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 5\BDA\"/>
    </mc:Choice>
  </mc:AlternateContent>
  <xr:revisionPtr revIDLastSave="0" documentId="13_ncr:40009_{E6E1B997-E138-4DF2-9BAD-ED41FCF72C75}" xr6:coauthVersionLast="47" xr6:coauthVersionMax="47" xr10:uidLastSave="{00000000-0000-0000-0000-000000000000}"/>
  <bookViews>
    <workbookView xWindow="-108" yWindow="-108" windowWidth="23256" windowHeight="12456"/>
  </bookViews>
  <sheets>
    <sheet name="youtubedata" sheetId="1" r:id="rId1"/>
  </sheets>
  <calcPr calcId="0"/>
</workbook>
</file>

<file path=xl/calcChain.xml><?xml version="1.0" encoding="utf-8"?>
<calcChain xmlns="http://schemas.openxmlformats.org/spreadsheetml/2006/main">
  <c r="R11" i="1" l="1"/>
  <c r="K12" i="1"/>
  <c r="AA13" i="1"/>
  <c r="P19" i="1"/>
  <c r="O20" i="1"/>
  <c r="AA26" i="1"/>
  <c r="AC42" i="1"/>
  <c r="AA46" i="1"/>
  <c r="AA47" i="1"/>
  <c r="X48" i="1"/>
  <c r="Y49" i="1"/>
  <c r="X51" i="1"/>
  <c r="T52" i="1"/>
  <c r="Z52" i="1"/>
  <c r="AA52" i="1"/>
  <c r="AA57" i="1"/>
  <c r="Y58" i="1"/>
  <c r="Z58" i="1"/>
  <c r="A66" i="1"/>
  <c r="T69" i="1"/>
  <c r="X71" i="1"/>
  <c r="S73" i="1"/>
  <c r="W88" i="1"/>
  <c r="O94" i="1"/>
  <c r="L95" i="1"/>
  <c r="AB95" i="1"/>
  <c r="AB100" i="1"/>
  <c r="A104" i="1"/>
  <c r="AC137" i="1"/>
  <c r="AC139" i="1"/>
  <c r="O140" i="1"/>
  <c r="N141" i="1"/>
  <c r="T142" i="1"/>
  <c r="V144" i="1"/>
  <c r="M145" i="1"/>
  <c r="A146" i="1"/>
  <c r="O146" i="1"/>
  <c r="W147" i="1"/>
  <c r="P166" i="1"/>
  <c r="S169" i="1"/>
  <c r="AC171" i="1"/>
  <c r="W193" i="1"/>
  <c r="J208" i="1"/>
  <c r="Q209" i="1"/>
  <c r="Y217" i="1"/>
  <c r="Y226" i="1"/>
  <c r="P227" i="1"/>
  <c r="M230" i="1"/>
  <c r="Y238" i="1"/>
  <c r="O267" i="1"/>
  <c r="K278" i="1"/>
  <c r="K279" i="1"/>
  <c r="V304" i="1"/>
  <c r="Z306" i="1"/>
  <c r="Z307" i="1"/>
  <c r="A311" i="1"/>
  <c r="Y312" i="1"/>
  <c r="J313" i="1"/>
  <c r="Z337" i="1"/>
  <c r="J343" i="1"/>
  <c r="J351" i="1"/>
  <c r="N354" i="1"/>
  <c r="Q356" i="1"/>
  <c r="AB357" i="1"/>
  <c r="AC358" i="1"/>
  <c r="X361" i="1"/>
  <c r="M364" i="1"/>
  <c r="Q366" i="1"/>
  <c r="R373" i="1"/>
  <c r="O377" i="1"/>
  <c r="AB427" i="1"/>
  <c r="V428" i="1"/>
  <c r="W436" i="1"/>
  <c r="AC437" i="1"/>
  <c r="AC445" i="1"/>
  <c r="A451" i="1"/>
  <c r="AC454" i="1"/>
  <c r="K455" i="1"/>
  <c r="Y478" i="1"/>
  <c r="AC484" i="1"/>
  <c r="AD495" i="1"/>
  <c r="AD496" i="1"/>
  <c r="L498" i="1"/>
  <c r="AD499" i="1"/>
  <c r="M512" i="1"/>
  <c r="A513" i="1"/>
  <c r="T516" i="1"/>
  <c r="L517" i="1"/>
  <c r="S518" i="1"/>
  <c r="AC520" i="1"/>
  <c r="A521" i="1"/>
  <c r="O521" i="1"/>
  <c r="A522" i="1"/>
  <c r="O523" i="1"/>
  <c r="S525" i="1"/>
  <c r="X526" i="1"/>
  <c r="M528" i="1"/>
  <c r="W544" i="1"/>
  <c r="Z553" i="1"/>
  <c r="AB553" i="1"/>
  <c r="P554" i="1"/>
  <c r="Y556" i="1"/>
  <c r="U558" i="1"/>
  <c r="Q559" i="1"/>
  <c r="A560" i="1"/>
  <c r="Z562" i="1"/>
  <c r="Y564" i="1"/>
  <c r="AA564" i="1"/>
  <c r="Q565" i="1"/>
  <c r="X566" i="1"/>
  <c r="M568" i="1"/>
  <c r="A569" i="1"/>
  <c r="N570" i="1"/>
  <c r="O572" i="1"/>
  <c r="AA575" i="1"/>
  <c r="AA580" i="1"/>
  <c r="AE580" i="1"/>
  <c r="AA581" i="1"/>
  <c r="AA582" i="1"/>
  <c r="AE582" i="1"/>
  <c r="AB583" i="1"/>
  <c r="AA584" i="1"/>
  <c r="AB586" i="1"/>
  <c r="AA587" i="1"/>
  <c r="AA588" i="1"/>
  <c r="AB589" i="1"/>
  <c r="AE589" i="1"/>
  <c r="Z590" i="1"/>
  <c r="AC593" i="1"/>
  <c r="A594" i="1"/>
  <c r="T594" i="1"/>
  <c r="AB595" i="1"/>
  <c r="AB597" i="1"/>
  <c r="AB598" i="1"/>
  <c r="AE598" i="1"/>
  <c r="A599" i="1"/>
  <c r="AB599" i="1"/>
  <c r="Z600" i="1"/>
  <c r="AB600" i="1"/>
  <c r="L614" i="1"/>
  <c r="N620" i="1"/>
  <c r="L640" i="1"/>
  <c r="AC640" i="1"/>
  <c r="M651" i="1"/>
  <c r="U651" i="1"/>
  <c r="Z674" i="1"/>
  <c r="L676" i="1"/>
  <c r="AB677" i="1"/>
  <c r="AB678" i="1"/>
  <c r="AB679" i="1"/>
  <c r="R680" i="1"/>
  <c r="AA681" i="1"/>
  <c r="AD682" i="1"/>
  <c r="AB683" i="1"/>
  <c r="AA684" i="1"/>
  <c r="AB689" i="1"/>
  <c r="A693" i="1"/>
  <c r="AE702" i="1"/>
  <c r="S715" i="1"/>
  <c r="AB715" i="1"/>
  <c r="U721" i="1"/>
  <c r="A726" i="1"/>
  <c r="U727" i="1"/>
  <c r="V730" i="1"/>
  <c r="J733" i="1"/>
  <c r="M738" i="1"/>
  <c r="AB738" i="1"/>
  <c r="Y741" i="1"/>
  <c r="L749" i="1"/>
  <c r="U758" i="1"/>
  <c r="V761" i="1"/>
  <c r="X761" i="1"/>
  <c r="W762" i="1"/>
  <c r="AA762" i="1"/>
  <c r="S769" i="1"/>
  <c r="P770" i="1"/>
  <c r="A775" i="1"/>
  <c r="P777" i="1"/>
  <c r="Q779" i="1"/>
  <c r="Q780" i="1"/>
  <c r="W780" i="1"/>
  <c r="L785" i="1"/>
  <c r="N790" i="1"/>
  <c r="W797" i="1"/>
  <c r="P802" i="1"/>
  <c r="O844" i="1"/>
  <c r="R849" i="1"/>
  <c r="V853" i="1"/>
  <c r="V856" i="1"/>
  <c r="P861" i="1"/>
  <c r="S862" i="1"/>
  <c r="Y863" i="1"/>
  <c r="Q866" i="1"/>
  <c r="V869" i="1"/>
  <c r="U871" i="1"/>
  <c r="Y872" i="1"/>
  <c r="AA873" i="1"/>
  <c r="Y881" i="1"/>
  <c r="L888" i="1"/>
  <c r="AA891" i="1"/>
  <c r="U894" i="1"/>
  <c r="W902" i="1"/>
  <c r="A903" i="1"/>
  <c r="AB906" i="1"/>
  <c r="K907" i="1"/>
  <c r="X918" i="1"/>
  <c r="Y918" i="1"/>
  <c r="AC918" i="1"/>
  <c r="L928" i="1"/>
  <c r="M932" i="1"/>
  <c r="L937" i="1"/>
  <c r="J939" i="1"/>
  <c r="W945" i="1"/>
  <c r="L976" i="1"/>
  <c r="R1003" i="1"/>
  <c r="T1008" i="1"/>
  <c r="Q1016" i="1"/>
  <c r="X1016" i="1"/>
  <c r="A1028" i="1"/>
  <c r="U1032" i="1"/>
  <c r="X1032" i="1"/>
  <c r="A1035" i="1"/>
  <c r="AC1040" i="1"/>
  <c r="O1043" i="1"/>
  <c r="W1044" i="1"/>
  <c r="A1091" i="1"/>
  <c r="R1096" i="1"/>
  <c r="AD1096" i="1"/>
  <c r="P1102" i="1"/>
  <c r="M1110" i="1"/>
  <c r="R1111" i="1"/>
  <c r="K1115" i="1"/>
  <c r="N1118" i="1"/>
  <c r="X1130" i="1"/>
  <c r="K1133" i="1"/>
  <c r="W1137" i="1"/>
  <c r="P1156" i="1"/>
  <c r="W1156" i="1"/>
  <c r="A1157" i="1"/>
  <c r="R1158" i="1"/>
  <c r="X1158" i="1"/>
  <c r="W1162" i="1"/>
  <c r="AB1162" i="1"/>
  <c r="T1170" i="1"/>
  <c r="Y1170" i="1"/>
  <c r="J1173" i="1"/>
  <c r="U1194" i="1"/>
  <c r="AB1208" i="1"/>
  <c r="AB1210" i="1"/>
  <c r="J1227" i="1"/>
  <c r="AB1227" i="1"/>
  <c r="J1228" i="1"/>
  <c r="O1246" i="1"/>
  <c r="T1247" i="1"/>
  <c r="N1251" i="1"/>
  <c r="O1252" i="1"/>
  <c r="W1256" i="1"/>
  <c r="AD1256" i="1"/>
  <c r="V1264" i="1"/>
  <c r="K1265" i="1"/>
  <c r="Z1265" i="1"/>
  <c r="K1267" i="1"/>
  <c r="L1268" i="1"/>
  <c r="A1269" i="1"/>
  <c r="K1270" i="1"/>
  <c r="J1271" i="1"/>
  <c r="J1272" i="1"/>
  <c r="M1273" i="1"/>
  <c r="W1274" i="1"/>
  <c r="M1275" i="1"/>
  <c r="V1276" i="1"/>
  <c r="V1279" i="1"/>
  <c r="N1328" i="1"/>
  <c r="N1329" i="1"/>
  <c r="AC1329" i="1"/>
  <c r="M1332" i="1"/>
  <c r="Y1341" i="1"/>
  <c r="O1343" i="1"/>
  <c r="R1345" i="1"/>
  <c r="AC1347" i="1"/>
  <c r="Q1374" i="1"/>
  <c r="U1375" i="1"/>
  <c r="AB1383" i="1"/>
  <c r="AB1391" i="1"/>
  <c r="N1393" i="1"/>
  <c r="U1395" i="1"/>
  <c r="AB1397" i="1"/>
  <c r="AA1410" i="1"/>
  <c r="Q1411" i="1"/>
  <c r="V1413" i="1"/>
  <c r="AA1413" i="1"/>
  <c r="AB1413" i="1"/>
  <c r="T1414" i="1"/>
  <c r="Z1414" i="1"/>
  <c r="AB1414" i="1"/>
  <c r="AD1415" i="1"/>
  <c r="A1416" i="1"/>
  <c r="AC1416" i="1"/>
  <c r="Y1417" i="1"/>
  <c r="Z1417" i="1"/>
  <c r="A1418" i="1"/>
  <c r="AB1419" i="1"/>
  <c r="U1420" i="1"/>
  <c r="Z1420" i="1"/>
  <c r="AB1420" i="1"/>
  <c r="Y1421" i="1"/>
  <c r="Z1421" i="1"/>
  <c r="R1422" i="1"/>
  <c r="Z1423" i="1"/>
  <c r="AA1423" i="1"/>
  <c r="X1424" i="1"/>
  <c r="A1425" i="1"/>
  <c r="R1425" i="1"/>
  <c r="K1427" i="1"/>
  <c r="AC1427" i="1"/>
  <c r="A1428" i="1"/>
  <c r="X1428" i="1"/>
  <c r="K1429" i="1"/>
  <c r="J1430" i="1"/>
  <c r="U1431" i="1"/>
  <c r="W1431" i="1"/>
  <c r="L1432" i="1"/>
  <c r="L1433" i="1"/>
  <c r="L1434" i="1"/>
  <c r="AC1436" i="1"/>
  <c r="P1439" i="1"/>
  <c r="V1447" i="1"/>
  <c r="X1448" i="1"/>
  <c r="AD1452" i="1"/>
  <c r="AE1453" i="1"/>
  <c r="AE1454" i="1"/>
  <c r="AD1455" i="1"/>
  <c r="W1456" i="1"/>
  <c r="Y1457" i="1"/>
  <c r="X1459" i="1"/>
  <c r="AE1460" i="1"/>
  <c r="AE1461" i="1"/>
  <c r="AE1462" i="1"/>
  <c r="V1463" i="1"/>
  <c r="A1464" i="1"/>
  <c r="AE1465" i="1"/>
  <c r="U1477" i="1"/>
  <c r="R1478" i="1"/>
  <c r="T1479" i="1"/>
  <c r="R1480" i="1"/>
  <c r="T1482" i="1"/>
  <c r="T1483" i="1"/>
  <c r="V1484" i="1"/>
  <c r="V1485" i="1"/>
  <c r="V1486" i="1"/>
  <c r="O1505" i="1"/>
  <c r="Y1505" i="1"/>
  <c r="S1510" i="1"/>
  <c r="X1525" i="1"/>
  <c r="M1527" i="1"/>
  <c r="T1527" i="1"/>
  <c r="M1528" i="1"/>
  <c r="T1528" i="1"/>
  <c r="A1529" i="1"/>
  <c r="T1529" i="1"/>
  <c r="N1530" i="1"/>
  <c r="T1530" i="1"/>
  <c r="J1557" i="1"/>
  <c r="A1561" i="1"/>
  <c r="M1563" i="1"/>
  <c r="K1566" i="1"/>
  <c r="M1567" i="1"/>
  <c r="T1569" i="1"/>
  <c r="X1573" i="1"/>
  <c r="W1577" i="1"/>
  <c r="N1579" i="1"/>
  <c r="X1580" i="1"/>
  <c r="AB1583" i="1"/>
  <c r="L1584" i="1"/>
  <c r="M1585" i="1"/>
  <c r="K1586" i="1"/>
  <c r="O1589" i="1"/>
  <c r="J1596" i="1"/>
  <c r="L1603" i="1"/>
  <c r="W1605" i="1"/>
  <c r="U1606" i="1"/>
  <c r="Y1607" i="1"/>
  <c r="AA1611" i="1"/>
  <c r="O1613" i="1"/>
  <c r="Y1615" i="1"/>
  <c r="A1620" i="1"/>
  <c r="O1622" i="1"/>
  <c r="Q1624" i="1"/>
  <c r="A1625" i="1"/>
  <c r="W1626" i="1"/>
  <c r="Q1633" i="1"/>
  <c r="W1637" i="1"/>
  <c r="L1638" i="1"/>
  <c r="L1643" i="1"/>
  <c r="AC1644" i="1"/>
  <c r="AC1645" i="1"/>
  <c r="M1652" i="1"/>
  <c r="Z1652" i="1"/>
  <c r="S1653" i="1"/>
  <c r="Y1657" i="1"/>
  <c r="X1658" i="1"/>
  <c r="T1665" i="1"/>
  <c r="AB1673" i="1"/>
  <c r="V1677" i="1"/>
  <c r="Y1677" i="1"/>
  <c r="T1678" i="1"/>
  <c r="AE1700" i="1"/>
  <c r="V1703" i="1"/>
  <c r="U1704" i="1"/>
  <c r="R1706" i="1"/>
  <c r="AA1709" i="1"/>
  <c r="A1710" i="1"/>
  <c r="A1711" i="1"/>
  <c r="AB1711" i="1"/>
  <c r="AC1715" i="1"/>
  <c r="O1728" i="1"/>
  <c r="V1729" i="1"/>
  <c r="S1734" i="1"/>
  <c r="S1736" i="1"/>
  <c r="N1737" i="1"/>
  <c r="W1738" i="1"/>
  <c r="AC1740" i="1"/>
  <c r="T1741" i="1"/>
  <c r="A1742" i="1"/>
  <c r="AC1744" i="1"/>
  <c r="U1750" i="1"/>
  <c r="AC1752" i="1"/>
  <c r="A1753" i="1"/>
  <c r="AC1754" i="1"/>
  <c r="S1755" i="1"/>
  <c r="W1755" i="1"/>
  <c r="AB1756" i="1"/>
  <c r="AC1757" i="1"/>
  <c r="K1758" i="1"/>
  <c r="O1758" i="1"/>
  <c r="V1758" i="1"/>
  <c r="J1759" i="1"/>
  <c r="W1759" i="1"/>
  <c r="AB1760" i="1"/>
  <c r="K1762" i="1"/>
  <c r="Q1762" i="1"/>
  <c r="K1768" i="1"/>
  <c r="N1770" i="1"/>
  <c r="X1775" i="1"/>
  <c r="Q1776" i="1"/>
  <c r="L1780" i="1"/>
  <c r="Y1791" i="1"/>
  <c r="AA1792" i="1"/>
  <c r="W1797" i="1"/>
  <c r="AE1797" i="1"/>
  <c r="Z1802" i="1"/>
  <c r="Q1806" i="1"/>
  <c r="T1811" i="1"/>
  <c r="X1825" i="1"/>
  <c r="N1827" i="1"/>
  <c r="AB1828" i="1"/>
  <c r="Z1831" i="1"/>
  <c r="P1835" i="1"/>
  <c r="T1836" i="1"/>
  <c r="R1841" i="1"/>
  <c r="Z1842" i="1"/>
  <c r="T1843" i="1"/>
  <c r="S1859" i="1"/>
  <c r="AB1861" i="1"/>
  <c r="R1865" i="1"/>
  <c r="A1866" i="1"/>
  <c r="P1871" i="1"/>
  <c r="M1887" i="1"/>
  <c r="S1887" i="1"/>
  <c r="Z1889" i="1"/>
  <c r="U1890" i="1"/>
  <c r="X1892" i="1"/>
  <c r="Z1894" i="1"/>
  <c r="AA1894" i="1"/>
  <c r="S1897" i="1"/>
  <c r="Y1897" i="1"/>
  <c r="Z1899" i="1"/>
  <c r="U1906" i="1"/>
  <c r="M1920" i="1"/>
  <c r="J1921" i="1"/>
  <c r="M1922" i="1"/>
  <c r="J1925" i="1"/>
  <c r="O1926" i="1"/>
  <c r="V1927" i="1"/>
  <c r="Z1928" i="1"/>
  <c r="N1930" i="1"/>
  <c r="AC1931" i="1"/>
  <c r="V1934" i="1"/>
  <c r="P1937" i="1"/>
  <c r="J1939" i="1"/>
  <c r="M1940" i="1"/>
  <c r="S1948" i="1"/>
  <c r="S1949" i="1"/>
  <c r="A1953" i="1"/>
  <c r="U1966" i="1"/>
  <c r="AC1967" i="1"/>
  <c r="S1968" i="1"/>
  <c r="L1985" i="1"/>
  <c r="X1987" i="1"/>
  <c r="O1988" i="1"/>
  <c r="U1993" i="1"/>
  <c r="V1993" i="1"/>
  <c r="M1996" i="1"/>
  <c r="O2010" i="1"/>
  <c r="O2011" i="1"/>
  <c r="O2013" i="1"/>
  <c r="AB2014" i="1"/>
  <c r="A2019" i="1"/>
  <c r="L2025" i="1"/>
  <c r="K2042" i="1"/>
  <c r="W2050" i="1"/>
  <c r="S2053" i="1"/>
  <c r="P2054" i="1"/>
  <c r="X2056" i="1"/>
  <c r="S2060" i="1"/>
  <c r="R2061" i="1"/>
  <c r="AB2063" i="1"/>
  <c r="P2076" i="1"/>
  <c r="V2081" i="1"/>
  <c r="AA2081" i="1"/>
  <c r="N2089" i="1"/>
  <c r="A2092" i="1"/>
  <c r="T2092" i="1"/>
  <c r="AE2095" i="1"/>
  <c r="L2096" i="1"/>
  <c r="T2096" i="1"/>
  <c r="AD2098" i="1"/>
  <c r="AA2102" i="1"/>
  <c r="P2108" i="1"/>
  <c r="T2108" i="1"/>
  <c r="M2109" i="1"/>
  <c r="M2110" i="1"/>
  <c r="A2112" i="1"/>
  <c r="P2112" i="1"/>
  <c r="X2113" i="1"/>
  <c r="W2115" i="1"/>
  <c r="Q2118" i="1"/>
  <c r="AA2121" i="1"/>
  <c r="A2122" i="1"/>
  <c r="Q2126" i="1"/>
  <c r="AB2132" i="1"/>
  <c r="L2138" i="1"/>
  <c r="AC2146" i="1"/>
  <c r="L2151" i="1"/>
  <c r="Y2155" i="1"/>
  <c r="N2159" i="1"/>
  <c r="P2164" i="1"/>
  <c r="N2165" i="1"/>
  <c r="M2166" i="1"/>
  <c r="L2168" i="1"/>
  <c r="X2169" i="1"/>
  <c r="L2171" i="1"/>
  <c r="S2171" i="1"/>
  <c r="AA2173" i="1"/>
  <c r="AC2174" i="1"/>
  <c r="S2176" i="1"/>
  <c r="W2179" i="1"/>
  <c r="X2180" i="1"/>
  <c r="O2181" i="1"/>
  <c r="O2182" i="1"/>
  <c r="U2183" i="1"/>
  <c r="J2184" i="1"/>
  <c r="M2185" i="1"/>
  <c r="O2185" i="1"/>
  <c r="M2186" i="1"/>
  <c r="N2187" i="1"/>
  <c r="T2188" i="1"/>
  <c r="V2188" i="1"/>
  <c r="P2189" i="1"/>
  <c r="O2190" i="1"/>
  <c r="V2191" i="1"/>
  <c r="N2192" i="1"/>
  <c r="V2192" i="1"/>
  <c r="O2193" i="1"/>
  <c r="P2193" i="1"/>
  <c r="U2193" i="1"/>
  <c r="W2194" i="1"/>
  <c r="M2195" i="1"/>
  <c r="O2195" i="1"/>
  <c r="T2196" i="1"/>
  <c r="K2197" i="1"/>
  <c r="S2198" i="1"/>
  <c r="P2199" i="1"/>
  <c r="Q2200" i="1"/>
  <c r="N2207" i="1"/>
  <c r="P2207" i="1"/>
  <c r="AC2215" i="1"/>
  <c r="AC2228" i="1"/>
  <c r="M2231" i="1"/>
  <c r="M2236" i="1"/>
  <c r="Y2242" i="1"/>
  <c r="O2245" i="1"/>
  <c r="X2254" i="1"/>
  <c r="A2255" i="1"/>
  <c r="AD2261" i="1"/>
  <c r="AA2268" i="1"/>
  <c r="A2272" i="1"/>
  <c r="X2283" i="1"/>
  <c r="AC2285" i="1"/>
  <c r="P2288" i="1"/>
  <c r="L2289" i="1"/>
  <c r="V2296" i="1"/>
  <c r="W2296" i="1"/>
  <c r="AA2297" i="1"/>
  <c r="S2308" i="1"/>
  <c r="AC2320" i="1"/>
  <c r="V2360" i="1"/>
  <c r="M2363" i="1"/>
  <c r="Z2366" i="1"/>
  <c r="R2368" i="1"/>
  <c r="L2377" i="1"/>
  <c r="T2377" i="1"/>
  <c r="R2396" i="1"/>
  <c r="O2399" i="1"/>
  <c r="T2400" i="1"/>
  <c r="T2401" i="1"/>
  <c r="N2406" i="1"/>
  <c r="O2408" i="1"/>
  <c r="O2409" i="1"/>
  <c r="A2410" i="1"/>
  <c r="O2411" i="1"/>
  <c r="P2412" i="1"/>
  <c r="P2413" i="1"/>
  <c r="O2415" i="1"/>
  <c r="R2416" i="1"/>
  <c r="M2417" i="1"/>
  <c r="N2469" i="1"/>
  <c r="T2480" i="1"/>
  <c r="AE2484" i="1"/>
  <c r="U2491" i="1"/>
  <c r="T2492" i="1"/>
  <c r="V2496" i="1"/>
  <c r="L2497" i="1"/>
  <c r="Z2497" i="1"/>
  <c r="T2501" i="1"/>
  <c r="O2508" i="1"/>
  <c r="AC2510" i="1"/>
  <c r="AA2511" i="1"/>
  <c r="Y2513" i="1"/>
  <c r="L2519" i="1"/>
  <c r="M2531" i="1"/>
  <c r="S2553" i="1"/>
  <c r="L2563" i="1"/>
  <c r="J2570" i="1"/>
  <c r="V2576" i="1"/>
  <c r="AE2576" i="1"/>
  <c r="AD2585" i="1"/>
  <c r="Q2586" i="1"/>
  <c r="S2596" i="1"/>
  <c r="AB2599" i="1"/>
  <c r="A2611" i="1"/>
  <c r="AE2621" i="1"/>
  <c r="R2622" i="1"/>
  <c r="X2654" i="1"/>
  <c r="A2657" i="1"/>
  <c r="M2658" i="1"/>
  <c r="P2658" i="1"/>
  <c r="Q2668" i="1"/>
  <c r="M2670" i="1"/>
  <c r="A2687" i="1"/>
  <c r="O2690" i="1"/>
  <c r="A2691" i="1"/>
  <c r="X2692" i="1"/>
  <c r="T2701" i="1"/>
  <c r="Z2704" i="1"/>
  <c r="M2705" i="1"/>
  <c r="A2706" i="1"/>
  <c r="S2711" i="1"/>
  <c r="W2714" i="1"/>
  <c r="P2715" i="1"/>
  <c r="U2719" i="1"/>
  <c r="O2740" i="1"/>
  <c r="Y2744" i="1"/>
  <c r="AC2745" i="1"/>
  <c r="S2746" i="1"/>
  <c r="M2747" i="1"/>
  <c r="O2750" i="1"/>
  <c r="Z2755" i="1"/>
  <c r="A2756" i="1"/>
  <c r="V2759" i="1"/>
  <c r="P2760" i="1"/>
  <c r="V2770" i="1"/>
  <c r="T2821" i="1"/>
  <c r="S2851" i="1"/>
  <c r="R2859" i="1"/>
  <c r="R2865" i="1"/>
  <c r="AB2867" i="1"/>
  <c r="N2868" i="1"/>
  <c r="Y2877" i="1"/>
  <c r="M2896" i="1"/>
  <c r="N2900" i="1"/>
  <c r="P2902" i="1"/>
  <c r="A2903" i="1"/>
  <c r="Y2905" i="1"/>
  <c r="K2922" i="1"/>
  <c r="L2926" i="1"/>
  <c r="M2931" i="1"/>
  <c r="Q2934" i="1"/>
  <c r="S2935" i="1"/>
  <c r="P2946" i="1"/>
  <c r="Y2946" i="1"/>
  <c r="U2959" i="1"/>
  <c r="J2962" i="1"/>
  <c r="A2963" i="1"/>
  <c r="V2967" i="1"/>
  <c r="X2967" i="1"/>
  <c r="AD2968" i="1"/>
  <c r="J2969" i="1"/>
  <c r="L2972" i="1"/>
  <c r="A2976" i="1"/>
  <c r="P2979" i="1"/>
  <c r="A2981" i="1"/>
  <c r="AB3007" i="1"/>
  <c r="O3042" i="1"/>
  <c r="J3051" i="1"/>
  <c r="T3051" i="1"/>
  <c r="K3052" i="1"/>
  <c r="U3052" i="1"/>
  <c r="X3073" i="1"/>
  <c r="Z3084" i="1"/>
  <c r="Y3090" i="1"/>
  <c r="N3098" i="1"/>
  <c r="R3098" i="1"/>
  <c r="V3101" i="1"/>
  <c r="R3115" i="1"/>
  <c r="K3120" i="1"/>
  <c r="J3124" i="1"/>
  <c r="W3132" i="1"/>
  <c r="Z3134" i="1"/>
  <c r="V3137" i="1"/>
  <c r="J3144" i="1"/>
  <c r="X3148" i="1"/>
  <c r="J3152" i="1"/>
  <c r="V3152" i="1"/>
  <c r="V3156" i="1"/>
  <c r="Y3157" i="1"/>
  <c r="S3159" i="1"/>
  <c r="S3160" i="1"/>
  <c r="Z3162" i="1"/>
  <c r="Z3226" i="1"/>
  <c r="AE3241" i="1"/>
  <c r="Q3244" i="1"/>
  <c r="A3245" i="1"/>
  <c r="L3261" i="1"/>
  <c r="L3264" i="1"/>
  <c r="AE3266" i="1"/>
  <c r="L3276" i="1"/>
  <c r="AE3279" i="1"/>
  <c r="U3282" i="1"/>
  <c r="Z3320" i="1"/>
  <c r="A3321" i="1"/>
  <c r="M3323" i="1"/>
  <c r="A3327" i="1"/>
  <c r="AB3327" i="1"/>
  <c r="X3328" i="1"/>
  <c r="X3330" i="1"/>
  <c r="O3333" i="1"/>
  <c r="P3339" i="1"/>
  <c r="W3342" i="1"/>
  <c r="Y3371" i="1"/>
  <c r="M3381" i="1"/>
  <c r="S3403" i="1"/>
  <c r="W3404" i="1"/>
  <c r="Y3404" i="1"/>
  <c r="V3405" i="1"/>
  <c r="M3407" i="1"/>
  <c r="R3408" i="1"/>
  <c r="P3410" i="1"/>
  <c r="A3413" i="1"/>
  <c r="O3423" i="1"/>
  <c r="U3424" i="1"/>
  <c r="V3428" i="1"/>
  <c r="N3429" i="1"/>
  <c r="X3430" i="1"/>
  <c r="AB3437" i="1"/>
  <c r="O3446" i="1"/>
  <c r="A3447" i="1"/>
  <c r="M3462" i="1"/>
  <c r="V3464" i="1"/>
  <c r="K3465" i="1"/>
  <c r="O3465" i="1"/>
  <c r="AC3465" i="1"/>
  <c r="A3467" i="1"/>
  <c r="K3469" i="1"/>
  <c r="W3472" i="1"/>
  <c r="AE3483" i="1"/>
  <c r="AB3484" i="1"/>
  <c r="A3486" i="1"/>
  <c r="N3487" i="1"/>
  <c r="O3501" i="1"/>
  <c r="W3503" i="1"/>
  <c r="Q3523" i="1"/>
  <c r="W3546" i="1"/>
  <c r="A3551" i="1"/>
  <c r="O3552" i="1"/>
  <c r="Z3556" i="1"/>
  <c r="J3568" i="1"/>
  <c r="R3570" i="1"/>
  <c r="J3579" i="1"/>
  <c r="N3579" i="1"/>
  <c r="M3582" i="1"/>
  <c r="O3585" i="1"/>
  <c r="A3614" i="1"/>
  <c r="S3636" i="1"/>
  <c r="V3644" i="1"/>
  <c r="W3659" i="1"/>
  <c r="T3681" i="1"/>
  <c r="AC3684" i="1"/>
  <c r="S3693" i="1"/>
  <c r="A3695" i="1"/>
  <c r="V3697" i="1"/>
  <c r="AA3697" i="1"/>
  <c r="AC3697" i="1"/>
  <c r="T3702" i="1"/>
  <c r="P3704" i="1"/>
  <c r="AB3704" i="1"/>
  <c r="S3709" i="1"/>
  <c r="X3709" i="1"/>
  <c r="P3710" i="1"/>
  <c r="V3719" i="1"/>
  <c r="X3733" i="1"/>
  <c r="N3774" i="1"/>
  <c r="M3796" i="1"/>
  <c r="AB3803" i="1"/>
  <c r="K3817" i="1"/>
  <c r="Y3817" i="1"/>
  <c r="S3818" i="1"/>
  <c r="X3829" i="1"/>
  <c r="N3832" i="1"/>
  <c r="Y3834" i="1"/>
  <c r="X3856" i="1"/>
  <c r="AA3856" i="1"/>
  <c r="A3862" i="1"/>
  <c r="T3879" i="1"/>
  <c r="Q3880" i="1"/>
  <c r="T3880" i="1"/>
  <c r="R3881" i="1"/>
  <c r="T3882" i="1"/>
  <c r="A3883" i="1"/>
  <c r="AA3883" i="1"/>
  <c r="T3884" i="1"/>
  <c r="P3887" i="1"/>
  <c r="P3889" i="1"/>
  <c r="W3889" i="1"/>
  <c r="O3906" i="1"/>
  <c r="P3915" i="1"/>
  <c r="W3917" i="1"/>
  <c r="T3918" i="1"/>
  <c r="O3923" i="1"/>
  <c r="X3928" i="1"/>
  <c r="AB3928" i="1"/>
  <c r="AE3931" i="1"/>
  <c r="T3935" i="1"/>
  <c r="AA3941" i="1"/>
  <c r="N3972" i="1"/>
  <c r="Q3979" i="1"/>
  <c r="Y3983" i="1"/>
  <c r="AA3986" i="1"/>
  <c r="N3991" i="1"/>
  <c r="V3993" i="1"/>
  <c r="AC4010" i="1"/>
  <c r="AA4017" i="1"/>
  <c r="M4024" i="1"/>
  <c r="L4026" i="1"/>
  <c r="O4027" i="1"/>
  <c r="N4028" i="1"/>
  <c r="O4029" i="1"/>
  <c r="Q4030" i="1"/>
  <c r="K4031" i="1"/>
  <c r="P4032" i="1"/>
  <c r="V4033" i="1"/>
  <c r="S4034" i="1"/>
  <c r="A4035" i="1"/>
  <c r="T4036" i="1"/>
  <c r="L4037" i="1"/>
  <c r="U4038" i="1"/>
  <c r="N4039" i="1"/>
  <c r="P4040" i="1"/>
  <c r="X4042" i="1"/>
  <c r="V4043" i="1"/>
  <c r="P4048" i="1"/>
  <c r="R4049" i="1"/>
  <c r="X4051" i="1"/>
  <c r="A4052" i="1"/>
  <c r="Z4065" i="1"/>
  <c r="T4076" i="1"/>
  <c r="V4086" i="1"/>
  <c r="R4089" i="1"/>
  <c r="R4090" i="1"/>
  <c r="Q4093" i="1"/>
  <c r="Y4094" i="1"/>
  <c r="A4100" i="1"/>
</calcChain>
</file>

<file path=xl/sharedStrings.xml><?xml version="1.0" encoding="utf-8"?>
<sst xmlns="http://schemas.openxmlformats.org/spreadsheetml/2006/main" count="74964" uniqueCount="43072">
  <si>
    <t>QuRYeRnAuXM</t>
  </si>
  <si>
    <t>EvilSquirrelPictures</t>
  </si>
  <si>
    <t>Pets</t>
  </si>
  <si>
    <t>&amp;</t>
  </si>
  <si>
    <t>Animals</t>
  </si>
  <si>
    <t>gFa1YMEJFag</t>
  </si>
  <si>
    <t>nRcovJn9xHg</t>
  </si>
  <si>
    <t>3TYqkBJ9YRk</t>
  </si>
  <si>
    <t>rSJ8QZWBegU</t>
  </si>
  <si>
    <t>0TZqX5MbXMA</t>
  </si>
  <si>
    <t>UEvVksP91kg</t>
  </si>
  <si>
    <t>ZTopArY7Nbg</t>
  </si>
  <si>
    <t>0RViGi2Rne8</t>
  </si>
  <si>
    <t>HT_QlOJbDpg</t>
  </si>
  <si>
    <t>YZev1imoxX8</t>
  </si>
  <si>
    <t>8qQrrfUTmh0</t>
  </si>
  <si>
    <t>zQ83d_D2MGs</t>
  </si>
  <si>
    <t>u6_DQQjLsAw</t>
  </si>
  <si>
    <t>73Wz9CQFDtE</t>
  </si>
  <si>
    <t>hggh22</t>
  </si>
  <si>
    <t>Comedy</t>
  </si>
  <si>
    <t>sVkuOk4jmCo</t>
  </si>
  <si>
    <t>ShhClb6J-NA</t>
  </si>
  <si>
    <t>g9e1alirMhc</t>
  </si>
  <si>
    <t>I4yKEK9o8gA</t>
  </si>
  <si>
    <t>1GKaVzNDbuI</t>
  </si>
  <si>
    <t>yuZhwV24PmM</t>
  </si>
  <si>
    <t>DomumdGQSg8</t>
  </si>
  <si>
    <t>hiSmlmXp-aU</t>
  </si>
  <si>
    <t>pFUYi7dp1WU</t>
  </si>
  <si>
    <t>2l6vwAIAqNU</t>
  </si>
  <si>
    <t>TimeGem</t>
  </si>
  <si>
    <t>Entertainment</t>
  </si>
  <si>
    <t>gBcu22Vv1nY</t>
  </si>
  <si>
    <t>wooochacha</t>
  </si>
  <si>
    <t>WWqed9u6rr4</t>
  </si>
  <si>
    <t>johnx113</t>
  </si>
  <si>
    <t>marcosoycadiz</t>
  </si>
  <si>
    <t>People</t>
  </si>
  <si>
    <t>Blogs</t>
  </si>
  <si>
    <t>yjt5v88-6Aw</t>
  </si>
  <si>
    <t>sLrWjhvCoW8</t>
  </si>
  <si>
    <t>dergWtU1tnE</t>
  </si>
  <si>
    <t>Cs3TbaYxg_A</t>
  </si>
  <si>
    <t>OOHsD-akNw0</t>
  </si>
  <si>
    <t>9Vajm_u9TsI</t>
  </si>
  <si>
    <t>ZW62z2-QfpA</t>
  </si>
  <si>
    <t>4ki_fVDDlzs</t>
  </si>
  <si>
    <t>WJ2WTPtijSc</t>
  </si>
  <si>
    <t>8TknA5BqRBc</t>
  </si>
  <si>
    <t>M2fcueuny7s</t>
  </si>
  <si>
    <t>8Wd6y3Pb2yA</t>
  </si>
  <si>
    <t>0aKz7qdtMj0</t>
  </si>
  <si>
    <t>x50W-TW6yGg</t>
  </si>
  <si>
    <t>TroyChannel</t>
  </si>
  <si>
    <t>THM3FYUNyr8</t>
  </si>
  <si>
    <t>pQPhV1mzh-g</t>
  </si>
  <si>
    <t>NeIGddkjxJI</t>
  </si>
  <si>
    <t>8-vZvDjh_3g</t>
  </si>
  <si>
    <t>N6RuQAW1ALc</t>
  </si>
  <si>
    <t>Dc_MIs3NzIQ</t>
  </si>
  <si>
    <t>LsSendGJARs</t>
  </si>
  <si>
    <t>MHADThckgkE</t>
  </si>
  <si>
    <t>OTJGrqVOubA</t>
  </si>
  <si>
    <t>BjU-c_aBXtc</t>
  </si>
  <si>
    <t>dT1Hmv_2Qg8</t>
  </si>
  <si>
    <t>apqOIWiKaXc</t>
  </si>
  <si>
    <t>vX0vqQuXI9g</t>
  </si>
  <si>
    <t>Gb7ztQ-baqo</t>
  </si>
  <si>
    <t>VOBH7mtpYh0</t>
  </si>
  <si>
    <t>gDEx8c11WPQ</t>
  </si>
  <si>
    <t>JeIHZvZTJTg</t>
  </si>
  <si>
    <t>g-wwWl5_hPk</t>
  </si>
  <si>
    <t>hu7n0ccyywY</t>
  </si>
  <si>
    <t>fbAtMjCZtUU</t>
  </si>
  <si>
    <t>OmnipotentSI</t>
  </si>
  <si>
    <t>dumbasstheredneck</t>
  </si>
  <si>
    <t>cdbp6rCVzRs</t>
  </si>
  <si>
    <t>jVxz9wKEa3A</t>
  </si>
  <si>
    <t>mUoRI-VnV6w</t>
  </si>
  <si>
    <t>bGRB0Pwx_iM</t>
  </si>
  <si>
    <t>B09qqpGr4Xo</t>
  </si>
  <si>
    <t>6Xdg_elOGaY</t>
  </si>
  <si>
    <t>8-7axRRXpfE</t>
  </si>
  <si>
    <t>VO_mUdKmyds</t>
  </si>
  <si>
    <t>1vGH08qoclk</t>
  </si>
  <si>
    <t>eP94rcWKMNM</t>
  </si>
  <si>
    <t>jFGu4xEvWUc</t>
  </si>
  <si>
    <t>e7SnPCWPFxE</t>
  </si>
  <si>
    <t>G_my4iaIYIM</t>
  </si>
  <si>
    <t>e9y0_BgZU7g</t>
  </si>
  <si>
    <t>Z0B1Wyif7SY</t>
  </si>
  <si>
    <t>LsqJt_6_394</t>
  </si>
  <si>
    <t>FGwYlB3c1s8</t>
  </si>
  <si>
    <t>mCLw4iGZ7Ms</t>
  </si>
  <si>
    <t>8-jfN16aXo4</t>
  </si>
  <si>
    <t>4qa3Pfy-7O0</t>
  </si>
  <si>
    <t>thecrashguy</t>
  </si>
  <si>
    <t>8dEezTw8J_o</t>
  </si>
  <si>
    <t>6DK-CJh6hTY</t>
  </si>
  <si>
    <t>SArJyLS6T_Y</t>
  </si>
  <si>
    <t>boRch04lh0I</t>
  </si>
  <si>
    <t>yop2Ipym-ls</t>
  </si>
  <si>
    <t>Ydnc_c4Afj0</t>
  </si>
  <si>
    <t>HFaCubSrqdQ</t>
  </si>
  <si>
    <t>tpUcCvJ9cio</t>
  </si>
  <si>
    <t>8MrfxlBkHMQ</t>
  </si>
  <si>
    <t>_CNGEzIuf_I</t>
  </si>
  <si>
    <t>bKOzgNvNgTE</t>
  </si>
  <si>
    <t>JJtHjzlBigU</t>
  </si>
  <si>
    <t>fGkPWRrOTXA</t>
  </si>
  <si>
    <t>oBqH_5mPxsc</t>
  </si>
  <si>
    <t>GqYfXtsmA8I</t>
  </si>
  <si>
    <t>ZCfQMczZJ0k</t>
  </si>
  <si>
    <t>wR11q_fw2zM</t>
  </si>
  <si>
    <t>7oaIW7S3WxA</t>
  </si>
  <si>
    <t>NX-5pvKgplg</t>
  </si>
  <si>
    <t>3FL6ARBI4Vw</t>
  </si>
  <si>
    <t>iamdanielisaac</t>
  </si>
  <si>
    <t>_i6OD_y_-AI</t>
  </si>
  <si>
    <t>Bd61LnxqSng</t>
  </si>
  <si>
    <t>97cWs8tW8mY</t>
  </si>
  <si>
    <t>IBqQWAjBgmE</t>
  </si>
  <si>
    <t>myQpL8_M980</t>
  </si>
  <si>
    <t>E3XaD3Yu3qA</t>
  </si>
  <si>
    <t>Dto7-3aOt8w</t>
  </si>
  <si>
    <t>En60GZQ09PM</t>
  </si>
  <si>
    <t>p9CypIsNSvM</t>
  </si>
  <si>
    <t>LRVZVnNN-T4</t>
  </si>
  <si>
    <t>l7dmafUC-Fg</t>
  </si>
  <si>
    <t>m-DqD1_ryhs</t>
  </si>
  <si>
    <t>threefirstnames</t>
  </si>
  <si>
    <t>ldZPDf2cwqI</t>
  </si>
  <si>
    <t>BzwpvskqHa4</t>
  </si>
  <si>
    <t>OJtAoLrGA8Q</t>
  </si>
  <si>
    <t>q5QOvQ8ZYUQ</t>
  </si>
  <si>
    <t>MFmMssHR0Rc</t>
  </si>
  <si>
    <t>vDuIB8Gv9GQ</t>
  </si>
  <si>
    <t>3kITDVTeo-c</t>
  </si>
  <si>
    <t>Dt5X1_3S_kM</t>
  </si>
  <si>
    <t>P2OguaWyfzQ</t>
  </si>
  <si>
    <t>vOAYUoiPkzA</t>
  </si>
  <si>
    <t>_6ruNbrssO4</t>
  </si>
  <si>
    <t>sSUu4ROj3FQ</t>
  </si>
  <si>
    <t>n5Ngq0mKKzA</t>
  </si>
  <si>
    <t>IZIhyhuI9qo</t>
  </si>
  <si>
    <t>Fn7y32rKeg0</t>
  </si>
  <si>
    <t>7NJeRscqHY8</t>
  </si>
  <si>
    <t>SE970HW51Ww</t>
  </si>
  <si>
    <t>LhTObkBZJTM</t>
  </si>
  <si>
    <t>kA-u0x73vi0</t>
  </si>
  <si>
    <t>djlogitek</t>
  </si>
  <si>
    <t>News</t>
  </si>
  <si>
    <t>Politics</t>
  </si>
  <si>
    <t>qCUYgddlvRM</t>
  </si>
  <si>
    <t>J0Qu6eyyr4c</t>
  </si>
  <si>
    <t>8n-nT-luFIw</t>
  </si>
  <si>
    <t>q8XToX7aSdg</t>
  </si>
  <si>
    <t>dzUNvEfYDEQ</t>
  </si>
  <si>
    <t>VWYX-LiQggc</t>
  </si>
  <si>
    <t>gMuxyRbNLFM</t>
  </si>
  <si>
    <t>JZekosYOmXc</t>
  </si>
  <si>
    <t>LNsSn6D3CP4</t>
  </si>
  <si>
    <t>GiMAIPQo-m8</t>
  </si>
  <si>
    <t>fatvids</t>
  </si>
  <si>
    <t>UrNqx1p95qs</t>
  </si>
  <si>
    <t>sEJLOmVOpcU</t>
  </si>
  <si>
    <t>WGV4u6GhGhw</t>
  </si>
  <si>
    <t>qJXYN3wFhgo</t>
  </si>
  <si>
    <t>Vqiw-Kqtlr0</t>
  </si>
  <si>
    <t>bnuaPr4hlCU</t>
  </si>
  <si>
    <t>CKjha-rohzc</t>
  </si>
  <si>
    <t>hSlo0T0CNI4</t>
  </si>
  <si>
    <t>41APzy5kqBU</t>
  </si>
  <si>
    <t>J5z4Vs26-TI</t>
  </si>
  <si>
    <t>iJGiiiPEHZ0</t>
  </si>
  <si>
    <t>weneedhelp</t>
  </si>
  <si>
    <t>hU9iCANi02o</t>
  </si>
  <si>
    <t>xq8aopATYyw</t>
  </si>
  <si>
    <t>HuTqgqhxVMc</t>
  </si>
  <si>
    <t>QoMCoMMgeO0</t>
  </si>
  <si>
    <t>6h3G-lMZxjo</t>
  </si>
  <si>
    <t>b4LuFQJmS1Y</t>
  </si>
  <si>
    <t>7ZVpPGxuafA</t>
  </si>
  <si>
    <t>bfZ_gXCHaMw</t>
  </si>
  <si>
    <t>9Fr1dm2Qdls</t>
  </si>
  <si>
    <t>L3gQfz8GC0o</t>
  </si>
  <si>
    <t>gAHZ7DRyIgY</t>
  </si>
  <si>
    <t>TEPH9ScDy1E</t>
  </si>
  <si>
    <t>AK9_-sLF5M0</t>
  </si>
  <si>
    <t>p4NVl4W6FHM</t>
  </si>
  <si>
    <t>ifTbWQW0w64</t>
  </si>
  <si>
    <t>tPi04TrYskw</t>
  </si>
  <si>
    <t>n00wAO4hg-U</t>
  </si>
  <si>
    <t>exL0aHDxHzI</t>
  </si>
  <si>
    <t>zdK72SqMShk</t>
  </si>
  <si>
    <t>rFD2NNTMZNw</t>
  </si>
  <si>
    <t>hT1iqvQN0Ho</t>
  </si>
  <si>
    <t>r3sxMVgo490</t>
  </si>
  <si>
    <t>imgrown18</t>
  </si>
  <si>
    <t>lVTS0iuo1EY</t>
  </si>
  <si>
    <t>eOIFF_5ORGo</t>
  </si>
  <si>
    <t>n7rlp3SLtus</t>
  </si>
  <si>
    <t>u_9vYy-TCCk</t>
  </si>
  <si>
    <t>kpq0zL-oW4M</t>
  </si>
  <si>
    <t>b-iTzU_ZD4k</t>
  </si>
  <si>
    <t>CvCqT9hkZiA</t>
  </si>
  <si>
    <t>s5CqcdpwEq8</t>
  </si>
  <si>
    <t>pvVo1290j1w</t>
  </si>
  <si>
    <t>6g0XGKuC-ek</t>
  </si>
  <si>
    <t>7TXjtbl2y3U</t>
  </si>
  <si>
    <t>hpsra8ojBHQ</t>
  </si>
  <si>
    <t>pqhlG9qYsR8</t>
  </si>
  <si>
    <t>StanleyJenkins</t>
  </si>
  <si>
    <t>_1haYY5pV18</t>
  </si>
  <si>
    <t>ue5lVJuNlzQ</t>
  </si>
  <si>
    <t>AkjUOT67hcU</t>
  </si>
  <si>
    <t>Xw6xEYeUfj4</t>
  </si>
  <si>
    <t>5e5tKtCoBfY</t>
  </si>
  <si>
    <t>ZNfFc4-gV38</t>
  </si>
  <si>
    <t>T4X8uj_SYPQ</t>
  </si>
  <si>
    <t>IgVHe9CDQnU</t>
  </si>
  <si>
    <t>l7Z818lnTK0</t>
  </si>
  <si>
    <t>1piuJzS7H-4</t>
  </si>
  <si>
    <t>1OErkBJ8Ha4</t>
  </si>
  <si>
    <t>5MOriOpcgeQ</t>
  </si>
  <si>
    <t>LpGZWsCapX4</t>
  </si>
  <si>
    <t>zixFTJ439PI</t>
  </si>
  <si>
    <t>1Cm1r3d2Qw4</t>
  </si>
  <si>
    <t>1U9hKR4rTU0</t>
  </si>
  <si>
    <t>rUTw_JgL61E</t>
  </si>
  <si>
    <t>OeM-rtddCMw</t>
  </si>
  <si>
    <t>makemagazine</t>
  </si>
  <si>
    <t>Film</t>
  </si>
  <si>
    <t>Animation</t>
  </si>
  <si>
    <t>EGzHBtoVvpc</t>
  </si>
  <si>
    <t>LY0-Ya2YEoE</t>
  </si>
  <si>
    <t>voQACEw_9EE</t>
  </si>
  <si>
    <t>IiDQwQQsrL8</t>
  </si>
  <si>
    <t>NVOFmu2ZIqI</t>
  </si>
  <si>
    <t>NfOPi0QO0FQ</t>
  </si>
  <si>
    <t>gqHPYTUTToc</t>
  </si>
  <si>
    <t>5ZN2lgQwmd0</t>
  </si>
  <si>
    <t>Mqn8737eFpE</t>
  </si>
  <si>
    <t>sB1mE8e35UY</t>
  </si>
  <si>
    <t>QcvjoWOwnn4</t>
  </si>
  <si>
    <t>FaYYJgUPYZA</t>
  </si>
  <si>
    <t>bravenewfilms</t>
  </si>
  <si>
    <t>ED6YaRl93CE</t>
  </si>
  <si>
    <t>wnDATe6MPrg</t>
  </si>
  <si>
    <t>q65SsORdRO8</t>
  </si>
  <si>
    <t>0GXjcE4gy7g</t>
  </si>
  <si>
    <t>dh6dF1XY3uI</t>
  </si>
  <si>
    <t>Ffllaanndd</t>
  </si>
  <si>
    <t>_a0gQFOJYWM</t>
  </si>
  <si>
    <t>diamondfan1910</t>
  </si>
  <si>
    <t>dN0NcMm9qZo</t>
  </si>
  <si>
    <t>_SYAWo6wynM</t>
  </si>
  <si>
    <t>k-_nQtrnKPw</t>
  </si>
  <si>
    <t>a3vlCnLpxyc</t>
  </si>
  <si>
    <t>JK0Y3YtINAk</t>
  </si>
  <si>
    <t>h3sGAD9jQis</t>
  </si>
  <si>
    <t>qP_laxIjpdY</t>
  </si>
  <si>
    <t>KDOmA-51_G8</t>
  </si>
  <si>
    <t>dJ7jf4hd3Rw</t>
  </si>
  <si>
    <t>Y4E77orVtSo</t>
  </si>
  <si>
    <t>K-QSEmcDXEE</t>
  </si>
  <si>
    <t>FgCUuyeJWKU</t>
  </si>
  <si>
    <t>RIPUy4ml83E</t>
  </si>
  <si>
    <t>uL0Uetzks8A</t>
  </si>
  <si>
    <t>cCtaPVCnfOI</t>
  </si>
  <si>
    <t>LaNgOuCLArg</t>
  </si>
  <si>
    <t>6kbuuW_tVLQ</t>
  </si>
  <si>
    <t>66DgBA_xbTw</t>
  </si>
  <si>
    <t>RRZXA8hppog</t>
  </si>
  <si>
    <t>2iPKsuQ3RIM</t>
  </si>
  <si>
    <t>UzPldH0vuHY</t>
  </si>
  <si>
    <t>Gfv3UpKGkl8</t>
  </si>
  <si>
    <t>I8PyY8vyCFo</t>
  </si>
  <si>
    <t>6W5x8kuHvHk</t>
  </si>
  <si>
    <t>wPFgu_V7ysM</t>
  </si>
  <si>
    <t>yfnlr5pt-Bw</t>
  </si>
  <si>
    <t>OE4R8rYkUWE</t>
  </si>
  <si>
    <t>iWqarajbMoA</t>
  </si>
  <si>
    <t>s73O-i5T3sE</t>
  </si>
  <si>
    <t>B5PF8nAtFmc</t>
  </si>
  <si>
    <t>xWHf_vYZzQ8</t>
  </si>
  <si>
    <t>FrhzT_x6jwo</t>
  </si>
  <si>
    <t>iqzcLKIvYUk</t>
  </si>
  <si>
    <t>l7EUG4sCexo</t>
  </si>
  <si>
    <t>0tlP6Lsk_dU</t>
  </si>
  <si>
    <t>6cPn0G6DO1w</t>
  </si>
  <si>
    <t>fuXIS6vQwTY</t>
  </si>
  <si>
    <t>Yimyfjcf2f4</t>
  </si>
  <si>
    <t>FmBFO25f2X4</t>
  </si>
  <si>
    <t>dtKXzw8oGKY</t>
  </si>
  <si>
    <t>usIWOOQLdnA</t>
  </si>
  <si>
    <t>h9gRdAmGFnM</t>
  </si>
  <si>
    <t>LinIsKorean</t>
  </si>
  <si>
    <t>wZuzB4i4HLA</t>
  </si>
  <si>
    <t>L8nC9_rQV5Y</t>
  </si>
  <si>
    <t>Q6WW5XdUOr4</t>
  </si>
  <si>
    <t>01oCgMHi--c</t>
  </si>
  <si>
    <t>O1dQNdGzWyU</t>
  </si>
  <si>
    <t>6XZU7udGtG0</t>
  </si>
  <si>
    <t>YhJd7OSlkbw</t>
  </si>
  <si>
    <t>k82osZa6bmM</t>
  </si>
  <si>
    <t>g9VETho5KzU</t>
  </si>
  <si>
    <t>QiYmQ6eE3yU</t>
  </si>
  <si>
    <t>z6L-Ue0Fip8</t>
  </si>
  <si>
    <t>i6DW_mPrsQM</t>
  </si>
  <si>
    <t>i-VLGUJEQ4Y</t>
  </si>
  <si>
    <t>kzy3G8uGnqo</t>
  </si>
  <si>
    <t>lMhXqoZA3bQ</t>
  </si>
  <si>
    <t>iL_K5BhPs1c</t>
  </si>
  <si>
    <t>0nfozr8uSCM</t>
  </si>
  <si>
    <t>WqjckpSv4SI</t>
  </si>
  <si>
    <t>2MqYiZiPl1o</t>
  </si>
  <si>
    <t>xibU3z_MxL4</t>
  </si>
  <si>
    <t>rKWq0l6YiT0</t>
  </si>
  <si>
    <t>ratfink43</t>
  </si>
  <si>
    <t>XeolH-kzx4c</t>
  </si>
  <si>
    <t>Ln7ctEWN_og</t>
  </si>
  <si>
    <t>rZoh58JtloQ</t>
  </si>
  <si>
    <t>xjKlmc_P4to</t>
  </si>
  <si>
    <t>YrCTgpSPUL0</t>
  </si>
  <si>
    <t>EM2uOhiM2YM</t>
  </si>
  <si>
    <t>PqpgZqUAWmg</t>
  </si>
  <si>
    <t>u8QObK-CSfg</t>
  </si>
  <si>
    <t>2KlLKuJpTgM</t>
  </si>
  <si>
    <t>CU3vRscqDbU</t>
  </si>
  <si>
    <t>12uXU1Ng108</t>
  </si>
  <si>
    <t>OLB0m-6LsBI</t>
  </si>
  <si>
    <t>7kuckWxmn20</t>
  </si>
  <si>
    <t>Q28hjn4pgPw</t>
  </si>
  <si>
    <t>gkveh4vguz8</t>
  </si>
  <si>
    <t>QPp5aSb902k</t>
  </si>
  <si>
    <t>oe4CbeFCuWY</t>
  </si>
  <si>
    <t>JcqhXXOR0-k</t>
  </si>
  <si>
    <t>yQ_AowdJpLc</t>
  </si>
  <si>
    <t>ccjY52N_sxU</t>
  </si>
  <si>
    <t>M67aD5lLC2M</t>
  </si>
  <si>
    <t>zeldamastertimmy2</t>
  </si>
  <si>
    <t>0oLMy5wWn30</t>
  </si>
  <si>
    <t>XBDOGE1sWuk</t>
  </si>
  <si>
    <t>A_LnzKRkeGQ</t>
  </si>
  <si>
    <t>lmnpE4WO1sE</t>
  </si>
  <si>
    <t>cjUMhokejAY</t>
  </si>
  <si>
    <t>bIKrKxmwrpo</t>
  </si>
  <si>
    <t>gYt2kNJZCN8</t>
  </si>
  <si>
    <t>mWSBnDmDFDc</t>
  </si>
  <si>
    <t>eF73_L63y74</t>
  </si>
  <si>
    <t>NrWMC0XW5wU</t>
  </si>
  <si>
    <t>5NaKiJ9uv4g</t>
  </si>
  <si>
    <t>6JZzKJTng1U</t>
  </si>
  <si>
    <t>PYMFTaBtHPs</t>
  </si>
  <si>
    <t>k8PpFqXnRac</t>
  </si>
  <si>
    <t>MM7_l-MEqmw</t>
  </si>
  <si>
    <t>n_vKNvy2ngs</t>
  </si>
  <si>
    <t>t40leal0bGI</t>
  </si>
  <si>
    <t>sWF0gz1LF9c</t>
  </si>
  <si>
    <t>cJ8my9WDB7o</t>
  </si>
  <si>
    <t>gP0jnBrVEpI</t>
  </si>
  <si>
    <t>NoodleStroodel</t>
  </si>
  <si>
    <t>geUY_esOrt0</t>
  </si>
  <si>
    <t>samsarajade</t>
  </si>
  <si>
    <t>kIxj9S6jiB4</t>
  </si>
  <si>
    <t>GoldGlove01</t>
  </si>
  <si>
    <t>mfUwgrwkqiI</t>
  </si>
  <si>
    <t>Dukescubbie</t>
  </si>
  <si>
    <t>0jjrvtqa-BQ</t>
  </si>
  <si>
    <t>easterfilms</t>
  </si>
  <si>
    <t>VoPgxHja4Os</t>
  </si>
  <si>
    <t>Djclyve</t>
  </si>
  <si>
    <t>a1Gqpdrna9Y</t>
  </si>
  <si>
    <t>G-fqDRNItTk</t>
  </si>
  <si>
    <t>1pxBM0q45Cs</t>
  </si>
  <si>
    <t>aCcCtKJkuNo</t>
  </si>
  <si>
    <t>uWrjXiUpcWA</t>
  </si>
  <si>
    <t>iLUkJgmE6rU</t>
  </si>
  <si>
    <t>n811__m69Ck</t>
  </si>
  <si>
    <t>acXkwhIexKw</t>
  </si>
  <si>
    <t>rH65AIthDzQ</t>
  </si>
  <si>
    <t>XXE2qdTnNl8</t>
  </si>
  <si>
    <t>53eIYIfsXNQ</t>
  </si>
  <si>
    <t>UpKaCxvqehg</t>
  </si>
  <si>
    <t>BIMFz12-404</t>
  </si>
  <si>
    <t>mDae8VWcolE</t>
  </si>
  <si>
    <t>QJMZjx4L0BA</t>
  </si>
  <si>
    <t>OshpuI9BGVU</t>
  </si>
  <si>
    <t>mywiiowns</t>
  </si>
  <si>
    <t>eBGIQ7ZuuiU</t>
  </si>
  <si>
    <t>YouGotRickRolled</t>
  </si>
  <si>
    <t>oHg5SJYRHA0</t>
  </si>
  <si>
    <t>ZOU8GIRUd_g</t>
  </si>
  <si>
    <t>yBOPCOkZUVM</t>
  </si>
  <si>
    <t>onrzgB_-0sM</t>
  </si>
  <si>
    <t>y3FFnpS-eYA</t>
  </si>
  <si>
    <t>eqQRN5OWgBw</t>
  </si>
  <si>
    <t>_0719DxMOUY</t>
  </si>
  <si>
    <t>b1WWpKEPdT4</t>
  </si>
  <si>
    <t>3HrSN7176XI</t>
  </si>
  <si>
    <t>kDIm7zyXRKM</t>
  </si>
  <si>
    <t>PIMrL4qXtJ0</t>
  </si>
  <si>
    <t>f2b1D5w82yU</t>
  </si>
  <si>
    <t>EwTZ2xpQwpA</t>
  </si>
  <si>
    <t>NIyWxCTWQoM</t>
  </si>
  <si>
    <t>L3mR8syHNIg</t>
  </si>
  <si>
    <t>DarkArchon102</t>
  </si>
  <si>
    <t>WW4Lvnr07Hw</t>
  </si>
  <si>
    <t>9C1ZaRTRo_8</t>
  </si>
  <si>
    <t>WfILrMZwqlI</t>
  </si>
  <si>
    <t>cF2vaT49Nh4</t>
  </si>
  <si>
    <t>0GvnZhYBKHk</t>
  </si>
  <si>
    <t>B6YnlhhX6jI</t>
  </si>
  <si>
    <t>aoH49DCfIhI</t>
  </si>
  <si>
    <t>a4EpHdyetOs</t>
  </si>
  <si>
    <t>yN9PLyfPcsA</t>
  </si>
  <si>
    <t>6CohGTK6Klo</t>
  </si>
  <si>
    <t>vNOK7Fg7cV4</t>
  </si>
  <si>
    <t>jt6uY1Qye5c</t>
  </si>
  <si>
    <t>LxWFrUOWff8</t>
  </si>
  <si>
    <t>bPuIj0Pc0IQ</t>
  </si>
  <si>
    <t>TaTzf9S_yqE</t>
  </si>
  <si>
    <t>tSbgl3XtvVA</t>
  </si>
  <si>
    <t>v_b85BtHxnU</t>
  </si>
  <si>
    <t>1X9KIK1GOic</t>
  </si>
  <si>
    <t>x2x24TWv_Ow</t>
  </si>
  <si>
    <t>hQTNBWIdLeI</t>
  </si>
  <si>
    <t>McZ3lP8lb6E</t>
  </si>
  <si>
    <t>uglydollfreak</t>
  </si>
  <si>
    <t>LDU9qX_Y1Xo</t>
  </si>
  <si>
    <t>y2PnLvYzKB4</t>
  </si>
  <si>
    <t>NOHX__MuRl8</t>
  </si>
  <si>
    <t>Ktz9qOJvL-8</t>
  </si>
  <si>
    <t>5OoeLModPD8</t>
  </si>
  <si>
    <t>p_wu8T0AJD4</t>
  </si>
  <si>
    <t>U2fDmpcJin0</t>
  </si>
  <si>
    <t>w23PPpb_aUM</t>
  </si>
  <si>
    <t>s3ndnT8GKPk</t>
  </si>
  <si>
    <t>lMqXd1NlszU</t>
  </si>
  <si>
    <t>cLsZzkZ4oRg</t>
  </si>
  <si>
    <t>O1v37_fY3w4</t>
  </si>
  <si>
    <t>rJcAE0YqzbM</t>
  </si>
  <si>
    <t>Tiqd7slNM6c</t>
  </si>
  <si>
    <t>gF9i1JsENA8</t>
  </si>
  <si>
    <t>jBLsismSob8</t>
  </si>
  <si>
    <t>6jne0fnIBNo</t>
  </si>
  <si>
    <t>1-f5YQ2BpTk</t>
  </si>
  <si>
    <t>WsaQ0dQhXnA</t>
  </si>
  <si>
    <t>SamProof</t>
  </si>
  <si>
    <t>16XHS2R_mEo</t>
  </si>
  <si>
    <t>Zarzycki3000</t>
  </si>
  <si>
    <t>Aep6xWVuVwI</t>
  </si>
  <si>
    <t>TRV9-_SMChY</t>
  </si>
  <si>
    <t>B5Sjwb-NH7k</t>
  </si>
  <si>
    <t>tw1-CAdBinM</t>
  </si>
  <si>
    <t>ts6f3auVNWo</t>
  </si>
  <si>
    <t>ZmCsoZJTl1A</t>
  </si>
  <si>
    <t>3SZp67WunB0</t>
  </si>
  <si>
    <t>xsRWpK4pf90</t>
  </si>
  <si>
    <t>rhXMO3SSvoo</t>
  </si>
  <si>
    <t>RBU8ixJeppg</t>
  </si>
  <si>
    <t>OqmJ3auBqrE</t>
  </si>
  <si>
    <t>zzIMbjA5m8s</t>
  </si>
  <si>
    <t>3Gp83GYRvsA</t>
  </si>
  <si>
    <t>LLHsSv1jPeM</t>
  </si>
  <si>
    <t>DRtWcVJckvw</t>
  </si>
  <si>
    <t>Jv_nSstPxaE</t>
  </si>
  <si>
    <t>CdHvgG4RdDk</t>
  </si>
  <si>
    <t>fmP1liia5l0</t>
  </si>
  <si>
    <t>NOHAPxldtI4</t>
  </si>
  <si>
    <t>lhGZVgoDub0</t>
  </si>
  <si>
    <t>WhiteKhakis</t>
  </si>
  <si>
    <t>Bgzgj25CmKg</t>
  </si>
  <si>
    <t>Jvy2HzEIA6E</t>
  </si>
  <si>
    <t>UT6uqs8tEww</t>
  </si>
  <si>
    <t>Y0kxtpycuPM</t>
  </si>
  <si>
    <t>0hsONibA28I</t>
  </si>
  <si>
    <t>Dmg13IXpGOg</t>
  </si>
  <si>
    <t>o65V96YH-Gk</t>
  </si>
  <si>
    <t>00mxUwvzkfg</t>
  </si>
  <si>
    <t>s9C0utorRfQ</t>
  </si>
  <si>
    <t>9VGYYRLbFSk</t>
  </si>
  <si>
    <t>z6c7gkmVJZk</t>
  </si>
  <si>
    <t>1g4tZ737gcs</t>
  </si>
  <si>
    <t>tStMvo0ZI7M</t>
  </si>
  <si>
    <t>bwiMGhKX4xo</t>
  </si>
  <si>
    <t>zA1YCAuu6Gk</t>
  </si>
  <si>
    <t>7a7tTg4txAA</t>
  </si>
  <si>
    <t>jNCYOyFB0Gk</t>
  </si>
  <si>
    <t>X9gHTDQVfjE</t>
  </si>
  <si>
    <t>YDWv02ETWHQ</t>
  </si>
  <si>
    <t>bsYB701ukq4</t>
  </si>
  <si>
    <t>aYHBqH_xbCw</t>
  </si>
  <si>
    <t>Ryokibin</t>
  </si>
  <si>
    <t>EZT0_Kmyfl0</t>
  </si>
  <si>
    <t>0C6QPG1zyTY</t>
  </si>
  <si>
    <t>LBunB01oJmg</t>
  </si>
  <si>
    <t>SmLh8WGDbRE</t>
  </si>
  <si>
    <t>pBheLrsMh4E</t>
  </si>
  <si>
    <t>H4COk8BNCDI</t>
  </si>
  <si>
    <t>MgKoZdMe1eo</t>
  </si>
  <si>
    <t>Zeu3aZJ4jY4</t>
  </si>
  <si>
    <t>QKgy1OQImmw</t>
  </si>
  <si>
    <t>TILOpb1CcUw</t>
  </si>
  <si>
    <t>Vh3BgMbqdDM</t>
  </si>
  <si>
    <t>kL3_JOl_PIE</t>
  </si>
  <si>
    <t>T-p-JURwzHo</t>
  </si>
  <si>
    <t>_7Y6GUCQmE8</t>
  </si>
  <si>
    <t>SfaxA9Q-9AQ</t>
  </si>
  <si>
    <t>CBS</t>
  </si>
  <si>
    <t>Pef5AUt-tic</t>
  </si>
  <si>
    <t>EsiLiWbjhzY</t>
  </si>
  <si>
    <t>ZXbtwq8atkw</t>
  </si>
  <si>
    <t>iOsGo_HWP-c</t>
  </si>
  <si>
    <t>osqnkdc349s</t>
  </si>
  <si>
    <t>8BfNqhV5hg4</t>
  </si>
  <si>
    <t>lwrxclIGJqk</t>
  </si>
  <si>
    <t>RaPJG9gPvRw</t>
  </si>
  <si>
    <t>bjAuzPnJ82A</t>
  </si>
  <si>
    <t>-6M41YqM_xk</t>
  </si>
  <si>
    <t>T1LjUeLwmrU</t>
  </si>
  <si>
    <t>U6Qcu1uQ-tk</t>
  </si>
  <si>
    <t>KKIhP5F38Wk</t>
  </si>
  <si>
    <t>2hZx3yBoNw4</t>
  </si>
  <si>
    <t>fJBvvaCYbO4</t>
  </si>
  <si>
    <t>fkglYSOlwns</t>
  </si>
  <si>
    <t>W7WO9bV7rWM</t>
  </si>
  <si>
    <t>MRuOvaBGzHA</t>
  </si>
  <si>
    <t>Y4DMK2K3mk4</t>
  </si>
  <si>
    <t>1cWWE3A2mDI</t>
  </si>
  <si>
    <t>davoodnpussy</t>
  </si>
  <si>
    <t>gtyYEwQwc28</t>
  </si>
  <si>
    <t>4q45Oo5d-H4</t>
  </si>
  <si>
    <t>XHuaN27x8bg</t>
  </si>
  <si>
    <t>cMnMUKIPhZA</t>
  </si>
  <si>
    <t>q318uvIiYaQ</t>
  </si>
  <si>
    <t>RB1M2wQLRrU</t>
  </si>
  <si>
    <t>vyaoulHHqUY</t>
  </si>
  <si>
    <t>exT_E9FNu84</t>
  </si>
  <si>
    <t>Xf1eIhqYgzc</t>
  </si>
  <si>
    <t>5lWlN8g2dAc</t>
  </si>
  <si>
    <t>6KqmfUFZbBw</t>
  </si>
  <si>
    <t>ZCYtPT_bpTI</t>
  </si>
  <si>
    <t>zabbabou</t>
  </si>
  <si>
    <t>9l2qbaOMbcU</t>
  </si>
  <si>
    <t>Y_hAXbgxXp8</t>
  </si>
  <si>
    <t>L1WYOl2_5Kg</t>
  </si>
  <si>
    <t>giantPANDER</t>
  </si>
  <si>
    <t>t7xpoWwXdig</t>
  </si>
  <si>
    <t>TKe2rBbGGEA</t>
  </si>
  <si>
    <t>rc01OYUYLes</t>
  </si>
  <si>
    <t>T3depGF5E-0</t>
  </si>
  <si>
    <t>U2rtBUfc6YA</t>
  </si>
  <si>
    <t>E8_odhuWfTk</t>
  </si>
  <si>
    <t>oThkdOWnB04</t>
  </si>
  <si>
    <t>cDcl3TWRhRw</t>
  </si>
  <si>
    <t>cmEbXB9ehUg</t>
  </si>
  <si>
    <t>JoannaLloyduynsv</t>
  </si>
  <si>
    <t>ZHjIBe9qLWM</t>
  </si>
  <si>
    <t>Kakr-tPUfNo</t>
  </si>
  <si>
    <t>O4GzZxcKmFU</t>
  </si>
  <si>
    <t>speakmymind01</t>
  </si>
  <si>
    <t>y915YYyXYiE</t>
  </si>
  <si>
    <t>A46VRmcLtfU</t>
  </si>
  <si>
    <t>uaB612ndfZY</t>
  </si>
  <si>
    <t>91TtifmJPi8</t>
  </si>
  <si>
    <t>Uuuk_Pa60Xw</t>
  </si>
  <si>
    <t>dUD9aE6BfrE</t>
  </si>
  <si>
    <t>ScrappleFace</t>
  </si>
  <si>
    <t>andiKentvmai</t>
  </si>
  <si>
    <t>qUL3p0LjMBs</t>
  </si>
  <si>
    <t>YkpPt_6SCMY</t>
  </si>
  <si>
    <t>IxVsdS887HA</t>
  </si>
  <si>
    <t>wazolangu</t>
  </si>
  <si>
    <t>D01Wa2PLquU</t>
  </si>
  <si>
    <t>UGwVpRwRmm0</t>
  </si>
  <si>
    <t>FgboYZgt-ag</t>
  </si>
  <si>
    <t>a0nkZ8Xcb3E</t>
  </si>
  <si>
    <t>Wl_RpElD-gs</t>
  </si>
  <si>
    <t>P2FgtHeX3LY</t>
  </si>
  <si>
    <t>8EENUb2mQlw</t>
  </si>
  <si>
    <t>J9Oi_iZJjDE</t>
  </si>
  <si>
    <t>rn8O82KmDVA</t>
  </si>
  <si>
    <t>3bayIXAaPm0</t>
  </si>
  <si>
    <t>0oo_jFPyaCo</t>
  </si>
  <si>
    <t>9fKr2qAg72E</t>
  </si>
  <si>
    <t>iaxiloll</t>
  </si>
  <si>
    <t>lotarvk</t>
  </si>
  <si>
    <t>L8GdUCqhqiU</t>
  </si>
  <si>
    <t>4sb1XXb_9sM</t>
  </si>
  <si>
    <t>yfxZa6P2DDk</t>
  </si>
  <si>
    <t>SteveMarmel</t>
  </si>
  <si>
    <t>lKWCbZDYOSI</t>
  </si>
  <si>
    <t>0WE8xgsyhzA</t>
  </si>
  <si>
    <t>mSvqJHAZ2ZA</t>
  </si>
  <si>
    <t>WzFVNSUFcrY</t>
  </si>
  <si>
    <t>uPtrT9W3z-s</t>
  </si>
  <si>
    <t>1ZaocVeHOGc</t>
  </si>
  <si>
    <t>yC6sbBS90ts</t>
  </si>
  <si>
    <t>vI01EqZ45No</t>
  </si>
  <si>
    <t>KNQH7-kv5Oo</t>
  </si>
  <si>
    <t>NYYYv8NiPig</t>
  </si>
  <si>
    <t>go33tv</t>
  </si>
  <si>
    <t>ozQe72pJOdQ</t>
  </si>
  <si>
    <t>fzq8NxZabWw</t>
  </si>
  <si>
    <t>xALtTDuie3s</t>
  </si>
  <si>
    <t>ROjJtmdYirI</t>
  </si>
  <si>
    <t>Jq9wm6AZg-0</t>
  </si>
  <si>
    <t>BMu9x8M1jp0</t>
  </si>
  <si>
    <t>oonkamoonka</t>
  </si>
  <si>
    <t>qR28n3L4f9A</t>
  </si>
  <si>
    <t>llamomanu</t>
  </si>
  <si>
    <t>eb-FIdshnVg</t>
  </si>
  <si>
    <t>RwazupZdMvg</t>
  </si>
  <si>
    <t>SZRvke1W8Bo</t>
  </si>
  <si>
    <t>8wURI7a9Ss0</t>
  </si>
  <si>
    <t>JZaB5eb_QYo</t>
  </si>
  <si>
    <t>qAbOKJpSWtk</t>
  </si>
  <si>
    <t>1_aGSoT70v8</t>
  </si>
  <si>
    <t>Fv7UVCPt6mQ</t>
  </si>
  <si>
    <t>L2P0sGcy1LE</t>
  </si>
  <si>
    <t>EbgIYQFmHpk</t>
  </si>
  <si>
    <t>WAOBj5EFCDo</t>
  </si>
  <si>
    <t>WAChj379yS8</t>
  </si>
  <si>
    <t>aKmNmrDsJHY</t>
  </si>
  <si>
    <t>92qSQfVRrWY</t>
  </si>
  <si>
    <t>ciwanamed</t>
  </si>
  <si>
    <t>CBSEXPosed</t>
  </si>
  <si>
    <t>UCeA4K2-wNk</t>
  </si>
  <si>
    <t>spityogamecom</t>
  </si>
  <si>
    <t>Music</t>
  </si>
  <si>
    <t>zwxljUHq1n4</t>
  </si>
  <si>
    <t>hd6yq-HIibI</t>
  </si>
  <si>
    <t>G84LhBePK6k</t>
  </si>
  <si>
    <t>uenDS4G0B90</t>
  </si>
  <si>
    <t>QXEdjYf5ezY</t>
  </si>
  <si>
    <t>FtkJX2o1Kbw</t>
  </si>
  <si>
    <t>W0ppg5-QEVk</t>
  </si>
  <si>
    <t>txPFS3fNsHc</t>
  </si>
  <si>
    <t>gGOAL0uKGP4</t>
  </si>
  <si>
    <t>WEwlj_WnaUY</t>
  </si>
  <si>
    <t>4lV_t_RIqgg</t>
  </si>
  <si>
    <t>1y1p7AMFTWk</t>
  </si>
  <si>
    <t>wxfEC6RfueE</t>
  </si>
  <si>
    <t>COiPdrlmkaE</t>
  </si>
  <si>
    <t>BDmhe0vIFiQ</t>
  </si>
  <si>
    <t>SpTgUrL2010</t>
  </si>
  <si>
    <t>Ak74A7XRuNQ</t>
  </si>
  <si>
    <t>ZSVkqzdB3vY</t>
  </si>
  <si>
    <t>lCtOhmrmlgI</t>
  </si>
  <si>
    <t>OH6pFuWHanE</t>
  </si>
  <si>
    <t>JC214B5yQjA</t>
  </si>
  <si>
    <t>i7j6IB06PgE</t>
  </si>
  <si>
    <t>hk0fp4MKytw</t>
  </si>
  <si>
    <t>8i9MGy_mnao</t>
  </si>
  <si>
    <t>hyRPPOMg0lI</t>
  </si>
  <si>
    <t>rJ2pVF_hoDo</t>
  </si>
  <si>
    <t>NTulB9Ziu4Y</t>
  </si>
  <si>
    <t>IbzyFG6zV-s</t>
  </si>
  <si>
    <t>LgCsoyAIPnI</t>
  </si>
  <si>
    <t>AHFGNgzfTe4</t>
  </si>
  <si>
    <t>9xSvVPa41Cg</t>
  </si>
  <si>
    <t>3Cc7-4OeAgM</t>
  </si>
  <si>
    <t>joris6440</t>
  </si>
  <si>
    <t>7h8abJUidwA</t>
  </si>
  <si>
    <t>1FmqfYWYuZk</t>
  </si>
  <si>
    <t>DHuZdIXt_iU</t>
  </si>
  <si>
    <t>KLq-yuDSHtQ</t>
  </si>
  <si>
    <t>QY69psv2gXs</t>
  </si>
  <si>
    <t>vMndnWGI4bU</t>
  </si>
  <si>
    <t>sTkQzFigQmM</t>
  </si>
  <si>
    <t>JJoTrSGHTEE</t>
  </si>
  <si>
    <t>9nIgrsGIzBw</t>
  </si>
  <si>
    <t>i8ZuPy90bSw</t>
  </si>
  <si>
    <t>4WxXZHUCRcw</t>
  </si>
  <si>
    <t>2ucHZ5CxYJI</t>
  </si>
  <si>
    <t>sJ35xy2wM1o</t>
  </si>
  <si>
    <t>FSDMTQN2lvs</t>
  </si>
  <si>
    <t>Nt50P4etRDo</t>
  </si>
  <si>
    <t>O1KrdHIzT74</t>
  </si>
  <si>
    <t>dbg5egUrc8M</t>
  </si>
  <si>
    <t>qWiuHQVly2s</t>
  </si>
  <si>
    <t>6vBydtfvHu0</t>
  </si>
  <si>
    <t>NDtHpG0c0Cc</t>
  </si>
  <si>
    <t>reidooproductions</t>
  </si>
  <si>
    <t>Howto</t>
  </si>
  <si>
    <t>Style</t>
  </si>
  <si>
    <t>K7Om0QZy-38</t>
  </si>
  <si>
    <t>t02kRsw1AUU</t>
  </si>
  <si>
    <t>OnosHPTij3M</t>
  </si>
  <si>
    <t>yhGd25KcOh4</t>
  </si>
  <si>
    <t>e5L0hW2Dj10</t>
  </si>
  <si>
    <t>wrtK6sELhC4</t>
  </si>
  <si>
    <t>UmAa8JTm1Cc</t>
  </si>
  <si>
    <t>6hIis-_GIXk</t>
  </si>
  <si>
    <t>Cj_S_rut3LQ</t>
  </si>
  <si>
    <t>H4kZqk1NF4U</t>
  </si>
  <si>
    <t>PVkLFP7EQqU</t>
  </si>
  <si>
    <t>XNyINFMHHm4</t>
  </si>
  <si>
    <t>J52gclijmWw</t>
  </si>
  <si>
    <t>MYHOODURHOOD2</t>
  </si>
  <si>
    <t>iRespond2U</t>
  </si>
  <si>
    <t>headz22</t>
  </si>
  <si>
    <t>lSm3dd0IKqY</t>
  </si>
  <si>
    <t>n7RpX3T7ZXU</t>
  </si>
  <si>
    <t>S8AN-UMJHsw</t>
  </si>
  <si>
    <t>FE7KaiVvCLI</t>
  </si>
  <si>
    <t>Y1YaxX5noFg</t>
  </si>
  <si>
    <t>PE6NIoaz9qk</t>
  </si>
  <si>
    <t>yQj1YkeBp2g</t>
  </si>
  <si>
    <t>N0mskwv1Lg0</t>
  </si>
  <si>
    <t>qUp8_MZp_80</t>
  </si>
  <si>
    <t>0lR8PVQwLK0</t>
  </si>
  <si>
    <t>50CVprpDjTA</t>
  </si>
  <si>
    <t>S2GXb8li5Xo</t>
  </si>
  <si>
    <t>_lQxqblSnoY</t>
  </si>
  <si>
    <t>OvXOQsHelxY</t>
  </si>
  <si>
    <t>dvcCJAie95s</t>
  </si>
  <si>
    <t>7pf7LjUmaiw</t>
  </si>
  <si>
    <t>DZOeE88lgZU</t>
  </si>
  <si>
    <t>Ire6btEzPE4</t>
  </si>
  <si>
    <t>1cfJ03PN4Rc</t>
  </si>
  <si>
    <t>MO35MbneylU</t>
  </si>
  <si>
    <t>8UIDFNlJ6hk</t>
  </si>
  <si>
    <t>mi3456789</t>
  </si>
  <si>
    <t>Dms9iAI80w8</t>
  </si>
  <si>
    <t>sSQk4M6Qc8I</t>
  </si>
  <si>
    <t>XQ_tetr6lIM</t>
  </si>
  <si>
    <t>Y8hy3S5ij9U</t>
  </si>
  <si>
    <t>pEKsjtz21Rk</t>
  </si>
  <si>
    <t>bjDTHCM2DCA</t>
  </si>
  <si>
    <t>M3utsnlfD64</t>
  </si>
  <si>
    <t>ryLPTWmjTLU</t>
  </si>
  <si>
    <t>5XjAixpAuRc</t>
  </si>
  <si>
    <t>hQNCq0LBuzo</t>
  </si>
  <si>
    <t>stYMt9DIcqo</t>
  </si>
  <si>
    <t>HSDShVqb_hA</t>
  </si>
  <si>
    <t>_NkBuJqm11k</t>
  </si>
  <si>
    <t>R96_G2c8DzU</t>
  </si>
  <si>
    <t>0ywLSfCrPDw</t>
  </si>
  <si>
    <t>9MBlfjrZKfk</t>
  </si>
  <si>
    <t>NphGau9YudM</t>
  </si>
  <si>
    <t>WXTpefj6aSE</t>
  </si>
  <si>
    <t>W3mGs0nVRRA</t>
  </si>
  <si>
    <t>wDWjCY37gJs</t>
  </si>
  <si>
    <t>uDzJrmT4usQ</t>
  </si>
  <si>
    <t>bW75j2ux9ZE</t>
  </si>
  <si>
    <t>4lWQSI2Hsyo</t>
  </si>
  <si>
    <t>074Vba1TW7k</t>
  </si>
  <si>
    <t>0medsQpeH6s</t>
  </si>
  <si>
    <t>MrCeoBoy</t>
  </si>
  <si>
    <t>2iUzQqtrmRU</t>
  </si>
  <si>
    <t>DtpiQelqqSM</t>
  </si>
  <si>
    <t>KdwbIxgtSrE</t>
  </si>
  <si>
    <t>rD_g8kkvAWQ</t>
  </si>
  <si>
    <t>jEyt-h4p4pI</t>
  </si>
  <si>
    <t>QQru_q9Ajdo</t>
  </si>
  <si>
    <t>Dsao8AK57KU</t>
  </si>
  <si>
    <t>dOFv_8XY0Po</t>
  </si>
  <si>
    <t>y0_G0m5W1nY</t>
  </si>
  <si>
    <t>CwV0oCWYF8Q</t>
  </si>
  <si>
    <t>l2pisrNORiE</t>
  </si>
  <si>
    <t>u3qw3b5DgRU</t>
  </si>
  <si>
    <t>zfXGsr2fhio</t>
  </si>
  <si>
    <t>D9g2szHsoz0</t>
  </si>
  <si>
    <t>c1dGPQreArg</t>
  </si>
  <si>
    <t>ToTRFS-6eUs</t>
  </si>
  <si>
    <t>f3-kaBBUGOU</t>
  </si>
  <si>
    <t>INsx7puImUQ</t>
  </si>
  <si>
    <t>MBvGjfyCRrw</t>
  </si>
  <si>
    <t>MRMAKEEMBOP</t>
  </si>
  <si>
    <t>eA0wwOXG45I</t>
  </si>
  <si>
    <t>j9jRXI2B0ik</t>
  </si>
  <si>
    <t>vqJMRSQgTRE</t>
  </si>
  <si>
    <t>ZEDYzwdqHrU</t>
  </si>
  <si>
    <t>_cy9AzS27YY</t>
  </si>
  <si>
    <t>FSemaBjVsl4</t>
  </si>
  <si>
    <t>j7aPmMmkhoE</t>
  </si>
  <si>
    <t>cLz7WF5ktow</t>
  </si>
  <si>
    <t>FoTTW6OA5V8</t>
  </si>
  <si>
    <t>zelToJUH7Rk</t>
  </si>
  <si>
    <t>xPp3qikwUTc</t>
  </si>
  <si>
    <t>4Li4RDoFWTU</t>
  </si>
  <si>
    <t>n_hYc6lYE4c</t>
  </si>
  <si>
    <t>FcavakQzNF4</t>
  </si>
  <si>
    <t>xAKT4fyvz9M</t>
  </si>
  <si>
    <t>S7xjDoq9040</t>
  </si>
  <si>
    <t>JQYOiqzTKH4</t>
  </si>
  <si>
    <t>zv7obCl2QNM</t>
  </si>
  <si>
    <t>zgbmtRF0KO8</t>
  </si>
  <si>
    <t>jessy0525</t>
  </si>
  <si>
    <t>2ShxpwuZygI</t>
  </si>
  <si>
    <t>fmmDVLWLUfA</t>
  </si>
  <si>
    <t>mAdy7MiPDmo</t>
  </si>
  <si>
    <t>tfEFlqyt_ds</t>
  </si>
  <si>
    <t>LHVDdNc43Ro</t>
  </si>
  <si>
    <t>4ZXEsu2XbKw</t>
  </si>
  <si>
    <t>D2tYShoBXMo</t>
  </si>
  <si>
    <t>KMO8v6c1VNw</t>
  </si>
  <si>
    <t>3FHZbOAcWTw</t>
  </si>
  <si>
    <t>Kachc1Zbqpc</t>
  </si>
  <si>
    <t>MHTim22_e04</t>
  </si>
  <si>
    <t>DkrnojIpxPM</t>
  </si>
  <si>
    <t>AS1cAnuncR8</t>
  </si>
  <si>
    <t>XGqOsIm8S9o</t>
  </si>
  <si>
    <t>4xIbW7x9tQU</t>
  </si>
  <si>
    <t>wFgeXnsz4KY</t>
  </si>
  <si>
    <t>Kxd3D4DPr3E</t>
  </si>
  <si>
    <t>aNSS73y10h0</t>
  </si>
  <si>
    <t>Chevymalibu12</t>
  </si>
  <si>
    <t>uZjR8DHb7SI</t>
  </si>
  <si>
    <t>vxQfruk7qRM</t>
  </si>
  <si>
    <t>xG5k14lzAgE</t>
  </si>
  <si>
    <t>Mw94eS_NmYk</t>
  </si>
  <si>
    <t>EuMVGgEr0v0</t>
  </si>
  <si>
    <t>vNnpc7_Zw1Y</t>
  </si>
  <si>
    <t>pLMVvRtStvU</t>
  </si>
  <si>
    <t>CDHL7wW59U8</t>
  </si>
  <si>
    <t>HDGbRGoTLfg</t>
  </si>
  <si>
    <t>CLpKCXfqywU</t>
  </si>
  <si>
    <t>vmdZEY2hxf8</t>
  </si>
  <si>
    <t>3VPQLVS9-Og</t>
  </si>
  <si>
    <t>CXuBCBiR5ZE</t>
  </si>
  <si>
    <t>hcRfAO9-Os8</t>
  </si>
  <si>
    <t>DiD1ULPzp3U</t>
  </si>
  <si>
    <t>2rJW21p-5h0</t>
  </si>
  <si>
    <t>RdLP7je9WbA</t>
  </si>
  <si>
    <t>vFwrY48krB8</t>
  </si>
  <si>
    <t>cP91J1JGV_s</t>
  </si>
  <si>
    <t>DxGzlPYDS60</t>
  </si>
  <si>
    <t>_hruTzIsdwU</t>
  </si>
  <si>
    <t>bihwiLoganqjrg</t>
  </si>
  <si>
    <t>symonds4260</t>
  </si>
  <si>
    <t>4rrEMlka-e0</t>
  </si>
  <si>
    <t>sM4lwb41zl0</t>
  </si>
  <si>
    <t>K-sOWROzfSc</t>
  </si>
  <si>
    <t>9M74EXH7DTI</t>
  </si>
  <si>
    <t>nNyN8HeUtc4</t>
  </si>
  <si>
    <t>5vLbA7n8EG0</t>
  </si>
  <si>
    <t>alexasWelchvpjjc</t>
  </si>
  <si>
    <t>DCAO6bZa31o</t>
  </si>
  <si>
    <t>3ZbXJp-NUZc</t>
  </si>
  <si>
    <t>McYsnvAymV8</t>
  </si>
  <si>
    <t>MaE1kowuCBQ</t>
  </si>
  <si>
    <t>N1RMCuIUB9c</t>
  </si>
  <si>
    <t>FZK4BRN6D9w</t>
  </si>
  <si>
    <t>pM3GHI5xR9U</t>
  </si>
  <si>
    <t>3ds7V085k7g</t>
  </si>
  <si>
    <t>13YOGHzzoMA</t>
  </si>
  <si>
    <t>clhOnZRrmXc</t>
  </si>
  <si>
    <t>TPUZqcibh4E</t>
  </si>
  <si>
    <t>OIxgw04Y0Fc</t>
  </si>
  <si>
    <t>16s-pJs69UU</t>
  </si>
  <si>
    <t>1A1thQqUvAI</t>
  </si>
  <si>
    <t>puebloplug</t>
  </si>
  <si>
    <t>awVJCNMw1To</t>
  </si>
  <si>
    <t>FJETon8XRxY</t>
  </si>
  <si>
    <t>3t8GdtYdRk0</t>
  </si>
  <si>
    <t>o5t3PwKccOo</t>
  </si>
  <si>
    <t>ype6Hw_Hmjo</t>
  </si>
  <si>
    <t>2ibL1TbN1Mk</t>
  </si>
  <si>
    <t>Dx11oNHPDrA</t>
  </si>
  <si>
    <t>DjYTgwDizbk</t>
  </si>
  <si>
    <t>tottigol1020</t>
  </si>
  <si>
    <t>Sports</t>
  </si>
  <si>
    <t>yQXHaY4knMs</t>
  </si>
  <si>
    <t>_tFdTp_qanE</t>
  </si>
  <si>
    <t>0cHXHWf0qEQ</t>
  </si>
  <si>
    <t>BTlwR-Ag5L0</t>
  </si>
  <si>
    <t>N6O9aa5lQMs</t>
  </si>
  <si>
    <t>kHKefMuCqlk</t>
  </si>
  <si>
    <t>uMPVzkUVTiU</t>
  </si>
  <si>
    <t>FXiTdjn5ZVY</t>
  </si>
  <si>
    <t>ajkXybb8fuE</t>
  </si>
  <si>
    <t>4SsvHOu6idg</t>
  </si>
  <si>
    <t>51Zu3wV3Xbc</t>
  </si>
  <si>
    <t>2nM90dPW7mg</t>
  </si>
  <si>
    <t>mNbK4FSUVEw</t>
  </si>
  <si>
    <t>_UWBIyWl_-o</t>
  </si>
  <si>
    <t>7lGXIGXqe3M</t>
  </si>
  <si>
    <t>tUjMOeyIGAY</t>
  </si>
  <si>
    <t>kmmFVxvB_Eg</t>
  </si>
  <si>
    <t>NettwerkMusic</t>
  </si>
  <si>
    <t>6WqDWJdBTx8</t>
  </si>
  <si>
    <t>8Klisq0LQk4</t>
  </si>
  <si>
    <t>2T9GdPua8YM</t>
  </si>
  <si>
    <t>4GJOV5X1Ipo</t>
  </si>
  <si>
    <t>c4wcKc6uv5s</t>
  </si>
  <si>
    <t>nUPvegiXSFc</t>
  </si>
  <si>
    <t>YcrQGZ3U91E</t>
  </si>
  <si>
    <t>68dFe1jnlpg</t>
  </si>
  <si>
    <t>q1w_zfv-kvI</t>
  </si>
  <si>
    <t>vnKC66Jo9gc</t>
  </si>
  <si>
    <t>QKPT70dlc3s</t>
  </si>
  <si>
    <t>XBPLVklOVkw</t>
  </si>
  <si>
    <t>YYzU0OEE9m0</t>
  </si>
  <si>
    <t>THwT5EuvIGw</t>
  </si>
  <si>
    <t>AREQCFC</t>
  </si>
  <si>
    <t>6nAe6ke2M0Q</t>
  </si>
  <si>
    <t>FbheGmf7Wbc</t>
  </si>
  <si>
    <t>Aj7v0LzSsMQ</t>
  </si>
  <si>
    <t>94Wq_XPU-Os</t>
  </si>
  <si>
    <t>kGBOyv3l2qM</t>
  </si>
  <si>
    <t>5QGjFEyRkqU</t>
  </si>
  <si>
    <t>savas82</t>
  </si>
  <si>
    <t>zv47ay3aJbs</t>
  </si>
  <si>
    <t>E2Mmw9f6jwQ</t>
  </si>
  <si>
    <t>gKIVhcbXwG4</t>
  </si>
  <si>
    <t>aRQSpYCrEfQ</t>
  </si>
  <si>
    <t>8l6XCrhoFCU</t>
  </si>
  <si>
    <t>IPpybblQsrU</t>
  </si>
  <si>
    <t>gUksD0sGfPg</t>
  </si>
  <si>
    <t>7WPVPAQZnMA</t>
  </si>
  <si>
    <t>mtlG0ImS3QI</t>
  </si>
  <si>
    <t>5d0vzbL7J44</t>
  </si>
  <si>
    <t>UQaEBDA-Y_M</t>
  </si>
  <si>
    <t>kzEHfrJGIMU</t>
  </si>
  <si>
    <t>sw7_uCcdH2k</t>
  </si>
  <si>
    <t>NF0S_N-F-cQ</t>
  </si>
  <si>
    <t>14mc7AKvN8g</t>
  </si>
  <si>
    <t>IQntdgaetOg</t>
  </si>
  <si>
    <t>cnzKK0WcoI8</t>
  </si>
  <si>
    <t>T-V_rxfQJhw</t>
  </si>
  <si>
    <t>VJMmSJmJFrM</t>
  </si>
  <si>
    <t>RTPCrnSSsbg</t>
  </si>
  <si>
    <t>Ax-hElb5NWQ</t>
  </si>
  <si>
    <t>PpW4jhzJi1s</t>
  </si>
  <si>
    <t>ped666</t>
  </si>
  <si>
    <t>pKQK8rYZNHY</t>
  </si>
  <si>
    <t>f1Bs9_k3kVc</t>
  </si>
  <si>
    <t>sa0QyRfki4E</t>
  </si>
  <si>
    <t>GeBgHzcvihg</t>
  </si>
  <si>
    <t>Uq-qasYIhWE</t>
  </si>
  <si>
    <t>DDHqeuK83H4</t>
  </si>
  <si>
    <t>0Ht6CLv-sVc</t>
  </si>
  <si>
    <t>daRangers</t>
  </si>
  <si>
    <t>dN74fJ0e2xQ</t>
  </si>
  <si>
    <t>PKxGfLo7Cqo</t>
  </si>
  <si>
    <t>Bt2we84GKws</t>
  </si>
  <si>
    <t>Veracifier</t>
  </si>
  <si>
    <t>ClM3sC_EzN4</t>
  </si>
  <si>
    <t>nmFJ-VQNe5Q</t>
  </si>
  <si>
    <t>o2St8qoXx1g</t>
  </si>
  <si>
    <t>lGlXrdLJ4iw</t>
  </si>
  <si>
    <t>vcdgtRZod-0</t>
  </si>
  <si>
    <t>JMwnheWpDn0</t>
  </si>
  <si>
    <t>VzRQxxldBvk</t>
  </si>
  <si>
    <t>5go4xnQRcxc</t>
  </si>
  <si>
    <t>HAIwtmbZfBI</t>
  </si>
  <si>
    <t>zU2ZPRn9ENo</t>
  </si>
  <si>
    <t>Ls3-lY_0wYI</t>
  </si>
  <si>
    <t>fT8hLP0Ti_M</t>
  </si>
  <si>
    <t>tkGqdViz0bQ</t>
  </si>
  <si>
    <t>V92CbMElY6c</t>
  </si>
  <si>
    <t>XuFH3gzkUgI</t>
  </si>
  <si>
    <t>RhLPphsZFGs</t>
  </si>
  <si>
    <t>azpAhugaCZ4</t>
  </si>
  <si>
    <t>y8509uGFY0g</t>
  </si>
  <si>
    <t>F37KUcByqVE</t>
  </si>
  <si>
    <t>9UqGRn3m5jo</t>
  </si>
  <si>
    <t>360Gamerz</t>
  </si>
  <si>
    <t>xJkift7F3K4</t>
  </si>
  <si>
    <t>F8AKFKBlkT8</t>
  </si>
  <si>
    <t>6o5RBc4W8A0</t>
  </si>
  <si>
    <t>Qz6y3uWAJl0</t>
  </si>
  <si>
    <t>O86JIVM6gcU</t>
  </si>
  <si>
    <t>o-srOj1KIkg</t>
  </si>
  <si>
    <t>7d_sjcMjeOo</t>
  </si>
  <si>
    <t>uEB3cAGoDeI</t>
  </si>
  <si>
    <t>vLXSKtim6vc</t>
  </si>
  <si>
    <t>QGHGbVrNcuk</t>
  </si>
  <si>
    <t>wE_Q9Z7OgIk</t>
  </si>
  <si>
    <t>rbaV2T65MdA</t>
  </si>
  <si>
    <t>fDnBe2ExcBk</t>
  </si>
  <si>
    <t>SufJjfmMtsQ</t>
  </si>
  <si>
    <t>Naimahdancer</t>
  </si>
  <si>
    <t>matlu0BOmNY</t>
  </si>
  <si>
    <t>6yAyDK9L2fw</t>
  </si>
  <si>
    <t>UHyYjCE4uY4</t>
  </si>
  <si>
    <t>BCMSmfXh624</t>
  </si>
  <si>
    <t>WowwvHt9GEo</t>
  </si>
  <si>
    <t>Q5d-ChSz1aY</t>
  </si>
  <si>
    <t>XoqKpdWGmbA</t>
  </si>
  <si>
    <t>4S6F26Mfv8I</t>
  </si>
  <si>
    <t>MmcDqpTgge4</t>
  </si>
  <si>
    <t>acpNX9G2GWI</t>
  </si>
  <si>
    <t>3RtFgo2-NWk</t>
  </si>
  <si>
    <t>gnYYK07lGFc</t>
  </si>
  <si>
    <t>QpmkEz33w6o</t>
  </si>
  <si>
    <t>solk-fhmEP8</t>
  </si>
  <si>
    <t>1dnyAQGIdDk</t>
  </si>
  <si>
    <t>c9LeOz_3Z4Y</t>
  </si>
  <si>
    <t>NFXNZLsEVqw</t>
  </si>
  <si>
    <t>minidaul</t>
  </si>
  <si>
    <t>aZrlxxTfXi8</t>
  </si>
  <si>
    <t>Sic9iP-_bPA</t>
  </si>
  <si>
    <t>MxDFpdNiLi0</t>
  </si>
  <si>
    <t>-3hWIplHVeE</t>
  </si>
  <si>
    <t>HeGdc_kUXRc</t>
  </si>
  <si>
    <t>npGqKpgHv-U</t>
  </si>
  <si>
    <t>4YKgMbcfjz8</t>
  </si>
  <si>
    <t>IB8Yf2kB29g</t>
  </si>
  <si>
    <t>8IqxK6Q5k14</t>
  </si>
  <si>
    <t>ly_pcC7jJ6o</t>
  </si>
  <si>
    <t>P-bWsOK-h98</t>
  </si>
  <si>
    <t>nS2LkejZSuY</t>
  </si>
  <si>
    <t>colleenblueblue</t>
  </si>
  <si>
    <t>1504cSBhWG0</t>
  </si>
  <si>
    <t>H3uUm5L_cBA</t>
  </si>
  <si>
    <t>Zqydhl1TGU4</t>
  </si>
  <si>
    <t>G7t2jrVoGc0</t>
  </si>
  <si>
    <t>91g9xqh4qU0</t>
  </si>
  <si>
    <t>ViN0es0X_Jg</t>
  </si>
  <si>
    <t>fAZATua1HCA</t>
  </si>
  <si>
    <t>vhH6AfWMEwc</t>
  </si>
  <si>
    <t>hQTGN2jiGi0</t>
  </si>
  <si>
    <t>_AAp9l5FbmU</t>
  </si>
  <si>
    <t>synSiDtKmMc</t>
  </si>
  <si>
    <t>IQJp9YFxB-U</t>
  </si>
  <si>
    <t>JseewVp0_50</t>
  </si>
  <si>
    <t>PoyYMvqNElI</t>
  </si>
  <si>
    <t>5Ks9LbW4ml8</t>
  </si>
  <si>
    <t>PiY55clNoZk</t>
  </si>
  <si>
    <t>AFk297xbtlQ</t>
  </si>
  <si>
    <t>D9n2yc_GO4g</t>
  </si>
  <si>
    <t>omGm9W1eTCc</t>
  </si>
  <si>
    <t>JessCLevengood</t>
  </si>
  <si>
    <t>Xk8Yo4pzhWs</t>
  </si>
  <si>
    <t>R14VRaaBFNM</t>
  </si>
  <si>
    <t>Cne6pwjyQVk</t>
  </si>
  <si>
    <t>wrWamyL4Azc</t>
  </si>
  <si>
    <t>mPAeOlTvcmo</t>
  </si>
  <si>
    <t>vUiLjtPtcmQ</t>
  </si>
  <si>
    <t>mo3FQ4iBSpc</t>
  </si>
  <si>
    <t>FOchEMY1K3w</t>
  </si>
  <si>
    <t>fHA5SyyiU38</t>
  </si>
  <si>
    <t>sd0C_Us31kk</t>
  </si>
  <si>
    <t>_grJcfnCdMM</t>
  </si>
  <si>
    <t>XrSsWqOxi2c</t>
  </si>
  <si>
    <t>jJ3Jc6dxJ38</t>
  </si>
  <si>
    <t>xrS7V7aFves</t>
  </si>
  <si>
    <t>i4JvvSg7TVM</t>
  </si>
  <si>
    <t>JkYc7ckBAHU</t>
  </si>
  <si>
    <t>tQFTOMxzZDs</t>
  </si>
  <si>
    <t>ZN3nwA5K5ro</t>
  </si>
  <si>
    <t>o-oyv1yuxdQ</t>
  </si>
  <si>
    <t>Usam0gtxGIc</t>
  </si>
  <si>
    <t>9awyOmLgQD8</t>
  </si>
  <si>
    <t>XY3uF_ltUTY</t>
  </si>
  <si>
    <t>lXq6qzUVXmk</t>
  </si>
  <si>
    <t>HalfaZoul</t>
  </si>
  <si>
    <t>tyAvaLsLFl8</t>
  </si>
  <si>
    <t>IUbh_FCo8QU</t>
  </si>
  <si>
    <t>nFvASjWaF3I</t>
  </si>
  <si>
    <t>PCSEEK6IpyU</t>
  </si>
  <si>
    <t>pcIF7-VFrs8</t>
  </si>
  <si>
    <t>AfPVSUOCHcI</t>
  </si>
  <si>
    <t>eoPl0XoQguQ</t>
  </si>
  <si>
    <t>XTzV7NFhQRM</t>
  </si>
  <si>
    <t>76bQDCwJ318</t>
  </si>
  <si>
    <t>_4bX5LyC6vw</t>
  </si>
  <si>
    <t>KEMLhpPJ9C4</t>
  </si>
  <si>
    <t>womFrEzka4A</t>
  </si>
  <si>
    <t>sdoAhvjUDGg</t>
  </si>
  <si>
    <t>SnfbEU5wUHg</t>
  </si>
  <si>
    <t>EEntertainmentTV</t>
  </si>
  <si>
    <t>jsT5zPJ2huE</t>
  </si>
  <si>
    <t>OxahEorLDyA</t>
  </si>
  <si>
    <t>S4Xr4O9rjo0</t>
  </si>
  <si>
    <t>4RFZdBnzmTk</t>
  </si>
  <si>
    <t>xS4EQtElYc4</t>
  </si>
  <si>
    <t>msEBnNSSKMU</t>
  </si>
  <si>
    <t>9YxF3dHDabc</t>
  </si>
  <si>
    <t>LtBJx2AC6ac</t>
  </si>
  <si>
    <t>DnIVrQ-CkpM</t>
  </si>
  <si>
    <t>ru7YY0aatKc</t>
  </si>
  <si>
    <t>kV14NVNulK0</t>
  </si>
  <si>
    <t>IK7KbaSGl0I</t>
  </si>
  <si>
    <t>cz1S_B0-z0k</t>
  </si>
  <si>
    <t>25thNovember1970</t>
  </si>
  <si>
    <t>KvOnRdMi4OM</t>
  </si>
  <si>
    <t>vuGMKPf-g6Y</t>
  </si>
  <si>
    <t>hR5A9rG8NWk</t>
  </si>
  <si>
    <t>DcQUD9EmOZA</t>
  </si>
  <si>
    <t>daFgAYAH4F4</t>
  </si>
  <si>
    <t>CezaEv2COuo</t>
  </si>
  <si>
    <t>EM7sMHXQM08</t>
  </si>
  <si>
    <t>uE_mjTF6Uqo</t>
  </si>
  <si>
    <t>NziBR8I4c48</t>
  </si>
  <si>
    <t>_KiU5P4ihIQ</t>
  </si>
  <si>
    <t>2T5GWmkTYO8</t>
  </si>
  <si>
    <t>2K_n_ChC8NI</t>
  </si>
  <si>
    <t>1Rp_ZDn7VTk</t>
  </si>
  <si>
    <t>yNuafX6vAWI</t>
  </si>
  <si>
    <t>_1xplddbEnY</t>
  </si>
  <si>
    <t>mJhA-biaF2Q</t>
  </si>
  <si>
    <t>N75uho1U9L4</t>
  </si>
  <si>
    <t>CHmAUODVaLY</t>
  </si>
  <si>
    <t>bbZ-WOBbHZY</t>
  </si>
  <si>
    <t>mhFkLMiKtx0</t>
  </si>
  <si>
    <t>ylzerQfIMn4</t>
  </si>
  <si>
    <t>mrpregnant</t>
  </si>
  <si>
    <t>0GISY0A395w</t>
  </si>
  <si>
    <t>5l5sPmBTHKw</t>
  </si>
  <si>
    <t>K9nklcXao70</t>
  </si>
  <si>
    <t>WBvPOYgIxcU</t>
  </si>
  <si>
    <t>rTeS5MGhi_k</t>
  </si>
  <si>
    <t>eOwKZ-F2xsI</t>
  </si>
  <si>
    <t>eouQoMppHnQ</t>
  </si>
  <si>
    <t>oIw6F0PE6uU</t>
  </si>
  <si>
    <t>i-QTc3V4PEY</t>
  </si>
  <si>
    <t>_dTZePy1p44</t>
  </si>
  <si>
    <t>5EUq0X6uxe4</t>
  </si>
  <si>
    <t>tSCykJ4YlIs</t>
  </si>
  <si>
    <t>mgZcf58Z9hQ</t>
  </si>
  <si>
    <t>DpQkJ2T7zrc</t>
  </si>
  <si>
    <t>2sigtR16STI</t>
  </si>
  <si>
    <t>i3x4C1fJcUk</t>
  </si>
  <si>
    <t>wqEvEr8xahg</t>
  </si>
  <si>
    <t>qkrvYnNpQm4</t>
  </si>
  <si>
    <t>fu_a9COE_aQ</t>
  </si>
  <si>
    <t>0F9q6TMUmQ4</t>
  </si>
  <si>
    <t>oh4VOugJDVM</t>
  </si>
  <si>
    <t>cEYSrUyhKnk</t>
  </si>
  <si>
    <t>9js0dD8Kbrw</t>
  </si>
  <si>
    <t>4noZTx8UIXE</t>
  </si>
  <si>
    <t>Rr9tybZVK_8</t>
  </si>
  <si>
    <t>Gx2Ap3R81-Y</t>
  </si>
  <si>
    <t>YgbpV_5PXBk</t>
  </si>
  <si>
    <t>xi08A4I1q4Q</t>
  </si>
  <si>
    <t>vJe45Pse3ek</t>
  </si>
  <si>
    <t>im7IorDZ9uY</t>
  </si>
  <si>
    <t>J-N-KdSovzs</t>
  </si>
  <si>
    <t>aZO-v5MR7KU</t>
  </si>
  <si>
    <t>uAZ7Cop0t8U</t>
  </si>
  <si>
    <t>MsIq2uRhsgY</t>
  </si>
  <si>
    <t>oT9wVnO7ScU</t>
  </si>
  <si>
    <t>E5zfoUvct9g</t>
  </si>
  <si>
    <t>33Hi5HebPrA</t>
  </si>
  <si>
    <t>MaqlOuYcQKU</t>
  </si>
  <si>
    <t>Jbfn6OxuR5g</t>
  </si>
  <si>
    <t>VW092Pmg9H8</t>
  </si>
  <si>
    <t>ET7p5OvdkPM</t>
  </si>
  <si>
    <t>yF4gnagV4gs</t>
  </si>
  <si>
    <t>T-DT1M75xLg</t>
  </si>
  <si>
    <t>S5MGZ9eKCGQ</t>
  </si>
  <si>
    <t>RMwWlK7i668</t>
  </si>
  <si>
    <t>eZBZhbZYnUc</t>
  </si>
  <si>
    <t>jufmMpajRcA</t>
  </si>
  <si>
    <t>VQLNu4eY-Y8</t>
  </si>
  <si>
    <t>yq3IHdBxTF0</t>
  </si>
  <si>
    <t>KQXebXAgmGo</t>
  </si>
  <si>
    <t>QauWqoK38oo</t>
  </si>
  <si>
    <t>1c98iG1dJB4</t>
  </si>
  <si>
    <t>2mAEyuQbybs</t>
  </si>
  <si>
    <t>JD_3auRSJK8</t>
  </si>
  <si>
    <t>F-4QKDoLBWI</t>
  </si>
  <si>
    <t>Uk-9EMPVhgw</t>
  </si>
  <si>
    <t>hwf25UQGvIU</t>
  </si>
  <si>
    <t>_hp1IHk6HPM</t>
  </si>
  <si>
    <t>og4vSwG0DqU</t>
  </si>
  <si>
    <t>vK4zrqp1yS8</t>
  </si>
  <si>
    <t>tVFUWgWyEtE</t>
  </si>
  <si>
    <t>UNA</t>
  </si>
  <si>
    <t>8QJYvI-xpmI</t>
  </si>
  <si>
    <t>HiWNCTe8p0s</t>
  </si>
  <si>
    <t>AqJGWmmL_VU</t>
  </si>
  <si>
    <t>gJsZAzgcPL8</t>
  </si>
  <si>
    <t>D5AFCzfuGE8</t>
  </si>
  <si>
    <t>fuElHB54o2U</t>
  </si>
  <si>
    <t>xv9ZDgvQCk4</t>
  </si>
  <si>
    <t>zEhnSiGKrvw</t>
  </si>
  <si>
    <t>e1YUMftseAg</t>
  </si>
  <si>
    <t>kV_5h-jA5H8</t>
  </si>
  <si>
    <t>6LuejfcBg0o</t>
  </si>
  <si>
    <t>miBQIjfIiLw</t>
  </si>
  <si>
    <t>BWOKOXpLytg</t>
  </si>
  <si>
    <t>L__8z0Y5u7Y</t>
  </si>
  <si>
    <t>6pSsKBXZs4A</t>
  </si>
  <si>
    <t>GJZL0XVUnRE</t>
  </si>
  <si>
    <t>bzVy77JZX9U</t>
  </si>
  <si>
    <t>52zSRV_Kgfw</t>
  </si>
  <si>
    <t>T8kFNHKaaMQ</t>
  </si>
  <si>
    <t>uSmwJ6OgWko</t>
  </si>
  <si>
    <t>HH5fwX2nB94</t>
  </si>
  <si>
    <t>3Kf1tMO8HRg</t>
  </si>
  <si>
    <t>kk0PF_rBP2c</t>
  </si>
  <si>
    <t>g9a_5ASwWR0</t>
  </si>
  <si>
    <t>n7FfZDsP8mA</t>
  </si>
  <si>
    <t>eTeiK28ilRk</t>
  </si>
  <si>
    <t>O27r2zYVIhw</t>
  </si>
  <si>
    <t>ha0gjt-r2Tc</t>
  </si>
  <si>
    <t>x5KQaO_actQ</t>
  </si>
  <si>
    <t>DUaBTJR5Bic</t>
  </si>
  <si>
    <t>8r6tr06lCL4</t>
  </si>
  <si>
    <t>0eszqDVCoHQ</t>
  </si>
  <si>
    <t>jvWiGS6bt94</t>
  </si>
  <si>
    <t>aDDP__JDWPA</t>
  </si>
  <si>
    <t>3lB8V_CyOiA</t>
  </si>
  <si>
    <t>JSy1aP5hv8M</t>
  </si>
  <si>
    <t>WAKLyOVpMXk</t>
  </si>
  <si>
    <t>qZ9zBOWJrSs</t>
  </si>
  <si>
    <t>XIEHI0vfCBk</t>
  </si>
  <si>
    <t>K4WaS6tZo6Y</t>
  </si>
  <si>
    <t>3rG2cDZn4Aw</t>
  </si>
  <si>
    <t>C0VoCV5F6jw</t>
  </si>
  <si>
    <t>MWn0lxRNqos</t>
  </si>
  <si>
    <t>m5lnavfxZWo</t>
  </si>
  <si>
    <t>H6O7FZ-Rrbg</t>
  </si>
  <si>
    <t>G19G_xzzFIs</t>
  </si>
  <si>
    <t>6HFIdLe4pzk</t>
  </si>
  <si>
    <t>Tm7AO6jEDQE</t>
  </si>
  <si>
    <t>podpSRYZvc4</t>
  </si>
  <si>
    <t>Ir2LQGwapIg</t>
  </si>
  <si>
    <t>wj8HrEoEnes</t>
  </si>
  <si>
    <t>y3Ui4WzuY9M</t>
  </si>
  <si>
    <t>PwOX1Osz09w</t>
  </si>
  <si>
    <t>0uv6wU83k0o</t>
  </si>
  <si>
    <t>jwpO-nnFY9g</t>
  </si>
  <si>
    <t>plQpLPy1eao</t>
  </si>
  <si>
    <t>_vzGovUij2k</t>
  </si>
  <si>
    <t>k1h6yie7uGs</t>
  </si>
  <si>
    <t>FSDIRuNx5uU</t>
  </si>
  <si>
    <t>wkDrp7KgNT4</t>
  </si>
  <si>
    <t>TA9RGsmJLMs</t>
  </si>
  <si>
    <t>dMH0bHeiRNg</t>
  </si>
  <si>
    <t>zlH1BxaitEI</t>
  </si>
  <si>
    <t>cntoMgbPDeM</t>
  </si>
  <si>
    <t>utegCEv4qkw</t>
  </si>
  <si>
    <t>ffOY69kjeSU</t>
  </si>
  <si>
    <t>breLloydvrnsst</t>
  </si>
  <si>
    <t>nKA7iTE3s6A</t>
  </si>
  <si>
    <t>yp-i6L_NRPM</t>
  </si>
  <si>
    <t>wUsG23QyaCk</t>
  </si>
  <si>
    <t>mRHGKGRlz-Q</t>
  </si>
  <si>
    <t>wKXAEVO4htE</t>
  </si>
  <si>
    <t>HUOHibEbzHE</t>
  </si>
  <si>
    <t>LW78tWxjdPA</t>
  </si>
  <si>
    <t>Np2JTCX6H40</t>
  </si>
  <si>
    <t>4RqiI4JdGJE</t>
  </si>
  <si>
    <t>h2maEE7yodQ</t>
  </si>
  <si>
    <t>y_2jJS_BAh8</t>
  </si>
  <si>
    <t>cRT3tV9VdbU</t>
  </si>
  <si>
    <t>i-6IDRAFUtw</t>
  </si>
  <si>
    <t>S-6sdlftpv8</t>
  </si>
  <si>
    <t>K8OVhweDZKA</t>
  </si>
  <si>
    <t>E7OKDwX4Auw</t>
  </si>
  <si>
    <t>kGpviK7Lu20</t>
  </si>
  <si>
    <t>7SoY71jLpEE</t>
  </si>
  <si>
    <t>td00Xk6uUD8</t>
  </si>
  <si>
    <t>muaTrM7Ouxw</t>
  </si>
  <si>
    <t>AndaleTheGreat41</t>
  </si>
  <si>
    <t>JamesNintendoNerd</t>
  </si>
  <si>
    <t>s0KuesK9RFk</t>
  </si>
  <si>
    <t>MKKK6FH1vGw</t>
  </si>
  <si>
    <t>4SKIOZa8ljg</t>
  </si>
  <si>
    <t>hISLqddyvYw</t>
  </si>
  <si>
    <t>wi1GWXvzhxQ</t>
  </si>
  <si>
    <t>XjUz8IT0CYg</t>
  </si>
  <si>
    <t>CTVvok4S_9E</t>
  </si>
  <si>
    <t>MYDuy7wM8Gk</t>
  </si>
  <si>
    <t>fLc-_KQQNQM</t>
  </si>
  <si>
    <t>QEjmsIQIy9s</t>
  </si>
  <si>
    <t>wn59uDlvmCo</t>
  </si>
  <si>
    <t>W-jTghfPbpY</t>
  </si>
  <si>
    <t>LkNvQYiM6bw</t>
  </si>
  <si>
    <t>MiQE_Lb801U</t>
  </si>
  <si>
    <t>sS90w87VxPQ</t>
  </si>
  <si>
    <t>tYtrbg98JBQ</t>
  </si>
  <si>
    <t>arthurhapsody</t>
  </si>
  <si>
    <t>LzLdPYu3RLQ</t>
  </si>
  <si>
    <t>MMUmZPdOs_o</t>
  </si>
  <si>
    <t>nfJ_8C36xx0</t>
  </si>
  <si>
    <t>KWJv1vvtPao</t>
  </si>
  <si>
    <t>zf1WzcOl79Y</t>
  </si>
  <si>
    <t>6V-_kUYgtpc</t>
  </si>
  <si>
    <t>44LOjtXzxyE</t>
  </si>
  <si>
    <t>ckmy_r6i9jk</t>
  </si>
  <si>
    <t>L9Nb9Y7Shgc</t>
  </si>
  <si>
    <t>TpNY3BY8jQk</t>
  </si>
  <si>
    <t>Jirron</t>
  </si>
  <si>
    <t>reG6g1iMd38</t>
  </si>
  <si>
    <t>LUmpN3CKyaY</t>
  </si>
  <si>
    <t>VMiR3w2aWwY</t>
  </si>
  <si>
    <t>r1yB0FgdZ9M</t>
  </si>
  <si>
    <t>LvxiK2Lxb4s</t>
  </si>
  <si>
    <t>iYoDeB7yeAY</t>
  </si>
  <si>
    <t>dcJstH0QU9M</t>
  </si>
  <si>
    <t>JqwSat9duxw</t>
  </si>
  <si>
    <t>HqKjEROuYSw</t>
  </si>
  <si>
    <t>6NRctZ1C19g</t>
  </si>
  <si>
    <t>Nq9LXBhWK9E</t>
  </si>
  <si>
    <t>WuJ9ZeAaf8k</t>
  </si>
  <si>
    <t>bab2zBFeKjQ</t>
  </si>
  <si>
    <t>UbdZUx6TydY</t>
  </si>
  <si>
    <t>p8KBySFKF8o</t>
  </si>
  <si>
    <t>9EDbSUzNPeE</t>
  </si>
  <si>
    <t>3_rYvu7RrYU</t>
  </si>
  <si>
    <t>IPUmAd50o5k</t>
  </si>
  <si>
    <t>AANinvSq1TE</t>
  </si>
  <si>
    <t>oeyDkulK6lA</t>
  </si>
  <si>
    <t>XBRV7wGt3jU</t>
  </si>
  <si>
    <t>7KQ15QPbsgg</t>
  </si>
  <si>
    <t>qNfNkAp5HIM</t>
  </si>
  <si>
    <t>QMI5UFNCHPU</t>
  </si>
  <si>
    <t>xvr_2Pz9YiI</t>
  </si>
  <si>
    <t>6tLzzFauQS4</t>
  </si>
  <si>
    <t>5JjoIGw-Pv0</t>
  </si>
  <si>
    <t>6exm2Hi28Xw</t>
  </si>
  <si>
    <t>l7CxepiNMqE</t>
  </si>
  <si>
    <t>X-ZULpr8m5o</t>
  </si>
  <si>
    <t>MasterOfCards</t>
  </si>
  <si>
    <t>kBVmfIUR1DA</t>
  </si>
  <si>
    <t>Bb0Ty41jWxQ</t>
  </si>
  <si>
    <t>m0cko_6NZsg</t>
  </si>
  <si>
    <t>0ktjiExyHXg</t>
  </si>
  <si>
    <t>x6nLjUaAKLA</t>
  </si>
  <si>
    <t>xKkLcZUzctY</t>
  </si>
  <si>
    <t>_vxU5yioDdA</t>
  </si>
  <si>
    <t>mwf6d9PrNVs</t>
  </si>
  <si>
    <t>EyGTeBlMcYc</t>
  </si>
  <si>
    <t>rsom99Ds43U</t>
  </si>
  <si>
    <t>-515kY7QokY</t>
  </si>
  <si>
    <t>xWWNG0JBMCg</t>
  </si>
  <si>
    <t>gEKErVF9zHc</t>
  </si>
  <si>
    <t>54QMnbDdMGI</t>
  </si>
  <si>
    <t>yJosEn-B-Bg</t>
  </si>
  <si>
    <t>tYO5bvJ5slY</t>
  </si>
  <si>
    <t>x_SETzKiC2s</t>
  </si>
  <si>
    <t>A_0GygcNUC4</t>
  </si>
  <si>
    <t>IWTFn3maSn4</t>
  </si>
  <si>
    <t>p3KqyCDaH28</t>
  </si>
  <si>
    <t>fabsbento</t>
  </si>
  <si>
    <t>0z4bEYbbEJ4</t>
  </si>
  <si>
    <t>tMVEsbSL7kM</t>
  </si>
  <si>
    <t>fRHzORVWaX0</t>
  </si>
  <si>
    <t>YQnqHYTTr18</t>
  </si>
  <si>
    <t>szEEY3iLyUs</t>
  </si>
  <si>
    <t>vuNFX0ay8rQ</t>
  </si>
  <si>
    <t>u4bX1Etrvvc</t>
  </si>
  <si>
    <t>YSJWn2RfJiU</t>
  </si>
  <si>
    <t>6Kl5C1nJFeU</t>
  </si>
  <si>
    <t>u0Fz7R0SE-Q</t>
  </si>
  <si>
    <t>HUbU7RNY1y4</t>
  </si>
  <si>
    <t>41p-SCs3WFw</t>
  </si>
  <si>
    <t>85GYp1FaXjM</t>
  </si>
  <si>
    <t>JFs3c_obTys</t>
  </si>
  <si>
    <t>T28MyGmrpyk</t>
  </si>
  <si>
    <t>b_-9wrxslE4</t>
  </si>
  <si>
    <t>j-13A0hEvgg</t>
  </si>
  <si>
    <t>L69ilPRM7Xo</t>
  </si>
  <si>
    <t>g6txbztbdkw</t>
  </si>
  <si>
    <t>HIH2PdDMrXg</t>
  </si>
  <si>
    <t>DukeNukem3DO</t>
  </si>
  <si>
    <t>n1qoESYDwPY</t>
  </si>
  <si>
    <t>E532ORgkTZM</t>
  </si>
  <si>
    <t>z8i_rr4ZbsU</t>
  </si>
  <si>
    <t>1tY9EFT10sU</t>
  </si>
  <si>
    <t>m2IkkkfAc9k</t>
  </si>
  <si>
    <t>FHDdDn7jVcg</t>
  </si>
  <si>
    <t>YkPSzYc7JHU</t>
  </si>
  <si>
    <t>dFwS6n9wCYY</t>
  </si>
  <si>
    <t>2YLoftFufzM</t>
  </si>
  <si>
    <t>eB4l-rWACbY</t>
  </si>
  <si>
    <t>XNK0SUkUgKk</t>
  </si>
  <si>
    <t>cloud8745</t>
  </si>
  <si>
    <t>0ZNB_fktW4k</t>
  </si>
  <si>
    <t>ehPZAxy3BAE</t>
  </si>
  <si>
    <t>vBbnYdVaj8E</t>
  </si>
  <si>
    <t>K_WV4VQichw</t>
  </si>
  <si>
    <t>CjAsFkLInwY</t>
  </si>
  <si>
    <t>eQ6csbN16PQ</t>
  </si>
  <si>
    <t>LbEQ5fU-0js</t>
  </si>
  <si>
    <t>Do4sr_5twIM</t>
  </si>
  <si>
    <t>Z7Bzn8FZWBc</t>
  </si>
  <si>
    <t>McBdFs7KQic</t>
  </si>
  <si>
    <t>8QcfcPQfNoE</t>
  </si>
  <si>
    <t>cO6bd4DyBiw</t>
  </si>
  <si>
    <t>Kn4835v43zo</t>
  </si>
  <si>
    <t>hjE8TlIu9fQ</t>
  </si>
  <si>
    <t>neAkmTSm8qo</t>
  </si>
  <si>
    <t>UL05ST</t>
  </si>
  <si>
    <t>f6ZXH17ac8c</t>
  </si>
  <si>
    <t>kIUqrcGlcDY</t>
  </si>
  <si>
    <t>PGxhCb3CBX4</t>
  </si>
  <si>
    <t>nKQtYfMCWk8</t>
  </si>
  <si>
    <t>dZMZ6u0wtto</t>
  </si>
  <si>
    <t>h_cH7qZzyJI</t>
  </si>
  <si>
    <t>QKwf_mNqw8Q</t>
  </si>
  <si>
    <t>9mupyfGBE0Y</t>
  </si>
  <si>
    <t>qVBerX6Dzmc</t>
  </si>
  <si>
    <t>r5NhW2PzUJU</t>
  </si>
  <si>
    <t>3p713bNaO4A</t>
  </si>
  <si>
    <t>aXjOKD6R1fs</t>
  </si>
  <si>
    <t>mk-xVPty8Wk</t>
  </si>
  <si>
    <t>htFcWGtsCMw</t>
  </si>
  <si>
    <t>xf5YRdQ_OVM</t>
  </si>
  <si>
    <t>KBHbK336bAQ</t>
  </si>
  <si>
    <t>L6PyIz2H0r8</t>
  </si>
  <si>
    <t>4RddgtNodVc</t>
  </si>
  <si>
    <t>DinnerItBurns</t>
  </si>
  <si>
    <t>sDymphHPJo0</t>
  </si>
  <si>
    <t>NCeVW_oevvM</t>
  </si>
  <si>
    <t>4qZp9MJhBwA</t>
  </si>
  <si>
    <t>FSsVIH2mkDw</t>
  </si>
  <si>
    <t>webjunkpoop</t>
  </si>
  <si>
    <t>Z2QC1O8XQJI</t>
  </si>
  <si>
    <t>rXk_oM11xdI</t>
  </si>
  <si>
    <t>2_046ZiotfM</t>
  </si>
  <si>
    <t>jGBDM9ixJj0</t>
  </si>
  <si>
    <t>A9MoGZHTX7o</t>
  </si>
  <si>
    <t>lb3YMOCg7Fk</t>
  </si>
  <si>
    <t>Rbv5fIRiT5s</t>
  </si>
  <si>
    <t>YA5hLPGOH4I</t>
  </si>
  <si>
    <t>5sy9vhtsXXM</t>
  </si>
  <si>
    <t>4k13DnXYsVw</t>
  </si>
  <si>
    <t>8FTuI7N8TIU</t>
  </si>
  <si>
    <t>LBwNALMJrXk</t>
  </si>
  <si>
    <t>gDogY8zybi8</t>
  </si>
  <si>
    <t>V8guSP44mbA</t>
  </si>
  <si>
    <t>Bq2PJL0JEXU</t>
  </si>
  <si>
    <t>gq71QBTKgCM</t>
  </si>
  <si>
    <t>1raUvGNbZFg</t>
  </si>
  <si>
    <t>9rXmNpqWQhU</t>
  </si>
  <si>
    <t>u5v_cooNlBI</t>
  </si>
  <si>
    <t>D2pDLJgdKBA</t>
  </si>
  <si>
    <t>btHYmObdGKk</t>
  </si>
  <si>
    <t>V4we8iFk-fY</t>
  </si>
  <si>
    <t>vegeta273</t>
  </si>
  <si>
    <t>rt0XgjYOh-0</t>
  </si>
  <si>
    <t>9S9hWndO5Ek</t>
  </si>
  <si>
    <t>yQ0cLqdiDwc</t>
  </si>
  <si>
    <t>tefMJN9EKUE</t>
  </si>
  <si>
    <t>xUXKDiuNztY</t>
  </si>
  <si>
    <t>n8MyIATzutY</t>
  </si>
  <si>
    <t>7VUp88VblQQ</t>
  </si>
  <si>
    <t>lNYpu6Hmvbk</t>
  </si>
  <si>
    <t>frl_RAuvtuI</t>
  </si>
  <si>
    <t>SonicXisnow2009</t>
  </si>
  <si>
    <t>FvWuy7p5mZE</t>
  </si>
  <si>
    <t>Ng8oK4usMtQ</t>
  </si>
  <si>
    <t>GF7LE5U5cSg</t>
  </si>
  <si>
    <t>FCYKjfyx5s4</t>
  </si>
  <si>
    <t>nLvdTL3kdtY</t>
  </si>
  <si>
    <t>S_Wmtu55fzM</t>
  </si>
  <si>
    <t>JEjvu6xjUrI</t>
  </si>
  <si>
    <t>5cJXZUHF_Tw</t>
  </si>
  <si>
    <t>EC6j6KiO8Ic</t>
  </si>
  <si>
    <t>yYc9bk2muyw</t>
  </si>
  <si>
    <t>devttt</t>
  </si>
  <si>
    <t>acHkXqik_Bo</t>
  </si>
  <si>
    <t>Rql5wjKhzZM</t>
  </si>
  <si>
    <t>h8FMNtTw24o</t>
  </si>
  <si>
    <t>huVb7FH87Wk</t>
  </si>
  <si>
    <t>Oi0NB6ENnF4</t>
  </si>
  <si>
    <t>pcfQ8GA063c</t>
  </si>
  <si>
    <t>ou_b4qq1REU</t>
  </si>
  <si>
    <t>uzv-gkiSjEk</t>
  </si>
  <si>
    <t>xwGX5Fx7o8E</t>
  </si>
  <si>
    <t>TR-ekaXzaWA</t>
  </si>
  <si>
    <t>F76IkRohiow</t>
  </si>
  <si>
    <t>EjN3bdvKGiw</t>
  </si>
  <si>
    <t>qB_YqEk15e0</t>
  </si>
  <si>
    <t>Hv3Yq3rpQB8</t>
  </si>
  <si>
    <t>2008freetibet</t>
  </si>
  <si>
    <t>DlbIyZ0l0RY</t>
  </si>
  <si>
    <t>96OMpigRXaM</t>
  </si>
  <si>
    <t>xdXgwOu6kjo</t>
  </si>
  <si>
    <t>zfyX-kMa_i0</t>
  </si>
  <si>
    <t>FewCv5gHNDw</t>
  </si>
  <si>
    <t>iret92RHbfg</t>
  </si>
  <si>
    <t>QPlmKVScVGo</t>
  </si>
  <si>
    <t>IzgVEsrl0XA</t>
  </si>
  <si>
    <t>ftfKy0d_pcY</t>
  </si>
  <si>
    <t>4w8G6N78flA</t>
  </si>
  <si>
    <t>d538feLkFIs</t>
  </si>
  <si>
    <t>yg5lq5L94FE</t>
  </si>
  <si>
    <t>Tzc_GxNp6F0</t>
  </si>
  <si>
    <t>VPxeM-_bwfg</t>
  </si>
  <si>
    <t>EF1IgXRIth4</t>
  </si>
  <si>
    <t>pumLwPWCyrk</t>
  </si>
  <si>
    <t>pDxskphPaEI</t>
  </si>
  <si>
    <t>hI1WJyRZxrA</t>
  </si>
  <si>
    <t>ep1XNOtSV0Y</t>
  </si>
  <si>
    <t>3gN16RUdVtI</t>
  </si>
  <si>
    <t>2I2bvs3uZ4c</t>
  </si>
  <si>
    <t>cmforum</t>
  </si>
  <si>
    <t>x9QNKB34cJo</t>
  </si>
  <si>
    <t>VpfMnAayDc8</t>
  </si>
  <si>
    <t>V1_KuZVrXGc</t>
  </si>
  <si>
    <t>DU-Hhv_Ve54</t>
  </si>
  <si>
    <t>fx3XSKYzjeY</t>
  </si>
  <si>
    <t>KUFn-H8U48g</t>
  </si>
  <si>
    <t>Lz2X067WtMs</t>
  </si>
  <si>
    <t>tblQi_74TbI</t>
  </si>
  <si>
    <t>2CF5SI5EstE</t>
  </si>
  <si>
    <t>h45-h-IiMCM</t>
  </si>
  <si>
    <t>zb-Nah8xlZU</t>
  </si>
  <si>
    <t>vXx466ufru4</t>
  </si>
  <si>
    <t>m36iRlaWaLs</t>
  </si>
  <si>
    <t>Tibetan72</t>
  </si>
  <si>
    <t>tr46ApMFXzk</t>
  </si>
  <si>
    <t>PFt7exWSJwQ</t>
  </si>
  <si>
    <t>LtTmBrfujsA</t>
  </si>
  <si>
    <t>dU74k7blQEc</t>
  </si>
  <si>
    <t>czaYM2uTe40</t>
  </si>
  <si>
    <t>Ncey6HM31jg</t>
  </si>
  <si>
    <t>i9mxgAnCh3U</t>
  </si>
  <si>
    <t>P50VZcq2gaE</t>
  </si>
  <si>
    <t>fl_pYKFKoAY</t>
  </si>
  <si>
    <t>qvHG6_1NtVM</t>
  </si>
  <si>
    <t>2lf7RnsOiyw</t>
  </si>
  <si>
    <t>zUeL-9DV7o0</t>
  </si>
  <si>
    <t>gBak5sWW_Gc</t>
  </si>
  <si>
    <t>5GbhPWHwMaU</t>
  </si>
  <si>
    <t>fLri2kYNK7w</t>
  </si>
  <si>
    <t>ze2DVZF-Llg</t>
  </si>
  <si>
    <t>journeymanpictures</t>
  </si>
  <si>
    <t>0VRneGYpaXc</t>
  </si>
  <si>
    <t>7OvVbgDv4lc</t>
  </si>
  <si>
    <t>bjTH3Eaqrr0</t>
  </si>
  <si>
    <t>GJP1c9CssZI</t>
  </si>
  <si>
    <t>KNOCTwm8D7c</t>
  </si>
  <si>
    <t>ge5SEPvRUtI</t>
  </si>
  <si>
    <t>tN85E3EBKnk</t>
  </si>
  <si>
    <t>uA6jlvwrtns</t>
  </si>
  <si>
    <t>LdJQzsc2has</t>
  </si>
  <si>
    <t>BkMcj4vQtRU</t>
  </si>
  <si>
    <t>zfnBVKrzX6Y</t>
  </si>
  <si>
    <t>Cb83tR5WKC8</t>
  </si>
  <si>
    <t>iiTTxaU3oAY</t>
  </si>
  <si>
    <t>ayR5uW3NvBA</t>
  </si>
  <si>
    <t>50_uYUDaenI</t>
  </si>
  <si>
    <t>0fPE_65a5Ww</t>
  </si>
  <si>
    <t>W0zBkFBySyI</t>
  </si>
  <si>
    <t>4LMSo9R3VTQ</t>
  </si>
  <si>
    <t>ZEUFCK1qBMI</t>
  </si>
  <si>
    <t>mayyoubekind</t>
  </si>
  <si>
    <t>GKR1v0QwXrM</t>
  </si>
  <si>
    <t>2vGxjtUyOY0</t>
  </si>
  <si>
    <t>7kBaF0M6kAI</t>
  </si>
  <si>
    <t>WpsSxsRv6Ao</t>
  </si>
  <si>
    <t>qgmgceGYsZQ</t>
  </si>
  <si>
    <t>sCGSEf7ZxpY</t>
  </si>
  <si>
    <t>Y884r_7CMkU</t>
  </si>
  <si>
    <t>lQG0OH3Rp5s</t>
  </si>
  <si>
    <t>vpGQbi6T8Ok</t>
  </si>
  <si>
    <t>b9_aiKjk0I4</t>
  </si>
  <si>
    <t>5pamJcPq7TE</t>
  </si>
  <si>
    <t>7H4QbtANWY4</t>
  </si>
  <si>
    <t>osC3MEPG3tY</t>
  </si>
  <si>
    <t>q68HehXsaeg</t>
  </si>
  <si>
    <t>xL4qkWizudw</t>
  </si>
  <si>
    <t>5mnLV7pN6Mc</t>
  </si>
  <si>
    <t>Z1dqAsY1dnM</t>
  </si>
  <si>
    <t>5laO1lfMkSc</t>
  </si>
  <si>
    <t>Z8twVIeWrvk</t>
  </si>
  <si>
    <t>vv7jdRswKSM</t>
  </si>
  <si>
    <t>sonamsam23</t>
  </si>
  <si>
    <t>MAuKv6Qz7SY</t>
  </si>
  <si>
    <t>2BbIGYfilKQ</t>
  </si>
  <si>
    <t>gmQ7JNNYxAk</t>
  </si>
  <si>
    <t>BoALbfYz3l0</t>
  </si>
  <si>
    <t>zPvwb9SzXB4</t>
  </si>
  <si>
    <t>jP2Qwk0npoU</t>
  </si>
  <si>
    <t>ObCigAg-Tjk</t>
  </si>
  <si>
    <t>U9M6_wxYCGw</t>
  </si>
  <si>
    <t>19MKxCs_NMk</t>
  </si>
  <si>
    <t>Mt4ATQ42wyk</t>
  </si>
  <si>
    <t>Yix3cwoY0aY</t>
  </si>
  <si>
    <t>80TTQx_8T6I</t>
  </si>
  <si>
    <t>g4brCGdD5YE</t>
  </si>
  <si>
    <t>4tA3MS-DVV0</t>
  </si>
  <si>
    <t>jPImt9kctqs</t>
  </si>
  <si>
    <t>wP62dBTdsFI</t>
  </si>
  <si>
    <t>UN3B9HOvRbk</t>
  </si>
  <si>
    <t>kgb23lyc</t>
  </si>
  <si>
    <t>jqEq5zUNgxo</t>
  </si>
  <si>
    <t>S85OBduHuJY</t>
  </si>
  <si>
    <t>uO9Qhzai0co</t>
  </si>
  <si>
    <t>PSDktKWJXzc</t>
  </si>
  <si>
    <t>A5PPw7Oo-pc</t>
  </si>
  <si>
    <t>t6nb81TNyZs</t>
  </si>
  <si>
    <t>PyjLFccIobQ</t>
  </si>
  <si>
    <t>v0Wyu_uIiFg</t>
  </si>
  <si>
    <t>Fr7Mwtaywr8</t>
  </si>
  <si>
    <t>6s9tZLFr0SE</t>
  </si>
  <si>
    <t>W85j-1a5VqE</t>
  </si>
  <si>
    <t>ovvzSmbNvJ0</t>
  </si>
  <si>
    <t>nZqK9ZIxXYM</t>
  </si>
  <si>
    <t>YA4n7C6Gyn8</t>
  </si>
  <si>
    <t>pk7IJRYpZwM</t>
  </si>
  <si>
    <t>Tx6v31zYBuk</t>
  </si>
  <si>
    <t>lx9JlkqRuTY</t>
  </si>
  <si>
    <t>KzHuS-FqT6o</t>
  </si>
  <si>
    <t>z5FozAMR1fE</t>
  </si>
  <si>
    <t>oG21V-JwWYs</t>
  </si>
  <si>
    <t>UTEEngineer</t>
  </si>
  <si>
    <t>uSQnK5FcKas</t>
  </si>
  <si>
    <t>90hPLnWA4hs</t>
  </si>
  <si>
    <t>VP9E9hWt_SM</t>
  </si>
  <si>
    <t>msB3E7Y20Ws</t>
  </si>
  <si>
    <t>r4MB3BEAHfo</t>
  </si>
  <si>
    <t>zBOI4_epNDA</t>
  </si>
  <si>
    <t>FKi4MmGnWcY</t>
  </si>
  <si>
    <t>fqvaDU6Zb0s</t>
  </si>
  <si>
    <t>NMN-JZh6a5o</t>
  </si>
  <si>
    <t>x61wxQuAGIY</t>
  </si>
  <si>
    <t>rlJq1jYk8Iw</t>
  </si>
  <si>
    <t>uqoRF9bu8VI</t>
  </si>
  <si>
    <t>squishydemon</t>
  </si>
  <si>
    <t>rhP-MWXtAGA</t>
  </si>
  <si>
    <t>gE2YT2sATuQ</t>
  </si>
  <si>
    <t>K9Y9jA68Mo8</t>
  </si>
  <si>
    <t>o_uVLw88-Ak</t>
  </si>
  <si>
    <t>Fv90fr7mZBc</t>
  </si>
  <si>
    <t>HoCLVeKVc5Q</t>
  </si>
  <si>
    <t>InH6pB8W9-A</t>
  </si>
  <si>
    <t>0iNFI2QXgig</t>
  </si>
  <si>
    <t>gtD6I6xeaQ4</t>
  </si>
  <si>
    <t>Pc6_LfA5BIw</t>
  </si>
  <si>
    <t>McWSJ0elzN8</t>
  </si>
  <si>
    <t>pJAx9CzIEac</t>
  </si>
  <si>
    <t>t60xfF3UOak</t>
  </si>
  <si>
    <t>bIg285ZVtQw</t>
  </si>
  <si>
    <t>hbmAgUuuvLY</t>
  </si>
  <si>
    <t>lX8TbozAleQ</t>
  </si>
  <si>
    <t>Vncp1m5S3Kw</t>
  </si>
  <si>
    <t>8EkLJn1oFXQ</t>
  </si>
  <si>
    <t>TAIYOWHALE</t>
  </si>
  <si>
    <t>L6XD5A7-Fqg</t>
  </si>
  <si>
    <t>4CQbYVDBMHc</t>
  </si>
  <si>
    <t>vrcv_AxuV70</t>
  </si>
  <si>
    <t>xp5mAMrfvI8</t>
  </si>
  <si>
    <t>7UKB0mUcJE8</t>
  </si>
  <si>
    <t>npTRXr4Sgxg</t>
  </si>
  <si>
    <t>CSlgA23LLjg</t>
  </si>
  <si>
    <t>kTR541sDlIc</t>
  </si>
  <si>
    <t>s8Ow1loxpgg</t>
  </si>
  <si>
    <t>usHuqPq7g5w</t>
  </si>
  <si>
    <t>zqEmHSAVbHo</t>
  </si>
  <si>
    <t>HetHxNgEez8</t>
  </si>
  <si>
    <t>jNrCn8wrpYM</t>
  </si>
  <si>
    <t>17DdYSwLH3A</t>
  </si>
  <si>
    <t>cyiU5WcneBQ</t>
  </si>
  <si>
    <t>HHK17</t>
  </si>
  <si>
    <t>mb-ezekCmR0</t>
  </si>
  <si>
    <t>BvBL4694TrA</t>
  </si>
  <si>
    <t>SfNfJ7NujCU</t>
  </si>
  <si>
    <t>3ctrPH4ehR0</t>
  </si>
  <si>
    <t>Ted0vr_tElc</t>
  </si>
  <si>
    <t>bp2_lIOOUpM</t>
  </si>
  <si>
    <t>CarAncGLlIA</t>
  </si>
  <si>
    <t>9TJnwmLcrzQ</t>
  </si>
  <si>
    <t>n90aNKGGGXQ</t>
  </si>
  <si>
    <t>GLuqY7vuqJU</t>
  </si>
  <si>
    <t>jEJV8hQrIM0</t>
  </si>
  <si>
    <t>I3kqJZlapZg</t>
  </si>
  <si>
    <t>Lc_Awxadx9U</t>
  </si>
  <si>
    <t>jMlSOitu1T4</t>
  </si>
  <si>
    <t>EOL310AIn8k</t>
  </si>
  <si>
    <t>vyA2sSF5BRA</t>
  </si>
  <si>
    <t>J1GchSQDKmQ</t>
  </si>
  <si>
    <t>MSUQPNhArng</t>
  </si>
  <si>
    <t>mmPFa0MART0</t>
  </si>
  <si>
    <t>NewsRevue</t>
  </si>
  <si>
    <t>U65CJuMB268</t>
  </si>
  <si>
    <t>wECK3U1ngP4</t>
  </si>
  <si>
    <t>TznqWdFUwS4</t>
  </si>
  <si>
    <t>lFY1j8qs9mk</t>
  </si>
  <si>
    <t>hifaKrrRFtE</t>
  </si>
  <si>
    <t>dLmelfjlLTo</t>
  </si>
  <si>
    <t>MoQ2I7avawA</t>
  </si>
  <si>
    <t>p2HCuKojk9U</t>
  </si>
  <si>
    <t>jijtube</t>
  </si>
  <si>
    <t>onB7pIT4mKo</t>
  </si>
  <si>
    <t>TudH4XKiQtI</t>
  </si>
  <si>
    <t>BNpqIVgLu4Q</t>
  </si>
  <si>
    <t>c5laC0_eb9c</t>
  </si>
  <si>
    <t>oxei39nu79Q</t>
  </si>
  <si>
    <t>okVHKDL6ZMQ</t>
  </si>
  <si>
    <t>RqeThEVpDtc</t>
  </si>
  <si>
    <t>6jQkRAod974</t>
  </si>
  <si>
    <t>SNRuYz2LmjE</t>
  </si>
  <si>
    <t>J51lG5lBeKc</t>
  </si>
  <si>
    <t>bSV3UgfGFGU</t>
  </si>
  <si>
    <t>1aSv9U9kPBQ</t>
  </si>
  <si>
    <t>bharatamata</t>
  </si>
  <si>
    <t>hKcRTfpogAM</t>
  </si>
  <si>
    <t>QUGTereCR1w</t>
  </si>
  <si>
    <t>BPNQHq5-XTQ</t>
  </si>
  <si>
    <t>y6O0SIlm-Bs</t>
  </si>
  <si>
    <t>bzi-4OG6QsE</t>
  </si>
  <si>
    <t>xa9tU-muEms</t>
  </si>
  <si>
    <t>nE5Luk224dU</t>
  </si>
  <si>
    <t>iDdeW2qhZ2M</t>
  </si>
  <si>
    <t>pc8UY801STw</t>
  </si>
  <si>
    <t>HWizzsSkOh0</t>
  </si>
  <si>
    <t>VnreUfeVIsE</t>
  </si>
  <si>
    <t>rLN4KWxqZ-0</t>
  </si>
  <si>
    <t>HjRdm13fWYo</t>
  </si>
  <si>
    <t>eUZk2xoYJYk</t>
  </si>
  <si>
    <t>XsJBNkAn1Ws</t>
  </si>
  <si>
    <t>O3SOfHiaLCc</t>
  </si>
  <si>
    <t>FreeWingz</t>
  </si>
  <si>
    <t>SGP_RpS4YSM</t>
  </si>
  <si>
    <t>kGAExfuGmps</t>
  </si>
  <si>
    <t>5Dc8m-En6v8</t>
  </si>
  <si>
    <t>ONKh6GW1AOY</t>
  </si>
  <si>
    <t>uy-gHZwaeSY</t>
  </si>
  <si>
    <t>fPa3UidqahM</t>
  </si>
  <si>
    <t>W17QfZXYjM0</t>
  </si>
  <si>
    <t>Sg_YBLPiBds</t>
  </si>
  <si>
    <t>sKmO55JGL78</t>
  </si>
  <si>
    <t>Jh2Ykind2z4</t>
  </si>
  <si>
    <t>gkyEsuHmQSs</t>
  </si>
  <si>
    <t>2m62o7R_5D4</t>
  </si>
  <si>
    <t>gVAa9Iv3dH4</t>
  </si>
  <si>
    <t>nI4XxIxjwt4</t>
  </si>
  <si>
    <t>C2Ccv6reRU8</t>
  </si>
  <si>
    <t>HHZD8kopq4c</t>
  </si>
  <si>
    <t>04ibJ2CX3U8</t>
  </si>
  <si>
    <t>OLbXb_G6gjQ</t>
  </si>
  <si>
    <t>9o3r83LXKik</t>
  </si>
  <si>
    <t>8Us5XL1KCDg</t>
  </si>
  <si>
    <t>sHwAB4RokrA</t>
  </si>
  <si>
    <t>agentsmith21</t>
  </si>
  <si>
    <t>PHf2g_4TyDY</t>
  </si>
  <si>
    <t>Bigbrando99</t>
  </si>
  <si>
    <t>nSft20TiMlA</t>
  </si>
  <si>
    <t>wkFqZB4VRg0</t>
  </si>
  <si>
    <t>1Oi-IvfsgXc</t>
  </si>
  <si>
    <t>t5OHI-1KxXY</t>
  </si>
  <si>
    <t>6nLo_sJvUO8</t>
  </si>
  <si>
    <t>maC6ujdozSU</t>
  </si>
  <si>
    <t>RLZG4X0SKeM</t>
  </si>
  <si>
    <t>js2W5qmKxjc</t>
  </si>
  <si>
    <t>G45G6Z_3i_I</t>
  </si>
  <si>
    <t>F9swapyH_uc</t>
  </si>
  <si>
    <t>4SFsguUVPq8</t>
  </si>
  <si>
    <t>KTYwVy1fpHE</t>
  </si>
  <si>
    <t>McUvirb9XGY</t>
  </si>
  <si>
    <t>XoadS0I-7jw</t>
  </si>
  <si>
    <t>-4tRtlIO5PQ</t>
  </si>
  <si>
    <t>vf4UGNTWVsk</t>
  </si>
  <si>
    <t>6HRorDUs9Oo</t>
  </si>
  <si>
    <t>jX_RxnhQZZE</t>
  </si>
  <si>
    <t>4EbTPbuIdRE</t>
  </si>
  <si>
    <t>YSABVfAYj_A</t>
  </si>
  <si>
    <t>DlEgO89LiIw</t>
  </si>
  <si>
    <t>live2bshiv</t>
  </si>
  <si>
    <t>o3eBdSlQIp4</t>
  </si>
  <si>
    <t>chaseemery</t>
  </si>
  <si>
    <t>xQv4K2rO0O0</t>
  </si>
  <si>
    <t>mrules45</t>
  </si>
  <si>
    <t>m3LF-lyQ2OA</t>
  </si>
  <si>
    <t>j6qU9xxnY9Y</t>
  </si>
  <si>
    <t>PB_lvkfR9IM</t>
  </si>
  <si>
    <t>pGq-YaDNGfQ</t>
  </si>
  <si>
    <t>Hong6KCjcaI</t>
  </si>
  <si>
    <t>X138m1JAEe4</t>
  </si>
  <si>
    <t>UN4uAYP-Fdg</t>
  </si>
  <si>
    <t>hKC7qKyHsGU</t>
  </si>
  <si>
    <t>2Wd0diO4yjA</t>
  </si>
  <si>
    <t>CPdNDQf5U2w</t>
  </si>
  <si>
    <t>k4vaXBhV2-8</t>
  </si>
  <si>
    <t>J1-u8MGzbbE</t>
  </si>
  <si>
    <t>e5YKpqw23aE</t>
  </si>
  <si>
    <t>WgSZikSsODI</t>
  </si>
  <si>
    <t>m8K9Ri9O6y8</t>
  </si>
  <si>
    <t>o6p9G5Sk3QA</t>
  </si>
  <si>
    <t>S2BNPQ_JxQs</t>
  </si>
  <si>
    <t>6bAsPhoNTEQ</t>
  </si>
  <si>
    <t>3tuGuYTnufQ</t>
  </si>
  <si>
    <t>-R9Sw5uiLvM</t>
  </si>
  <si>
    <t>bIP1V1u2q-E</t>
  </si>
  <si>
    <t>bucksdotcom</t>
  </si>
  <si>
    <t>ql-fHfjBzls</t>
  </si>
  <si>
    <t>extWcLD-IIU</t>
  </si>
  <si>
    <t>fVM6bOvpQXg</t>
  </si>
  <si>
    <t>Cbe81FGYydg</t>
  </si>
  <si>
    <t>NF1Q0c6uY-A</t>
  </si>
  <si>
    <t>IYCfqkGYj-I</t>
  </si>
  <si>
    <t>a_i21pVPid0</t>
  </si>
  <si>
    <t>eFS2Pm4KOSg</t>
  </si>
  <si>
    <t>T7OLaNA16cA</t>
  </si>
  <si>
    <t>JAWFqXIAp3g</t>
  </si>
  <si>
    <t>D6ZUEeXx-Ik</t>
  </si>
  <si>
    <t>sIjRyvDW3hE</t>
  </si>
  <si>
    <t>8N2pyZGYiWY</t>
  </si>
  <si>
    <t>fUCguV4V6HY</t>
  </si>
  <si>
    <t>PGx_yBOeJeU</t>
  </si>
  <si>
    <t>P57SFQkIjF0</t>
  </si>
  <si>
    <t>jYt-shwZxtk</t>
  </si>
  <si>
    <t>dnxIITeNftE</t>
  </si>
  <si>
    <t>HPqR76bpPf8</t>
  </si>
  <si>
    <t>WYulWtauAXg</t>
  </si>
  <si>
    <t>Y9LbqKVTXMo</t>
  </si>
  <si>
    <t>seeso</t>
  </si>
  <si>
    <t>iqHVh0D4e7M</t>
  </si>
  <si>
    <t>AssociatedPress</t>
  </si>
  <si>
    <t>zokUPp_nj_c</t>
  </si>
  <si>
    <t>ksalinda</t>
  </si>
  <si>
    <t>KhJtLJjJX9g</t>
  </si>
  <si>
    <t>MJXYydHRIOA</t>
  </si>
  <si>
    <t>MVCROd29BCk</t>
  </si>
  <si>
    <t>DCCkZM8A7fs</t>
  </si>
  <si>
    <t>1SoXQ0ZviqI</t>
  </si>
  <si>
    <t>KXdRoM07Rs4</t>
  </si>
  <si>
    <t>0PsB8HuRLiA</t>
  </si>
  <si>
    <t>kjO6lIzHNN4</t>
  </si>
  <si>
    <t>YCJi8lVPTSc</t>
  </si>
  <si>
    <t>hxZ-5wELSJM</t>
  </si>
  <si>
    <t>sJHZKqsAiEE</t>
  </si>
  <si>
    <t>sDqj2VF-66Y</t>
  </si>
  <si>
    <t>c5zMdOvIGRQ</t>
  </si>
  <si>
    <t>T1p0GVhg2cs</t>
  </si>
  <si>
    <t>QYW5KfIfzCM</t>
  </si>
  <si>
    <t>2jD67nmmT8U</t>
  </si>
  <si>
    <t>w7kmvQ-53-o</t>
  </si>
  <si>
    <t>9sGvJTBs16U</t>
  </si>
  <si>
    <t>Yjuh5QXJDxI</t>
  </si>
  <si>
    <t>kf1PJ_ERn6A</t>
  </si>
  <si>
    <t>16D4DCduxVA</t>
  </si>
  <si>
    <t>kOrOne79</t>
  </si>
  <si>
    <t>LnF1YD6iXe0</t>
  </si>
  <si>
    <t>t7DVN-A3L9o</t>
  </si>
  <si>
    <t>BfFgzgfotts</t>
  </si>
  <si>
    <t>PomzUQhXhW0</t>
  </si>
  <si>
    <t>YkWm00nVorU</t>
  </si>
  <si>
    <t>vysHGJTU1fo</t>
  </si>
  <si>
    <t>6_TIEq06CMQ</t>
  </si>
  <si>
    <t>rc11-pt_X6g</t>
  </si>
  <si>
    <t>6UqPSz524R4</t>
  </si>
  <si>
    <t>ROnF4HdAJaI</t>
  </si>
  <si>
    <t>7jJ-zr4VqUI</t>
  </si>
  <si>
    <t>u9Qfs5rKKYo</t>
  </si>
  <si>
    <t>l-bInByHCc8</t>
  </si>
  <si>
    <t>1GUqqGp28OI</t>
  </si>
  <si>
    <t>dAlN_m9m3VY</t>
  </si>
  <si>
    <t>NCG1u3b2YcU</t>
  </si>
  <si>
    <t>ABMwT2b3jG0</t>
  </si>
  <si>
    <t>UkUyutdN2PA</t>
  </si>
  <si>
    <t>7DleAT97ZBk</t>
  </si>
  <si>
    <t>AlQJqTkcd4Y</t>
  </si>
  <si>
    <t>Rv7tbFPXXmU</t>
  </si>
  <si>
    <t>newzjim</t>
  </si>
  <si>
    <t>NK6odSRXPI4</t>
  </si>
  <si>
    <t>Ro4iPdVA_cs</t>
  </si>
  <si>
    <t>vJfhcYHYsOc</t>
  </si>
  <si>
    <t>p_5V5e6FfJc</t>
  </si>
  <si>
    <t>6wZs6o21YnA</t>
  </si>
  <si>
    <t>9sSjhZAtCbM</t>
  </si>
  <si>
    <t>tMGifgOEZEY</t>
  </si>
  <si>
    <t>5mUYJU8qsLk</t>
  </si>
  <si>
    <t>TRzNR-EliRE</t>
  </si>
  <si>
    <t>Po1JrSCQT04</t>
  </si>
  <si>
    <t>YN6VA1_YsTc</t>
  </si>
  <si>
    <t>OxuR7Ag_5qc</t>
  </si>
  <si>
    <t>l1l-HhNa-Qg</t>
  </si>
  <si>
    <t>SqqhXzzkmvY</t>
  </si>
  <si>
    <t>gZEtO04jzGg</t>
  </si>
  <si>
    <t>65NM1v5TqsQ</t>
  </si>
  <si>
    <t>Y21z8OAY7Pg</t>
  </si>
  <si>
    <t>7W-Ca0C4-W4</t>
  </si>
  <si>
    <t>FAT6PF8OONE</t>
  </si>
  <si>
    <t>eBPUNhBWZuo</t>
  </si>
  <si>
    <t>PrestonV20</t>
  </si>
  <si>
    <t>HtgZORVNPUY</t>
  </si>
  <si>
    <t>jpVoW5Od9gc</t>
  </si>
  <si>
    <t>ylF7XW1oGqI</t>
  </si>
  <si>
    <t>vYCEnVmNkpE</t>
  </si>
  <si>
    <t>LR7IVaAmX2E</t>
  </si>
  <si>
    <t>M7mWIZoaHrk</t>
  </si>
  <si>
    <t>E9gUcbDcd7E</t>
  </si>
  <si>
    <t>elgroxo</t>
  </si>
  <si>
    <t>5QTx8454zQw</t>
  </si>
  <si>
    <t>8yeSyDNjRq8</t>
  </si>
  <si>
    <t>7Neeif01wwQ</t>
  </si>
  <si>
    <t>TtRU25790XI</t>
  </si>
  <si>
    <t>c76KlfLWLBE</t>
  </si>
  <si>
    <t>wF0CIQbsGUw</t>
  </si>
  <si>
    <t>oI4WoOrBjLg</t>
  </si>
  <si>
    <t>5mwBpuhuWEQ</t>
  </si>
  <si>
    <t>J0KwuA3RQFA</t>
  </si>
  <si>
    <t>lGfbn5uUz5E</t>
  </si>
  <si>
    <t>RasIo01Xslc</t>
  </si>
  <si>
    <t>m8zeM5YrISc</t>
  </si>
  <si>
    <t>D0ibrwwK7Jg</t>
  </si>
  <si>
    <t>JJhjUqvv3jg</t>
  </si>
  <si>
    <t>_vQ-sIPx98g</t>
  </si>
  <si>
    <t>91AlqOYkiaE</t>
  </si>
  <si>
    <t>Hf_C6-3hVvc</t>
  </si>
  <si>
    <t>4gImw0X1vkc</t>
  </si>
  <si>
    <t>1u6jy_Qfw9I</t>
  </si>
  <si>
    <t>ZYryffNvDaU</t>
  </si>
  <si>
    <t>puprock2975</t>
  </si>
  <si>
    <t>AkYFKuGJEsE</t>
  </si>
  <si>
    <t>7CYfortcpFI</t>
  </si>
  <si>
    <t>JJDFFQdCSL4</t>
  </si>
  <si>
    <t>C7X8aoBaqDQ</t>
  </si>
  <si>
    <t>MHfTOhqXN1s</t>
  </si>
  <si>
    <t>NS76rkX8T-k</t>
  </si>
  <si>
    <t>Yo0bbJs33ng</t>
  </si>
  <si>
    <t>SrkNJdDeytE</t>
  </si>
  <si>
    <t>YWGDXIK7_OU</t>
  </si>
  <si>
    <t>I3-xQ5y1Ss4</t>
  </si>
  <si>
    <t>m-HlAtUQJXw</t>
  </si>
  <si>
    <t>RJ3ws-p24F0</t>
  </si>
  <si>
    <t>gQmMkfZeYtk</t>
  </si>
  <si>
    <t>46Zdkm-RAYo</t>
  </si>
  <si>
    <t>plNuuuKc0vk</t>
  </si>
  <si>
    <t>z6GtOYVt7p8</t>
  </si>
  <si>
    <t>zeNEg1nowKY</t>
  </si>
  <si>
    <t>tNSKB66ywkg</t>
  </si>
  <si>
    <t>q_-2BF7iuo4</t>
  </si>
  <si>
    <t>XfUi7rCp1Io</t>
  </si>
  <si>
    <t>l6-J82_3utA</t>
  </si>
  <si>
    <t>1EDmanLV</t>
  </si>
  <si>
    <t>Vz6icPtNwZE</t>
  </si>
  <si>
    <t>JOofa6Ln9j8</t>
  </si>
  <si>
    <t>OPHfV-n5OGI</t>
  </si>
  <si>
    <t>EDnHflk5rqA</t>
  </si>
  <si>
    <t>hqvC0sMCoKQ</t>
  </si>
  <si>
    <t>ME6nCyzBUrY</t>
  </si>
  <si>
    <t>EA2GWpRzNwY</t>
  </si>
  <si>
    <t>I89qRs889KM</t>
  </si>
  <si>
    <t>cNaYwIHTrjM</t>
  </si>
  <si>
    <t>Dduwlp05eMQ</t>
  </si>
  <si>
    <t>HYFQAo6NS-0</t>
  </si>
  <si>
    <t>d1qtiJ6U3KM</t>
  </si>
  <si>
    <t>qTNQXzOjGQg</t>
  </si>
  <si>
    <t>FDkocaJ7-c4</t>
  </si>
  <si>
    <t>vpfouN5g7aA</t>
  </si>
  <si>
    <t>d0r4UbvCNUs</t>
  </si>
  <si>
    <t>Nk0tPyEI8z8</t>
  </si>
  <si>
    <t>eMd_LPtZ810</t>
  </si>
  <si>
    <t>5n_IbfRqlZA</t>
  </si>
  <si>
    <t>GAce3GwmyLg</t>
  </si>
  <si>
    <t>Brooky217</t>
  </si>
  <si>
    <t>Zs4H9Itl40c</t>
  </si>
  <si>
    <t>dinxbeau</t>
  </si>
  <si>
    <t>w9EHgzekwCE</t>
  </si>
  <si>
    <t>An4s7kscnpM</t>
  </si>
  <si>
    <t>1DoYkUDRk8Y</t>
  </si>
  <si>
    <t>2e6DfinH-zI</t>
  </si>
  <si>
    <t>1_8MCiP21w4</t>
  </si>
  <si>
    <t>OQMAwRV0SbM</t>
  </si>
  <si>
    <t>sbi1ftdXX48</t>
  </si>
  <si>
    <t>rs4zERVT-m8</t>
  </si>
  <si>
    <t>TpLd2KT32Gg</t>
  </si>
  <si>
    <t>7SzOgX4rpi0</t>
  </si>
  <si>
    <t>blWmNikhunA</t>
  </si>
  <si>
    <t>PTRwWyEuaTU</t>
  </si>
  <si>
    <t>XqTqyc-YBC0</t>
  </si>
  <si>
    <t>UOXABCnqJVE</t>
  </si>
  <si>
    <t>Ha09dfNWfw4</t>
  </si>
  <si>
    <t>3BKoAuLpYXI</t>
  </si>
  <si>
    <t>NrQjFuklUuw</t>
  </si>
  <si>
    <t>8PNPX1nYOQ4</t>
  </si>
  <si>
    <t>a9mp17Y5kEQ</t>
  </si>
  <si>
    <t>R08Nxax_jsM</t>
  </si>
  <si>
    <t>xeenslayer</t>
  </si>
  <si>
    <t>qhAnSGeTpz4</t>
  </si>
  <si>
    <t>1OF20VB_CMA</t>
  </si>
  <si>
    <t>mqgY3vx6DCM</t>
  </si>
  <si>
    <t>rfwt5veVXEk</t>
  </si>
  <si>
    <t>4ira1eUOQGY</t>
  </si>
  <si>
    <t>RDIIzmusYi0</t>
  </si>
  <si>
    <t>hYbyDY790nM</t>
  </si>
  <si>
    <t>0TeHUtyNqDI</t>
  </si>
  <si>
    <t>WmyeEX3FG9U</t>
  </si>
  <si>
    <t>WM1yqH5dBj4</t>
  </si>
  <si>
    <t>G6XenDuiyvE</t>
  </si>
  <si>
    <t>FqvAqb6UyqE</t>
  </si>
  <si>
    <t>zzlDKaXAIgE</t>
  </si>
  <si>
    <t>9MdXdTSwfX4</t>
  </si>
  <si>
    <t>1cSnEPsPr5Q</t>
  </si>
  <si>
    <t>25CpF-Wudms</t>
  </si>
  <si>
    <t>dzslyDdYnRI</t>
  </si>
  <si>
    <t>eYfedzk27zQ</t>
  </si>
  <si>
    <t>LBTKkAgRkYU</t>
  </si>
  <si>
    <t>tTy__qMSoR8</t>
  </si>
  <si>
    <t>lpSTTtV8_Ms</t>
  </si>
  <si>
    <t>1mResponder</t>
  </si>
  <si>
    <t>supermac18</t>
  </si>
  <si>
    <t>toO8p_oqIgo</t>
  </si>
  <si>
    <t>NSdNyfV9-uw</t>
  </si>
  <si>
    <t>_PtYQ8wLeDQ</t>
  </si>
  <si>
    <t>BYNFDa_-xlw</t>
  </si>
  <si>
    <t>Cga3ZBwlsZ0</t>
  </si>
  <si>
    <t>Cv_AqsEtMDs</t>
  </si>
  <si>
    <t>H0DeuhreIAQ</t>
  </si>
  <si>
    <t>R087qNi5o4Q</t>
  </si>
  <si>
    <t>wYgcWXzm4NU</t>
  </si>
  <si>
    <t>97g3VRlVNb0</t>
  </si>
  <si>
    <t>2K9q0Bxksvg</t>
  </si>
  <si>
    <t>JupFylJvm8I</t>
  </si>
  <si>
    <t>ctLUowcdnJ8</t>
  </si>
  <si>
    <t>8VutEwReTV4</t>
  </si>
  <si>
    <t>DyjQOHTrFwA</t>
  </si>
  <si>
    <t>VQ-5b1TYonM</t>
  </si>
  <si>
    <t>BBUPA0n3CBc</t>
  </si>
  <si>
    <t>R-hRIRICQow</t>
  </si>
  <si>
    <t>_ysUjNiTAuA</t>
  </si>
  <si>
    <t>e_Oun_GTKDo</t>
  </si>
  <si>
    <t>GTx235ZagF0</t>
  </si>
  <si>
    <t>w6E-FaJ1lCQ</t>
  </si>
  <si>
    <t>5AMpSxObL_0</t>
  </si>
  <si>
    <t>BNs-dHSN8lg</t>
  </si>
  <si>
    <t>BptuGZT_l9Y</t>
  </si>
  <si>
    <t>RWS45QqP1l8</t>
  </si>
  <si>
    <t>dAvtnlhDdJM</t>
  </si>
  <si>
    <t>uqXCS1Msrwc</t>
  </si>
  <si>
    <t>8SfMGer_Op4</t>
  </si>
  <si>
    <t>a6NW-A7Yytg</t>
  </si>
  <si>
    <t>n0EMTUBTdkc</t>
  </si>
  <si>
    <t>eng-o99YC0g</t>
  </si>
  <si>
    <t>qtTAUB-jq9s</t>
  </si>
  <si>
    <t>NDq1hx5HRHQ</t>
  </si>
  <si>
    <t>xZpDoOIKNZ0</t>
  </si>
  <si>
    <t>CTPiv31Qmgk</t>
  </si>
  <si>
    <t>AhSRTcGo_6s</t>
  </si>
  <si>
    <t>BPUTptYI6ek</t>
  </si>
  <si>
    <t>LjPPI-K2758</t>
  </si>
  <si>
    <t>aqRq_rfIa58</t>
  </si>
  <si>
    <t>_425hiCLt8M</t>
  </si>
  <si>
    <t>j8VSIHe99nE</t>
  </si>
  <si>
    <t>l8hcu57MU2o</t>
  </si>
  <si>
    <t>8lpMpWM9gKE</t>
  </si>
  <si>
    <t>vOlgrAIDL00</t>
  </si>
  <si>
    <t>ypyxeSkXCGE</t>
  </si>
  <si>
    <t>1825RCTACy0</t>
  </si>
  <si>
    <t>8CiNHb34ORY</t>
  </si>
  <si>
    <t>Me7aR3QMAgo</t>
  </si>
  <si>
    <t>ucRoad-4muc</t>
  </si>
  <si>
    <t>xDH9drEHp7s</t>
  </si>
  <si>
    <t>ymdp4Ah0ADg</t>
  </si>
  <si>
    <t>zzCUvBWsgCk</t>
  </si>
  <si>
    <t>Starsxx21</t>
  </si>
  <si>
    <t>h2fRitzFKA0</t>
  </si>
  <si>
    <t>0XMLhS2mwB0</t>
  </si>
  <si>
    <t>n-lhC9f9xHA</t>
  </si>
  <si>
    <t>4f7IP4pZ_GI</t>
  </si>
  <si>
    <t>OBstMEzN4IU</t>
  </si>
  <si>
    <t>LGktyTh1ffY</t>
  </si>
  <si>
    <t>2HZBdXktooA</t>
  </si>
  <si>
    <t>Q2HjUpI0sro</t>
  </si>
  <si>
    <t>eEe3p87b-xw</t>
  </si>
  <si>
    <t>wF8rPPpmAQc</t>
  </si>
  <si>
    <t>rMJD46UcEUE</t>
  </si>
  <si>
    <t>hC8N9WywIqY</t>
  </si>
  <si>
    <t>K09TaJxxKtE</t>
  </si>
  <si>
    <t>GG6UuSVFN0o</t>
  </si>
  <si>
    <t>GA9vAJ1z4BU</t>
  </si>
  <si>
    <t>rw4WgktDntk</t>
  </si>
  <si>
    <t>fg3Ppge5KeA</t>
  </si>
  <si>
    <t>3oXiEbeqANw</t>
  </si>
  <si>
    <t>L7NKPsiPS2A</t>
  </si>
  <si>
    <t>mileyroxmyworld4ever</t>
  </si>
  <si>
    <t>RaXCv9E1tVI</t>
  </si>
  <si>
    <t>wnGCdn3SkZQ</t>
  </si>
  <si>
    <t>21rHa7sJe28</t>
  </si>
  <si>
    <t>M6pcpb2TwZs</t>
  </si>
  <si>
    <t>r6YF7d-wugM</t>
  </si>
  <si>
    <t>mewU5J38nDg</t>
  </si>
  <si>
    <t>ThaRMIfW-EA</t>
  </si>
  <si>
    <t>IU78CciLDh8</t>
  </si>
  <si>
    <t>Hedda1996</t>
  </si>
  <si>
    <t>DV2JgxnL8xM</t>
  </si>
  <si>
    <t>g2WYi_ydW7U</t>
  </si>
  <si>
    <t>688-cKi6DyA</t>
  </si>
  <si>
    <t>Fw5hdV692mU</t>
  </si>
  <si>
    <t>FurZU6V3Uws</t>
  </si>
  <si>
    <t>omSThdVNow8</t>
  </si>
  <si>
    <t>tNcrmKYGE3k</t>
  </si>
  <si>
    <t>lPVBYDQ2dSI</t>
  </si>
  <si>
    <t>jfPngX_4qcw</t>
  </si>
  <si>
    <t>X5SAz5azyek</t>
  </si>
  <si>
    <t>TJ21KDYQxTU</t>
  </si>
  <si>
    <t>XJk5hxVb8ks</t>
  </si>
  <si>
    <t>MGCkZE7Suco</t>
  </si>
  <si>
    <t>_ZV4EI9J1Kw</t>
  </si>
  <si>
    <t>Ix6M_XvXT20</t>
  </si>
  <si>
    <t>BR_qfJdv7c0</t>
  </si>
  <si>
    <t>TuWVs9cxotY</t>
  </si>
  <si>
    <t>MSBZUTh-OeU</t>
  </si>
  <si>
    <t>3VwfsGD8BEw</t>
  </si>
  <si>
    <t>4z31fXh-UEY</t>
  </si>
  <si>
    <t>0sonalika0</t>
  </si>
  <si>
    <t>q694TUJg_Mk</t>
  </si>
  <si>
    <t>3Da0y5rjb8k</t>
  </si>
  <si>
    <t>Cd03T1YYT6M</t>
  </si>
  <si>
    <t>gQjWRMo1GLQ</t>
  </si>
  <si>
    <t>oVQUiYhyq9M</t>
  </si>
  <si>
    <t>5ORM-XXVQkM</t>
  </si>
  <si>
    <t>0alkSaZg8yk</t>
  </si>
  <si>
    <t>TcyEcEAV-tY</t>
  </si>
  <si>
    <t>AvH8S8mG8jY</t>
  </si>
  <si>
    <t>IeQC2PdnJF8</t>
  </si>
  <si>
    <t>bKgz5e7w2rU</t>
  </si>
  <si>
    <t>xh6YuRRyoj4</t>
  </si>
  <si>
    <t>cmGtgAgUW1s</t>
  </si>
  <si>
    <t>W7Eec_EWxsc</t>
  </si>
  <si>
    <t>5L2uYAjRd-8</t>
  </si>
  <si>
    <t>Fkm3AXHWkdI</t>
  </si>
  <si>
    <t>_EIyh4pTm_c</t>
  </si>
  <si>
    <t>2enRZ_BEcmE</t>
  </si>
  <si>
    <t>s6V9niJlWw0</t>
  </si>
  <si>
    <t>bNLDxco0bB8</t>
  </si>
  <si>
    <t>lovelifetilldeath</t>
  </si>
  <si>
    <t>Z8JnOwD3sdg</t>
  </si>
  <si>
    <t>HgFNmSBXIDk</t>
  </si>
  <si>
    <t>zBz7HuX2kRQ</t>
  </si>
  <si>
    <t>DkR3WkIDun4</t>
  </si>
  <si>
    <t>sT5wFTke5Lg</t>
  </si>
  <si>
    <t>XIWQohG4QCk</t>
  </si>
  <si>
    <t>_uxhTJpNJ7s</t>
  </si>
  <si>
    <t>TQJrBcXM3_0</t>
  </si>
  <si>
    <t>3xINopHdpN4</t>
  </si>
  <si>
    <t>uiXLYRgZSZY</t>
  </si>
  <si>
    <t>jFprdKvJ05U</t>
  </si>
  <si>
    <t>Fjgt7zRd84A</t>
  </si>
  <si>
    <t>yKoAii7LnEw</t>
  </si>
  <si>
    <t>h_8gsd8IT7Y</t>
  </si>
  <si>
    <t>r4ndybp</t>
  </si>
  <si>
    <t>yJuaXjefpuk</t>
  </si>
  <si>
    <t>ktZT_NAtSYw</t>
  </si>
  <si>
    <t>w1xaiB492lI</t>
  </si>
  <si>
    <t>mAcxs2jkOy0</t>
  </si>
  <si>
    <t>Xe2pRYan9ho</t>
  </si>
  <si>
    <t>UsbFq71fuls</t>
  </si>
  <si>
    <t>6XS2L_etWNU</t>
  </si>
  <si>
    <t>9tp-cd4bhbI</t>
  </si>
  <si>
    <t>dCvL3klfgRg</t>
  </si>
  <si>
    <t>XvgLQqQ1J_A</t>
  </si>
  <si>
    <t>X5YPPmgljGQ</t>
  </si>
  <si>
    <t>7V-IvwZhgK4</t>
  </si>
  <si>
    <t>IgxifTMZqKA</t>
  </si>
  <si>
    <t>YFRHGtUrb1Q</t>
  </si>
  <si>
    <t>3WDjdbpBwy8</t>
  </si>
  <si>
    <t>LueBOw8tVN4</t>
  </si>
  <si>
    <t>y7VwvrlLm3w</t>
  </si>
  <si>
    <t>_lHhBdDJb7E</t>
  </si>
  <si>
    <t>WlEyuOZ0ZWM</t>
  </si>
  <si>
    <t>BillabongNL</t>
  </si>
  <si>
    <t>zvI5nkWvy10</t>
  </si>
  <si>
    <t>V7xMLOHYPbA</t>
  </si>
  <si>
    <t>GHDdbE2SVLk</t>
  </si>
  <si>
    <t>zfE8DkvwsgI</t>
  </si>
  <si>
    <t>zOB55CBvW20</t>
  </si>
  <si>
    <t>OxCplFOkUao</t>
  </si>
  <si>
    <t>sMY8eQrhDWI</t>
  </si>
  <si>
    <t>MpQyDPVYLt8</t>
  </si>
  <si>
    <t>cClQPAC0c3Y</t>
  </si>
  <si>
    <t>s4vldf1QH5k</t>
  </si>
  <si>
    <t>vd8PZryEcuQ</t>
  </si>
  <si>
    <t>UTneiEVfEVE</t>
  </si>
  <si>
    <t>OCbkEqiHIF4</t>
  </si>
  <si>
    <t>RTJpIjh6tc8</t>
  </si>
  <si>
    <t>EA6_3pnuOLo</t>
  </si>
  <si>
    <t>fh3bIwN209A</t>
  </si>
  <si>
    <t>Oe_1c_9YKQQ</t>
  </si>
  <si>
    <t>asianarmy</t>
  </si>
  <si>
    <t>44jzfVziCy0</t>
  </si>
  <si>
    <t>apgoBeOk9mo</t>
  </si>
  <si>
    <t>zXO2GEzQuz8</t>
  </si>
  <si>
    <t>QAE2-FQHkok</t>
  </si>
  <si>
    <t>wALcqcgJW9k</t>
  </si>
  <si>
    <t>6obL4n-BNEo</t>
  </si>
  <si>
    <t>KyTOQxzL97o</t>
  </si>
  <si>
    <t>gDfPLt39Zs4</t>
  </si>
  <si>
    <t>nPEOr55j0Fs</t>
  </si>
  <si>
    <t>kat12923</t>
  </si>
  <si>
    <t>yx_Zs8CZPZQ</t>
  </si>
  <si>
    <t>E86BW30xGVQ</t>
  </si>
  <si>
    <t>0xJLoWe8rK4</t>
  </si>
  <si>
    <t>dVQG0qvL95I</t>
  </si>
  <si>
    <t>4MxuEDZX76o</t>
  </si>
  <si>
    <t>DKCEIxMCkPs</t>
  </si>
  <si>
    <t>s7lelZypDQI</t>
  </si>
  <si>
    <t>30htwUUjOHs</t>
  </si>
  <si>
    <t>i8hyrHRRRfk</t>
  </si>
  <si>
    <t>QR2AVFy9anc</t>
  </si>
  <si>
    <t>9HcKrkEDSBY</t>
  </si>
  <si>
    <t>7NfjKhbsjn8</t>
  </si>
  <si>
    <t>hDEDzWJaW6E</t>
  </si>
  <si>
    <t>zjx4nvl9egA</t>
  </si>
  <si>
    <t>BddxaEkk5PY</t>
  </si>
  <si>
    <t>BjLTJZWbPzg</t>
  </si>
  <si>
    <t>IhuVDNzu1B4</t>
  </si>
  <si>
    <t>0tTE0bx47RA</t>
  </si>
  <si>
    <t>NVOQFRB88bU</t>
  </si>
  <si>
    <t>fBPaEZ84uJk</t>
  </si>
  <si>
    <t>qtpiecoco7</t>
  </si>
  <si>
    <t>f9_yEORBJK0</t>
  </si>
  <si>
    <t>HannahMileyFanatic</t>
  </si>
  <si>
    <t>T9LIgD29EXs</t>
  </si>
  <si>
    <t>vpx-VMIAluc</t>
  </si>
  <si>
    <t>vOFdjqj3RHQ</t>
  </si>
  <si>
    <t>U0AAqjjbNpk</t>
  </si>
  <si>
    <t>ztB0P76UC2g</t>
  </si>
  <si>
    <t>h-j6yZBv9vY</t>
  </si>
  <si>
    <t>XVFXpCngE4c</t>
  </si>
  <si>
    <t>R5tzLd_kSFo</t>
  </si>
  <si>
    <t>rySGMOVJaa4</t>
  </si>
  <si>
    <t>t78uR_K5ak4</t>
  </si>
  <si>
    <t>SkBn7tjLlr8</t>
  </si>
  <si>
    <t>8Vy8r_5neKc</t>
  </si>
  <si>
    <t>fl6PQ5UyEtc</t>
  </si>
  <si>
    <t>g5_GVVQzk_A</t>
  </si>
  <si>
    <t>OTYqs0EHRIE</t>
  </si>
  <si>
    <t>shabba57</t>
  </si>
  <si>
    <t>AoBHCHGLZeQ</t>
  </si>
  <si>
    <t>VVZ9X8l8wxs</t>
  </si>
  <si>
    <t>oq9vrFfTCpU</t>
  </si>
  <si>
    <t>om3-aLS1ySA</t>
  </si>
  <si>
    <t>RV-CzkbM_vU</t>
  </si>
  <si>
    <t>RQegVvG5TRg</t>
  </si>
  <si>
    <t>u0aI0WtmDtQ</t>
  </si>
  <si>
    <t>DP-Mc6HNYZs</t>
  </si>
  <si>
    <t>8BpR_UkBT44</t>
  </si>
  <si>
    <t>MzI5msTuqX0</t>
  </si>
  <si>
    <t>bT95BkO-7xc</t>
  </si>
  <si>
    <t>7xK-eEYdj7Y</t>
  </si>
  <si>
    <t>BQwdZyEvLyQ</t>
  </si>
  <si>
    <t>Kzr7ohyzHYI</t>
  </si>
  <si>
    <t>kWMwjtSY9GQ</t>
  </si>
  <si>
    <t>e5sGtv_y0ms</t>
  </si>
  <si>
    <t>kkZAbjJO-i8</t>
  </si>
  <si>
    <t>zfxTfIA4J5w</t>
  </si>
  <si>
    <t>G_J_t4-KVNI</t>
  </si>
  <si>
    <t>HOPVWnI9T-c</t>
  </si>
  <si>
    <t>RoisFan</t>
  </si>
  <si>
    <t>ajWSAeGYhQY</t>
  </si>
  <si>
    <t>CjB3oZr1MB8</t>
  </si>
  <si>
    <t>Hy3qhUZFOvc</t>
  </si>
  <si>
    <t>m2iyZU9hwso</t>
  </si>
  <si>
    <t>_ZJrDz2R5xc</t>
  </si>
  <si>
    <t>PDpwGI5WTpQ</t>
  </si>
  <si>
    <t>G7w7kHRn1CM</t>
  </si>
  <si>
    <t>WN7lbVJNIuA</t>
  </si>
  <si>
    <t>eGX627QtP1s</t>
  </si>
  <si>
    <t>R6Xnu9xGetg</t>
  </si>
  <si>
    <t>68pn6BuO7J4</t>
  </si>
  <si>
    <t>-7iy4uIc-KU</t>
  </si>
  <si>
    <t>wcMX-tXntS0</t>
  </si>
  <si>
    <t>EMYi_kqmjic</t>
  </si>
  <si>
    <t>4t4193iDTt0</t>
  </si>
  <si>
    <t>7vVbX2---rQ</t>
  </si>
  <si>
    <t>IEatDogs342</t>
  </si>
  <si>
    <t>F0PKggy9vrg</t>
  </si>
  <si>
    <t>G5mLnCWpeCQ</t>
  </si>
  <si>
    <t>2AEtAccR3XA</t>
  </si>
  <si>
    <t>NA4iLqYS2LI</t>
  </si>
  <si>
    <t>jK0oJI3qu24</t>
  </si>
  <si>
    <t>2J5lzXMxqlU</t>
  </si>
  <si>
    <t>6EX_suWaOI4</t>
  </si>
  <si>
    <t>lPyix9IrjJI</t>
  </si>
  <si>
    <t>tBf7NN_KCVM</t>
  </si>
  <si>
    <t>H8DIyWK72OA</t>
  </si>
  <si>
    <t>Pv3ypLI7lP4</t>
  </si>
  <si>
    <t>qd-kjdXDcnI</t>
  </si>
  <si>
    <t>SqzF9jqkNRE</t>
  </si>
  <si>
    <t>3NKQklxo-uY</t>
  </si>
  <si>
    <t>2h-xJN4XL2Y</t>
  </si>
  <si>
    <t>oKCxCEM_Jj0</t>
  </si>
  <si>
    <t>4VPBiFbS7h4</t>
  </si>
  <si>
    <t>Ty7PAt3LYKg</t>
  </si>
  <si>
    <t>OthfixMGTpA</t>
  </si>
  <si>
    <t>jLcaTL70HbQ</t>
  </si>
  <si>
    <t>m-jRHI3INyg</t>
  </si>
  <si>
    <t>26Xc_yFttU8</t>
  </si>
  <si>
    <t>B7fsaM3fYeg</t>
  </si>
  <si>
    <t>RXXxqkhdyg8</t>
  </si>
  <si>
    <t>WH56yJudnGs</t>
  </si>
  <si>
    <t>drexiel8</t>
  </si>
  <si>
    <t>NK1jlWXHuLY</t>
  </si>
  <si>
    <t>zaI6dHkYKK8</t>
  </si>
  <si>
    <t>bveY4IqHEcU</t>
  </si>
  <si>
    <t>-9eydKinXw0</t>
  </si>
  <si>
    <t>duAUrMGL8jM</t>
  </si>
  <si>
    <t>MR-5nPYLsj0</t>
  </si>
  <si>
    <t>HhRWA0VmCkY</t>
  </si>
  <si>
    <t>drss9qDpBU8</t>
  </si>
  <si>
    <t>zK_0yH9vcjU</t>
  </si>
  <si>
    <t>LO_5wisNs5M</t>
  </si>
  <si>
    <t>8quESPl5JA0</t>
  </si>
  <si>
    <t>KRLGnK8Yn9c</t>
  </si>
  <si>
    <t>715gilmoregirlsfan</t>
  </si>
  <si>
    <t>3weOYw384LA</t>
  </si>
  <si>
    <t>L5B4eBeJgFI</t>
  </si>
  <si>
    <t>FyHdXo8VATM</t>
  </si>
  <si>
    <t>HuKoanxXJaE</t>
  </si>
  <si>
    <t>rZfb2E4mG1k</t>
  </si>
  <si>
    <t>acKEhdDWdb4</t>
  </si>
  <si>
    <t>mnpKNEU2fhw</t>
  </si>
  <si>
    <t>n7N_BPX4uXI</t>
  </si>
  <si>
    <t>FgRUCw1h8js</t>
  </si>
  <si>
    <t>qV8bqiUnFGY</t>
  </si>
  <si>
    <t>BuxLk5eZbqM</t>
  </si>
  <si>
    <t>WrErW7Ed9Gs</t>
  </si>
  <si>
    <t>M1bDoX49vyk</t>
  </si>
  <si>
    <t>ZEnul4wF26k</t>
  </si>
  <si>
    <t>6ck2IY_Tnwo</t>
  </si>
  <si>
    <t>u3cgRDUmoyY</t>
  </si>
  <si>
    <t>JQ87Ha8VJyk</t>
  </si>
  <si>
    <t>IvcyIYA-qvM</t>
  </si>
  <si>
    <t>Rwq-PltnTMQ</t>
  </si>
  <si>
    <t>wxiYTV6FG9g</t>
  </si>
  <si>
    <t>mileyfan98</t>
  </si>
  <si>
    <t>lBGd6z9rfHg</t>
  </si>
  <si>
    <t>4fg3o7rlhQQ</t>
  </si>
  <si>
    <t>5tGm8d2k0aE</t>
  </si>
  <si>
    <t>ijiXEPltu34</t>
  </si>
  <si>
    <t>suM51kO1xJA</t>
  </si>
  <si>
    <t>IoV8jKa-n7I</t>
  </si>
  <si>
    <t>YzRLSvsGTVQ</t>
  </si>
  <si>
    <t>NUkte0yBO0Q</t>
  </si>
  <si>
    <t>2lM8b5FF_Pk</t>
  </si>
  <si>
    <t>b4RniRFrtYs</t>
  </si>
  <si>
    <t>gtg3DLXB0Qo</t>
  </si>
  <si>
    <t>WCKPpoow4x0</t>
  </si>
  <si>
    <t>Pso5I34S8ow</t>
  </si>
  <si>
    <t>CFCMSW_SsPY</t>
  </si>
  <si>
    <t>ChristerD93</t>
  </si>
  <si>
    <t>yjsvBe8Jcs4</t>
  </si>
  <si>
    <t>zNPWNDIfyFU</t>
  </si>
  <si>
    <t>EpGvhSt1Lfk</t>
  </si>
  <si>
    <t>37_uYjKOVW4</t>
  </si>
  <si>
    <t>T6Tb0yNx2uM</t>
  </si>
  <si>
    <t>OpVIVnIdj6A</t>
  </si>
  <si>
    <t>sXlzf2_jIOc</t>
  </si>
  <si>
    <t>z_tdn9EBCrk</t>
  </si>
  <si>
    <t>2hFTQ4JEFyU</t>
  </si>
  <si>
    <t>1gU0JVgjNHg</t>
  </si>
  <si>
    <t>yh9Bx2eX8lE</t>
  </si>
  <si>
    <t>vrTcGOHjQKM</t>
  </si>
  <si>
    <t>ZIngplsikFU</t>
  </si>
  <si>
    <t>1VbrE-nJaZI</t>
  </si>
  <si>
    <t>s8uelLB-CPo</t>
  </si>
  <si>
    <t>hsr8Lcssyug</t>
  </si>
  <si>
    <t>xZashleyFanx</t>
  </si>
  <si>
    <t>oNafgPl0NaA</t>
  </si>
  <si>
    <t>RAsVzGk86kM</t>
  </si>
  <si>
    <t>2PjP2Vgc3XM</t>
  </si>
  <si>
    <t>jtpHNlwgCLQ</t>
  </si>
  <si>
    <t>58Rgw2QVF0A</t>
  </si>
  <si>
    <t>5Rum0dbt6XI</t>
  </si>
  <si>
    <t>8JUvbJekM88</t>
  </si>
  <si>
    <t>qcOtwCYBVX4</t>
  </si>
  <si>
    <t>aGUfQpTJM0Y</t>
  </si>
  <si>
    <t>p6lePnKT2TE</t>
  </si>
  <si>
    <t>Kd5FfAIM_08</t>
  </si>
  <si>
    <t>judqbLP6QaM</t>
  </si>
  <si>
    <t>W9WCUPZs2Wc</t>
  </si>
  <si>
    <t>-17Zbw0e6zs</t>
  </si>
  <si>
    <t>RosetylerProductions</t>
  </si>
  <si>
    <t>fqEslRajbP4</t>
  </si>
  <si>
    <t>VfUyjHj67gQ</t>
  </si>
  <si>
    <t>DSw8aqN75es</t>
  </si>
  <si>
    <t>Vo589K0KmL4</t>
  </si>
  <si>
    <t>5BuMj7K9kYU</t>
  </si>
  <si>
    <t>sc8t8ekfS-U</t>
  </si>
  <si>
    <t>Li-b_uWR6Zs</t>
  </si>
  <si>
    <t>KCp-VxoN7jk</t>
  </si>
  <si>
    <t>0wSPFo1MhGQ</t>
  </si>
  <si>
    <t>PXg31Q4z8Vo</t>
  </si>
  <si>
    <t>lCLwnMskVaY</t>
  </si>
  <si>
    <t>a-63yjDNQ6Q</t>
  </si>
  <si>
    <t>taNoCw0AhR0</t>
  </si>
  <si>
    <t>aKShz-gWHoM</t>
  </si>
  <si>
    <t>ZSquy7zWJzE</t>
  </si>
  <si>
    <t>xhImr8c8uW4</t>
  </si>
  <si>
    <t>EzzivbXjAY0</t>
  </si>
  <si>
    <t>tsS_XMYzA6U</t>
  </si>
  <si>
    <t>GsmSpXuZgNc</t>
  </si>
  <si>
    <t>dwKeuTExZ0w</t>
  </si>
  <si>
    <t>VeGFjTGG7A0</t>
  </si>
  <si>
    <t>JexL92</t>
  </si>
  <si>
    <t>4QWBePOZ2gE</t>
  </si>
  <si>
    <t>PPe9EIGErMg</t>
  </si>
  <si>
    <t>exLU4K_Oicg</t>
  </si>
  <si>
    <t>8foqFuVGaOw</t>
  </si>
  <si>
    <t>F3S-YNDCfjE</t>
  </si>
  <si>
    <t>oGzEpvwRDvo</t>
  </si>
  <si>
    <t>gY_TFiQPbCU</t>
  </si>
  <si>
    <t>-UvBzZm-9xU</t>
  </si>
  <si>
    <t>HkklqmXCy2I</t>
  </si>
  <si>
    <t>b4uVedivPlw</t>
  </si>
  <si>
    <t>ki6PQxaT5VY</t>
  </si>
  <si>
    <t>mtG-XiPibyM</t>
  </si>
  <si>
    <t>RXXt5mr2sgA</t>
  </si>
  <si>
    <t>V4Cjtuaaki0</t>
  </si>
  <si>
    <t>hjCygzWS4rI</t>
  </si>
  <si>
    <t>diVvLVee3lE</t>
  </si>
  <si>
    <t>RSosH6COnKE</t>
  </si>
  <si>
    <t>Wqo_TC2Fi5o</t>
  </si>
  <si>
    <t>AOhoFQrGw_s</t>
  </si>
  <si>
    <t>ggYn7pxDgcw</t>
  </si>
  <si>
    <t>pyD1kaXW2eI</t>
  </si>
  <si>
    <t>Madrosed</t>
  </si>
  <si>
    <t>YcRWD1C_V-M</t>
  </si>
  <si>
    <t>B3TMou2YCds</t>
  </si>
  <si>
    <t>QfVw2SZ7U_E</t>
  </si>
  <si>
    <t>tzHfJhcQLZw</t>
  </si>
  <si>
    <t>Ho83lT3hvKQ</t>
  </si>
  <si>
    <t>7XvYWdRun6Y</t>
  </si>
  <si>
    <t>cC0DROiiAfY</t>
  </si>
  <si>
    <t>KyHsTrgIdXg</t>
  </si>
  <si>
    <t>2E59zXZMg-c</t>
  </si>
  <si>
    <t>aoJiZOxuTfA</t>
  </si>
  <si>
    <t>ARBlWd798Bg</t>
  </si>
  <si>
    <t>xkgV1L6AieU</t>
  </si>
  <si>
    <t>sgo6XMLbq2k</t>
  </si>
  <si>
    <t>97nQ3v8L1Gw</t>
  </si>
  <si>
    <t>8aGBzw8Nr20</t>
  </si>
  <si>
    <t>o27r8lek4Qg</t>
  </si>
  <si>
    <t>HjUN9TcaO-g</t>
  </si>
  <si>
    <t>4jPAlsXt1I0</t>
  </si>
  <si>
    <t>FnaNd-8qASo</t>
  </si>
  <si>
    <t>IgFup1abPLI</t>
  </si>
  <si>
    <t>WNn0ZMEPmD0</t>
  </si>
  <si>
    <t>stemcellfilms</t>
  </si>
  <si>
    <t>I_vG88ofWk0</t>
  </si>
  <si>
    <t>XL0v3Dx4l0tX</t>
  </si>
  <si>
    <t>X5bGEAjQCDo</t>
  </si>
  <si>
    <t>wyro6GC0gnI</t>
  </si>
  <si>
    <t>EzDazvfHYZQ</t>
  </si>
  <si>
    <t>ph3RnmnWREQ</t>
  </si>
  <si>
    <t>LMwmiaUitRo</t>
  </si>
  <si>
    <t>AjjKCk9a6tg</t>
  </si>
  <si>
    <t>Cv8CK26cp7Q</t>
  </si>
  <si>
    <t>QXoBc3o9MHg</t>
  </si>
  <si>
    <t>hcjXP5K3d4o</t>
  </si>
  <si>
    <t>iI16jzPGp6c</t>
  </si>
  <si>
    <t>_AB8WXHAPwU</t>
  </si>
  <si>
    <t>fdII6Vrh8u0</t>
  </si>
  <si>
    <t>j0aM7U1tCD0</t>
  </si>
  <si>
    <t>Oj4Dy9miDc4</t>
  </si>
  <si>
    <t>72ZCAHC7d4M</t>
  </si>
  <si>
    <t>IWWiU2LwZiQ</t>
  </si>
  <si>
    <t>AUvSyMUkoTg</t>
  </si>
  <si>
    <t>VsKlAPju_ss</t>
  </si>
  <si>
    <t>sQ9miNJ77_s</t>
  </si>
  <si>
    <t>GfHs7xrPRsE</t>
  </si>
  <si>
    <t>MrsxDeanxWinchesterx</t>
  </si>
  <si>
    <t>k42l5NGDG94</t>
  </si>
  <si>
    <t>suchiha13</t>
  </si>
  <si>
    <t>p4XI4_K35pY</t>
  </si>
  <si>
    <t>lions22rule</t>
  </si>
  <si>
    <t>5_-UZDCsv2M</t>
  </si>
  <si>
    <t>Ketsuekiko</t>
  </si>
  <si>
    <t>wfaCPvwPJCM</t>
  </si>
  <si>
    <t>JbJpzHhPZKU</t>
  </si>
  <si>
    <t>Avatargurl649</t>
  </si>
  <si>
    <t>KcS9LW9yTPw</t>
  </si>
  <si>
    <t>RAMS2xnQFBo</t>
  </si>
  <si>
    <t>TCuI9sFMnbE</t>
  </si>
  <si>
    <t>m5_EQR8eC2E</t>
  </si>
  <si>
    <t>ruZaERHSh8o</t>
  </si>
  <si>
    <t>BPnwFBoxcpY</t>
  </si>
  <si>
    <t>6bh3m1EWfaw</t>
  </si>
  <si>
    <t>x3AQgQ8Yuts</t>
  </si>
  <si>
    <t>GYNJKJQJy84</t>
  </si>
  <si>
    <t>FPBPK16m3EM</t>
  </si>
  <si>
    <t>doYWREFQr28</t>
  </si>
  <si>
    <t>WU-uadR73Vw</t>
  </si>
  <si>
    <t>jlKdnh4GU-U</t>
  </si>
  <si>
    <t>Xxc2EHoTAd4</t>
  </si>
  <si>
    <t>nPWiORVDDiM</t>
  </si>
  <si>
    <t>jgcqojA_r7o</t>
  </si>
  <si>
    <t>kaABLmrMctg</t>
  </si>
  <si>
    <t>t-6tr4rOxqA</t>
  </si>
  <si>
    <t>REH9AedDiSw</t>
  </si>
  <si>
    <t>g8j-QO75t6c</t>
  </si>
  <si>
    <t>GiEVh41zRP0</t>
  </si>
  <si>
    <t>ThomsonFinancial</t>
  </si>
  <si>
    <t>M2UdaF_h0ys</t>
  </si>
  <si>
    <t>Big100000</t>
  </si>
  <si>
    <t>gsFyNxoF5fc</t>
  </si>
  <si>
    <t>jjql2n_P8i8</t>
  </si>
  <si>
    <t>Ikrhc1L3Sr4</t>
  </si>
  <si>
    <t>ZPP2wOvRO1M</t>
  </si>
  <si>
    <t>bQjV5QQchP8</t>
  </si>
  <si>
    <t>ri0fNBuEcTA</t>
  </si>
  <si>
    <t>l6fNu113xlA</t>
  </si>
  <si>
    <t>R_InwguAQaU</t>
  </si>
  <si>
    <t>bdndgtp0Vd4</t>
  </si>
  <si>
    <t>zVTK1PWeVlU</t>
  </si>
  <si>
    <t>3SNSDh5rWpg</t>
  </si>
  <si>
    <t>XuePLf9WXEw</t>
  </si>
  <si>
    <t>7hfiK2Wbsec</t>
  </si>
  <si>
    <t>JQib_6OxDho</t>
  </si>
  <si>
    <t>FI8vh3jKwV4</t>
  </si>
  <si>
    <t>7S_UpVZVOAc</t>
  </si>
  <si>
    <t>F4KwJ-TfrPI</t>
  </si>
  <si>
    <t>xEW73T1nb3U</t>
  </si>
  <si>
    <t>OEWfECAl4UA</t>
  </si>
  <si>
    <t>1DZLOPnkrJo</t>
  </si>
  <si>
    <t>UFlibraries</t>
  </si>
  <si>
    <t>Education</t>
  </si>
  <si>
    <t>-7hSIJ9JAaM</t>
  </si>
  <si>
    <t>sWOv_6HukBw</t>
  </si>
  <si>
    <t>pZYbVJLABuU</t>
  </si>
  <si>
    <t>V8cWosJrBU8</t>
  </si>
  <si>
    <t>jDrJBKGyyOI</t>
  </si>
  <si>
    <t>owxW56-CxXQ</t>
  </si>
  <si>
    <t>6bVa6jn4rpE</t>
  </si>
  <si>
    <t>ANMyqCD85MM</t>
  </si>
  <si>
    <t>Log-L8ND-EI</t>
  </si>
  <si>
    <t>7kHQWWN9_v8</t>
  </si>
  <si>
    <t>GxeBt2UOrT8</t>
  </si>
  <si>
    <t>UUYSNpgkYnc</t>
  </si>
  <si>
    <t>46lolPHRCwM</t>
  </si>
  <si>
    <t>VfmwpKSpYTk</t>
  </si>
  <si>
    <t>BdWN4M8YAVg</t>
  </si>
  <si>
    <t>XgjFY23GJ74</t>
  </si>
  <si>
    <t>1mfJ9DX0CwI</t>
  </si>
  <si>
    <t>SUQIAIKTQa4</t>
  </si>
  <si>
    <t>mfMACgKx9rA</t>
  </si>
  <si>
    <t>Hn8YhLPdzI8</t>
  </si>
  <si>
    <t>PimpMyChocobo</t>
  </si>
  <si>
    <t>gcKshzCAnbk</t>
  </si>
  <si>
    <t>-2TuCAk1UOI</t>
  </si>
  <si>
    <t>eWFpXmqgMg0</t>
  </si>
  <si>
    <t>QCf_vlDUXa0</t>
  </si>
  <si>
    <t>A1jDmK0jqh4</t>
  </si>
  <si>
    <t>J575vwKCaxg</t>
  </si>
  <si>
    <t>py1FXSw12cg</t>
  </si>
  <si>
    <t>JikL_Qw75rk</t>
  </si>
  <si>
    <t>05h9AA2WlhA</t>
  </si>
  <si>
    <t>LiruQngHQwQ</t>
  </si>
  <si>
    <t>YIAKsFGEZP0</t>
  </si>
  <si>
    <t>hbBvOo2oMPo</t>
  </si>
  <si>
    <t>nEL_jtx-ofo</t>
  </si>
  <si>
    <t>ubNrvmCnmBE</t>
  </si>
  <si>
    <t>JFdSLU5A6TU</t>
  </si>
  <si>
    <t>HasyvhsF94I</t>
  </si>
  <si>
    <t>HhZYqhcproY</t>
  </si>
  <si>
    <t>ErU7jheqyHk</t>
  </si>
  <si>
    <t>xz3bKgezXZA</t>
  </si>
  <si>
    <t>dSR4klQW2aU</t>
  </si>
  <si>
    <t>dzgdGCQCRk8</t>
  </si>
  <si>
    <t>super5lady95</t>
  </si>
  <si>
    <t>hJCHMnmVkow</t>
  </si>
  <si>
    <t>AGY_wqhFt1Y</t>
  </si>
  <si>
    <t>KCuZwsJWMl0</t>
  </si>
  <si>
    <t>GWs3CfK7Cgc</t>
  </si>
  <si>
    <t>nKm5jm6GDdo</t>
  </si>
  <si>
    <t>0_mmqE4uteo</t>
  </si>
  <si>
    <t>0IVrEZq-doc</t>
  </si>
  <si>
    <t>FnfaJVmVo3o</t>
  </si>
  <si>
    <t>hYcMyg24zyc</t>
  </si>
  <si>
    <t>7MG4Lw3R2TM</t>
  </si>
  <si>
    <t>w1dVZVYYCho</t>
  </si>
  <si>
    <t>U95Ni2mMqA4</t>
  </si>
  <si>
    <t>zD6y40M648s</t>
  </si>
  <si>
    <t>XiA09PQyua8</t>
  </si>
  <si>
    <t>cp-XDTGtc6w</t>
  </si>
  <si>
    <t>OSvIPWdPCJc</t>
  </si>
  <si>
    <t>cF7L5ssaBo8</t>
  </si>
  <si>
    <t>1Km1Wl1P6vU</t>
  </si>
  <si>
    <t>8mP1Tjv3t8M</t>
  </si>
  <si>
    <t>65ye-WKh9Es</t>
  </si>
  <si>
    <t>oKPAgGdh4Jw</t>
  </si>
  <si>
    <t>xMimiko</t>
  </si>
  <si>
    <t>kLV3d-VZ7Vk</t>
  </si>
  <si>
    <t>T38gPVskoxo</t>
  </si>
  <si>
    <t>UN7G-yXLC5g</t>
  </si>
  <si>
    <t>Wl9axpTVLgI</t>
  </si>
  <si>
    <t>fEcnEdcFk3E</t>
  </si>
  <si>
    <t>zIkvh8jltH8</t>
  </si>
  <si>
    <t>4a-0kks5_As</t>
  </si>
  <si>
    <t>Kbxi6zxnXNQ</t>
  </si>
  <si>
    <t>8ZDC7qKeNU8</t>
  </si>
  <si>
    <t>9Jor7uB1BfQ</t>
  </si>
  <si>
    <t>TzkxdS22858</t>
  </si>
  <si>
    <t>ijc830vMqnE</t>
  </si>
  <si>
    <t>5U4hvbVqRVs</t>
  </si>
  <si>
    <t>ge-nkXqxjrU</t>
  </si>
  <si>
    <t>EMy_LRp1p-o</t>
  </si>
  <si>
    <t>aDF7zfNM8aY</t>
  </si>
  <si>
    <t>UzzIctqDBnc</t>
  </si>
  <si>
    <t>zEScpxQ_9_E</t>
  </si>
  <si>
    <t>vVqgtYHqam0</t>
  </si>
  <si>
    <t>6KdIGOXexWY</t>
  </si>
  <si>
    <t>GTv4jf-dPJE</t>
  </si>
  <si>
    <t>TY61Cmbbnro</t>
  </si>
  <si>
    <t>6dG51jhe6ew</t>
  </si>
  <si>
    <t>1VNjLrwvoS0</t>
  </si>
  <si>
    <t>kXyAaTBF8vQ</t>
  </si>
  <si>
    <t>OLgcNiE0Jd8</t>
  </si>
  <si>
    <t>rQ4DANeFpYU</t>
  </si>
  <si>
    <t>TjlZAV2IRlY</t>
  </si>
  <si>
    <t>iVKlxE047wI</t>
  </si>
  <si>
    <t>kdQ76sKY_u4</t>
  </si>
  <si>
    <t>EaIMULVit64</t>
  </si>
  <si>
    <t>HOz18E07x8E</t>
  </si>
  <si>
    <t>crW6Zv2dAWw</t>
  </si>
  <si>
    <t>M3xq2YGTV0Y</t>
  </si>
  <si>
    <t>U-vl53oOZ38</t>
  </si>
  <si>
    <t>K5dFTEcRLes</t>
  </si>
  <si>
    <t>-580SNZYC9s</t>
  </si>
  <si>
    <t>lPJqTTXWC5o</t>
  </si>
  <si>
    <t>HeYJjRkelLQ</t>
  </si>
  <si>
    <t>PhgvK5Z_PcI</t>
  </si>
  <si>
    <t>HLAdLQ78LjU</t>
  </si>
  <si>
    <t>McLiga4</t>
  </si>
  <si>
    <t>zt1TrxPAPak</t>
  </si>
  <si>
    <t>1mluYaMeMy4</t>
  </si>
  <si>
    <t>Z3z6wR4EA8I</t>
  </si>
  <si>
    <t>QjAgjHr2_xY</t>
  </si>
  <si>
    <t>dRBbxMsytB4</t>
  </si>
  <si>
    <t>dADimPLTsSY</t>
  </si>
  <si>
    <t>mIaFZ8yR66o</t>
  </si>
  <si>
    <t>_eSf1KunK8k</t>
  </si>
  <si>
    <t>joq2g-uNvhA</t>
  </si>
  <si>
    <t>CUFCh_N2N9c</t>
  </si>
  <si>
    <t>9mBcErT9O44</t>
  </si>
  <si>
    <t>Zf1jh6db2Yw</t>
  </si>
  <si>
    <t>m-mqEvOG-eA</t>
  </si>
  <si>
    <t>XSEsAc0JV8U</t>
  </si>
  <si>
    <t>R8xbMjIX25Y</t>
  </si>
  <si>
    <t>YYfvk4tKZHY</t>
  </si>
  <si>
    <t>j4zPG8NPECI</t>
  </si>
  <si>
    <t>8V9Kx7FzexE</t>
  </si>
  <si>
    <t>BEzrTGdkh7w</t>
  </si>
  <si>
    <t>hlJmqKejBNo</t>
  </si>
  <si>
    <t>GS9T0XzdAMs</t>
  </si>
  <si>
    <t>osbHXixhXqQ</t>
  </si>
  <si>
    <t>Science</t>
  </si>
  <si>
    <t>Technology</t>
  </si>
  <si>
    <t>jktvihVzj9U</t>
  </si>
  <si>
    <t>MwO_F-pC9R0</t>
  </si>
  <si>
    <t>q6e7Jaz4FOc</t>
  </si>
  <si>
    <t>xsG2hccZPl4</t>
  </si>
  <si>
    <t>QCDeE-OYhn8</t>
  </si>
  <si>
    <t>OwqFoljnZ-w</t>
  </si>
  <si>
    <t>RBQoWgXepa4</t>
  </si>
  <si>
    <t>qLTs6jlbkjE</t>
  </si>
  <si>
    <t>HYF5FF7rAoo</t>
  </si>
  <si>
    <t>BJss1OA_ESY</t>
  </si>
  <si>
    <t>5LhI5Z11Tlo</t>
  </si>
  <si>
    <t>davidisbetterthenyou</t>
  </si>
  <si>
    <t>batermaster77</t>
  </si>
  <si>
    <t>HadassaCraigdspwkj</t>
  </si>
  <si>
    <t>DMF_24cQqT0</t>
  </si>
  <si>
    <t>9HHYD245KgU</t>
  </si>
  <si>
    <t>Np0RUsdfsj4</t>
  </si>
  <si>
    <t>LYFl3tmgTTI</t>
  </si>
  <si>
    <t>rgzSq2Autno</t>
  </si>
  <si>
    <t>vSvTXOgcc8A</t>
  </si>
  <si>
    <t>IBJXvVzqZ9E</t>
  </si>
  <si>
    <t>tZHrMaJe4y8</t>
  </si>
  <si>
    <t>xelViEtLIrU</t>
  </si>
  <si>
    <t>5T35iegAZAs</t>
  </si>
  <si>
    <t>1yvHlY7ZKRA</t>
  </si>
  <si>
    <t>mJ9VqCpCjcQ</t>
  </si>
  <si>
    <t>p7xcUsra1zU</t>
  </si>
  <si>
    <t>mistermashup</t>
  </si>
  <si>
    <t>wC6IbDU3PjY</t>
  </si>
  <si>
    <t>IJF92kow5ME</t>
  </si>
  <si>
    <t>O_HkQS-b2OI</t>
  </si>
  <si>
    <t>7LjenNW1SZ0</t>
  </si>
  <si>
    <t>Wj-nJjfnRyI</t>
  </si>
  <si>
    <t>arfrDgt7Nis</t>
  </si>
  <si>
    <t>PkL8TsB5wX8</t>
  </si>
  <si>
    <t>RWP_umWewrE</t>
  </si>
  <si>
    <t>z4vDClhnJjs</t>
  </si>
  <si>
    <t>8gMbJK4XROM</t>
  </si>
  <si>
    <t>TwCLvM7M_JQ</t>
  </si>
  <si>
    <t>J1FCxTAnacU</t>
  </si>
  <si>
    <t>H9H0l09Le-E</t>
  </si>
  <si>
    <t>gDlo18ysa98</t>
  </si>
  <si>
    <t>njmmH1TkP3I</t>
  </si>
  <si>
    <t>kzN8fmyL2nQ</t>
  </si>
  <si>
    <t>vGNN6cdA0lk</t>
  </si>
  <si>
    <t>IzO1mCAVyMw</t>
  </si>
  <si>
    <t>fuzzishaq</t>
  </si>
  <si>
    <t>785a0Izhfsk</t>
  </si>
  <si>
    <t>sKIeQT9eYJc</t>
  </si>
  <si>
    <t>iLV1AactdR4</t>
  </si>
  <si>
    <t>ckGfhlZW0BY</t>
  </si>
  <si>
    <t>K6n2gyIN0HE</t>
  </si>
  <si>
    <t>qrylfbziuRg</t>
  </si>
  <si>
    <t>jkaVt4rmH_w</t>
  </si>
  <si>
    <t>XfzR_I9N15k</t>
  </si>
  <si>
    <t>9lEUgySRDL0</t>
  </si>
  <si>
    <t>mq3IKY5NF4o</t>
  </si>
  <si>
    <t>bWN1LO4SFNw</t>
  </si>
  <si>
    <t>wnGDb5V_Ko0</t>
  </si>
  <si>
    <t>Ci3-dNisB0E</t>
  </si>
  <si>
    <t>oiPLxVVBGTM</t>
  </si>
  <si>
    <t>7V6TG-vCgTU</t>
  </si>
  <si>
    <t>F9cqKafnUrk</t>
  </si>
  <si>
    <t>TsnnwWHyvQk</t>
  </si>
  <si>
    <t>kFX3UjoTVuQ</t>
  </si>
  <si>
    <t>v_D5_w4F1M8</t>
  </si>
  <si>
    <t>r0eAn6tnqpg</t>
  </si>
  <si>
    <t>iOj04Gdcxw0</t>
  </si>
  <si>
    <t>4Od3uMuGBmg</t>
  </si>
  <si>
    <t>JR30vhoIhiI</t>
  </si>
  <si>
    <t>qlB2mr5XtVo</t>
  </si>
  <si>
    <t>0c10TGi3kC0</t>
  </si>
  <si>
    <t>3o0X5yz1IaY</t>
  </si>
  <si>
    <t>MovieMaker987</t>
  </si>
  <si>
    <t>aHcKGM0_yL0</t>
  </si>
  <si>
    <t>-5nPrgzgcXQ</t>
  </si>
  <si>
    <t>_0TQ6JMDjFI</t>
  </si>
  <si>
    <t>FQDyh9Wboy4</t>
  </si>
  <si>
    <t>oXNwdEnC_Ds</t>
  </si>
  <si>
    <t>NDlFjdZM2LA</t>
  </si>
  <si>
    <t>h7tomNlIL58</t>
  </si>
  <si>
    <t>hoS4ikw7pvc</t>
  </si>
  <si>
    <t>UWrgSvactwE</t>
  </si>
  <si>
    <t>jyy2GWKXzgA</t>
  </si>
  <si>
    <t>HOLYpNSDayo</t>
  </si>
  <si>
    <t>tIF5DIwY4Ww</t>
  </si>
  <si>
    <t>keB2JcypWek</t>
  </si>
  <si>
    <t>69bEzHbO28A</t>
  </si>
  <si>
    <t>0uhqOEfM4t0</t>
  </si>
  <si>
    <t>VyFt0w5xTrY</t>
  </si>
  <si>
    <t>zVc1uWlWTBk</t>
  </si>
  <si>
    <t>7cyl3LPLd14</t>
  </si>
  <si>
    <t>mbJ5bGx_THk</t>
  </si>
  <si>
    <t>mAEng3jVBxI</t>
  </si>
  <si>
    <t>uAsO8hLcPu4</t>
  </si>
  <si>
    <t>jddj111</t>
  </si>
  <si>
    <t>zOMjy8mHHZQ</t>
  </si>
  <si>
    <t>oswQDEgzBvA</t>
  </si>
  <si>
    <t>DXLBhN5JCho</t>
  </si>
  <si>
    <t>MfUqDhpyA3I</t>
  </si>
  <si>
    <t>L-En3Gb6z54</t>
  </si>
  <si>
    <t>pfCWLTv6_CI</t>
  </si>
  <si>
    <t>77V-nz7CeTI</t>
  </si>
  <si>
    <t>wDgDBNEJCVw</t>
  </si>
  <si>
    <t>p4gs4jQQlOQ</t>
  </si>
  <si>
    <t>iZqGULdkEvs</t>
  </si>
  <si>
    <t>rQacwlwcqIo</t>
  </si>
  <si>
    <t>s13ZXxgnPaw</t>
  </si>
  <si>
    <t>uw3w93Fud60</t>
  </si>
  <si>
    <t>NymV_Ifatz0</t>
  </si>
  <si>
    <t>mGVEX1AR7Rs</t>
  </si>
  <si>
    <t>1hKdXXYqMYA</t>
  </si>
  <si>
    <t>50Bt-c01U7Y</t>
  </si>
  <si>
    <t>wXrYSEOg3Ro</t>
  </si>
  <si>
    <t>Vxt5ajpjxSs</t>
  </si>
  <si>
    <t>Naz18h</t>
  </si>
  <si>
    <t>86jdB2DtpnE</t>
  </si>
  <si>
    <t>jXNwoqxkUQk</t>
  </si>
  <si>
    <t>28GKGyxl1tw</t>
  </si>
  <si>
    <t>fqD4Snb6Ljs</t>
  </si>
  <si>
    <t>iZMaP73Uc4E</t>
  </si>
  <si>
    <t>znqt5rrowC0</t>
  </si>
  <si>
    <t>QNlgXLjp6io</t>
  </si>
  <si>
    <t>F7pw9WKIJBM</t>
  </si>
  <si>
    <t>wf-YgyNpwWA</t>
  </si>
  <si>
    <t>y1hw0jrcDOE</t>
  </si>
  <si>
    <t>49kcm80oq24</t>
  </si>
  <si>
    <t>xJW8Eknio1g</t>
  </si>
  <si>
    <t>JomiKHPW7WY</t>
  </si>
  <si>
    <t>vw1utHzZ3Uk</t>
  </si>
  <si>
    <t>LLUsUZFC2U4</t>
  </si>
  <si>
    <t>aYaHLknBlQk</t>
  </si>
  <si>
    <t>naoEbCjObu8</t>
  </si>
  <si>
    <t>8VHLoO1k3qE</t>
  </si>
  <si>
    <t>rvSkgyCQm9E</t>
  </si>
  <si>
    <t>ddpiGvL8uZA</t>
  </si>
  <si>
    <t>StormProductionzZ</t>
  </si>
  <si>
    <t>6zAi1rcchrs</t>
  </si>
  <si>
    <t>atLn23xA7RM</t>
  </si>
  <si>
    <t>7d8Lhv9hhC0</t>
  </si>
  <si>
    <t>X67YV8nmuHk</t>
  </si>
  <si>
    <t>kV4l3juaSmU</t>
  </si>
  <si>
    <t>yGlhxcXj6K0</t>
  </si>
  <si>
    <t>NgLtLgkdfxw</t>
  </si>
  <si>
    <t>WrEWtltv3RY</t>
  </si>
  <si>
    <t>cfz87E2y8-k</t>
  </si>
  <si>
    <t>6SUdqenEcPY</t>
  </si>
  <si>
    <t>LGW9puqCOOM</t>
  </si>
  <si>
    <t>vcBzmAWnvYc</t>
  </si>
  <si>
    <t>1zK0OKnTnFM</t>
  </si>
  <si>
    <t>8WHKEy5Vrg0</t>
  </si>
  <si>
    <t>eo5IgvFdYMw</t>
  </si>
  <si>
    <t>epUwzZpTu2U</t>
  </si>
  <si>
    <t>yi7iw-MOW14</t>
  </si>
  <si>
    <t>hkSHPxGkHCo</t>
  </si>
  <si>
    <t>dTfT8Jph-ps</t>
  </si>
  <si>
    <t>_v7QeaxzDCI</t>
  </si>
  <si>
    <t>myASNrZtjX4</t>
  </si>
  <si>
    <t>gilmar406</t>
  </si>
  <si>
    <t>NEHgvPvBfuI</t>
  </si>
  <si>
    <t>aqJdRNDab0M</t>
  </si>
  <si>
    <t>zWgz14A8csY</t>
  </si>
  <si>
    <t>9sF1IG7EwE4</t>
  </si>
  <si>
    <t>1AyGAsa9rsI</t>
  </si>
  <si>
    <t>eZTdpuOZgAU</t>
  </si>
  <si>
    <t>eJMliDSKDGY</t>
  </si>
  <si>
    <t>sYoTUHCEO3Y</t>
  </si>
  <si>
    <t>OUMbqbBkDtI</t>
  </si>
  <si>
    <t>AUvVz83OnJc</t>
  </si>
  <si>
    <t>UohdmNMLJVg</t>
  </si>
  <si>
    <t>qJEQAxKlqdA</t>
  </si>
  <si>
    <t>BJko8HAxH0I</t>
  </si>
  <si>
    <t>S-RvAccXzEA</t>
  </si>
  <si>
    <t>fR2HrKfF9Z8</t>
  </si>
  <si>
    <t>ioDxYZWw6i4</t>
  </si>
  <si>
    <t>I6g_HhJ_wpw</t>
  </si>
  <si>
    <t>DH-JIIjg0h0</t>
  </si>
  <si>
    <t>74tzG-Fj9pU</t>
  </si>
  <si>
    <t>aradroxar</t>
  </si>
  <si>
    <t>bMObKPZw_5o</t>
  </si>
  <si>
    <t>eEbpGFfPaL0</t>
  </si>
  <si>
    <t>23CyXUBl6L4</t>
  </si>
  <si>
    <t>vsPlDujGxfo</t>
  </si>
  <si>
    <t>kn9hbgkPErk</t>
  </si>
  <si>
    <t>Mb28xSMQ2S4</t>
  </si>
  <si>
    <t>TSnpIDyit-o</t>
  </si>
  <si>
    <t>Ah1dH5mgu00</t>
  </si>
  <si>
    <t>uu68x-YgvqE</t>
  </si>
  <si>
    <t>mupiFG9kL1Q</t>
  </si>
  <si>
    <t>st6FgSCHEyo</t>
  </si>
  <si>
    <t>K8i-s4SFUjI</t>
  </si>
  <si>
    <t>3Ws3aKe0PMQ</t>
  </si>
  <si>
    <t>I0RS-1X93yY</t>
  </si>
  <si>
    <t>ElU3CSPaz6w</t>
  </si>
  <si>
    <t>xYHEImNkOwc</t>
  </si>
  <si>
    <t>WR1UkrO0V_k</t>
  </si>
  <si>
    <t>IrustyshacklefordI</t>
  </si>
  <si>
    <t>HK7P1SXSpGY</t>
  </si>
  <si>
    <t>LZt9VlcjWlA</t>
  </si>
  <si>
    <t>UsWA5ym62Cg</t>
  </si>
  <si>
    <t>1N28RKsdHkw</t>
  </si>
  <si>
    <t>YpxFp7uC8ao</t>
  </si>
  <si>
    <t>nxg3ZXT1v2M</t>
  </si>
  <si>
    <t>bU70hy0arR0</t>
  </si>
  <si>
    <t>y3kuw7NDt8Q</t>
  </si>
  <si>
    <t>NN7JDI2bPbY</t>
  </si>
  <si>
    <t>lv_1giZz8_4</t>
  </si>
  <si>
    <t>bp8ybWWtVkA</t>
  </si>
  <si>
    <t>fFPO__Wqi2Q</t>
  </si>
  <si>
    <t>g0XzT_NPvfE</t>
  </si>
  <si>
    <t>E5xrQSwN3nw</t>
  </si>
  <si>
    <t>eYY307Bwdw0</t>
  </si>
  <si>
    <t>OnYQph0xQjk</t>
  </si>
  <si>
    <t>CoastermanTB</t>
  </si>
  <si>
    <t>wvmZZIDyXLw</t>
  </si>
  <si>
    <t>7WhLGZDq70s</t>
  </si>
  <si>
    <t>_s0kOCVSlFk</t>
  </si>
  <si>
    <t>lB8sgQIDWBM</t>
  </si>
  <si>
    <t>UUGl2WpaHPU</t>
  </si>
  <si>
    <t>b1VGc2wutgU</t>
  </si>
  <si>
    <t>2uovU5hGOQ8</t>
  </si>
  <si>
    <t>lmAI6bGsLQU</t>
  </si>
  <si>
    <t>5XDm6dM6CL4</t>
  </si>
  <si>
    <t>9TP_IQqv0wk</t>
  </si>
  <si>
    <t>moHVn0F57Cs</t>
  </si>
  <si>
    <t>YJkBF78vM5M</t>
  </si>
  <si>
    <t>deKLedGAki0</t>
  </si>
  <si>
    <t>He9TIK62bBY</t>
  </si>
  <si>
    <t>P5qXIlGdKDE</t>
  </si>
  <si>
    <t>yAO8RB1zGRA</t>
  </si>
  <si>
    <t>thisisisaac</t>
  </si>
  <si>
    <t>iZYqAomoHYA</t>
  </si>
  <si>
    <t>JohnMoylanIV</t>
  </si>
  <si>
    <t>9H3nvH2ZDEE</t>
  </si>
  <si>
    <t>eLm89IyRBZ0</t>
  </si>
  <si>
    <t>9AfJ2EhJkBE</t>
  </si>
  <si>
    <t>2mLl1JD2M3c</t>
  </si>
  <si>
    <t>ttgkD2wqBsQ</t>
  </si>
  <si>
    <t>u2K5P1H2n7c</t>
  </si>
  <si>
    <t>L7HvIX_cq2w</t>
  </si>
  <si>
    <t>qKEOmlQZLHI</t>
  </si>
  <si>
    <t>YIplLU-Uh4U</t>
  </si>
  <si>
    <t>aaW3rCkZc48</t>
  </si>
  <si>
    <t>AL-GvsLlS_0</t>
  </si>
  <si>
    <t>jNlND6Ln7OE</t>
  </si>
  <si>
    <t>JNFcqH_v7e8</t>
  </si>
  <si>
    <t>VdjYYFOGE3k</t>
  </si>
  <si>
    <t>JGcCD6avvxo</t>
  </si>
  <si>
    <t>MWUrDVVav-Y</t>
  </si>
  <si>
    <t>YWsI6TxKO-Q</t>
  </si>
  <si>
    <t>TiKnLXvsGxM</t>
  </si>
  <si>
    <t>ILwO3Xzm4v0</t>
  </si>
  <si>
    <t>oNeC28mhU1o</t>
  </si>
  <si>
    <t>dazmondo007</t>
  </si>
  <si>
    <t>nZUQTqatZRE</t>
  </si>
  <si>
    <t>tnUEcG4iH34</t>
  </si>
  <si>
    <t>0Uxja1dCiu0</t>
  </si>
  <si>
    <t>i7so9ABcd14</t>
  </si>
  <si>
    <t>HQ_yEOw1PPM</t>
  </si>
  <si>
    <t>148dowDhkVY</t>
  </si>
  <si>
    <t>WgwRHcEjP0g</t>
  </si>
  <si>
    <t>vvQK9myP884</t>
  </si>
  <si>
    <t>xS9XDJ9CQjc</t>
  </si>
  <si>
    <t>kzjE0RVUxr8</t>
  </si>
  <si>
    <t>UVYzxxgKXTY</t>
  </si>
  <si>
    <t>biuyTi5DcUo</t>
  </si>
  <si>
    <t>PMi_Op-uKmw</t>
  </si>
  <si>
    <t>L8RuZ8rL1H0</t>
  </si>
  <si>
    <t>yZdhlAH9NGg</t>
  </si>
  <si>
    <t>omnOhzOyAIo</t>
  </si>
  <si>
    <t>JHkoZ7ngAM0</t>
  </si>
  <si>
    <t>yzLnqxH3tBw</t>
  </si>
  <si>
    <t>ZLA9kX9aImc</t>
  </si>
  <si>
    <t>kPtpo1OuYcs</t>
  </si>
  <si>
    <t>O8yypD7RiJU</t>
  </si>
  <si>
    <t>kgYdkamOUdc</t>
  </si>
  <si>
    <t>djluckyluck</t>
  </si>
  <si>
    <t>BoUagr2KIfs</t>
  </si>
  <si>
    <t>DnLwJjWn2nw</t>
  </si>
  <si>
    <t>rAzldNXuPaA</t>
  </si>
  <si>
    <t>ombfioWM7Xo</t>
  </si>
  <si>
    <t>1bNMSqgNnLk</t>
  </si>
  <si>
    <t>VBBe48rP29o</t>
  </si>
  <si>
    <t>TgG6amwSv3M</t>
  </si>
  <si>
    <t>itdjlfyFh9A</t>
  </si>
  <si>
    <t>XYeD_KTilWE</t>
  </si>
  <si>
    <t>F-htsCtaVuE</t>
  </si>
  <si>
    <t>JlbpKLcLHos</t>
  </si>
  <si>
    <t>lQLy6m-a7xM</t>
  </si>
  <si>
    <t>UE2IBA0w2UI</t>
  </si>
  <si>
    <t>WkWvoWagZhw</t>
  </si>
  <si>
    <t>QanYZLRSiX8</t>
  </si>
  <si>
    <t>aX6Mgiy9ioM</t>
  </si>
  <si>
    <t>hbJgGlqj83Q</t>
  </si>
  <si>
    <t>OVsBUfIsx0U</t>
  </si>
  <si>
    <t>4ZzPCsjv82E</t>
  </si>
  <si>
    <t>OzN0Z4wOX_w</t>
  </si>
  <si>
    <t>mYAeAMYVjRs</t>
  </si>
  <si>
    <t>PL4YB3Y0ND</t>
  </si>
  <si>
    <t>vft4rmKqkOc</t>
  </si>
  <si>
    <t>Nom8r0ygEFc</t>
  </si>
  <si>
    <t>9iF61VnE7yQ</t>
  </si>
  <si>
    <t>U68_bCHgv8M</t>
  </si>
  <si>
    <t>2Vn3BlR400M</t>
  </si>
  <si>
    <t>2UunGao6Me4</t>
  </si>
  <si>
    <t>vysXc3SryzM</t>
  </si>
  <si>
    <t>wLyhuhAM0hA</t>
  </si>
  <si>
    <t>ebLSOYK51ac</t>
  </si>
  <si>
    <t>RZChnoIxdbk</t>
  </si>
  <si>
    <t>V-GnuoALgyo</t>
  </si>
  <si>
    <t>eFdBDrC7SiQ</t>
  </si>
  <si>
    <t>J2gj-N79qSE</t>
  </si>
  <si>
    <t>TJSR3G7oCdg</t>
  </si>
  <si>
    <t>MlvrVdglBdw</t>
  </si>
  <si>
    <t>k03vIjhTc-k</t>
  </si>
  <si>
    <t>SyzzwO4KWs4</t>
  </si>
  <si>
    <t>R_J5cuh1fHQ</t>
  </si>
  <si>
    <t>j_iMFBxCbaQ</t>
  </si>
  <si>
    <t>GXQQfcsWaKY</t>
  </si>
  <si>
    <t>ixkgYWijITQ</t>
  </si>
  <si>
    <t>dchhat007</t>
  </si>
  <si>
    <t>2Vn1sbsQSu4</t>
  </si>
  <si>
    <t>qg1ckCkm8YI</t>
  </si>
  <si>
    <t>0cCg9wzu7RI</t>
  </si>
  <si>
    <t>YgW7or1TuFk</t>
  </si>
  <si>
    <t>s_f-KK140vM</t>
  </si>
  <si>
    <t>lcB8CKa73B0</t>
  </si>
  <si>
    <t>rQcv3ETEQdM</t>
  </si>
  <si>
    <t>xvMasa9gfEc</t>
  </si>
  <si>
    <t>xgZKjJt-TkU</t>
  </si>
  <si>
    <t>tvJ1RGlxe8Q</t>
  </si>
  <si>
    <t>czCCavcnNd8</t>
  </si>
  <si>
    <t>ke9kxb_H-ac</t>
  </si>
  <si>
    <t>fE7d7ji7aAo</t>
  </si>
  <si>
    <t>VcRfAaIb2Ro</t>
  </si>
  <si>
    <t>iZ1bGYMudv0</t>
  </si>
  <si>
    <t>4a6-cUOPoLY</t>
  </si>
  <si>
    <t>KU36zTVkOTY</t>
  </si>
  <si>
    <t>X1z0pw2VK7M</t>
  </si>
  <si>
    <t>QwnsQpcNvpE</t>
  </si>
  <si>
    <t>u5xA8-XvjNk</t>
  </si>
  <si>
    <t>pwutYAzbOJI</t>
  </si>
  <si>
    <t>10cutie10</t>
  </si>
  <si>
    <t>s7GgjGj6pO8</t>
  </si>
  <si>
    <t>dantheman8679</t>
  </si>
  <si>
    <t>BTNH420</t>
  </si>
  <si>
    <t>_IEo0fa5JQY</t>
  </si>
  <si>
    <t>2SkgCNpJT08</t>
  </si>
  <si>
    <t>xmpDSBAh6RY</t>
  </si>
  <si>
    <t>Wv-eTyTFSOo</t>
  </si>
  <si>
    <t>mVN062qQmKs</t>
  </si>
  <si>
    <t>fPiLh3Wdp9o</t>
  </si>
  <si>
    <t>K8YaOFwODZM</t>
  </si>
  <si>
    <t>WF7cJqi9XHU</t>
  </si>
  <si>
    <t>KUb6J0AlVlQ</t>
  </si>
  <si>
    <t>nnSqZNv8Vck</t>
  </si>
  <si>
    <t>qujb0_YSmGw</t>
  </si>
  <si>
    <t>Z7_bd9YdCMM</t>
  </si>
  <si>
    <t>kitesurffreak</t>
  </si>
  <si>
    <t>92KZt9gYqZk</t>
  </si>
  <si>
    <t>DaniiDeanwnsyuv</t>
  </si>
  <si>
    <t>aetA__BXplg</t>
  </si>
  <si>
    <t>h_aiawC-9aM</t>
  </si>
  <si>
    <t>zv4spX-VBak</t>
  </si>
  <si>
    <t>vONuoewjesY</t>
  </si>
  <si>
    <t>hTj6ieUXcU8</t>
  </si>
  <si>
    <t>9IwLGLdU4II</t>
  </si>
  <si>
    <t>QpX-kndqHnE</t>
  </si>
  <si>
    <t>7-Trlse6B9g</t>
  </si>
  <si>
    <t>16F76Li-w_E</t>
  </si>
  <si>
    <t>QeLRteOgxeU</t>
  </si>
  <si>
    <t>B7qcTm5fHRc</t>
  </si>
  <si>
    <t>o2-vlyNPaYI</t>
  </si>
  <si>
    <t>I7iPSp9VRFo</t>
  </si>
  <si>
    <t>Oct5i7Tvk94</t>
  </si>
  <si>
    <t>lEGHagps1Mc</t>
  </si>
  <si>
    <t>3jUT5KXh5es</t>
  </si>
  <si>
    <t>2-tOL6R45Ig</t>
  </si>
  <si>
    <t>JfD6KbvJDsc</t>
  </si>
  <si>
    <t>o6yFvzZx7A8</t>
  </si>
  <si>
    <t>82GOLodIOgA</t>
  </si>
  <si>
    <t>mudcap16</t>
  </si>
  <si>
    <t>q-Ke1zCWgI8</t>
  </si>
  <si>
    <t>I0AsSj7sCR0</t>
  </si>
  <si>
    <t>h9ohonF3cDY</t>
  </si>
  <si>
    <t>sb05uu7xIYg</t>
  </si>
  <si>
    <t>bKhhy4kLuzw</t>
  </si>
  <si>
    <t>qcjYh-iUEX4</t>
  </si>
  <si>
    <t>HZBkUW3uQMA</t>
  </si>
  <si>
    <t>ZjQhniB79gY</t>
  </si>
  <si>
    <t>sora99252</t>
  </si>
  <si>
    <t>0rai0CF43Wk</t>
  </si>
  <si>
    <t>DJxL40aWec0</t>
  </si>
  <si>
    <t>KB7OiW-yqBw</t>
  </si>
  <si>
    <t>HkyO67ZU61U</t>
  </si>
  <si>
    <t>7fexVUWqIr8</t>
  </si>
  <si>
    <t>L0FieLdQmtg</t>
  </si>
  <si>
    <t>8GqZ4y0us0k</t>
  </si>
  <si>
    <t>LGo3bFSDq_Y</t>
  </si>
  <si>
    <t>IJI1a9yOa2A</t>
  </si>
  <si>
    <t>im3i2DoYcl0</t>
  </si>
  <si>
    <t>xkVE550F4V4</t>
  </si>
  <si>
    <t>YiYh9bTrCH8</t>
  </si>
  <si>
    <t>JNhSausNDCI</t>
  </si>
  <si>
    <t>CfsdygQ1laA</t>
  </si>
  <si>
    <t>kmCon21Fi-g</t>
  </si>
  <si>
    <t>DnEKY0urh9s</t>
  </si>
  <si>
    <t>XjyjJELaS7k</t>
  </si>
  <si>
    <t>kfbI80IdStQ</t>
  </si>
  <si>
    <t>ZW8HTABTfBs</t>
  </si>
  <si>
    <t>zNSMveVJois</t>
  </si>
  <si>
    <t>egRy8NRHN3k</t>
  </si>
  <si>
    <t>Pkh2YTpFZns</t>
  </si>
  <si>
    <t>0nj90rbkjD0</t>
  </si>
  <si>
    <t>NdMlLrHYYBU</t>
  </si>
  <si>
    <t>BwhX_JfjCcY</t>
  </si>
  <si>
    <t>MiXpnLaHixs</t>
  </si>
  <si>
    <t>HllZV8P2aVE</t>
  </si>
  <si>
    <t>F9SASB11LR8</t>
  </si>
  <si>
    <t>RLgOxur7dBw</t>
  </si>
  <si>
    <t>LumtG_iXdjA</t>
  </si>
  <si>
    <t>rzTFXp-CaKs</t>
  </si>
  <si>
    <t>lk_R1NCMRAg</t>
  </si>
  <si>
    <t>MuzicIdol</t>
  </si>
  <si>
    <t>whmnCgBtb88</t>
  </si>
  <si>
    <t>6GVgsCt4Rr8</t>
  </si>
  <si>
    <t>2oLfrGnqLlo</t>
  </si>
  <si>
    <t>8anj_DJNO58</t>
  </si>
  <si>
    <t>6MWEO5rrA9E</t>
  </si>
  <si>
    <t>_tjvuf72TAI</t>
  </si>
  <si>
    <t>t6nkTo8Zcig</t>
  </si>
  <si>
    <t>vfOzYUcH6WY</t>
  </si>
  <si>
    <t>QN795sjS-BQ</t>
  </si>
  <si>
    <t>VwWAjth9mQQ</t>
  </si>
  <si>
    <t>OW_JtRV6e0U</t>
  </si>
  <si>
    <t>_DiTRiKhxM8</t>
  </si>
  <si>
    <t>rBtgSuux9hY</t>
  </si>
  <si>
    <t>Yl4SPwnnEDg</t>
  </si>
  <si>
    <t>haircubedspray</t>
  </si>
  <si>
    <t>jjfridge</t>
  </si>
  <si>
    <t>RadioKalin</t>
  </si>
  <si>
    <t>SouljaBoi900</t>
  </si>
  <si>
    <t>Id8diu7GQsw</t>
  </si>
  <si>
    <t>uEBKklWsXb4</t>
  </si>
  <si>
    <t>sOV1VeDzfgE</t>
  </si>
  <si>
    <t>_s2PPML9r9o</t>
  </si>
  <si>
    <t>heatherturnbow</t>
  </si>
  <si>
    <t>2_FPLLAE8Wo</t>
  </si>
  <si>
    <t>rGLCaPsKipM</t>
  </si>
  <si>
    <t>zRDdlKzMXEw</t>
  </si>
  <si>
    <t>2OrF_3nAgX4</t>
  </si>
  <si>
    <t>aiVs1PtvFmg</t>
  </si>
  <si>
    <t>ZemiEGzaEl4</t>
  </si>
  <si>
    <t>aN72g9HC_48</t>
  </si>
  <si>
    <t>g3G77gUk-f0</t>
  </si>
  <si>
    <t>cUKc2baw8ls</t>
  </si>
  <si>
    <t>RhGSMwpzbB0</t>
  </si>
  <si>
    <t>eZAFTsp3GTM</t>
  </si>
  <si>
    <t>JgzzEjdlglc</t>
  </si>
  <si>
    <t>Y4XDiQUQulo</t>
  </si>
  <si>
    <t>KdFhxSivnLo</t>
  </si>
  <si>
    <t>6SnqlL0ekyo</t>
  </si>
  <si>
    <t>uRHjP64MksQ</t>
  </si>
  <si>
    <t>kd1Lc4f1bf4</t>
  </si>
  <si>
    <t>ISkGzqka_Gg</t>
  </si>
  <si>
    <t>LynBowenaboj</t>
  </si>
  <si>
    <t>scottcacciatore1</t>
  </si>
  <si>
    <t>9h_bLEI3kQ8</t>
  </si>
  <si>
    <t>04ERBsim9rc</t>
  </si>
  <si>
    <t>k8VAeYwTNCs</t>
  </si>
  <si>
    <t>momrocks2</t>
  </si>
  <si>
    <t>iXdQO4xKzAE</t>
  </si>
  <si>
    <t>sGE0ieI9sYA</t>
  </si>
  <si>
    <t>ku_c1thk4VE</t>
  </si>
  <si>
    <t>b1MlEkiaio0</t>
  </si>
  <si>
    <t>JU2GtHkjotc</t>
  </si>
  <si>
    <t>8FPD_4s0pZg</t>
  </si>
  <si>
    <t>gP_3fBRLrFA</t>
  </si>
  <si>
    <t>ZUra98_n-wY</t>
  </si>
  <si>
    <t>y7NK6mFUSNQ</t>
  </si>
  <si>
    <t>vqNcyFNMfLM</t>
  </si>
  <si>
    <t>JNX9SCMzBcQ</t>
  </si>
  <si>
    <t>5gEcp9uBB3U</t>
  </si>
  <si>
    <t>VhZ-_Ux5zCw</t>
  </si>
  <si>
    <t>2QF1eQKa7fc</t>
  </si>
  <si>
    <t>u6pzEXXqz30</t>
  </si>
  <si>
    <t>5PYhkicvPi0</t>
  </si>
  <si>
    <t>s1xoI3fw52c</t>
  </si>
  <si>
    <t>C54rMBDx0z0</t>
  </si>
  <si>
    <t>yx4TY1woCJ4</t>
  </si>
  <si>
    <t>L73R4GKrud8</t>
  </si>
  <si>
    <t>ringtones1221</t>
  </si>
  <si>
    <t>oyahqU-yAP0</t>
  </si>
  <si>
    <t>_b2ZjMFutQM</t>
  </si>
  <si>
    <t>dwSsJPoyEAA</t>
  </si>
  <si>
    <t>callieReevesyvar</t>
  </si>
  <si>
    <t>yPEl2RV2CxE</t>
  </si>
  <si>
    <t>L4DICgyB6JE</t>
  </si>
  <si>
    <t>h5N-Pk-5ekc</t>
  </si>
  <si>
    <t>7nIiTqcYMyg</t>
  </si>
  <si>
    <t>JFBHPbEtfqA</t>
  </si>
  <si>
    <t>lfQ5I2FEFZo</t>
  </si>
  <si>
    <t>YluDS-6LoB4</t>
  </si>
  <si>
    <t>aIr1_n1bRAY</t>
  </si>
  <si>
    <t>wUurtulXrnI</t>
  </si>
  <si>
    <t>0TQSMkXuZFs</t>
  </si>
  <si>
    <t>LhcTuuAQeig</t>
  </si>
  <si>
    <t>n6nBHKz30UQ</t>
  </si>
  <si>
    <t>Du36up8CB04</t>
  </si>
  <si>
    <t>eV71mpbvl-g</t>
  </si>
  <si>
    <t>nqU2obMOz0M</t>
  </si>
  <si>
    <t>IfipxOAvjcw</t>
  </si>
  <si>
    <t>DBaaMNnewnE</t>
  </si>
  <si>
    <t>J_nPoOckOZs</t>
  </si>
  <si>
    <t>S00MI_yPXXY</t>
  </si>
  <si>
    <t>sXPi6Fjmhi0</t>
  </si>
  <si>
    <t>SanarioSan</t>
  </si>
  <si>
    <t>UpAfs3Im_jk</t>
  </si>
  <si>
    <t>poKV8HiZXNA</t>
  </si>
  <si>
    <t>Zk0C3EfiIMw</t>
  </si>
  <si>
    <t>G7jjHLu3RTI</t>
  </si>
  <si>
    <t>qi3CYcc8Vn4</t>
  </si>
  <si>
    <t>UG_IPjmVj-w</t>
  </si>
  <si>
    <t>thuylinh511</t>
  </si>
  <si>
    <t>0IH1g2472-U</t>
  </si>
  <si>
    <t>SiXiSj4AMOw</t>
  </si>
  <si>
    <t>dreamcortex</t>
  </si>
  <si>
    <t>lyjq9RJ-_yM</t>
  </si>
  <si>
    <t>kbVhWjIyb6o</t>
  </si>
  <si>
    <t>SuaNM1geUFE</t>
  </si>
  <si>
    <t>SpaceGhost2K</t>
  </si>
  <si>
    <t>DpA2tMrQ4RU</t>
  </si>
  <si>
    <t>mizuchilondon</t>
  </si>
  <si>
    <t>rqwMi3PmQG0</t>
  </si>
  <si>
    <t>tbynwp9km0g</t>
  </si>
  <si>
    <t>Ch__XzDCwA8</t>
  </si>
  <si>
    <t>agerbeek</t>
  </si>
  <si>
    <t>SanrioCinnamon</t>
  </si>
  <si>
    <t>karenkong99</t>
  </si>
  <si>
    <t>b_MR48S3gdY</t>
  </si>
  <si>
    <t>65dvEJKxuIk</t>
  </si>
  <si>
    <t>8ta4W3WEWOc</t>
  </si>
  <si>
    <t>u3J96Rd_QqA</t>
  </si>
  <si>
    <t>sUYH7_PJucw</t>
  </si>
  <si>
    <t>wLBfx9ZilYc</t>
  </si>
  <si>
    <t>ra3ksZaEy1E</t>
  </si>
  <si>
    <t>SENBRbayHHA</t>
  </si>
  <si>
    <t>simple4chi</t>
  </si>
  <si>
    <t>y24ND1gqxKg</t>
  </si>
  <si>
    <t>HKk0E2sh2CE</t>
  </si>
  <si>
    <t>qdcI9mIjR9k</t>
  </si>
  <si>
    <t>vlQVpECO-x0</t>
  </si>
  <si>
    <t>GeDxPZKfe0A</t>
  </si>
  <si>
    <t>rfGEi-ddtJA</t>
  </si>
  <si>
    <t>s3CyHiYBDmw</t>
  </si>
  <si>
    <t>G6FHeouGO7Y</t>
  </si>
  <si>
    <t>tempusmaster</t>
  </si>
  <si>
    <t>3SZFsXo2zp4</t>
  </si>
  <si>
    <t>-6RsyxGm79s</t>
  </si>
  <si>
    <t>xiaoqiann</t>
  </si>
  <si>
    <t>TvtkhkYNsok</t>
  </si>
  <si>
    <t>LScKdk6aWEs</t>
  </si>
  <si>
    <t>2WRvEAxeGvg</t>
  </si>
  <si>
    <t>aW5_RR0Dzt4</t>
  </si>
  <si>
    <t>Tkw9bSMRkyg</t>
  </si>
  <si>
    <t>hgz1QxRtNoc</t>
  </si>
  <si>
    <t>HQEK2_udms8</t>
  </si>
  <si>
    <t>FgDfS5qIz2E</t>
  </si>
  <si>
    <t>hellokittyfanchelly</t>
  </si>
  <si>
    <t>ffsZC9igUIs</t>
  </si>
  <si>
    <t>au7qBuPwxmQ</t>
  </si>
  <si>
    <t>iVg49RRNvvk</t>
  </si>
  <si>
    <t>COqe5IYouD0</t>
  </si>
  <si>
    <t>hmXij64n_Lc</t>
  </si>
  <si>
    <t>youryouyou</t>
  </si>
  <si>
    <t>XU2EtLHVoiI</t>
  </si>
  <si>
    <t>7tRWRSfcDuQ</t>
  </si>
  <si>
    <t>sKMYC4IDcr8</t>
  </si>
  <si>
    <t>8NvZTOWrpNQ</t>
  </si>
  <si>
    <t>964uCtgsDoE</t>
  </si>
  <si>
    <t>z3U0udLH974</t>
  </si>
  <si>
    <t>Rip2-ohZxEQ</t>
  </si>
  <si>
    <t>ONmhQJy1ViA</t>
  </si>
  <si>
    <t>kdeVpw9rNyg</t>
  </si>
  <si>
    <t>aACF2-4hEw8</t>
  </si>
  <si>
    <t>p9sYRMz_-2g</t>
  </si>
  <si>
    <t>VffgDlh4lS0</t>
  </si>
  <si>
    <t>j_ANJZICV0U</t>
  </si>
  <si>
    <t>SEEgSS5paxI</t>
  </si>
  <si>
    <t>EmplehProductions</t>
  </si>
  <si>
    <t>sailormoonstars90</t>
  </si>
  <si>
    <t>Z6AvoLAUswM</t>
  </si>
  <si>
    <t>FoZJqJPEgPc</t>
  </si>
  <si>
    <t>_d4FFsZO80g</t>
  </si>
  <si>
    <t>a14-PCzofqI</t>
  </si>
  <si>
    <t>IdFfdYsiuCY</t>
  </si>
  <si>
    <t>Tb-EvS_RvLw</t>
  </si>
  <si>
    <t>MxNCHdENlfo</t>
  </si>
  <si>
    <t>6HA2uzMtobc</t>
  </si>
  <si>
    <t>n7VeQby9Uq4</t>
  </si>
  <si>
    <t>hknetmart2</t>
  </si>
  <si>
    <t>3WJDkALpZuk</t>
  </si>
  <si>
    <t>E7hPp4k49Ns</t>
  </si>
  <si>
    <t>fJ5SqzxD4OA</t>
  </si>
  <si>
    <t>rDYUxN_E0xA</t>
  </si>
  <si>
    <t>56SI_3zGlDI</t>
  </si>
  <si>
    <t>_rMbS-ieWOQ</t>
  </si>
  <si>
    <t>4Xjyw67werA</t>
  </si>
  <si>
    <t>1iTxD5pHR1g</t>
  </si>
  <si>
    <t>CwKwkGqzrU8</t>
  </si>
  <si>
    <t>T5SkbxnMXiE</t>
  </si>
  <si>
    <t>hellokittymuseum</t>
  </si>
  <si>
    <t>7m5qW8LU9e8</t>
  </si>
  <si>
    <t>uJfoapSxsTA</t>
  </si>
  <si>
    <t>lD5z7c6B-Gs</t>
  </si>
  <si>
    <t>8I4MXgjAmFc</t>
  </si>
  <si>
    <t>NXN1JXooi28</t>
  </si>
  <si>
    <t>gEl9h9YjPWw</t>
  </si>
  <si>
    <t>gdrmsp</t>
  </si>
  <si>
    <t>o_Ye5-aEVGU</t>
  </si>
  <si>
    <t>eAldZ3_aBZ8</t>
  </si>
  <si>
    <t>r6kWGQYRNK0</t>
  </si>
  <si>
    <t>wJ85YNEqINU</t>
  </si>
  <si>
    <t>2MAfgceuceY</t>
  </si>
  <si>
    <t>i4nnlO-7pN0</t>
  </si>
  <si>
    <t>ChibiKiba</t>
  </si>
  <si>
    <t>GS-iiRszBoM</t>
  </si>
  <si>
    <t>gaWSzWt7kgw</t>
  </si>
  <si>
    <t>oHrsBcKTJ54</t>
  </si>
  <si>
    <t>EDMhL0mJhyw</t>
  </si>
  <si>
    <t>GDpuAqSzf9Q</t>
  </si>
  <si>
    <t>SecretLivesOfWomen</t>
  </si>
  <si>
    <t>W5oYisN-DFk</t>
  </si>
  <si>
    <t>CBqv1DC3DGs</t>
  </si>
  <si>
    <t>LESWhHto3wo</t>
  </si>
  <si>
    <t>Gz_a3kDtq-k</t>
  </si>
  <si>
    <t>Wjw54xIWgYw</t>
  </si>
  <si>
    <t>dWKfN85xrFA</t>
  </si>
  <si>
    <t>qvU462M2nsk</t>
  </si>
  <si>
    <t>gksGeeiB-Qs</t>
  </si>
  <si>
    <t>QxpAy5K8Btg</t>
  </si>
  <si>
    <t>dYY6IQaiXtE</t>
  </si>
  <si>
    <t>cWPsL31ALVo</t>
  </si>
  <si>
    <t>6kO2_FBPC4o</t>
  </si>
  <si>
    <t>hV-_Cg_Wb9E</t>
  </si>
  <si>
    <t>BBQnwuS4RgA</t>
  </si>
  <si>
    <t>REx8s1Uc9qc</t>
  </si>
  <si>
    <t>uCg-gJtNKi0</t>
  </si>
  <si>
    <t>ZyFRjfDhZbk</t>
  </si>
  <si>
    <t>qdKby7boXcU</t>
  </si>
  <si>
    <t>K-FIEd_CekM</t>
  </si>
  <si>
    <t>37vthK3EPeM</t>
  </si>
  <si>
    <t>iZHwdwLGbuA</t>
  </si>
  <si>
    <t>luB-JA8u8Fk</t>
  </si>
  <si>
    <t>thesecretcollection</t>
  </si>
  <si>
    <t>Ng_cWDmf-Fs</t>
  </si>
  <si>
    <t>8x95ElxZY1k</t>
  </si>
  <si>
    <t>_ZUAa9ZQMh0</t>
  </si>
  <si>
    <t>7MEVBMY_dlA</t>
  </si>
  <si>
    <t>T9TWAtwQb4c</t>
  </si>
  <si>
    <t>VEuBo_Fct74</t>
  </si>
  <si>
    <t>yo_lr46QWgg</t>
  </si>
  <si>
    <t>xazz4yQMpYk</t>
  </si>
  <si>
    <t>GR1zqACcYuY</t>
  </si>
  <si>
    <t>OUkbzjo0Svc</t>
  </si>
  <si>
    <t>aqycP_JmfkQ</t>
  </si>
  <si>
    <t>SLHKWpOzO7Q</t>
  </si>
  <si>
    <t>MLXyTGhQAxA</t>
  </si>
  <si>
    <t>H3xdPTwdEzM</t>
  </si>
  <si>
    <t>4GBrp5B1rNM</t>
  </si>
  <si>
    <t>uGz4Aess67w</t>
  </si>
  <si>
    <t>5EPFYDjbr4o</t>
  </si>
  <si>
    <t>Aeg3n3NNM_E</t>
  </si>
  <si>
    <t>Lc9PUAwU45M</t>
  </si>
  <si>
    <t>FrvC6bezy7g</t>
  </si>
  <si>
    <t>eDlC7fZsG7E</t>
  </si>
  <si>
    <t>R79u2PEnZIY</t>
  </si>
  <si>
    <t>QxStkVzXDSs</t>
  </si>
  <si>
    <t>o2MqciSMOmk</t>
  </si>
  <si>
    <t>_b1GKGWJbE8</t>
  </si>
  <si>
    <t>zL3Q5XmQabo</t>
  </si>
  <si>
    <t>SHORd3UUt00</t>
  </si>
  <si>
    <t>Bk0C4Gc_Zo0</t>
  </si>
  <si>
    <t>cawtwJmk8V8</t>
  </si>
  <si>
    <t>4DHCQGRuabs</t>
  </si>
  <si>
    <t>9ZWFzcJcjF4</t>
  </si>
  <si>
    <t>9lzM-P04vLc</t>
  </si>
  <si>
    <t>G3juzO2tQ7U</t>
  </si>
  <si>
    <t>UNmv3eth9lY</t>
  </si>
  <si>
    <t>KPwRd2Ct5M8</t>
  </si>
  <si>
    <t>Xri8CDqriNA</t>
  </si>
  <si>
    <t>fPd013ViCY4</t>
  </si>
  <si>
    <t>tDr8a9yno5I</t>
  </si>
  <si>
    <t>bridgingheaven</t>
  </si>
  <si>
    <t>z2cwwl7cW1M</t>
  </si>
  <si>
    <t>GbCqfG1n-0c</t>
  </si>
  <si>
    <t>vlnjbjC3u4I</t>
  </si>
  <si>
    <t>gYv1XUqzgSg</t>
  </si>
  <si>
    <t>7g4ICz8xh2Q</t>
  </si>
  <si>
    <t>nj7oKmd8oLQ</t>
  </si>
  <si>
    <t>YFHWN_Yqabs</t>
  </si>
  <si>
    <t>h4nJvXWGF5Y</t>
  </si>
  <si>
    <t>N5GgN5XbFFI</t>
  </si>
  <si>
    <t>8Kc_O1KEWP0</t>
  </si>
  <si>
    <t>71OloCDXuHg</t>
  </si>
  <si>
    <t>dHRMFsOUYBY</t>
  </si>
  <si>
    <t>PXmYd80qyM0</t>
  </si>
  <si>
    <t>8ZuARaAe2lM</t>
  </si>
  <si>
    <t>Ge79A9iL-VI</t>
  </si>
  <si>
    <t>aQRYQMSmNoM</t>
  </si>
  <si>
    <t>oDTElzF3n18</t>
  </si>
  <si>
    <t>9UxGu1ZBNdg</t>
  </si>
  <si>
    <t>DamJSe_H9Wo</t>
  </si>
  <si>
    <t>O_imYR18uHQ</t>
  </si>
  <si>
    <t>bethiemw</t>
  </si>
  <si>
    <t>dQuS2reb3cU</t>
  </si>
  <si>
    <t>_2n2b-6cYP4</t>
  </si>
  <si>
    <t>8D3sOQLGcL0</t>
  </si>
  <si>
    <t>yvctx4ux2JA</t>
  </si>
  <si>
    <t>XJpVbJQvkn8</t>
  </si>
  <si>
    <t>XDb6if3snKI</t>
  </si>
  <si>
    <t>RBm2YU4S_Lc</t>
  </si>
  <si>
    <t>mEORVE9cT8U</t>
  </si>
  <si>
    <t>5cxdBCKIOa0</t>
  </si>
  <si>
    <t>uOloEh40Fik</t>
  </si>
  <si>
    <t>qiSLQr0-hh0</t>
  </si>
  <si>
    <t>ZNPMe54pjco</t>
  </si>
  <si>
    <t>SkFQGkl1b5E</t>
  </si>
  <si>
    <t>sx0q6QVkf-0</t>
  </si>
  <si>
    <t>vTVlgIuwFkU</t>
  </si>
  <si>
    <t>PnAYRqahpq4</t>
  </si>
  <si>
    <t>jJMmDdGlGY4</t>
  </si>
  <si>
    <t>LZ4811Y5kCI</t>
  </si>
  <si>
    <t>GRD6TxNLsds</t>
  </si>
  <si>
    <t>IaN-9gXxqg4</t>
  </si>
  <si>
    <t>ForaTv</t>
  </si>
  <si>
    <t>PITb4fHmbZ4</t>
  </si>
  <si>
    <t>hKTR7GL3Lv4</t>
  </si>
  <si>
    <t>aW9PulYpjGs</t>
  </si>
  <si>
    <t>RjALf12PAWc</t>
  </si>
  <si>
    <t>AjwUEeVFPtg</t>
  </si>
  <si>
    <t>doKkduuY-M4</t>
  </si>
  <si>
    <t>h117oU65fIc</t>
  </si>
  <si>
    <t>i0LvtQAQ6sc</t>
  </si>
  <si>
    <t>61hXsf8Qu1M</t>
  </si>
  <si>
    <t>eg8LhxYqBJs</t>
  </si>
  <si>
    <t>b131iN3hOyk</t>
  </si>
  <si>
    <t>n_8x1eUpTmo</t>
  </si>
  <si>
    <t>6jfcdBbinsA</t>
  </si>
  <si>
    <t>EH5U-BPJor4</t>
  </si>
  <si>
    <t>A6Ejuf1QeNg</t>
  </si>
  <si>
    <t>GyOKSJlImWA</t>
  </si>
  <si>
    <t>tfpQJ_cz364</t>
  </si>
  <si>
    <t>BkPevfpWDso</t>
  </si>
  <si>
    <t>36GVNblHeQI</t>
  </si>
  <si>
    <t>TubeTop100</t>
  </si>
  <si>
    <t>DtK0_bCmy3M</t>
  </si>
  <si>
    <t>swqO6L4uF8g</t>
  </si>
  <si>
    <t>cxIlJ0F_pAs</t>
  </si>
  <si>
    <t>L7RxVqa_oeo</t>
  </si>
  <si>
    <t>Mn6xOKiSh7c</t>
  </si>
  <si>
    <t>KrSIwLd1cj4</t>
  </si>
  <si>
    <t>MGUGKRwcBLE</t>
  </si>
  <si>
    <t>CCZytcHj3Io</t>
  </si>
  <si>
    <t>gAt2To_a-s8</t>
  </si>
  <si>
    <t>RGJcZRUu_eI</t>
  </si>
  <si>
    <t>Vy20b7pCcrY</t>
  </si>
  <si>
    <t>K5gPaKBNOAA</t>
  </si>
  <si>
    <t>UtNfJ_SVG4o</t>
  </si>
  <si>
    <t>ooOsGSzsIKM</t>
  </si>
  <si>
    <t>Z_GLka3cBkI</t>
  </si>
  <si>
    <t>0lvI3Hs9uf4</t>
  </si>
  <si>
    <t>w6S3ALgchow</t>
  </si>
  <si>
    <t>I3-LJa1QGWA</t>
  </si>
  <si>
    <t>rasavonwerder</t>
  </si>
  <si>
    <t>eDFIeM-FRaw</t>
  </si>
  <si>
    <t>4Mw96EjaLUI</t>
  </si>
  <si>
    <t>s96UqiCIX2U</t>
  </si>
  <si>
    <t>bAUJ_JP9hF8</t>
  </si>
  <si>
    <t>f4RxAjpJ_YQ</t>
  </si>
  <si>
    <t>LCuiPm1gFSo</t>
  </si>
  <si>
    <t>rbWU_EEUbZc</t>
  </si>
  <si>
    <t>0A87kp_5SXw</t>
  </si>
  <si>
    <t>HI9r7tFhuXQ</t>
  </si>
  <si>
    <t>u8xQg4tCsUo</t>
  </si>
  <si>
    <t>ARicRqBLZ2k</t>
  </si>
  <si>
    <t>GNe02-G2GsQ</t>
  </si>
  <si>
    <t>WV70AuVQg5c</t>
  </si>
  <si>
    <t>R2nIgdCwVyI</t>
  </si>
  <si>
    <t>fCfPiZPgT-g</t>
  </si>
  <si>
    <t>S6DEJ_5y460</t>
  </si>
  <si>
    <t>Ng1ZZkLhNT0</t>
  </si>
  <si>
    <t>n3bgS3I9o0Q</t>
  </si>
  <si>
    <t>T3yUNtQRaDE</t>
  </si>
  <si>
    <t>ZnyMFw4ep8M</t>
  </si>
  <si>
    <t>JasonBentleyJones</t>
  </si>
  <si>
    <t>VZDu8YaBN68</t>
  </si>
  <si>
    <t>IOCudK_2slE</t>
  </si>
  <si>
    <t>i_lFIoV8qIc</t>
  </si>
  <si>
    <t>q0VQ3YP7xDA</t>
  </si>
  <si>
    <t>lFBVsrxbRFc</t>
  </si>
  <si>
    <t>HpnJveMeS80</t>
  </si>
  <si>
    <t>AWtaCVHc1Ms</t>
  </si>
  <si>
    <t>f9PlrQCda8Y</t>
  </si>
  <si>
    <t>2AKAdHh7U1A</t>
  </si>
  <si>
    <t>RcYVKrBatj8</t>
  </si>
  <si>
    <t>1Lll9jrAy5Y</t>
  </si>
  <si>
    <t>UkzNThGVzgE</t>
  </si>
  <si>
    <t>4Tf5NkzcgoA</t>
  </si>
  <si>
    <t>fqYr0RY1pto</t>
  </si>
  <si>
    <t>Nimwghen</t>
  </si>
  <si>
    <t>22tjvhnrghA</t>
  </si>
  <si>
    <t>mHPR856KTH8</t>
  </si>
  <si>
    <t>ajATPo-HUfY</t>
  </si>
  <si>
    <t>uEY_b81F0Uo</t>
  </si>
  <si>
    <t>Rmse957f2L0</t>
  </si>
  <si>
    <t>OrQllR5uA9U</t>
  </si>
  <si>
    <t>SPSsKcpxJMk</t>
  </si>
  <si>
    <t>gOM-iLDa-BQ</t>
  </si>
  <si>
    <t>FJ6E3cShcVU</t>
  </si>
  <si>
    <t>gNLKxrK-3lI</t>
  </si>
  <si>
    <t>CN1a9WIvxoI</t>
  </si>
  <si>
    <t>VKvf7AGTQQ0</t>
  </si>
  <si>
    <t>MwfH9wd6wYw</t>
  </si>
  <si>
    <t>XP42AdHxBLc</t>
  </si>
  <si>
    <t>H3v3vWNp-YU</t>
  </si>
  <si>
    <t>Insightful</t>
  </si>
  <si>
    <t>fLoV3szTOhM</t>
  </si>
  <si>
    <t>DSssKolk2Hw</t>
  </si>
  <si>
    <t>vuk8j_uFNGo</t>
  </si>
  <si>
    <t>Pi0XyEbWUoU</t>
  </si>
  <si>
    <t>Op0kr3MU0Jo</t>
  </si>
  <si>
    <t>Egso6N5_N-8</t>
  </si>
  <si>
    <t>rmwIT78Rq2A</t>
  </si>
  <si>
    <t>mN-iLy-IoSQ</t>
  </si>
  <si>
    <t>4DwuYYTGhDI</t>
  </si>
  <si>
    <t>NF0ptO6mUeY</t>
  </si>
  <si>
    <t>eRaieyN77UI</t>
  </si>
  <si>
    <t>Uwc6Bj8ii5U</t>
  </si>
  <si>
    <t>p-qrLwTdxNg</t>
  </si>
  <si>
    <t>kPa4QZAji2M</t>
  </si>
  <si>
    <t>xGb6tnuhDfM</t>
  </si>
  <si>
    <t>bigassfarts69</t>
  </si>
  <si>
    <t>Autos</t>
  </si>
  <si>
    <t>Vehicles</t>
  </si>
  <si>
    <t>wHdFvqOBbIY</t>
  </si>
  <si>
    <t>8zV5WIff8Dk</t>
  </si>
  <si>
    <t>P9Vw0uP11lQ</t>
  </si>
  <si>
    <t>pB3upXncwc4</t>
  </si>
  <si>
    <t>OhW7-w1kf7Q</t>
  </si>
  <si>
    <t>smvpmMC8wfA</t>
  </si>
  <si>
    <t>0RG9uRKBPbo</t>
  </si>
  <si>
    <t>eE_J2p_vx4w</t>
  </si>
  <si>
    <t>jLiiewc-4n0</t>
  </si>
  <si>
    <t>_jiBI0v4tCY</t>
  </si>
  <si>
    <t>qAHf3jBu-ek</t>
  </si>
  <si>
    <t>D3eVLRZkKYY</t>
  </si>
  <si>
    <t>-3nw8LDIcm4</t>
  </si>
  <si>
    <t>bqH4tkx-I2w</t>
  </si>
  <si>
    <t>YDoDHxIxXR0</t>
  </si>
  <si>
    <t>XnA9DhGqSgA</t>
  </si>
  <si>
    <t>mPBshGUbsME</t>
  </si>
  <si>
    <t>rh-8fq0EUc4</t>
  </si>
  <si>
    <t>BL63SP5gyDA</t>
  </si>
  <si>
    <t>mCpInuwoJyk</t>
  </si>
  <si>
    <t>p_Je2J3aORA</t>
  </si>
  <si>
    <t>oKoAo</t>
  </si>
  <si>
    <t>gTsU3hVw2ps</t>
  </si>
  <si>
    <t>lKk3VQ5ygOo</t>
  </si>
  <si>
    <t>F2TSy0Z5qTE</t>
  </si>
  <si>
    <t>Rtfg4RchJEM</t>
  </si>
  <si>
    <t>0ZMuCCPTQDQ</t>
  </si>
  <si>
    <t>0vc45_4-2p8</t>
  </si>
  <si>
    <t>qEeDJK-2ut4</t>
  </si>
  <si>
    <t>mueTXRoXwrE</t>
  </si>
  <si>
    <t>96Ak1nN0CDk</t>
  </si>
  <si>
    <t>qtlxCBPqM6E</t>
  </si>
  <si>
    <t>Nj2Zg6sWmAg</t>
  </si>
  <si>
    <t>aoTpZmOLmaw</t>
  </si>
  <si>
    <t>qUm5cnDSqjc</t>
  </si>
  <si>
    <t>JbK7PaQpLL4</t>
  </si>
  <si>
    <t>KA-UIfs4PbA</t>
  </si>
  <si>
    <t>R_kDD9p8_V8</t>
  </si>
  <si>
    <t>kRpiJJDShok</t>
  </si>
  <si>
    <t>3tLOtuVl7h0</t>
  </si>
  <si>
    <t>muUmK1DefdA</t>
  </si>
  <si>
    <t>gREIBeiXgak</t>
  </si>
  <si>
    <t>SheilaKelleysSFactor</t>
  </si>
  <si>
    <t>_HbOaBWt240</t>
  </si>
  <si>
    <t>277EwFGYFU4</t>
  </si>
  <si>
    <t>93nwU8D-3KE</t>
  </si>
  <si>
    <t>kAdCCIVT5sM</t>
  </si>
  <si>
    <t>Eg_yS_YH8q4</t>
  </si>
  <si>
    <t>2UfFK9A87cs</t>
  </si>
  <si>
    <t>J8fCt7fYYMA</t>
  </si>
  <si>
    <t>7RlXdxOR7Pc</t>
  </si>
  <si>
    <t>k5GiFPV4fSI</t>
  </si>
  <si>
    <t>i8pPO6_y_Gw</t>
  </si>
  <si>
    <t>5k4bE9bavT8</t>
  </si>
  <si>
    <t>1fzDJ7wMHWE</t>
  </si>
  <si>
    <t>AhysxRt_kk4</t>
  </si>
  <si>
    <t>SwxRTevnn6o</t>
  </si>
  <si>
    <t>gMHCH8RiEr4</t>
  </si>
  <si>
    <t>LzYNc7cA6JE</t>
  </si>
  <si>
    <t>lDMKrZw-vOg</t>
  </si>
  <si>
    <t>8x9nerZv9ts</t>
  </si>
  <si>
    <t>dys7MkhmxPA</t>
  </si>
  <si>
    <t>phL0RLKL8bc</t>
  </si>
  <si>
    <t>MarcyFromMaui</t>
  </si>
  <si>
    <t>LYuZdszzi70</t>
  </si>
  <si>
    <t>Et_jG58qg1k</t>
  </si>
  <si>
    <t>CFp-iPSPplE</t>
  </si>
  <si>
    <t>j3qyb9sv28w</t>
  </si>
  <si>
    <t>IwBA4rjKZqw</t>
  </si>
  <si>
    <t>yBHbeVVpOrY</t>
  </si>
  <si>
    <t>b9FtT7xTDeE</t>
  </si>
  <si>
    <t>UpTDly90fTM</t>
  </si>
  <si>
    <t>MulLAfffQoQ</t>
  </si>
  <si>
    <t>GoGCaLul8ms</t>
  </si>
  <si>
    <t>_sstDwKTCpM</t>
  </si>
  <si>
    <t>WKwVlTFjYXo</t>
  </si>
  <si>
    <t>nTPV42xmwRQ</t>
  </si>
  <si>
    <t>lovebugg1986</t>
  </si>
  <si>
    <t>7afZLlYAM3Q</t>
  </si>
  <si>
    <t>iOW221TwU64</t>
  </si>
  <si>
    <t>phm32P1Pmpo</t>
  </si>
  <si>
    <t>pzVa6z-fow4</t>
  </si>
  <si>
    <t>zhHe96ZWvHY</t>
  </si>
  <si>
    <t>1tUQHfLWCSY</t>
  </si>
  <si>
    <t>fDWaASKx6Fc</t>
  </si>
  <si>
    <t>ietPjluX1xU</t>
  </si>
  <si>
    <t>H8e_RbHarVA</t>
  </si>
  <si>
    <t>R0-xwljBQ8k</t>
  </si>
  <si>
    <t>V2GAa5sKI3I</t>
  </si>
  <si>
    <t>iPgzqKm4tFE</t>
  </si>
  <si>
    <t>m-YTDZDrFp4</t>
  </si>
  <si>
    <t>qfYa079YJ9M</t>
  </si>
  <si>
    <t>UG-299JpuNU</t>
  </si>
  <si>
    <t>GIYvpw2DZyw</t>
  </si>
  <si>
    <t>1FZhO4G5hIo</t>
  </si>
  <si>
    <t>ZapB3oYyO7o</t>
  </si>
  <si>
    <t>lj3iNxZ8Dww</t>
  </si>
  <si>
    <t>GPyzDfrnCG0</t>
  </si>
  <si>
    <t>6ChAZxm49wc</t>
  </si>
  <si>
    <t>InfamousProject</t>
  </si>
  <si>
    <t>Travel</t>
  </si>
  <si>
    <t>Events</t>
  </si>
  <si>
    <t>MGU1T6OmOns</t>
  </si>
  <si>
    <t>8zGOJzPGtII</t>
  </si>
  <si>
    <t>XDx6v679dbc</t>
  </si>
  <si>
    <t>bo-lVoQ_TYk</t>
  </si>
  <si>
    <t>wo51kqZNeMI</t>
  </si>
  <si>
    <t>B8tjCyLdrgE</t>
  </si>
  <si>
    <t>mSClGhpEpAU</t>
  </si>
  <si>
    <t>Tpf5yqPkN24</t>
  </si>
  <si>
    <t>pKIwdEk2Rac</t>
  </si>
  <si>
    <t>0wcQrivYsWc</t>
  </si>
  <si>
    <t>QHTcBCrrLc4</t>
  </si>
  <si>
    <t>55BxCq31lus</t>
  </si>
  <si>
    <t>GiJQb9dgZ4g</t>
  </si>
  <si>
    <t>4ownPGZJsK4</t>
  </si>
  <si>
    <t>V1KE_kIFnh0</t>
  </si>
  <si>
    <t>Kq9puD-jK2o</t>
  </si>
  <si>
    <t>c7TYVNN7lRw</t>
  </si>
  <si>
    <t>GpEskeXLMP8</t>
  </si>
  <si>
    <t>id-hFzMDkOM</t>
  </si>
  <si>
    <t>nZzWh3EbqoM</t>
  </si>
  <si>
    <t>C32_Rna_mko</t>
  </si>
  <si>
    <t>expertvillage</t>
  </si>
  <si>
    <t>2A4QeQBRtqs</t>
  </si>
  <si>
    <t>l_yWtNBss2M</t>
  </si>
  <si>
    <t>0zCbunIBDwg</t>
  </si>
  <si>
    <t>eS6I5QkZ4J0</t>
  </si>
  <si>
    <t>7VIUv1tvck8</t>
  </si>
  <si>
    <t>Uiy7xZHsPEc</t>
  </si>
  <si>
    <t>jiiSLSUgXCo</t>
  </si>
  <si>
    <t>8IdT4De6cI0</t>
  </si>
  <si>
    <t>ok7p2k6jo28</t>
  </si>
  <si>
    <t>HVPEPPKf3PU</t>
  </si>
  <si>
    <t>UA0gr8705kk</t>
  </si>
  <si>
    <t>KfxIGPYOQoY</t>
  </si>
  <si>
    <t>TLNk9s1ekdk</t>
  </si>
  <si>
    <t>G4S2v6rHn9M</t>
  </si>
  <si>
    <t>2trHKa1sXlA</t>
  </si>
  <si>
    <t>DkcSkWsHik4</t>
  </si>
  <si>
    <t>aYvU-OngFvE</t>
  </si>
  <si>
    <t>GPwZxZNvaPk</t>
  </si>
  <si>
    <t>dvdEIZzCcUc</t>
  </si>
  <si>
    <t>xNlU5Ajvht0</t>
  </si>
  <si>
    <t>XBYo6w9H8_A</t>
  </si>
  <si>
    <t>StudentMovies</t>
  </si>
  <si>
    <t>XUN4IQabVc0</t>
  </si>
  <si>
    <t>DRh_lkI_KrU</t>
  </si>
  <si>
    <t>sQEe1fYrcL8</t>
  </si>
  <si>
    <t>ggmF_rW5xC8</t>
  </si>
  <si>
    <t>fvhZDLQI4F8</t>
  </si>
  <si>
    <t>okaWTEnU4j0</t>
  </si>
  <si>
    <t>rt1LyBH6fGQ</t>
  </si>
  <si>
    <t>aJRhd3um6Ac</t>
  </si>
  <si>
    <t>zO4_4EhGolM</t>
  </si>
  <si>
    <t>jiq_u29wKIg</t>
  </si>
  <si>
    <t>yvtzTrLWvrc</t>
  </si>
  <si>
    <t>4QWt8H1_dZw</t>
  </si>
  <si>
    <t>vaS1xQvQEKg</t>
  </si>
  <si>
    <t>FLn45-7Pn2Y</t>
  </si>
  <si>
    <t>wEUv6uq4sY4</t>
  </si>
  <si>
    <t>hOQkBP5nioY</t>
  </si>
  <si>
    <t>tyoxH9pHAyE</t>
  </si>
  <si>
    <t>B0S9OJEcXow</t>
  </si>
  <si>
    <t>P8UpxkZWdA0</t>
  </si>
  <si>
    <t>Bs0AetQIw_k</t>
  </si>
  <si>
    <t>GrvhZBZ5n_k</t>
  </si>
  <si>
    <t>bodybuildingcourse</t>
  </si>
  <si>
    <t>IIC3DuK7pVI</t>
  </si>
  <si>
    <t>OvOYJMty6tg</t>
  </si>
  <si>
    <t>UyNS8lYe19U</t>
  </si>
  <si>
    <t>LBImqCGz2ZE</t>
  </si>
  <si>
    <t>6LNzWoNqTgE</t>
  </si>
  <si>
    <t>7gQH9Ykn0vc</t>
  </si>
  <si>
    <t>P2dVEKJZOSg</t>
  </si>
  <si>
    <t>J3LUrul8YKI</t>
  </si>
  <si>
    <t>yOMHjAT5VZY</t>
  </si>
  <si>
    <t>rU7sniHWPaU</t>
  </si>
  <si>
    <t>W7T7y0Kk9y0</t>
  </si>
  <si>
    <t>S8Ti3otIx7c</t>
  </si>
  <si>
    <t>hoJroc93s-Q</t>
  </si>
  <si>
    <t>gbvW0AHa0CE</t>
  </si>
  <si>
    <t>fupWMl1soSo</t>
  </si>
  <si>
    <t>UMY61LXgnxw</t>
  </si>
  <si>
    <t>_g50cz1U5no</t>
  </si>
  <si>
    <t>Br72tl-5vUY</t>
  </si>
  <si>
    <t>b3ktUdsopak</t>
  </si>
  <si>
    <t>dSxwuQQ4mdU</t>
  </si>
  <si>
    <t>3xTk7ppDHWM</t>
  </si>
  <si>
    <t>pennylucky</t>
  </si>
  <si>
    <t>cv9Tn-j8z3c</t>
  </si>
  <si>
    <t>missglamorousprom</t>
  </si>
  <si>
    <t>t9M9auFsJMs</t>
  </si>
  <si>
    <t>amy04</t>
  </si>
  <si>
    <t>3KGw5u2bcvw</t>
  </si>
  <si>
    <t>XlMY6DKP_Z8</t>
  </si>
  <si>
    <t>-fk1p-97KBw</t>
  </si>
  <si>
    <t>asB0fV95x2U</t>
  </si>
  <si>
    <t>oPxsI9iYRBc</t>
  </si>
  <si>
    <t>jT4AGp3AsRg</t>
  </si>
  <si>
    <t>_SvYpCvkp70</t>
  </si>
  <si>
    <t>O_BcNEsEmKg</t>
  </si>
  <si>
    <t>Q-ynjj6k9Cs</t>
  </si>
  <si>
    <t>0qQCrKpPWm8</t>
  </si>
  <si>
    <t>HXI-WBAHP0M</t>
  </si>
  <si>
    <t>_54sSYFMf88</t>
  </si>
  <si>
    <t>GmmlFCK75C8</t>
  </si>
  <si>
    <t>frR360jV__g</t>
  </si>
  <si>
    <t>qYUwWKjtMrI</t>
  </si>
  <si>
    <t>XhXLgVBzeu4</t>
  </si>
  <si>
    <t>fM5oG4abuxM</t>
  </si>
  <si>
    <t>iz5nAK0xRGQ</t>
  </si>
  <si>
    <t>4nX6Ml4sUoA</t>
  </si>
  <si>
    <t>7RVix2N2M2s</t>
  </si>
  <si>
    <t>5h4lC7bTf3I</t>
  </si>
  <si>
    <t>fineartspot</t>
  </si>
  <si>
    <t>QLkXs65x44s</t>
  </si>
  <si>
    <t>chocopicante</t>
  </si>
  <si>
    <t>3nSPbdOS4-g</t>
  </si>
  <si>
    <t>dedelopez</t>
  </si>
  <si>
    <t>AZs3EOrvcPk</t>
  </si>
  <si>
    <t>Gt9-0MDrrNo</t>
  </si>
  <si>
    <t>UPVv-H_8HWk</t>
  </si>
  <si>
    <t>_Z9EltOnY3I</t>
  </si>
  <si>
    <t>IoY1RjCelSk</t>
  </si>
  <si>
    <t>zpvjxUmLryw</t>
  </si>
  <si>
    <t>SKPPnsUuGZc</t>
  </si>
  <si>
    <t>k3BS_RYxBVM</t>
  </si>
  <si>
    <t>3G9fnUrO77E</t>
  </si>
  <si>
    <t>Jlq_NiFSZ_o</t>
  </si>
  <si>
    <t>GDd8lrbWatc</t>
  </si>
  <si>
    <t>f9bGH8rsKMg</t>
  </si>
  <si>
    <t>6TIun536HFo</t>
  </si>
  <si>
    <t>AyK82eiwNjo</t>
  </si>
  <si>
    <t>zqvJ7Xr6xHU</t>
  </si>
  <si>
    <t>3n1kzBO9Hcw</t>
  </si>
  <si>
    <t>2VJYgi9pJNs</t>
  </si>
  <si>
    <t>sdvLmn0r0r0</t>
  </si>
  <si>
    <t>gN5kS3-BE9A</t>
  </si>
  <si>
    <t>VATSlUPymxU</t>
  </si>
  <si>
    <t>Jhzia5ZO17M</t>
  </si>
  <si>
    <t>daydreamingprincess</t>
  </si>
  <si>
    <t>zTrgAvyM6lk</t>
  </si>
  <si>
    <t>fyJ751fbWJU</t>
  </si>
  <si>
    <t>I2fGLE3qrqs</t>
  </si>
  <si>
    <t>FsfeOIhIt_k</t>
  </si>
  <si>
    <t>DsNEwm0Vp8w</t>
  </si>
  <si>
    <t>m10ot8W0T4w</t>
  </si>
  <si>
    <t>jTizH5qiwGE</t>
  </si>
  <si>
    <t>Pyfj5gL4WT4</t>
  </si>
  <si>
    <t>eUM0citvGtk</t>
  </si>
  <si>
    <t>CNnGm6kzJLk</t>
  </si>
  <si>
    <t>Hq4DTnEKlEA</t>
  </si>
  <si>
    <t>iaqPlyodyUI</t>
  </si>
  <si>
    <t>U_-v9wZ5jLU</t>
  </si>
  <si>
    <t>aAmvDzSDE1M</t>
  </si>
  <si>
    <t>-23IHxfCT3E</t>
  </si>
  <si>
    <t>O64hd6YVkQs</t>
  </si>
  <si>
    <t>7vQrq-41bYM</t>
  </si>
  <si>
    <t>p9JSeyLlZw4</t>
  </si>
  <si>
    <t>xA_Ha_RGzT4</t>
  </si>
  <si>
    <t>zVTgOVqgmMY</t>
  </si>
  <si>
    <t>okuPTgzHTe0</t>
  </si>
  <si>
    <t>newrealm06</t>
  </si>
  <si>
    <t>eOIcWcswO9I</t>
  </si>
  <si>
    <t>FdNAuoX0vVc</t>
  </si>
  <si>
    <t>ItLeIdRsDzQ</t>
  </si>
  <si>
    <t>myVzR0l7byM</t>
  </si>
  <si>
    <t>tUXq8fVpa_M</t>
  </si>
  <si>
    <t>64ReRrzBooQ</t>
  </si>
  <si>
    <t>QV4UFsN4vBM</t>
  </si>
  <si>
    <t>y2Si7F66RP4</t>
  </si>
  <si>
    <t>tiqtmtwojsU</t>
  </si>
  <si>
    <t>pE9GTTaLUtQ</t>
  </si>
  <si>
    <t>qrosuSuEAIE</t>
  </si>
  <si>
    <t>BDYhXysmAJ4</t>
  </si>
  <si>
    <t>SpAr-QyVnW0</t>
  </si>
  <si>
    <t>_ijYGbgvs7g</t>
  </si>
  <si>
    <t>iN56bPT04vk</t>
  </si>
  <si>
    <t>KLhCJmABOP8</t>
  </si>
  <si>
    <t>3bc473PtppQ</t>
  </si>
  <si>
    <t>Q7oZQhHuMts</t>
  </si>
  <si>
    <t>1WyBzZbNuJI</t>
  </si>
  <si>
    <t>Nek-5CKLGTw</t>
  </si>
  <si>
    <t>YS_6PJmwBKA</t>
  </si>
  <si>
    <t>Perrygarl</t>
  </si>
  <si>
    <t>SYnr6NMMzE4</t>
  </si>
  <si>
    <t>Orangutangz</t>
  </si>
  <si>
    <t>ORFbUNLrQro</t>
  </si>
  <si>
    <t>xjnVEsXtNIU</t>
  </si>
  <si>
    <t>EBaH7MTwV6c</t>
  </si>
  <si>
    <t>mr5ghuaTK14</t>
  </si>
  <si>
    <t>2aExVJDR4DE</t>
  </si>
  <si>
    <t>LPWKag7wgF8</t>
  </si>
  <si>
    <t>Tl7DDEIuyEA</t>
  </si>
  <si>
    <t>q9O7ZIY99Yc</t>
  </si>
  <si>
    <t>7M-jsjLB20Y</t>
  </si>
  <si>
    <t>yOsDH-drbx0</t>
  </si>
  <si>
    <t>7aGEFqmNF5w</t>
  </si>
  <si>
    <t>ajySGqBXQmE</t>
  </si>
  <si>
    <t>S_hcvHJYBvc</t>
  </si>
  <si>
    <t>8OUut8ngKSQ</t>
  </si>
  <si>
    <t>IdynbD7cNMo</t>
  </si>
  <si>
    <t>YirG1-0u2G0</t>
  </si>
  <si>
    <t>9kWueMEFnrc</t>
  </si>
  <si>
    <t>WHNfs2MtWMk</t>
  </si>
  <si>
    <t>TOCUezcKcRg</t>
  </si>
  <si>
    <t>O0v7jyj1jok</t>
  </si>
  <si>
    <t>GaloreDefined</t>
  </si>
  <si>
    <t>4uwO6CsgCKU</t>
  </si>
  <si>
    <t>RwWsx6crXpE</t>
  </si>
  <si>
    <t>MecAws8HrJc</t>
  </si>
  <si>
    <t>bb-GulgrFuQ</t>
  </si>
  <si>
    <t>ub3KnEUbzJo</t>
  </si>
  <si>
    <t>OjBb3Ie1pCU</t>
  </si>
  <si>
    <t>RAxHEfmFiA0</t>
  </si>
  <si>
    <t>dBuVPEhvkuU</t>
  </si>
  <si>
    <t>Ym2iP3wE7Xo</t>
  </si>
  <si>
    <t>rZPjyMvbYs8</t>
  </si>
  <si>
    <t>S7i1qBIL968</t>
  </si>
  <si>
    <t>iuV2hp4V688</t>
  </si>
  <si>
    <t>o6aU39mbZjs</t>
  </si>
  <si>
    <t>MrJi-Gy_4z8</t>
  </si>
  <si>
    <t>aOvlmOR5qEs</t>
  </si>
  <si>
    <t>A1GjfapSrnw</t>
  </si>
  <si>
    <t>E56Pi2Xn_5c</t>
  </si>
  <si>
    <t>jHPi676oUZE</t>
  </si>
  <si>
    <t>jnnbGkhQtvI</t>
  </si>
  <si>
    <t>96HwFJeNn2Q</t>
  </si>
  <si>
    <t>JyrB_R9cbkA</t>
  </si>
  <si>
    <t>Timnic23</t>
  </si>
  <si>
    <t>wnFzaptBPr8</t>
  </si>
  <si>
    <t>OhsCdV_EklU</t>
  </si>
  <si>
    <t>eAwKokQ3stU</t>
  </si>
  <si>
    <t>sIYmwThvk7U</t>
  </si>
  <si>
    <t>Fz5ugZfFkmU</t>
  </si>
  <si>
    <t>Jqqh7kDrZLc</t>
  </si>
  <si>
    <t>Df3pg0AfSdQ</t>
  </si>
  <si>
    <t>w9baQ5ImVFw</t>
  </si>
  <si>
    <t>vz1H8RoDTsQ</t>
  </si>
  <si>
    <t>wEHJRMDpJPU</t>
  </si>
  <si>
    <t>io_19_ZMKB4</t>
  </si>
  <si>
    <t>ItZhrsc9ulI</t>
  </si>
  <si>
    <t>OAdR44UdvdI</t>
  </si>
  <si>
    <t>ynoqQqeZ8mI</t>
  </si>
  <si>
    <t>ZNchUanL40M</t>
  </si>
  <si>
    <t>BQnWTQRUwHE</t>
  </si>
  <si>
    <t>VT9AH0waO7M</t>
  </si>
  <si>
    <t>-62KI0PelPQ</t>
  </si>
  <si>
    <t>ozZx_5ocFhQ</t>
  </si>
  <si>
    <t>uUK5MTkLq_Y</t>
  </si>
  <si>
    <t>4Du5CNQuPhQ</t>
  </si>
  <si>
    <t>venomjojo</t>
  </si>
  <si>
    <t>Ee97DkXW-rM</t>
  </si>
  <si>
    <t>xvCXMNcZ8MI</t>
  </si>
  <si>
    <t>Ac3V9x1Dd_s</t>
  </si>
  <si>
    <t>sOXiI0CsAY0</t>
  </si>
  <si>
    <t>N7GP-Mtv6Os</t>
  </si>
  <si>
    <t>6_-zsL_Y3Hw</t>
  </si>
  <si>
    <t>gCJc_FkrIys</t>
  </si>
  <si>
    <t>ZQIQZHZWbOU</t>
  </si>
  <si>
    <t>kKKBrwQOxv8</t>
  </si>
  <si>
    <t>QdYlKeqp188</t>
  </si>
  <si>
    <t>4x4xWB8f3sA</t>
  </si>
  <si>
    <t>K8mq1IelVBU</t>
  </si>
  <si>
    <t>1MY2Lwuvm4w</t>
  </si>
  <si>
    <t>yF20lUok9T0</t>
  </si>
  <si>
    <t>NBuewq2BdpY</t>
  </si>
  <si>
    <t>I1mQV79fBts</t>
  </si>
  <si>
    <t>Hj9orQWeMiE</t>
  </si>
  <si>
    <t>VQ-Pf0p2kAk</t>
  </si>
  <si>
    <t>Zto6aTZM9t0</t>
  </si>
  <si>
    <t>ykXVpqzStF0</t>
  </si>
  <si>
    <t>79L-NOZZxQw</t>
  </si>
  <si>
    <t>3NgXUJJO8II</t>
  </si>
  <si>
    <t>flairshow</t>
  </si>
  <si>
    <t>jjz0hyKnKeo</t>
  </si>
  <si>
    <t>fbx-_8ERhb0</t>
  </si>
  <si>
    <t>gDOaRVIpRog</t>
  </si>
  <si>
    <t>TxRrz0AikP0</t>
  </si>
  <si>
    <t>ol5z0CqlH0A</t>
  </si>
  <si>
    <t>RFDQip_NE2E</t>
  </si>
  <si>
    <t>G8Hwvfj66UE</t>
  </si>
  <si>
    <t>UBW3Qh0uJb0</t>
  </si>
  <si>
    <t>BZmE3fUKU5U</t>
  </si>
  <si>
    <t>OV7V7VkBowU</t>
  </si>
  <si>
    <t>Bpup7cD7qjk</t>
  </si>
  <si>
    <t>wEv8Z9OzbcE</t>
  </si>
  <si>
    <t>QAs4_SCdL_I</t>
  </si>
  <si>
    <t>yct_vYJvYEA</t>
  </si>
  <si>
    <t>kLVvnNlBlgA</t>
  </si>
  <si>
    <t>9etcSWG4Gwo</t>
  </si>
  <si>
    <t>Dnnc8UpCoYA</t>
  </si>
  <si>
    <t>ArXv5a6kGhM</t>
  </si>
  <si>
    <t>IG2ed2qZl2w</t>
  </si>
  <si>
    <t>KGg4W9M-sks</t>
  </si>
  <si>
    <t>mohd222cp</t>
  </si>
  <si>
    <t>TvabW3XEU0w</t>
  </si>
  <si>
    <t>EkeQ3spX-GA</t>
  </si>
  <si>
    <t>5bQPb0ukQfU</t>
  </si>
  <si>
    <t>724FoVo-OpY</t>
  </si>
  <si>
    <t>J-c9aO4-nIE</t>
  </si>
  <si>
    <t>jtegc8CCNac</t>
  </si>
  <si>
    <t>s5PEP8eSHno</t>
  </si>
  <si>
    <t>ITBrXPm4w4I</t>
  </si>
  <si>
    <t>4Pi74y6ymkI</t>
  </si>
  <si>
    <t>zRGcdJyzLbo</t>
  </si>
  <si>
    <t>HIVakSm8NRE</t>
  </si>
  <si>
    <t>-C2wIYOFMik</t>
  </si>
  <si>
    <t>QY-BzS_dyqw</t>
  </si>
  <si>
    <t>HiGSupr9W2M</t>
  </si>
  <si>
    <t>VwDBsm6lURo</t>
  </si>
  <si>
    <t>_1KAwvPv8qQ</t>
  </si>
  <si>
    <t>JIw6MkJTOZ8</t>
  </si>
  <si>
    <t>zZzFqVm50E4</t>
  </si>
  <si>
    <t>stageleft4life</t>
  </si>
  <si>
    <t>5jeNY8NEG84</t>
  </si>
  <si>
    <t>debz28</t>
  </si>
  <si>
    <t>W6x_Z0KDsK8</t>
  </si>
  <si>
    <t>riYnOCpukfU</t>
  </si>
  <si>
    <t>YiL_L_EtiAc</t>
  </si>
  <si>
    <t>Lr1Ity-PEJg</t>
  </si>
  <si>
    <t>OpKE6cHBNP8</t>
  </si>
  <si>
    <t>QXZjqr4hMz8</t>
  </si>
  <si>
    <t>Nahulanham</t>
  </si>
  <si>
    <t>-9fDx_dujME</t>
  </si>
  <si>
    <t>DSYZesrkzAM</t>
  </si>
  <si>
    <t>u5Qx11VZZJM</t>
  </si>
  <si>
    <t>VgCrV-6z7dU</t>
  </si>
  <si>
    <t>pYoKifTkHok</t>
  </si>
  <si>
    <t>v5OvmQ9PJwA</t>
  </si>
  <si>
    <t>SnxGp-KhMns</t>
  </si>
  <si>
    <t>U2VyNVxrW00</t>
  </si>
  <si>
    <t>wxwyL8NnWDY</t>
  </si>
  <si>
    <t>uLBcBH4BipE</t>
  </si>
  <si>
    <t>W2yt7HO3QqQ</t>
  </si>
  <si>
    <t>yVoITgkr734</t>
  </si>
  <si>
    <t>jnU_7O-XncE</t>
  </si>
  <si>
    <t>TZQK_eMZCl0</t>
  </si>
  <si>
    <t>LnJgK8Uxuq8</t>
  </si>
  <si>
    <t>ApOMy9y5JWs</t>
  </si>
  <si>
    <t>vJqLavV2Txo</t>
  </si>
  <si>
    <t>AgYamb-6Sjk</t>
  </si>
  <si>
    <t>JXpsqckTVcI</t>
  </si>
  <si>
    <t>GDhMZ4JsKow</t>
  </si>
  <si>
    <t>Snuttebubbe</t>
  </si>
  <si>
    <t>0Q_Bv2DsRpM</t>
  </si>
  <si>
    <t>6nJKD-FcLwI</t>
  </si>
  <si>
    <t>oneshot500</t>
  </si>
  <si>
    <t>9mlnrtRMa-M</t>
  </si>
  <si>
    <t>ZvHX7k47upk</t>
  </si>
  <si>
    <t>b-uVVtAPUI4</t>
  </si>
  <si>
    <t>oTCVc7eZppk</t>
  </si>
  <si>
    <t>cAxL-CRP8cQ</t>
  </si>
  <si>
    <t>Z7n1gxjPW4g</t>
  </si>
  <si>
    <t>pBEcRWylb7w</t>
  </si>
  <si>
    <t>SL96SZFKnLY</t>
  </si>
  <si>
    <t>JxJgMMHfe4Q</t>
  </si>
  <si>
    <t>M0i-O510eCc</t>
  </si>
  <si>
    <t>PlD1NCZRKRA</t>
  </si>
  <si>
    <t>3m1TKg6ZgAU</t>
  </si>
  <si>
    <t>FcvMiK52zhg</t>
  </si>
  <si>
    <t>I4kEyszR0d4</t>
  </si>
  <si>
    <t>0dRuRE5Ewc0</t>
  </si>
  <si>
    <t>Wck9EOCs4Lg</t>
  </si>
  <si>
    <t>62Azvsbv_2M</t>
  </si>
  <si>
    <t>i9rTTzY6xVE</t>
  </si>
  <si>
    <t>HollaAtMe99</t>
  </si>
  <si>
    <t>NsqEnMUqRLs</t>
  </si>
  <si>
    <t>316uVpbRt64</t>
  </si>
  <si>
    <t>MFoyp71xw3w</t>
  </si>
  <si>
    <t>wZeYapy0P6c</t>
  </si>
  <si>
    <t>gtAgvO-y8y8</t>
  </si>
  <si>
    <t>ZgSASmM8518</t>
  </si>
  <si>
    <t>YpvWyZLinRo</t>
  </si>
  <si>
    <t>2eiP1UnX_xo</t>
  </si>
  <si>
    <t>jbVO0xmnFvs</t>
  </si>
  <si>
    <t>EiLb9xG3-lY</t>
  </si>
  <si>
    <t>G--puEjYuZo</t>
  </si>
  <si>
    <t>gHklmkv1wqQ</t>
  </si>
  <si>
    <t>6u77wkJ2bGU</t>
  </si>
  <si>
    <t>g71ZgMLRUDs</t>
  </si>
  <si>
    <t>9aiKBU2dnaE</t>
  </si>
  <si>
    <t>KwLeIHn2B1w</t>
  </si>
  <si>
    <t>VYFIdI9E3Ug</t>
  </si>
  <si>
    <t>dPbgw0X5q8o</t>
  </si>
  <si>
    <t>QZxrUo3Hacg</t>
  </si>
  <si>
    <t>mclorkus</t>
  </si>
  <si>
    <t>VttfP303ClI</t>
  </si>
  <si>
    <t>B4e7GfgSkSo</t>
  </si>
  <si>
    <t>Q0vNIWEZBtU</t>
  </si>
  <si>
    <t>s5CnNj9i0nQ</t>
  </si>
  <si>
    <t>ZNhMlE6X_wk</t>
  </si>
  <si>
    <t>Mh8AHhMON7g</t>
  </si>
  <si>
    <t>YMpybDfAHCo</t>
  </si>
  <si>
    <t>GA6i7UpQBGE</t>
  </si>
  <si>
    <t>23_r3Y-OXok</t>
  </si>
  <si>
    <t>pjnUha7a4T4</t>
  </si>
  <si>
    <t>VoMt3ukCLQw</t>
  </si>
  <si>
    <t>O-G01cyBox4</t>
  </si>
  <si>
    <t>qtwto8UVIAA</t>
  </si>
  <si>
    <t>Arc_kTEXFsU</t>
  </si>
  <si>
    <t>9MmqAszGg8k</t>
  </si>
  <si>
    <t>nfBa2qfQz_k</t>
  </si>
  <si>
    <t>wgXhN7lHXZs</t>
  </si>
  <si>
    <t>khqhbHzrgsg</t>
  </si>
  <si>
    <t>hLy1MmVU_ko</t>
  </si>
  <si>
    <t>cmdcmd20</t>
  </si>
  <si>
    <t>yJxAH2SzTrY</t>
  </si>
  <si>
    <t>T_F5IqfHD78</t>
  </si>
  <si>
    <t>P9x-dlz3QkE</t>
  </si>
  <si>
    <t>WtYnk_uJAIY</t>
  </si>
  <si>
    <t>PqFO2IaYgX0</t>
  </si>
  <si>
    <t>AFRXdYNdyKM</t>
  </si>
  <si>
    <t>sKUyQUifHS8</t>
  </si>
  <si>
    <t>j6OtuCuKPNw</t>
  </si>
  <si>
    <t>VwTI9leSmlI</t>
  </si>
  <si>
    <t>uZCQi2RkrS0</t>
  </si>
  <si>
    <t>mgsMCDyJyrg</t>
  </si>
  <si>
    <t>QKn1r9ASkQ4</t>
  </si>
  <si>
    <t>pjnkdDjwTzk</t>
  </si>
  <si>
    <t>6XZXEbXp3vs</t>
  </si>
  <si>
    <t>JWy6VSCjeLo</t>
  </si>
  <si>
    <t>Ji0i4pa8KJQ</t>
  </si>
  <si>
    <t>3mtNSdkC2QU</t>
  </si>
  <si>
    <t>jackattack180</t>
  </si>
  <si>
    <t>iudX8EtDZhs</t>
  </si>
  <si>
    <t>alcaHXnhDTs</t>
  </si>
  <si>
    <t>RLWKTfqbeS0</t>
  </si>
  <si>
    <t>XM4LDC5pB9k</t>
  </si>
  <si>
    <t>uOd5eN_lzYc</t>
  </si>
  <si>
    <t>nZf7brX8ACU</t>
  </si>
  <si>
    <t>UFPXfaIRx7o</t>
  </si>
  <si>
    <t>a4wuVZQCwhM</t>
  </si>
  <si>
    <t>fHWdUODbojM</t>
  </si>
  <si>
    <t>lGVFs0YAHps</t>
  </si>
  <si>
    <t>v10UZjLprmo</t>
  </si>
  <si>
    <t>V8nONhwP3xU</t>
  </si>
  <si>
    <t>G9fwnVrhkzc</t>
  </si>
  <si>
    <t>HU4Zd4kLeCw</t>
  </si>
  <si>
    <t>CIqdsyK0Lpc</t>
  </si>
  <si>
    <t>UbK8fYTi_UQ</t>
  </si>
  <si>
    <t>jamieyoungsongs</t>
  </si>
  <si>
    <t>iy0pyFjgU_0</t>
  </si>
  <si>
    <t>LH3Gu68bqFQ</t>
  </si>
  <si>
    <t>Kz3ZR7WO-HQ</t>
  </si>
  <si>
    <t>lDchV_Rq0R4</t>
  </si>
  <si>
    <t>ww5r2DoXsMo</t>
  </si>
  <si>
    <t>cMIykP34YaQ</t>
  </si>
  <si>
    <t>FcT9-NHAPa0</t>
  </si>
  <si>
    <t>wQvDvCNaXMY</t>
  </si>
  <si>
    <t>z3BNV7TPCgY</t>
  </si>
  <si>
    <t>7srAz0obN78</t>
  </si>
  <si>
    <t>dogqt_5MDRg</t>
  </si>
  <si>
    <t>j8NHeol7x7o</t>
  </si>
  <si>
    <t>2efFyf9WgDI</t>
  </si>
  <si>
    <t>O9JKcISyFQo</t>
  </si>
  <si>
    <t>WZoMBFzDt6A</t>
  </si>
  <si>
    <t>uchihake</t>
  </si>
  <si>
    <t>xB-5gsRrdzI</t>
  </si>
  <si>
    <t>k_sxwOk38Wc</t>
  </si>
  <si>
    <t>BcbLzjwoNPg</t>
  </si>
  <si>
    <t>raBxVGt21_U</t>
  </si>
  <si>
    <t>crFZCD-yFHs</t>
  </si>
  <si>
    <t>fdFzQ-SKE6A</t>
  </si>
  <si>
    <t>j4csOx04XSk</t>
  </si>
  <si>
    <t>4EnE2qt4oIw</t>
  </si>
  <si>
    <t>UjmaaFFQGH0</t>
  </si>
  <si>
    <t>aXJYIhyK3vc</t>
  </si>
  <si>
    <t>EXA0BZJDgCE</t>
  </si>
  <si>
    <t>P8Iqe7WtGVc</t>
  </si>
  <si>
    <t>tvJHBcHOUZo</t>
  </si>
  <si>
    <t>siUQKlYdthg</t>
  </si>
  <si>
    <t>xnGKjmcw7MM</t>
  </si>
  <si>
    <t>Joshes16</t>
  </si>
  <si>
    <t>Axm8ehXLilM</t>
  </si>
  <si>
    <t>p3hJBIJD9bw</t>
  </si>
  <si>
    <t>4HTGFKlhJ8g</t>
  </si>
  <si>
    <t>F75-WU1p2Qk</t>
  </si>
  <si>
    <t>v_yCuEvqu5Q</t>
  </si>
  <si>
    <t>GHZDISFGf-A</t>
  </si>
  <si>
    <t>R-rUhKny80E</t>
  </si>
  <si>
    <t>r9ueagO7l7A</t>
  </si>
  <si>
    <t>FUxjbdXZNLg</t>
  </si>
  <si>
    <t>43ACD9IqkEI</t>
  </si>
  <si>
    <t>LygSOf7g9uc</t>
  </si>
  <si>
    <t>3UvrhD-Bf54</t>
  </si>
  <si>
    <t>JEjcomOm1B4</t>
  </si>
  <si>
    <t>A-WVsHlCY0I</t>
  </si>
  <si>
    <t>ih4KJ0yAEMg</t>
  </si>
  <si>
    <t>UqjJcgwCtKI</t>
  </si>
  <si>
    <t>sefonty</t>
  </si>
  <si>
    <t>F3y09rxE9vQ</t>
  </si>
  <si>
    <t>ndhXq2O_mEw</t>
  </si>
  <si>
    <t>O4XrCI5X7PI</t>
  </si>
  <si>
    <t>aIJNPIPF0sg</t>
  </si>
  <si>
    <t>lSKRXNCTclQ</t>
  </si>
  <si>
    <t>cKZhuz4VDKY</t>
  </si>
  <si>
    <t>vqbw52isrrQ</t>
  </si>
  <si>
    <t>T36ZQ7wabWw</t>
  </si>
  <si>
    <t>Drc-zpQBFjY</t>
  </si>
  <si>
    <t>BDBsxC1uMZ4</t>
  </si>
  <si>
    <t>Tz1WH7atJO8</t>
  </si>
  <si>
    <t>2-qDe18vXkw</t>
  </si>
  <si>
    <t>ScRY8A7S-dw</t>
  </si>
  <si>
    <t>6U1uVjkvq5A</t>
  </si>
  <si>
    <t>y3WNfZJJxiM</t>
  </si>
  <si>
    <t>Hellf1ghter</t>
  </si>
  <si>
    <t>N-NC40CPKsA</t>
  </si>
  <si>
    <t>haKe72XvMnc</t>
  </si>
  <si>
    <t>kf1Z3vJPKPc</t>
  </si>
  <si>
    <t>McvvG2q80II</t>
  </si>
  <si>
    <t>0neWQkfknQ8</t>
  </si>
  <si>
    <t>VZoftY2V3dQ</t>
  </si>
  <si>
    <t>GJIRFZO95HY</t>
  </si>
  <si>
    <t>x4dpsHop8gw</t>
  </si>
  <si>
    <t>tu1cs-6bdxA</t>
  </si>
  <si>
    <t>fZ0rw9KlJlE</t>
  </si>
  <si>
    <t>5WRLtBl-lqo</t>
  </si>
  <si>
    <t>J93OI9f7UIg</t>
  </si>
  <si>
    <t>EzjeJ_1a2is</t>
  </si>
  <si>
    <t>kTzBKeU5bX4</t>
  </si>
  <si>
    <t>02oCfb2wvrM</t>
  </si>
  <si>
    <t>VHxYU2Rvteo</t>
  </si>
  <si>
    <t>1wtGja6WjDc</t>
  </si>
  <si>
    <t>JrDoLQZ3amU</t>
  </si>
  <si>
    <t>remixforthemasses</t>
  </si>
  <si>
    <t>ENxpzfsOfio</t>
  </si>
  <si>
    <t>marouca1</t>
  </si>
  <si>
    <t>K3QrikR6VM4</t>
  </si>
  <si>
    <t>3a1ib3PnHc8</t>
  </si>
  <si>
    <t>o1VYwF3dTkU</t>
  </si>
  <si>
    <t>E2sgh2mzfck</t>
  </si>
  <si>
    <t>W_YVai351Pg</t>
  </si>
  <si>
    <t>MqAjBVWMhS8</t>
  </si>
  <si>
    <t>dkv2zvOtQyY</t>
  </si>
  <si>
    <t>TRwJuWKlbVg</t>
  </si>
  <si>
    <t>_ydvmryjt-E</t>
  </si>
  <si>
    <t>LLg4utPfcEs</t>
  </si>
  <si>
    <t>Di8lNrIRLIE</t>
  </si>
  <si>
    <t>ahi5IfO1Ff8</t>
  </si>
  <si>
    <t>LNNtjrClACg</t>
  </si>
  <si>
    <t>l2cqT2dG490</t>
  </si>
  <si>
    <t>6zT7P8dNPcI</t>
  </si>
  <si>
    <t>hY5Rejh8srM</t>
  </si>
  <si>
    <t>mark20070</t>
  </si>
  <si>
    <t>S_cZy2ekceU</t>
  </si>
  <si>
    <t>1GHFU1Aka60</t>
  </si>
  <si>
    <t>yOTIVG2Zk5I</t>
  </si>
  <si>
    <t>ih5UnBWdwr0</t>
  </si>
  <si>
    <t>rQJ4o1wmGo0</t>
  </si>
  <si>
    <t>36NB7_8JLBw</t>
  </si>
  <si>
    <t>W_lSwPORiuQ</t>
  </si>
  <si>
    <t>a7JCrbRr54w</t>
  </si>
  <si>
    <t>2TfGeUEG5gU</t>
  </si>
  <si>
    <t>u8wAFEyPxqE</t>
  </si>
  <si>
    <t>ICHhn1-NH14</t>
  </si>
  <si>
    <t>wUhiYj1q1GI</t>
  </si>
  <si>
    <t>mustafasjw</t>
  </si>
  <si>
    <t>getit4freedude</t>
  </si>
  <si>
    <t>aEvPgqPq1OI</t>
  </si>
  <si>
    <t>jUBOX7feFDc</t>
  </si>
  <si>
    <t>Jr_DEgUJU0w</t>
  </si>
  <si>
    <t>V_KsDKnSZw0</t>
  </si>
  <si>
    <t>eHU3Wnss1MU</t>
  </si>
  <si>
    <t>4VQxuQiq--g</t>
  </si>
  <si>
    <t>QVj25fN5Jfo</t>
  </si>
  <si>
    <t>i84Ut6yXhZo</t>
  </si>
  <si>
    <t>pbcew6BqB_c</t>
  </si>
  <si>
    <t>FcB6PuP4gkY</t>
  </si>
  <si>
    <t>5jBqiFOyvBw</t>
  </si>
  <si>
    <t>LLpTyTXEXJ4</t>
  </si>
  <si>
    <t>93WKNAzaIwE</t>
  </si>
  <si>
    <t>JSo7ssKSt2k</t>
  </si>
  <si>
    <t>4S-m_aREO30</t>
  </si>
  <si>
    <t>Rr6FdQxVqlg</t>
  </si>
  <si>
    <t>qH2iTRSA8wY</t>
  </si>
  <si>
    <t>FG-j841ezPw</t>
  </si>
  <si>
    <t>FreeHackMaster</t>
  </si>
  <si>
    <t>LaNqBC6VmwE</t>
  </si>
  <si>
    <t>H9CuTZf2BGY</t>
  </si>
  <si>
    <t>Ck1QrAPT7JA</t>
  </si>
  <si>
    <t>FnxQpsmoOwo</t>
  </si>
  <si>
    <t>89k3lZWSb-A</t>
  </si>
  <si>
    <t>S8zzUki9Sl4</t>
  </si>
  <si>
    <t>FHkbhMVccgk</t>
  </si>
  <si>
    <t>7PQPF30oYbc</t>
  </si>
  <si>
    <t>OJuSKIqZ6CU</t>
  </si>
  <si>
    <t>kJnpFf8Cjyw</t>
  </si>
  <si>
    <t>67jLrhXnfXQ</t>
  </si>
  <si>
    <t>w3Gryd1bmuM</t>
  </si>
  <si>
    <t>kPU68-QvdL4</t>
  </si>
  <si>
    <t>bFiMQav3gVs</t>
  </si>
  <si>
    <t>_9b-nc_thUY</t>
  </si>
  <si>
    <t>roRBSTK1ppE</t>
  </si>
  <si>
    <t>ST8vVFNkUjU</t>
  </si>
  <si>
    <t>ntCIV3-OBpA</t>
  </si>
  <si>
    <t>Wind2Destiny</t>
  </si>
  <si>
    <t>AqG9Q5Hw1Ps</t>
  </si>
  <si>
    <t>juwTXRkAcOo</t>
  </si>
  <si>
    <t>vNJDbKmmo0Y</t>
  </si>
  <si>
    <t>Xe4XtP24qxk</t>
  </si>
  <si>
    <t>AJ9OLqJrFFs</t>
  </si>
  <si>
    <t>p9r2-68sq50</t>
  </si>
  <si>
    <t>V70RHVSrVcE</t>
  </si>
  <si>
    <t>2cI58Nz3rvI</t>
  </si>
  <si>
    <t>HowToGetFreeThings</t>
  </si>
  <si>
    <t>r57G8iVxoIg</t>
  </si>
  <si>
    <t>pEZu_oZHmvs</t>
  </si>
  <si>
    <t>uGoK628b0ck</t>
  </si>
  <si>
    <t>Qwoc_ZD_8_c</t>
  </si>
  <si>
    <t>LoD2iKnoNe8</t>
  </si>
  <si>
    <t>XLHmtAxyTvk</t>
  </si>
  <si>
    <t>692KW829zxk</t>
  </si>
  <si>
    <t>Z1raKpEo3Wk</t>
  </si>
  <si>
    <t>7OiVCe6rTJo</t>
  </si>
  <si>
    <t>69e1YuCWAg8</t>
  </si>
  <si>
    <t>JI3uMn8UBSs</t>
  </si>
  <si>
    <t>JtmUgXakBkg</t>
  </si>
  <si>
    <t>b7t0hBcEaGw</t>
  </si>
  <si>
    <t>QSyMjecmBuk</t>
  </si>
  <si>
    <t>nP94Fn7OvKU</t>
  </si>
  <si>
    <t>Wf7vAKFnx9I</t>
  </si>
  <si>
    <t>pdTyEi_Pd6c</t>
  </si>
  <si>
    <t>NWypdfnp94E</t>
  </si>
  <si>
    <t>gHSE1DRYkKs</t>
  </si>
  <si>
    <t>UVPELRRG-gY</t>
  </si>
  <si>
    <t>3wv_Xtnq8CE</t>
  </si>
  <si>
    <t>J4wCV69uwJ0</t>
  </si>
  <si>
    <t>2sFBDM-rkns</t>
  </si>
  <si>
    <t>reEJTjKPYKc</t>
  </si>
  <si>
    <t>pxMiKt4VTHs</t>
  </si>
  <si>
    <t>bgWToe8ygEc</t>
  </si>
  <si>
    <t>tXAfMNYxEgk</t>
  </si>
  <si>
    <t>h-1docf3qiQ</t>
  </si>
  <si>
    <t>OL5Vc9pRLa8</t>
  </si>
  <si>
    <t>vwNbeMVyTGo</t>
  </si>
  <si>
    <t>vpkTBbUI2O4</t>
  </si>
  <si>
    <t>b9HurVwlLXw</t>
  </si>
  <si>
    <t>pat2darooney</t>
  </si>
  <si>
    <t>kHy6K-JOLJ8</t>
  </si>
  <si>
    <t>bubtime</t>
  </si>
  <si>
    <t>n_HKiuQwP-4</t>
  </si>
  <si>
    <t>JoJoBinxProductions</t>
  </si>
  <si>
    <t>9cQbRYRDIWs</t>
  </si>
  <si>
    <t>QT7NdZVbaYw</t>
  </si>
  <si>
    <t>dmEc0lw-nkA</t>
  </si>
  <si>
    <t>iSEYRrlxZ4g</t>
  </si>
  <si>
    <t>B4laUOviQOo</t>
  </si>
  <si>
    <t>izgwqTgKayw</t>
  </si>
  <si>
    <t>eT2XUfxG950</t>
  </si>
  <si>
    <t>F0vycQ06a04</t>
  </si>
  <si>
    <t>WPKhRU5ASxo</t>
  </si>
  <si>
    <t>s6GlP_fXn_I</t>
  </si>
  <si>
    <t>G9rEtRX5PNk</t>
  </si>
  <si>
    <t>VLkHBFM3i54</t>
  </si>
  <si>
    <t>IXN5_uRHYHk</t>
  </si>
  <si>
    <t>uwmFWY5iZpY</t>
  </si>
  <si>
    <t>PXxI-5KkAcg</t>
  </si>
  <si>
    <t>8QGjfd4kiv8</t>
  </si>
  <si>
    <t>09a685d5izo</t>
  </si>
  <si>
    <t>Q2THUJLkP-s</t>
  </si>
  <si>
    <t>xXBR4D3NXx</t>
  </si>
  <si>
    <t>2U21iVpq5U8</t>
  </si>
  <si>
    <t>2eEQMp-oOUw</t>
  </si>
  <si>
    <t>xpUd0VXTbxA</t>
  </si>
  <si>
    <t>TnMRdCRiilY</t>
  </si>
  <si>
    <t>f-QHYW6_89A</t>
  </si>
  <si>
    <t>RDyIby2d9Vk</t>
  </si>
  <si>
    <t>1dHCFADoi8c</t>
  </si>
  <si>
    <t>N_1T6gJBnPQ</t>
  </si>
  <si>
    <t>Zg0bJQHqOac</t>
  </si>
  <si>
    <t>bYTZG4m8IYM</t>
  </si>
  <si>
    <t>lu_soo8AdIM</t>
  </si>
  <si>
    <t>pwGjnghUybg</t>
  </si>
  <si>
    <t>lv2t5SWKdR4</t>
  </si>
  <si>
    <t>MfkXTX3jQDY</t>
  </si>
  <si>
    <t>UKUn-Rh9lS8</t>
  </si>
  <si>
    <t>HOCKROCMAN</t>
  </si>
  <si>
    <t>iownhalonoobs</t>
  </si>
  <si>
    <t>Qckiwz20pio</t>
  </si>
  <si>
    <t>5g1BzPn_ZU8</t>
  </si>
  <si>
    <t>2ltXTWNQs8c</t>
  </si>
  <si>
    <t>C0wK9uCkH74</t>
  </si>
  <si>
    <t>DLjRx_hSEBg</t>
  </si>
  <si>
    <t>TaYSGmmqBEA</t>
  </si>
  <si>
    <t>ogKamVtmVNo</t>
  </si>
  <si>
    <t>poptartkid01</t>
  </si>
  <si>
    <t>cOwNhfRJQfQ</t>
  </si>
  <si>
    <t>Ho8b_9PemLs</t>
  </si>
  <si>
    <t>2CBNoQhd5JM</t>
  </si>
  <si>
    <t>ygx0H0k8VVY</t>
  </si>
  <si>
    <t>_K28fQ5skv0</t>
  </si>
  <si>
    <t>ZhnBuFNIZDw</t>
  </si>
  <si>
    <t>UWCznxTjCGY</t>
  </si>
  <si>
    <t>LXgHxLu-D0c</t>
  </si>
  <si>
    <t>v2Vhlg6s2B0</t>
  </si>
  <si>
    <t>IZP223oNsJw</t>
  </si>
  <si>
    <t>CMn76eXoXfw</t>
  </si>
  <si>
    <t>FycPzjXEpR4</t>
  </si>
  <si>
    <t>z-nUkTr3w3c</t>
  </si>
  <si>
    <t>u8n9YUg6O-Y</t>
  </si>
  <si>
    <t>Kbgim_57fX0</t>
  </si>
  <si>
    <t>24wQIhomm6g</t>
  </si>
  <si>
    <t>sN_o6oTIWkE</t>
  </si>
  <si>
    <t>9BwMBOFK3Vc</t>
  </si>
  <si>
    <t>2h1OFGEoc2Y</t>
  </si>
  <si>
    <t>DpSiMzOoxyY</t>
  </si>
  <si>
    <t>r-vUqKwllas</t>
  </si>
  <si>
    <t>0ipWXvqfTMQ</t>
  </si>
  <si>
    <t>rfIZSyeuk0A</t>
  </si>
  <si>
    <t>uN7s2T9-fPY</t>
  </si>
  <si>
    <t>U_6lhhdeTFE</t>
  </si>
  <si>
    <t>j4uLorQsSlQ</t>
  </si>
  <si>
    <t>mousey685</t>
  </si>
  <si>
    <t>lzmsswrestling</t>
  </si>
  <si>
    <t>mHSWWnVpeQU</t>
  </si>
  <si>
    <t>KUHkXQFiy4k</t>
  </si>
  <si>
    <t>ABH8U0EEwhc</t>
  </si>
  <si>
    <t>cxGmo7mnlWA</t>
  </si>
  <si>
    <t>gL1v8PFGRDY</t>
  </si>
  <si>
    <t>oWdEG5iNGDo</t>
  </si>
  <si>
    <t>LMcorporations</t>
  </si>
  <si>
    <t>d0mNnpZM6wo</t>
  </si>
  <si>
    <t>XtVHRVuoWIU</t>
  </si>
  <si>
    <t>Hgc4Z97A7oM</t>
  </si>
  <si>
    <t>y-flwVK8WEg</t>
  </si>
  <si>
    <t>PKIyzGiw8c4</t>
  </si>
  <si>
    <t>m9wA-KBQPlM</t>
  </si>
  <si>
    <t>TSeg_5YOTLw</t>
  </si>
  <si>
    <t>BvvJ9VFXWc0</t>
  </si>
  <si>
    <t>RvAUCoigVWI</t>
  </si>
  <si>
    <t>Oca3QSgNt-Y</t>
  </si>
  <si>
    <t>0Dl1uizfqtw</t>
  </si>
  <si>
    <t>7NqKP_zcRnI</t>
  </si>
  <si>
    <t>kOo_meLVxeA</t>
  </si>
  <si>
    <t>V4dDsDH72kE</t>
  </si>
  <si>
    <t>DGSX-uHYzJ0</t>
  </si>
  <si>
    <t>sAaDs6eQwU0</t>
  </si>
  <si>
    <t>VVz2FN8HA0w</t>
  </si>
  <si>
    <t>zd9uS5aHC3Q</t>
  </si>
  <si>
    <t>gULxSJu3iWk</t>
  </si>
  <si>
    <t>yw6Zj9ROCHU</t>
  </si>
  <si>
    <t>pL_0EJ__N-w</t>
  </si>
  <si>
    <t>0eXZqHSDOBw</t>
  </si>
  <si>
    <t>WlBDZt_vybU</t>
  </si>
  <si>
    <t>tu6qVARG2TI</t>
  </si>
  <si>
    <t>O3DG8-5h_oA</t>
  </si>
  <si>
    <t>TyrantBoyz</t>
  </si>
  <si>
    <t>mMECUlrWJIM</t>
  </si>
  <si>
    <t>YzlgbjmglHA</t>
  </si>
  <si>
    <t>gZOpxCdH_DM</t>
  </si>
  <si>
    <t>DwDaj447q9Y</t>
  </si>
  <si>
    <t>V1ygJR6ju1k</t>
  </si>
  <si>
    <t>LHsyPlzPlBg</t>
  </si>
  <si>
    <t>cjAiYp2pJQ4</t>
  </si>
  <si>
    <t>OiYq0v9IeVM</t>
  </si>
  <si>
    <t>GABnJB1RBeE</t>
  </si>
  <si>
    <t>11C_vZr6kTo</t>
  </si>
  <si>
    <t>ybtfxIcvdDo</t>
  </si>
  <si>
    <t>GW5p5GIcPlg</t>
  </si>
  <si>
    <t>9y292n_4iwU</t>
  </si>
  <si>
    <t>CYx7cM-4TUc</t>
  </si>
  <si>
    <t>Q7y_JBwUtIo</t>
  </si>
  <si>
    <t>jKJ8jRXNJJg</t>
  </si>
  <si>
    <t>lnfiOJpzKnY</t>
  </si>
  <si>
    <t>IYIasteI2</t>
  </si>
  <si>
    <t>Fy8ATh9N-aI</t>
  </si>
  <si>
    <t>bZFwEror-xY</t>
  </si>
  <si>
    <t>rm85DduQk30</t>
  </si>
  <si>
    <t>X0o-LMxrvI0</t>
  </si>
  <si>
    <t>oEtps_UIjNE</t>
  </si>
  <si>
    <t>WVz6qCc5VL0</t>
  </si>
  <si>
    <t>jSgsSZVIzec</t>
  </si>
  <si>
    <t>zDoUzwMyB9A</t>
  </si>
  <si>
    <t>kazWETG0jX4</t>
  </si>
  <si>
    <t>tXoqkZQP-h8</t>
  </si>
  <si>
    <t>CfCyaJfUjW0</t>
  </si>
  <si>
    <t>a2mBV5r2RTE</t>
  </si>
  <si>
    <t>nL2HiZMOCtY</t>
  </si>
  <si>
    <t>9WlU1k_cVSI</t>
  </si>
  <si>
    <t>AelsCTq5wnw</t>
  </si>
  <si>
    <t>amandaehh</t>
  </si>
  <si>
    <t>YWsGLAay19A</t>
  </si>
  <si>
    <t>MFZAqbjLt6Y</t>
  </si>
  <si>
    <t>tMdJIrtGucU</t>
  </si>
  <si>
    <t>0lb33if4UA8</t>
  </si>
  <si>
    <t>WP8j9x_6JM8</t>
  </si>
  <si>
    <t>3ciKX1oPPzk</t>
  </si>
  <si>
    <t>vXEWW2-VRIo</t>
  </si>
  <si>
    <t>m0esJ3AmfRw</t>
  </si>
  <si>
    <t>osuM0-4Ba5Y</t>
  </si>
  <si>
    <t>drvmyxche20</t>
  </si>
  <si>
    <t>p0DUe0jHctI</t>
  </si>
  <si>
    <t>otGQqO2TYMI</t>
  </si>
  <si>
    <t>DhXue-IhLK4</t>
  </si>
  <si>
    <t>RhettandLink</t>
  </si>
  <si>
    <t>ApLTDoJea2Q</t>
  </si>
  <si>
    <t>5iyf5Vdu6pE</t>
  </si>
  <si>
    <t>aglI-jTbphY</t>
  </si>
  <si>
    <t>fRESQFqqLt8</t>
  </si>
  <si>
    <t>fOJaOHI7OR8</t>
  </si>
  <si>
    <t>1pGusFXhWyY</t>
  </si>
  <si>
    <t>lMzEIw5ca2Q</t>
  </si>
  <si>
    <t>WeKCkNPOkIc</t>
  </si>
  <si>
    <t>BrYkaIvz_Y8</t>
  </si>
  <si>
    <t>TICBKwl8BVw</t>
  </si>
  <si>
    <t>LwxLA5i5QTc</t>
  </si>
  <si>
    <t>BhytDxIPQ_A</t>
  </si>
  <si>
    <t>nNY_6rvGIYs</t>
  </si>
  <si>
    <t>TVR_-CN32DY</t>
  </si>
  <si>
    <t>BxdK-bZQ698</t>
  </si>
  <si>
    <t>cQaC9z-Z12Y</t>
  </si>
  <si>
    <t>jHJzysAWSq4</t>
  </si>
  <si>
    <t>RuCVQcefXx0</t>
  </si>
  <si>
    <t>hHbrQqrgVgg</t>
  </si>
  <si>
    <t>o2ZHOKqLvvE</t>
  </si>
  <si>
    <t>SraahAlbanyvuoyje</t>
  </si>
  <si>
    <t>pBPeEGW2WDc</t>
  </si>
  <si>
    <t>JAHuTqZq9o4</t>
  </si>
  <si>
    <t>YqgiKcRfnaY</t>
  </si>
  <si>
    <t>DLCAC5BA7ZY</t>
  </si>
  <si>
    <t>8gK79yevurE</t>
  </si>
  <si>
    <t>edzTFj0SQmE</t>
  </si>
  <si>
    <t>yKQ0zz_oFnI</t>
  </si>
  <si>
    <t>2MI3eQwUmwg</t>
  </si>
  <si>
    <t>OLN4RnM16Ps</t>
  </si>
  <si>
    <t>25OIivkbdsg</t>
  </si>
  <si>
    <t>VIKSlXyrCZo</t>
  </si>
  <si>
    <t>m4z46lNE2uw</t>
  </si>
  <si>
    <t>xyI8y9m_7tA</t>
  </si>
  <si>
    <t>79YydBy6Nl8</t>
  </si>
  <si>
    <t>ZZYW8r4MXH8</t>
  </si>
  <si>
    <t>matt3568</t>
  </si>
  <si>
    <t>dU4ssBBz7FY</t>
  </si>
  <si>
    <t>q5A5pCvAgIw</t>
  </si>
  <si>
    <t>ie_ceSA6wVI</t>
  </si>
  <si>
    <t>HZZA-fxccG4</t>
  </si>
  <si>
    <t>Lf5iNNdr2Jg</t>
  </si>
  <si>
    <t>malatG47wdQ</t>
  </si>
  <si>
    <t>xtSoRiPXMzU</t>
  </si>
  <si>
    <t>WmYCTgpfVkI</t>
  </si>
  <si>
    <t>paR6lwHXqo4</t>
  </si>
  <si>
    <t>3YnqhakVR4A</t>
  </si>
  <si>
    <t>AHRSmn6oKeI</t>
  </si>
  <si>
    <t>KErKD0Z9IJM</t>
  </si>
  <si>
    <t>yC-sHOVEGCA</t>
  </si>
  <si>
    <t>k6yk32tUrnQ</t>
  </si>
  <si>
    <t>_lxhmxa1T3A</t>
  </si>
  <si>
    <t>vPF_5yktquY</t>
  </si>
  <si>
    <t>UFGbzuiJ4CY</t>
  </si>
  <si>
    <t>DNNn-UYccOk</t>
  </si>
  <si>
    <t>amzhAtku980</t>
  </si>
  <si>
    <t>5yEgsO2n2sM</t>
  </si>
  <si>
    <t>undaskkore</t>
  </si>
  <si>
    <t>8qP_WibReh4</t>
  </si>
  <si>
    <t>X0k_pB2O_BY</t>
  </si>
  <si>
    <t>Kw7wtARPkRY</t>
  </si>
  <si>
    <t>xSP-E6ed9vc</t>
  </si>
  <si>
    <t>FD-PZxa3pUc</t>
  </si>
  <si>
    <t>3PSGam-eZXo</t>
  </si>
  <si>
    <t>N3ttfrgYpRQ</t>
  </si>
  <si>
    <t>3xC3GH8gkKs</t>
  </si>
  <si>
    <t>50rjrd0n88Y</t>
  </si>
  <si>
    <t>CteOsw4ymzg</t>
  </si>
  <si>
    <t>Uga-k6nu1tM</t>
  </si>
  <si>
    <t>hYwAs6OVrfk</t>
  </si>
  <si>
    <t>sOOx6dvx0h4</t>
  </si>
  <si>
    <t>vHl2Kv19I8o</t>
  </si>
  <si>
    <t>eNn8_8eLpEY</t>
  </si>
  <si>
    <t>YAmIw13XI0o</t>
  </si>
  <si>
    <t>xdxwT3wAqYE</t>
  </si>
  <si>
    <t>xnkT_akurv8</t>
  </si>
  <si>
    <t>sxErvO8_oUg</t>
  </si>
  <si>
    <t>VsA2Ky5qMp8</t>
  </si>
  <si>
    <t>E1RxeIipwVk</t>
  </si>
  <si>
    <t>OHx5qfp_ZUk</t>
  </si>
  <si>
    <t>3ut-sIcvxoM</t>
  </si>
  <si>
    <t>nTNkt82r84E</t>
  </si>
  <si>
    <t>edY1-hLWu-0</t>
  </si>
  <si>
    <t>gZPklZE8b_Y</t>
  </si>
  <si>
    <t>gagnepm2007</t>
  </si>
  <si>
    <t>PtbJWbt6kn4</t>
  </si>
  <si>
    <t>SkhzRJmUUQo</t>
  </si>
  <si>
    <t>o7llDdZZdaY</t>
  </si>
  <si>
    <t>PZdDUMMnG2I</t>
  </si>
  <si>
    <t>tsYHBI0MaMs</t>
  </si>
  <si>
    <t>RlfoYdqXc_c</t>
  </si>
  <si>
    <t>aqt6cLko_dc</t>
  </si>
  <si>
    <t>0aZpC-DFKcY</t>
  </si>
  <si>
    <t>TujetpgfaAM</t>
  </si>
  <si>
    <t>tXd7A9S3bNY</t>
  </si>
  <si>
    <t>k3s17eq8gAs</t>
  </si>
  <si>
    <t>kyab8QCRj_E</t>
  </si>
  <si>
    <t>cDijrlTOsoU</t>
  </si>
  <si>
    <t>_mKlnBf-w1U</t>
  </si>
  <si>
    <t>XO4qvaNRyzo</t>
  </si>
  <si>
    <t>HDcBavgbx4g</t>
  </si>
  <si>
    <t>KnjjTv4jJjE</t>
  </si>
  <si>
    <t>kaygabs</t>
  </si>
  <si>
    <t>DRJ0K3R</t>
  </si>
  <si>
    <t>hvgzIGXeEnM</t>
  </si>
  <si>
    <t>drhQQ5mgg6w</t>
  </si>
  <si>
    <t>CvkGqc489bM</t>
  </si>
  <si>
    <t>Y1AFOSSHbdY</t>
  </si>
  <si>
    <t>TP3XXRkBsm8</t>
  </si>
  <si>
    <t>TiG1RPO6ebA</t>
  </si>
  <si>
    <t>MwvfKCCl1CE</t>
  </si>
  <si>
    <t>iADEsAGVVoQ</t>
  </si>
  <si>
    <t>ZM5_M7aARTs</t>
  </si>
  <si>
    <t>38Xt8WAM1kw</t>
  </si>
  <si>
    <t>QbcQRGkBAzI</t>
  </si>
  <si>
    <t>416_1474okg</t>
  </si>
  <si>
    <t>TfgdrBIS0-Y</t>
  </si>
  <si>
    <t>VQchNucc060</t>
  </si>
  <si>
    <t>3vikhDs2p0g</t>
  </si>
  <si>
    <t>ucREceYtKJ4</t>
  </si>
  <si>
    <t>Wkn33r9Ih-k</t>
  </si>
  <si>
    <t>rqWV9iFxA6o</t>
  </si>
  <si>
    <t>sBdZWyoRfc8</t>
  </si>
  <si>
    <t>nzNFVAIxvV0</t>
  </si>
  <si>
    <t>Heinz9493</t>
  </si>
  <si>
    <t>xRLmNzg7Ly4</t>
  </si>
  <si>
    <t>dc-2yE9XXDQ</t>
  </si>
  <si>
    <t>D6eLH8DQm3g</t>
  </si>
  <si>
    <t>q7dZn22ls0U</t>
  </si>
  <si>
    <t>R-_iNF-rQtA</t>
  </si>
  <si>
    <t>cr_RQT490xY</t>
  </si>
  <si>
    <t>QalCsDW47Jk</t>
  </si>
  <si>
    <t>wP4zZcNDbDU</t>
  </si>
  <si>
    <t>LPYLfORALh0</t>
  </si>
  <si>
    <t>s1lUOziI2XE</t>
  </si>
  <si>
    <t>0P6xpDFRG8E</t>
  </si>
  <si>
    <t>Y5NIBctPtec</t>
  </si>
  <si>
    <t>Vauh3W3peBE</t>
  </si>
  <si>
    <t>zbR3JDKV58c</t>
  </si>
  <si>
    <t>oego4N7Gs7s</t>
  </si>
  <si>
    <t>UFITXsB56Z4</t>
  </si>
  <si>
    <t>n2eGDpQSJKY</t>
  </si>
  <si>
    <t>IaJtrNXYPqE</t>
  </si>
  <si>
    <t>thand12</t>
  </si>
  <si>
    <t>GrPQPzxVsfA</t>
  </si>
  <si>
    <t>_U5FKp26_Eo</t>
  </si>
  <si>
    <t>X00_mAcbNE8</t>
  </si>
  <si>
    <t>Hk3r6TwiBQg</t>
  </si>
  <si>
    <t>UGDm-5w8J18</t>
  </si>
  <si>
    <t>PC08rDzU4Lk</t>
  </si>
  <si>
    <t>kj0UZjrSVLA</t>
  </si>
  <si>
    <t>OFbcQUmAMDA</t>
  </si>
  <si>
    <t>zAZDPeYbZLQ</t>
  </si>
  <si>
    <t>lO99w92pF80</t>
  </si>
  <si>
    <t>4LfEhCzTe30</t>
  </si>
  <si>
    <t>LXC5gBf3GVY</t>
  </si>
  <si>
    <t>cavC57-y-1k</t>
  </si>
  <si>
    <t>la98EoBI9vk</t>
  </si>
  <si>
    <t>yoXKxNTeah4</t>
  </si>
  <si>
    <t>_TMW-X4BWSw</t>
  </si>
  <si>
    <t>3IL1ZOoI6MY</t>
  </si>
  <si>
    <t>squishless</t>
  </si>
  <si>
    <t>GESzyKelxXY</t>
  </si>
  <si>
    <t>MUpAlKknlEQ</t>
  </si>
  <si>
    <t>XOCpoow1Tz4</t>
  </si>
  <si>
    <t>eFV9-RuVYRU</t>
  </si>
  <si>
    <t>QR2yfhBSvR0</t>
  </si>
  <si>
    <t>GYSDRi5aie4</t>
  </si>
  <si>
    <t>6OtL7ZaRZsE</t>
  </si>
  <si>
    <t>1xBXlbtyQiQ</t>
  </si>
  <si>
    <t>Hn_ku9nmA8U</t>
  </si>
  <si>
    <t>Xp7Be1qsblI</t>
  </si>
  <si>
    <t>H4FlGPHW-q4</t>
  </si>
  <si>
    <t>E5De1EeW4vQ</t>
  </si>
  <si>
    <t>CDJdLGsxAWU</t>
  </si>
  <si>
    <t>ySMyTOFXq4w</t>
  </si>
  <si>
    <t>ipodtouchPROhacker</t>
  </si>
  <si>
    <t>052tb89T2rA</t>
  </si>
  <si>
    <t>Rm7eeZAiSDE</t>
  </si>
  <si>
    <t>9vgLDUPq-pA</t>
  </si>
  <si>
    <t>vUA0hUjix_E</t>
  </si>
  <si>
    <t>KPEsehK2uqU</t>
  </si>
  <si>
    <t>rpq5WGPHqZU</t>
  </si>
  <si>
    <t>vSa3gN3UFBk</t>
  </si>
  <si>
    <t>MH1UuVZc1qg</t>
  </si>
  <si>
    <t>sYjJYfl51cg</t>
  </si>
  <si>
    <t>f1JKHaoOcxw</t>
  </si>
  <si>
    <t>zMo2Np1YW2g</t>
  </si>
  <si>
    <t>vEgXObm4-WM</t>
  </si>
  <si>
    <t>rxdvasZiZ2A</t>
  </si>
  <si>
    <t>jT_SGCXATWE</t>
  </si>
  <si>
    <t>dI7XileC4q4</t>
  </si>
  <si>
    <t>MjjTV</t>
  </si>
  <si>
    <t>fixjsQgXVBg</t>
  </si>
  <si>
    <t>ZJ3mA6R2AxU</t>
  </si>
  <si>
    <t>G74VXBEPL9g</t>
  </si>
  <si>
    <t>hN-h1ZCYKDI</t>
  </si>
  <si>
    <t>4zKdOE6RQww</t>
  </si>
  <si>
    <t>XWPgAstLmbo</t>
  </si>
  <si>
    <t>3UxaAx0dmP4</t>
  </si>
  <si>
    <t>o1g1n3Tt-Po</t>
  </si>
  <si>
    <t>IGXlcxWjpiM</t>
  </si>
  <si>
    <t>-r4S1pwCvro</t>
  </si>
  <si>
    <t>SOscyGnMSAU</t>
  </si>
  <si>
    <t>wMc6rqUw750</t>
  </si>
  <si>
    <t>0_XTBwV0G1o</t>
  </si>
  <si>
    <t>AtpEspceRXo</t>
  </si>
  <si>
    <t>bS5WL3D2j9o</t>
  </si>
  <si>
    <t>baE-9Tw2hGc</t>
  </si>
  <si>
    <t>psUvRhUpfN8</t>
  </si>
  <si>
    <t>XXNFWOaLKG0</t>
  </si>
  <si>
    <t>xVbJKtQjKI4</t>
  </si>
  <si>
    <t>WM5Kx9dN80w</t>
  </si>
  <si>
    <t>_vQAhDY8KNk</t>
  </si>
  <si>
    <t>rrsx01</t>
  </si>
  <si>
    <t>WHfC1E_zMdo</t>
  </si>
  <si>
    <t>dsxuPxEuhQc</t>
  </si>
  <si>
    <t>k99FN0CVOyM</t>
  </si>
  <si>
    <t>UQgF6vyMpK4</t>
  </si>
  <si>
    <t>_ksPVNvlpvg</t>
  </si>
  <si>
    <t>Lg48MffZgnA</t>
  </si>
  <si>
    <t>kYEDSLoiRIU</t>
  </si>
  <si>
    <t>Yg_OOHzGkbw</t>
  </si>
  <si>
    <t>CQ5b71MAVzw</t>
  </si>
  <si>
    <t>bVZayH4RvZg</t>
  </si>
  <si>
    <t>ZHvHcSE8cr8</t>
  </si>
  <si>
    <t>8I4FYDJKOYQ</t>
  </si>
  <si>
    <t>af0Z_nhSdIY</t>
  </si>
  <si>
    <t>UQ-FdDAomRU</t>
  </si>
  <si>
    <t>eoAwgK787R8</t>
  </si>
  <si>
    <t>jjamesj2</t>
  </si>
  <si>
    <t>4WkmV6-obQw</t>
  </si>
  <si>
    <t>uTn9UNz1QFs</t>
  </si>
  <si>
    <t>LIS_F7seZuM</t>
  </si>
  <si>
    <t>0QTR1OMfZDM</t>
  </si>
  <si>
    <t>bj_A74W897I</t>
  </si>
  <si>
    <t>dhWc-ESAEs8</t>
  </si>
  <si>
    <t>tTQmupw1hZ0</t>
  </si>
  <si>
    <t>-5UyFu8GIx8</t>
  </si>
  <si>
    <t>FzppiXdG1ic</t>
  </si>
  <si>
    <t>g_M4fW0FCXY</t>
  </si>
  <si>
    <t>nsUGIMNzgUw</t>
  </si>
  <si>
    <t>5aOPQ-FsCdY</t>
  </si>
  <si>
    <t>eMvRX--r9II</t>
  </si>
  <si>
    <t>4drR7rAQo-U</t>
  </si>
  <si>
    <t>bonbsx14QCo</t>
  </si>
  <si>
    <t>wU3HMc24H3c</t>
  </si>
  <si>
    <t>KaosDOSK</t>
  </si>
  <si>
    <t>b3hjJWpVG4U</t>
  </si>
  <si>
    <t>RDqmmBq6XMY</t>
  </si>
  <si>
    <t>RejDuf0FqVQ</t>
  </si>
  <si>
    <t>trNFNqTx-kw</t>
  </si>
  <si>
    <t>sJOCVFJzv_g</t>
  </si>
  <si>
    <t>dLa8P7xaJTY</t>
  </si>
  <si>
    <t>6n7B0NZoSus</t>
  </si>
  <si>
    <t>ra036nCzLME</t>
  </si>
  <si>
    <t>SKm7kGzAjT8</t>
  </si>
  <si>
    <t>M1w7xudhDuI</t>
  </si>
  <si>
    <t>yVu_X-YfBQI</t>
  </si>
  <si>
    <t>VW_Pd-PTAtM</t>
  </si>
  <si>
    <t>haOCJ8wL0OA</t>
  </si>
  <si>
    <t>MIbQP0FZa9Q</t>
  </si>
  <si>
    <t>TYRz3oWVEMQ</t>
  </si>
  <si>
    <t>t_QrPaI-nYA</t>
  </si>
  <si>
    <t>hXU2tbbAdM8</t>
  </si>
  <si>
    <t>uKG60dvsFAI</t>
  </si>
  <si>
    <t>QbKcGSMo5IQ</t>
  </si>
  <si>
    <t>LILKING32</t>
  </si>
  <si>
    <t>SpodProductions</t>
  </si>
  <si>
    <t>mIVqCvErmbk</t>
  </si>
  <si>
    <t>w2R3Ja_-p1A</t>
  </si>
  <si>
    <t>jTdamA3xESE</t>
  </si>
  <si>
    <t>o8q4i_PRBvc</t>
  </si>
  <si>
    <t>GNLRN647jX4</t>
  </si>
  <si>
    <t>JDzvtsVu7kI</t>
  </si>
  <si>
    <t>RlOL336fzfU</t>
  </si>
  <si>
    <t>bHq2Zt-QzLI</t>
  </si>
  <si>
    <t>ZsK61gWCtys</t>
  </si>
  <si>
    <t>hHs9VNP5gzs</t>
  </si>
  <si>
    <t>KEuGL7Wc2Ps</t>
  </si>
  <si>
    <t>WLLUZqGvR90</t>
  </si>
  <si>
    <t>hAxPRfhxquo</t>
  </si>
  <si>
    <t>duvXu_AWdHI</t>
  </si>
  <si>
    <t>iawK-gT5qUM</t>
  </si>
  <si>
    <t>2cHR9pWvS4c</t>
  </si>
  <si>
    <t>pUbzVgQfOE8</t>
  </si>
  <si>
    <t>mLo3NIjF_Kw</t>
  </si>
  <si>
    <t>7Zh64glQFH0</t>
  </si>
  <si>
    <t>teRkgrK5KRs</t>
  </si>
  <si>
    <t>992wFvR5PdM</t>
  </si>
  <si>
    <t>D8-qzRfuWXE</t>
  </si>
  <si>
    <t>k4Iy2jhL1fA</t>
  </si>
  <si>
    <t>qkOLS3b3GYc</t>
  </si>
  <si>
    <t>sly4ever555</t>
  </si>
  <si>
    <t>pjmpg7txwlU</t>
  </si>
  <si>
    <t>RWBySyd2XJ8</t>
  </si>
  <si>
    <t>_uphmBWmI7U</t>
  </si>
  <si>
    <t>4pfiOZuRCK0</t>
  </si>
  <si>
    <t>BHGLsYXn5SQ</t>
  </si>
  <si>
    <t>4SpF8VKHgPE</t>
  </si>
  <si>
    <t>IH8md97xNZ8</t>
  </si>
  <si>
    <t>racdv1za2JI</t>
  </si>
  <si>
    <t>WLMVu1fr-as</t>
  </si>
  <si>
    <t>ygYOMb0aKVs</t>
  </si>
  <si>
    <t>2e7yLYr_QnQ</t>
  </si>
  <si>
    <t>h2MQyHK9XmI</t>
  </si>
  <si>
    <t>RnbXZhyd4oU</t>
  </si>
  <si>
    <t>y3shjd5-U90</t>
  </si>
  <si>
    <t>uPsXCm0gUe4</t>
  </si>
  <si>
    <t>J3UaxyV5XK4</t>
  </si>
  <si>
    <t>RWSxsvsue6o</t>
  </si>
  <si>
    <t>N-I6IbUyaTM</t>
  </si>
  <si>
    <t>osgYjInVJOo</t>
  </si>
  <si>
    <t>bumuckl</t>
  </si>
  <si>
    <t>_FOXtSnwVg0</t>
  </si>
  <si>
    <t>RtXybp7PtE4</t>
  </si>
  <si>
    <t>avb9o-QE7OA</t>
  </si>
  <si>
    <t>e8QqwkAJ3hA</t>
  </si>
  <si>
    <t>yYp2Aloz-uE</t>
  </si>
  <si>
    <t>1guK400YAS8</t>
  </si>
  <si>
    <t>jpbO_-oEpO0</t>
  </si>
  <si>
    <t>8LGXoDY1Gtc</t>
  </si>
  <si>
    <t>cJUtVXIwv_M</t>
  </si>
  <si>
    <t>zo9JPqv2vQM</t>
  </si>
  <si>
    <t>dDHW9Q40sjo</t>
  </si>
  <si>
    <t>njQmz1dvNJk</t>
  </si>
  <si>
    <t>xQS_nSVSSy4</t>
  </si>
  <si>
    <t>kewler26693</t>
  </si>
  <si>
    <t>GhostMirror3567</t>
  </si>
  <si>
    <t>HjZP5EtXitY</t>
  </si>
  <si>
    <t>b_R35OhBiVw</t>
  </si>
  <si>
    <t>i2pFl7qDvtI</t>
  </si>
  <si>
    <t>XE18dQW3QaE</t>
  </si>
  <si>
    <t>waD5zx45Ce8</t>
  </si>
  <si>
    <t>i_ldIaA8w10</t>
  </si>
  <si>
    <t>PNvEeCcb2pE</t>
  </si>
  <si>
    <t>FQmbkvoI24c</t>
  </si>
  <si>
    <t>2UPL7gAjFGk</t>
  </si>
  <si>
    <t>dMjoRSpvgjE</t>
  </si>
  <si>
    <t>Ps5XD7rnobU</t>
  </si>
  <si>
    <t>Q9dc6fYI2xk</t>
  </si>
  <si>
    <t>7xvCO_GbGa8</t>
  </si>
  <si>
    <t>W9deHO8Sn-c</t>
  </si>
  <si>
    <t>8MTTcR0pEoU</t>
  </si>
  <si>
    <t>rc60_-5tdr8</t>
  </si>
  <si>
    <t>2p9G3fOCaao</t>
  </si>
  <si>
    <t>7BUlGeS-p2k</t>
  </si>
  <si>
    <t>timurmurmur</t>
  </si>
  <si>
    <t>E-rPwQiGi3w</t>
  </si>
  <si>
    <t>W8BC4HLMv2Y</t>
  </si>
  <si>
    <t>a_nyNegymJw</t>
  </si>
  <si>
    <t>p46k4b4RoYE</t>
  </si>
  <si>
    <t>Bw_WgYo8Dbc</t>
  </si>
  <si>
    <t>n_3czE9Z83Y</t>
  </si>
  <si>
    <t>hl_6O_xQpZs</t>
  </si>
  <si>
    <t>5eHnDV7z8Sw</t>
  </si>
  <si>
    <t>w8PuU7mg0jM</t>
  </si>
  <si>
    <t>_KbqaCRyVBY</t>
  </si>
  <si>
    <t>q5C1idUzcQQ</t>
  </si>
  <si>
    <t>bbfreebie</t>
  </si>
  <si>
    <t>og4fkiyLepc</t>
  </si>
  <si>
    <t>SqK4sq7-9EQ</t>
  </si>
  <si>
    <t>vU1_mCl9nOE</t>
  </si>
  <si>
    <t>tHwxWJ6bves</t>
  </si>
  <si>
    <t>t3LfPe4dbpg</t>
  </si>
  <si>
    <t>qri0PX9C-O8</t>
  </si>
  <si>
    <t>e8vzJUnPEwM</t>
  </si>
  <si>
    <t>ih--l4-mtNo</t>
  </si>
  <si>
    <t>7COfN_KJ_eU</t>
  </si>
  <si>
    <t>xnetmaniax</t>
  </si>
  <si>
    <t>jigitz</t>
  </si>
  <si>
    <t>5gY_DAwOmRQ</t>
  </si>
  <si>
    <t>l52ewx1MhCk</t>
  </si>
  <si>
    <t>pNpGAPFotRY</t>
  </si>
  <si>
    <t>HCnRacEBAow</t>
  </si>
  <si>
    <t>tj4XghHSyHw</t>
  </si>
  <si>
    <t>g5HqomyoALk</t>
  </si>
  <si>
    <t>nrtgx4mR5ik</t>
  </si>
  <si>
    <t>08IKstrBy1Q</t>
  </si>
  <si>
    <t>Eg6aJFlrQ30</t>
  </si>
  <si>
    <t>5U6Cvnj9ob8</t>
  </si>
  <si>
    <t>7VTjBjejlNE</t>
  </si>
  <si>
    <t>p78IR6m30oA</t>
  </si>
  <si>
    <t>mkers99</t>
  </si>
  <si>
    <t>FQ1Oh5nyskg</t>
  </si>
  <si>
    <t>Sxt0yyFPTC4</t>
  </si>
  <si>
    <t>xYj_mbR04lk</t>
  </si>
  <si>
    <t>ixEYCF9OiyY</t>
  </si>
  <si>
    <t>YxDgORspZ2U</t>
  </si>
  <si>
    <t>MKFEqF3j05E</t>
  </si>
  <si>
    <t>gwaTxmV3ma8</t>
  </si>
  <si>
    <t>wQ1KpAgCIzo</t>
  </si>
  <si>
    <t>d9OKv71UyKI</t>
  </si>
  <si>
    <t>YoOMdE-4MVk</t>
  </si>
  <si>
    <t>EjPO6RV9PWM</t>
  </si>
  <si>
    <t>mB1umDUWJnQ</t>
  </si>
  <si>
    <t>_8YR4tMbQ3Y</t>
  </si>
  <si>
    <t>6T7B5i_apDA</t>
  </si>
  <si>
    <t>Prq40JcRz-k</t>
  </si>
  <si>
    <t>bnJF2dqX6_M</t>
  </si>
  <si>
    <t>WasteTimeChasingCars</t>
  </si>
  <si>
    <t>KuTOzUEZlD4</t>
  </si>
  <si>
    <t>Fne-iaW2Mec</t>
  </si>
  <si>
    <t>oSE_Ff1gILU</t>
  </si>
  <si>
    <t>f0Vh2vdeGJs</t>
  </si>
  <si>
    <t>2-uFLo45Qus</t>
  </si>
  <si>
    <t>HRjiD_ieO9M</t>
  </si>
  <si>
    <t>n_bPIvCUk3k</t>
  </si>
  <si>
    <t>SLkiP1bbFRk</t>
  </si>
  <si>
    <t>Gojm6i2IIig</t>
  </si>
  <si>
    <t>gAtFNR36Guw</t>
  </si>
  <si>
    <t>9siYskifAJY</t>
  </si>
  <si>
    <t>gRy8LTeQtBw</t>
  </si>
  <si>
    <t>izo9_L8DPLs</t>
  </si>
  <si>
    <t>bd6Og1-uMN4</t>
  </si>
  <si>
    <t>yyZdurhVokU</t>
  </si>
  <si>
    <t>jHOOL-d7qoY</t>
  </si>
  <si>
    <t>findthekey14</t>
  </si>
  <si>
    <t>_MsipkvRIlI</t>
  </si>
  <si>
    <t>5wNH05Ceabc</t>
  </si>
  <si>
    <t>JwOya18u8_Q</t>
  </si>
  <si>
    <t>hWzYzDuODr8</t>
  </si>
  <si>
    <t>5Fz68cQBk4g</t>
  </si>
  <si>
    <t>fGP0PRKSKL0</t>
  </si>
  <si>
    <t>ogJ7aIHYjQQ</t>
  </si>
  <si>
    <t>B7gb8o8AUts</t>
  </si>
  <si>
    <t>b2WBgzO_cVY</t>
  </si>
  <si>
    <t>WyCMM6e1Lbo</t>
  </si>
  <si>
    <t>7z8UTuBMKVU</t>
  </si>
  <si>
    <t>NO547pkndNE</t>
  </si>
  <si>
    <t>HstQTPQaen8</t>
  </si>
  <si>
    <t>iHgECsp0aM4</t>
  </si>
  <si>
    <t>sNMSWKfqWjY</t>
  </si>
  <si>
    <t>ufca_pewtLE</t>
  </si>
  <si>
    <t>yiEmq-EpXvQ</t>
  </si>
  <si>
    <t>WgiVOT5EzhM</t>
  </si>
  <si>
    <t>DthbCtUmPLM</t>
  </si>
  <si>
    <t>Jdb8o_nPxxo</t>
  </si>
  <si>
    <t>Dcavolli</t>
  </si>
  <si>
    <t>zaW22HTRkvY</t>
  </si>
  <si>
    <t>bInw8dLfRPg</t>
  </si>
  <si>
    <t>JoanneKittccdqml</t>
  </si>
  <si>
    <t>BlockBusterCo</t>
  </si>
  <si>
    <t>ppM0KrHCuko</t>
  </si>
  <si>
    <t>ua-wmImUhmU</t>
  </si>
  <si>
    <t>sglZLS8EGqA</t>
  </si>
  <si>
    <t>Yzs1Tj2UZk0</t>
  </si>
  <si>
    <t>RMl-29ih-kw</t>
  </si>
  <si>
    <t>z0l4nhcsKL4</t>
  </si>
  <si>
    <t>n35YjJD2Dak</t>
  </si>
  <si>
    <t>KR7EYcyGXoc</t>
  </si>
  <si>
    <t>kP7gkCr4L68</t>
  </si>
  <si>
    <t>iT_wlQufSxU</t>
  </si>
  <si>
    <t>K6DPD6lbJuE</t>
  </si>
  <si>
    <t>YFbwjzHlpoM</t>
  </si>
  <si>
    <t>Q00ah5Zf-c8</t>
  </si>
  <si>
    <t>hXLseFtvAQo</t>
  </si>
  <si>
    <t>j4KVtO7_6dU</t>
  </si>
  <si>
    <t>CE5PEsSFYVw</t>
  </si>
  <si>
    <t>CyrZR3BSH5o</t>
  </si>
  <si>
    <t>4jmkqcAnTk4</t>
  </si>
  <si>
    <t>webigman22</t>
  </si>
  <si>
    <t>DuzLzPKzr3Y</t>
  </si>
  <si>
    <t>Gec-xKtv1Ys</t>
  </si>
  <si>
    <t>9TLZsXnijnQ</t>
  </si>
  <si>
    <t>VdtFU0Deo30</t>
  </si>
  <si>
    <t>48XWTdW8tFk</t>
  </si>
  <si>
    <t>kOzrNFN6Hyo</t>
  </si>
  <si>
    <t>LRiSyk0L-GQ</t>
  </si>
  <si>
    <t>bPuqx8X0N8s</t>
  </si>
  <si>
    <t>6dUsBhQrBbE</t>
  </si>
  <si>
    <t>1jVucR7VelI</t>
  </si>
  <si>
    <t>xnm-SacsTY4</t>
  </si>
  <si>
    <t>IBLWvSrKZDM</t>
  </si>
  <si>
    <t>DtompG4Y3Zk</t>
  </si>
  <si>
    <t>qhOyFd84ISU</t>
  </si>
  <si>
    <t>wcM-Or7Q2_g</t>
  </si>
  <si>
    <t>KAP2IXfezG4</t>
  </si>
  <si>
    <t>Tj74oZP0YDI</t>
  </si>
  <si>
    <t>macbookairmaster</t>
  </si>
  <si>
    <t>L6AdXZegDH0</t>
  </si>
  <si>
    <t>xvyKlwVOk0o</t>
  </si>
  <si>
    <t>FvTh-FRtCXg</t>
  </si>
  <si>
    <t>0Dd6U1f4a_w</t>
  </si>
  <si>
    <t>mxOZ0iiiEiA</t>
  </si>
  <si>
    <t>5Umkc9pbdv4</t>
  </si>
  <si>
    <t>X_vLIg7H30k</t>
  </si>
  <si>
    <t>lzkvwBozIQA</t>
  </si>
  <si>
    <t>nEFj2xNHzW0</t>
  </si>
  <si>
    <t>57cXTE7Z520</t>
  </si>
  <si>
    <t>ofeMFkhwFzg</t>
  </si>
  <si>
    <t>5SQsmXADEvY</t>
  </si>
  <si>
    <t>p9NwyaOoMVA</t>
  </si>
  <si>
    <t>kMd9mCiowZk</t>
  </si>
  <si>
    <t>0RizeRn2oC8</t>
  </si>
  <si>
    <t>-24JgOngYXA</t>
  </si>
  <si>
    <t>fg6t7gqPo1Y</t>
  </si>
  <si>
    <t>bc9hKJrzI78</t>
  </si>
  <si>
    <t>Juiceblogs</t>
  </si>
  <si>
    <t>nUiH6uw7-ZY</t>
  </si>
  <si>
    <t>CVmUR6zXNbo</t>
  </si>
  <si>
    <t>VJyoE5urybk</t>
  </si>
  <si>
    <t>trrJ8exH6OU</t>
  </si>
  <si>
    <t>DuW3NGelZyE</t>
  </si>
  <si>
    <t>pswYBKt9qQY</t>
  </si>
  <si>
    <t>ZI6qI5QEwx8</t>
  </si>
  <si>
    <t>kNkFctL6HBo</t>
  </si>
  <si>
    <t>RxHJQ8Tlgmo</t>
  </si>
  <si>
    <t>u3OgoCuInyc</t>
  </si>
  <si>
    <t>DO32u2an0Uc</t>
  </si>
  <si>
    <t>eHVe66OcT2w</t>
  </si>
  <si>
    <t>zzFjdGcQNWk</t>
  </si>
  <si>
    <t>c8F_HZrBBWE</t>
  </si>
  <si>
    <t>ko1ABCiG-t8</t>
  </si>
  <si>
    <t>QvumWbByGxQ</t>
  </si>
  <si>
    <t>E3luKVz---I</t>
  </si>
  <si>
    <t>Lt8aX7Itzxg</t>
  </si>
  <si>
    <t>theshaggyskinhead</t>
  </si>
  <si>
    <t>eOF0R___8YE</t>
  </si>
  <si>
    <t>3ZJUptfqT_E</t>
  </si>
  <si>
    <t>kOYYV3p4fHQ</t>
  </si>
  <si>
    <t>UyY5rkHbi90</t>
  </si>
  <si>
    <t>zNgz94NTPWQ</t>
  </si>
  <si>
    <t>JHk7c2-kKGc</t>
  </si>
  <si>
    <t>ohIUw7SJHUI</t>
  </si>
  <si>
    <t>FTCRR34vEtk</t>
  </si>
  <si>
    <t>8bMH-FH_X3w</t>
  </si>
  <si>
    <t>WNh_lrBxwlA</t>
  </si>
  <si>
    <t>UJYhb7gEWLU</t>
  </si>
  <si>
    <t>KQSV-JqZcR8</t>
  </si>
  <si>
    <t>MoLqYj5mG1I</t>
  </si>
  <si>
    <t>AjS89zUxtgM</t>
  </si>
  <si>
    <t>XaTn77joaCQ</t>
  </si>
  <si>
    <t>Qpxab2osjKo</t>
  </si>
  <si>
    <t>KqzTS7DQKCM</t>
  </si>
  <si>
    <t>pOegsCxZhY0</t>
  </si>
  <si>
    <t>x4wiJwNCQmM</t>
  </si>
  <si>
    <t>macmostvideo</t>
  </si>
  <si>
    <t>WLuyp6qbkzE</t>
  </si>
  <si>
    <t>tqLqO6RPkY4</t>
  </si>
  <si>
    <t>g0n_QbVemHM</t>
  </si>
  <si>
    <t>6F9iHF0vU_E</t>
  </si>
  <si>
    <t>w9JCwgnddhY</t>
  </si>
  <si>
    <t>gLrHb5whc9w</t>
  </si>
  <si>
    <t>hD4e6hwInTs</t>
  </si>
  <si>
    <t>_IX5YtSR6QU</t>
  </si>
  <si>
    <t>0gKy-19fp1k</t>
  </si>
  <si>
    <t>wIytEE83aBU</t>
  </si>
  <si>
    <t>KuZ3z0zkfaU</t>
  </si>
  <si>
    <t>1QmMETnpqgQ</t>
  </si>
  <si>
    <t>L-tko_5QfWM</t>
  </si>
  <si>
    <t>uk5UbEQ_PL8</t>
  </si>
  <si>
    <t>1ZdyXqo69Uk</t>
  </si>
  <si>
    <t>wYPo7yN516Q</t>
  </si>
  <si>
    <t>gengB6PCZVY</t>
  </si>
  <si>
    <t>TqZh1LpJ1Qg</t>
  </si>
  <si>
    <t>SoscltitYWw</t>
  </si>
  <si>
    <t>eDE8SzHZ8hE</t>
  </si>
  <si>
    <t>musicvideos08</t>
  </si>
  <si>
    <t>GBCfW9-hjKI</t>
  </si>
  <si>
    <t>UHdEHsUHSi0</t>
  </si>
  <si>
    <t>AOAUI0s8zOE</t>
  </si>
  <si>
    <t>Z0ERgZ9dztk</t>
  </si>
  <si>
    <t>hoVn_B1uihA</t>
  </si>
  <si>
    <t>fUaI2_zkfKA</t>
  </si>
  <si>
    <t>Z0jIpSCndtw</t>
  </si>
  <si>
    <t>W7askBmF4_c</t>
  </si>
  <si>
    <t>qGH_wS1JOQU</t>
  </si>
  <si>
    <t>FFpJhULyS7A</t>
  </si>
  <si>
    <t>Zyc8wMAihZA</t>
  </si>
  <si>
    <t>gQkdVymW8C8</t>
  </si>
  <si>
    <t>KsKKQNZG3rE</t>
  </si>
  <si>
    <t>OKQPpq2Mo8g</t>
  </si>
  <si>
    <t>8nd-vynO1EA</t>
  </si>
  <si>
    <t>qAv4p7JC05k</t>
  </si>
  <si>
    <t>sQiiszIthx4</t>
  </si>
  <si>
    <t>punjabibloodfk</t>
  </si>
  <si>
    <t>fAL_MCCCq6U</t>
  </si>
  <si>
    <t>rQcCVJiH9Vo</t>
  </si>
  <si>
    <t>Wi_clDXyy2o</t>
  </si>
  <si>
    <t>MJ4cyLnBzsY</t>
  </si>
  <si>
    <t>W4XvveY_UCM</t>
  </si>
  <si>
    <t>MDEkEXK-ZWg</t>
  </si>
  <si>
    <t>zAbewZK1z6c</t>
  </si>
  <si>
    <t>UiGa6mRla9U</t>
  </si>
  <si>
    <t>X4XlsIUs7Ag</t>
  </si>
  <si>
    <t>HG0wneGbd5U</t>
  </si>
  <si>
    <t>8BZhE613s54</t>
  </si>
  <si>
    <t>H9t1meX0Hdo</t>
  </si>
  <si>
    <t>758nkDlbEbo</t>
  </si>
  <si>
    <t>1VBsGI2NAZw</t>
  </si>
  <si>
    <t>_4lIHiZsFgI</t>
  </si>
  <si>
    <t>fGuZdIGFH_I</t>
  </si>
  <si>
    <t>Dk2WLv3UQhw</t>
  </si>
  <si>
    <t>Whatsthehub</t>
  </si>
  <si>
    <t>Vlfq0b1TtH8</t>
  </si>
  <si>
    <t>L_bhc8tP9K0</t>
  </si>
  <si>
    <t>n323UCSHdnE</t>
  </si>
  <si>
    <t>RZhwP-xrfUQ</t>
  </si>
  <si>
    <t>lgcCbbipAtk</t>
  </si>
  <si>
    <t>tPdkgUkOv2Q</t>
  </si>
  <si>
    <t>9z-7KZA7hY4</t>
  </si>
  <si>
    <t>dqnM8CRVaBc</t>
  </si>
  <si>
    <t>YnlJGMUSBWI</t>
  </si>
  <si>
    <t>z-lsC702PGw</t>
  </si>
  <si>
    <t>Dw1ElJg8yLs</t>
  </si>
  <si>
    <t>VVO6XOfXO6Q</t>
  </si>
  <si>
    <t>S5uVJUgkDPY</t>
  </si>
  <si>
    <t>ltsd_Of5qf8</t>
  </si>
  <si>
    <t>wNFQwE9Mx4A</t>
  </si>
  <si>
    <t>cTVAy6UwV2k</t>
  </si>
  <si>
    <t>dIQIscUm3Ms</t>
  </si>
  <si>
    <t>WG4WdyfeiSI</t>
  </si>
  <si>
    <t>bsM9SmM8ocE</t>
  </si>
  <si>
    <t>a_9iL6JYwpI</t>
  </si>
  <si>
    <t>GettyProductions06</t>
  </si>
  <si>
    <t>dZoPh2JRoXE</t>
  </si>
  <si>
    <t>QTFBrjUNZd8</t>
  </si>
  <si>
    <t>pfPgM84MxU0</t>
  </si>
  <si>
    <t>gGbldsHpJcA</t>
  </si>
  <si>
    <t>fz2pZ9VdQmU</t>
  </si>
  <si>
    <t>_8z41Ft6a3s</t>
  </si>
  <si>
    <t>32S_5Imb7Po</t>
  </si>
  <si>
    <t>3-paqvK8AqA</t>
  </si>
  <si>
    <t>oZZbEEaZUaA</t>
  </si>
  <si>
    <t>0cU_s2ajETk</t>
  </si>
  <si>
    <t>z8kXtkgzJQY</t>
  </si>
  <si>
    <t>aCZBowXyTsM</t>
  </si>
  <si>
    <t>I_hk60aiFfM</t>
  </si>
  <si>
    <t>o936lF-kOBo</t>
  </si>
  <si>
    <t>sIzei2BJ5Rw</t>
  </si>
  <si>
    <t>hD9d-i2Ru7I</t>
  </si>
  <si>
    <t>Whqyzk_stzo</t>
  </si>
  <si>
    <t>kenKkoKvArg</t>
  </si>
  <si>
    <t>mYU2W8WOyeo</t>
  </si>
  <si>
    <t>Mj7sDreCPfc</t>
  </si>
  <si>
    <t>2E9EFGhl-9c</t>
  </si>
  <si>
    <t>RotteArmija</t>
  </si>
  <si>
    <t>rsVZ82YRyjg</t>
  </si>
  <si>
    <t>au9Zc3dNpE8</t>
  </si>
  <si>
    <t>d6CDw1NRaOk</t>
  </si>
  <si>
    <t>oOdE6ohps_g</t>
  </si>
  <si>
    <t>5TrzN0P8nzM</t>
  </si>
  <si>
    <t>zaOdzJGXJIc</t>
  </si>
  <si>
    <t>Qsh3zETv8T0</t>
  </si>
  <si>
    <t>cYimdZsvjdU</t>
  </si>
  <si>
    <t>fQ4zL4hPduU</t>
  </si>
  <si>
    <t>SvIIwY3Yclg</t>
  </si>
  <si>
    <t>oYQI-3FBm-0</t>
  </si>
  <si>
    <t>_482AEiofL8</t>
  </si>
  <si>
    <t>6mOa3sXjqE4</t>
  </si>
  <si>
    <t>fVHpd0KsNlY</t>
  </si>
  <si>
    <t>TeaBagProductionz</t>
  </si>
  <si>
    <t>MymMhj3Vgww</t>
  </si>
  <si>
    <t>KOg1OUVWhJA</t>
  </si>
  <si>
    <t>SpjiBnczgio</t>
  </si>
  <si>
    <t>zznQtqa6Obs</t>
  </si>
  <si>
    <t>O2ZGSr3olfA</t>
  </si>
  <si>
    <t>_E_k0bxyJO8</t>
  </si>
  <si>
    <t>qM0t6IFK838</t>
  </si>
  <si>
    <t>b8nXNkdKuJI</t>
  </si>
  <si>
    <t>rVsW6kRFphQ</t>
  </si>
  <si>
    <t>7m_hBv90Vc0</t>
  </si>
  <si>
    <t>qI8MdF9dlq0</t>
  </si>
  <si>
    <t>jXLfusl_amQ</t>
  </si>
  <si>
    <t>AnachronaMatthewwpir</t>
  </si>
  <si>
    <t>9slR5N92zJU</t>
  </si>
  <si>
    <t>tjiX6luFKeo</t>
  </si>
  <si>
    <t>T1dNnSuJOeU</t>
  </si>
  <si>
    <t>rnNu5_KYISQ</t>
  </si>
  <si>
    <t>FPyISz-IsVg</t>
  </si>
  <si>
    <t>s1t5oGgW6wc</t>
  </si>
  <si>
    <t>soufeastlondon</t>
  </si>
  <si>
    <t>8a_16yvbYxE</t>
  </si>
  <si>
    <t>9zChra3Jtsw</t>
  </si>
  <si>
    <t>e3xLWmRHMfY</t>
  </si>
  <si>
    <t>glrAA4YdEmM</t>
  </si>
  <si>
    <t>vlFRWzf9v1I</t>
  </si>
  <si>
    <t>BsbaW9M15-M</t>
  </si>
  <si>
    <t>szJ0Cfm1h8U</t>
  </si>
  <si>
    <t>mRkXJ0T18c8</t>
  </si>
  <si>
    <t>0ozxPRnJZ-U</t>
  </si>
  <si>
    <t>leLkRXXtDhY</t>
  </si>
  <si>
    <t>choksuaker</t>
  </si>
  <si>
    <t>GamingMazterResponds</t>
  </si>
  <si>
    <t>gamesboy11</t>
  </si>
  <si>
    <t>atomicsoda88</t>
  </si>
  <si>
    <t>Te3e07aT7DA</t>
  </si>
  <si>
    <t>bfDguCcVW_w</t>
  </si>
  <si>
    <t>rdhRo2JqGE0</t>
  </si>
  <si>
    <t>jykGp5nVLB0</t>
  </si>
  <si>
    <t>qscsHr0AsPg</t>
  </si>
  <si>
    <t>IDUqMjrcDyc</t>
  </si>
  <si>
    <t>YCWtZc5AyDE</t>
  </si>
  <si>
    <t>CLgyGxBsL1U</t>
  </si>
  <si>
    <t>hXIv_OH0xuQ</t>
  </si>
  <si>
    <t>gQPHmL_6T5A</t>
  </si>
  <si>
    <t>FcXb4ryjFME</t>
  </si>
  <si>
    <t>60vZxgG0iYY</t>
  </si>
  <si>
    <t>NHEd_dszJxg</t>
  </si>
  <si>
    <t>jwAVleU_pnY</t>
  </si>
  <si>
    <t>sp33dvidios</t>
  </si>
  <si>
    <t>dPYv2pyRIuA</t>
  </si>
  <si>
    <t>beerboy12345</t>
  </si>
  <si>
    <t>chinesemobster</t>
  </si>
  <si>
    <t>Nonprofits</t>
  </si>
  <si>
    <t>Activism</t>
  </si>
  <si>
    <t>KarlYTHE1992th</t>
  </si>
  <si>
    <t>-7xo6TnBvAM</t>
  </si>
  <si>
    <t>6bvH5PO53co</t>
  </si>
  <si>
    <t>YqL2YvoT4BY</t>
  </si>
  <si>
    <t>mWZOmUB6KVk</t>
  </si>
  <si>
    <t>I-QA2nYtcko</t>
  </si>
  <si>
    <t>8Cvswd0oP1I</t>
  </si>
  <si>
    <t>ELAFWi81YeY</t>
  </si>
  <si>
    <t>aPVlC429Oq8</t>
  </si>
  <si>
    <t>3FwFSBDfce4</t>
  </si>
  <si>
    <t>jtT3SP1D_SY</t>
  </si>
  <si>
    <t>55hHMcL9FAM</t>
  </si>
  <si>
    <t>Km9YgflV5Eo</t>
  </si>
  <si>
    <t>Vws2ry0BySM</t>
  </si>
  <si>
    <t>QD8syIg8U1M</t>
  </si>
  <si>
    <t>Awg_H0PMLiQ</t>
  </si>
  <si>
    <t>DSyR23gMKWw</t>
  </si>
  <si>
    <t>AyTGTew6kcg</t>
  </si>
  <si>
    <t>mcmKW03TO0Y</t>
  </si>
  <si>
    <t>beefn1000</t>
  </si>
  <si>
    <t>XFU8fdWmGV8</t>
  </si>
  <si>
    <t>H86iuQiHbZA</t>
  </si>
  <si>
    <t>hQ5Sry2Ai7A</t>
  </si>
  <si>
    <t>MpnLCFuQ5lQ</t>
  </si>
  <si>
    <t>OrAL-SG-9NI</t>
  </si>
  <si>
    <t>PpKj7NWO5LI</t>
  </si>
  <si>
    <t>mcSXuGnopUM</t>
  </si>
  <si>
    <t>O1wg_aFPEKA</t>
  </si>
  <si>
    <t>s_BA9BAkkTY</t>
  </si>
  <si>
    <t>6Xt1Kp7C6c0</t>
  </si>
  <si>
    <t>I9BbwIPp0g0</t>
  </si>
  <si>
    <t>OMFLihC3KKU</t>
  </si>
  <si>
    <t>0jLiqfolgyk</t>
  </si>
  <si>
    <t>fY4a0IxcL0s</t>
  </si>
  <si>
    <t>q-c-L2dOtx4</t>
  </si>
  <si>
    <t>cLqmFIio9G4</t>
  </si>
  <si>
    <t>chidarou</t>
  </si>
  <si>
    <t>hiDEOZtg6Ms</t>
  </si>
  <si>
    <t>IZ21J-wqYaU</t>
  </si>
  <si>
    <t>2nMYcIsHIRY</t>
  </si>
  <si>
    <t>Q_dEKTIOeJA</t>
  </si>
  <si>
    <t>fqzLclWPY_w</t>
  </si>
  <si>
    <t>eK_3Www-lCU</t>
  </si>
  <si>
    <t>K2M0s1nEOjY</t>
  </si>
  <si>
    <t>r--isUxXPiI</t>
  </si>
  <si>
    <t>TraysonRubio</t>
  </si>
  <si>
    <t>JpfPvCyJRtk</t>
  </si>
  <si>
    <t>BLLKyrI83Cc</t>
  </si>
  <si>
    <t>aDph7P7PhzQ</t>
  </si>
  <si>
    <t>Cnl7KILHeJQ</t>
  </si>
  <si>
    <t>oDtPsstNm3I</t>
  </si>
  <si>
    <t>7fSx8pgIJh0</t>
  </si>
  <si>
    <t>iS4f_rrbayY</t>
  </si>
  <si>
    <t>LVtrYgbZVPw</t>
  </si>
  <si>
    <t>RFVMwj4W02M</t>
  </si>
  <si>
    <t>LZdnJYO0Yq4</t>
  </si>
  <si>
    <t>iQSDENnhiE8</t>
  </si>
  <si>
    <t>1Nh-HJB5nwM</t>
  </si>
  <si>
    <t>bGx9IN1aW8g</t>
  </si>
  <si>
    <t>weDOEvR5gx0</t>
  </si>
  <si>
    <t>jTNlpHF81Ms</t>
  </si>
  <si>
    <t>XEHPluzxgMg</t>
  </si>
  <si>
    <t>A7aBAewIKQo</t>
  </si>
  <si>
    <t>yIyqyEx78Mg</t>
  </si>
  <si>
    <t>EBM854BTGL0</t>
  </si>
  <si>
    <t>GI4vS7gJO7w</t>
  </si>
  <si>
    <t>XnwmUZuF5OY</t>
  </si>
  <si>
    <t>akNJ6S2UqsE</t>
  </si>
  <si>
    <t>QJxrVT49XHY</t>
  </si>
  <si>
    <t>feOwAB9TpEA</t>
  </si>
  <si>
    <t>tx0XxL8VFxM</t>
  </si>
  <si>
    <t>ut5fFyTkKv4</t>
  </si>
  <si>
    <t>dsw-KSiO0VE</t>
  </si>
  <si>
    <t>wJ16d-qpBEE</t>
  </si>
  <si>
    <t>vzz_2ISJpKY</t>
  </si>
  <si>
    <t>jcQuXAf0cKc</t>
  </si>
  <si>
    <t>bq1_6D9QS9Y</t>
  </si>
  <si>
    <t>wFvUdt9BQhU</t>
  </si>
  <si>
    <t>PHwoSMlf09M</t>
  </si>
  <si>
    <t>eduwcuq1Exg</t>
  </si>
  <si>
    <t>nNZKQ3Vp2aE</t>
  </si>
  <si>
    <t>SillyChester</t>
  </si>
  <si>
    <t>a_HddDpgAbo</t>
  </si>
  <si>
    <t>VNVpCB0FWaQ</t>
  </si>
  <si>
    <t>nAxx9yzuvpo</t>
  </si>
  <si>
    <t>f8PG1kwQ-Dw</t>
  </si>
  <si>
    <t>4ajpZLYOYCw</t>
  </si>
  <si>
    <t>8GwutAcFX-o</t>
  </si>
  <si>
    <t>HYK84E2ivaM</t>
  </si>
  <si>
    <t>optxJSwN5Iw</t>
  </si>
  <si>
    <t>uZXrIw_is6E</t>
  </si>
  <si>
    <t>KnoNr4Bw62s</t>
  </si>
  <si>
    <t>CCLiZNraIuw</t>
  </si>
  <si>
    <t>Exwt0pHji3w</t>
  </si>
  <si>
    <t>4CTYAkuCLzc</t>
  </si>
  <si>
    <t>MjHP7JROj8k</t>
  </si>
  <si>
    <t>jSa-oW2h_Es</t>
  </si>
  <si>
    <t>xRBAoESGGEk</t>
  </si>
  <si>
    <t>OMz1I7gSTi0</t>
  </si>
  <si>
    <t>kxhdA5pB7f4</t>
  </si>
  <si>
    <t>krock1616</t>
  </si>
  <si>
    <t>0GMzzp_nJbw</t>
  </si>
  <si>
    <t>coconado</t>
  </si>
  <si>
    <t>skrekkgruppen244</t>
  </si>
  <si>
    <t>GGLQRBC5ehs</t>
  </si>
  <si>
    <t>wx_otZIKyiI</t>
  </si>
  <si>
    <t>pman776</t>
  </si>
  <si>
    <t>brandonnajera44</t>
  </si>
  <si>
    <t>xsihNfp5Izc</t>
  </si>
  <si>
    <t>MpuqdzXyV9s</t>
  </si>
  <si>
    <t>78qgnwJKiAE</t>
  </si>
  <si>
    <t>ATJGYUvm1x4</t>
  </si>
  <si>
    <t>mV8sp_ntZ4w</t>
  </si>
  <si>
    <t>6beeTh0oP98</t>
  </si>
  <si>
    <t>1yI30ODAutQ</t>
  </si>
  <si>
    <t>m6uebl8oZ7w</t>
  </si>
  <si>
    <t>E3b9WcRqZyQ</t>
  </si>
  <si>
    <t>ewQyIbHNdP4</t>
  </si>
  <si>
    <t>ngfZnignYrw</t>
  </si>
  <si>
    <t>7kRLQpZv-_g</t>
  </si>
  <si>
    <t>rSbcjDX1HLc</t>
  </si>
  <si>
    <t>rsivracer</t>
  </si>
  <si>
    <t>thtguy23</t>
  </si>
  <si>
    <t>keith3600</t>
  </si>
  <si>
    <t>TheCoreyHour</t>
  </si>
  <si>
    <t>chingchongchinese</t>
  </si>
  <si>
    <t>sadlerocks19</t>
  </si>
  <si>
    <t>smosh</t>
  </si>
  <si>
    <t>qJoCfqWdvdQ</t>
  </si>
  <si>
    <t>9EqDhVmPNFs</t>
  </si>
  <si>
    <t>74sW9OHvkCg</t>
  </si>
  <si>
    <t>OEt50_BdIpQ</t>
  </si>
  <si>
    <t>5q5uoEU8RRk</t>
  </si>
  <si>
    <t>CHi51oWzV_M</t>
  </si>
  <si>
    <t>lJsjJVPeEOo</t>
  </si>
  <si>
    <t>AFbDmkt5oWA</t>
  </si>
  <si>
    <t>0_T-RGXKGS8</t>
  </si>
  <si>
    <t>IY1Fn796MoY</t>
  </si>
  <si>
    <t>AIKwo6biwyE</t>
  </si>
  <si>
    <t>L5-0k1HHh_k</t>
  </si>
  <si>
    <t>WDuq9VR_pzg</t>
  </si>
  <si>
    <t>bJXKkxE1Ri0</t>
  </si>
  <si>
    <t>gwkCbJEnMuk</t>
  </si>
  <si>
    <t>7sQOnsisJto</t>
  </si>
  <si>
    <t>EZjfZLTbnvY</t>
  </si>
  <si>
    <t>P1OXAQHv09E</t>
  </si>
  <si>
    <t>JhzysbVHX-o</t>
  </si>
  <si>
    <t>M0U99WIBrTc</t>
  </si>
  <si>
    <t>hCfGbguEm2A</t>
  </si>
  <si>
    <t>T8JETrWzO0g</t>
  </si>
  <si>
    <t>m4i7qiqjs-k</t>
  </si>
  <si>
    <t>ehjvj82qj6Y</t>
  </si>
  <si>
    <t>jc-Hp5w-X3g</t>
  </si>
  <si>
    <t>Akvo6mVIuus</t>
  </si>
  <si>
    <t>Fo6Ecc5o0ac</t>
  </si>
  <si>
    <t>3-f8gQZ11Kk</t>
  </si>
  <si>
    <t>lbsGnJX0tFw</t>
  </si>
  <si>
    <t>xoz5PhvaIbg</t>
  </si>
  <si>
    <t>cZY8McqB57Q</t>
  </si>
  <si>
    <t>eFK1Hyy5_aM</t>
  </si>
  <si>
    <t>6zm4kTHJ5kg</t>
  </si>
  <si>
    <t>6M-k_AuT6io</t>
  </si>
  <si>
    <t>iIP3yTGVQFo</t>
  </si>
  <si>
    <t>L5wTB7wxuW8</t>
  </si>
  <si>
    <t>CjBKcbIUpnI</t>
  </si>
  <si>
    <t>ReBH7jmf-VY</t>
  </si>
  <si>
    <t>mmtM3DurWSc</t>
  </si>
  <si>
    <t>avXx4Q1xgjQ</t>
  </si>
  <si>
    <t>vivalabam454</t>
  </si>
  <si>
    <t>iPXEjxesazI</t>
  </si>
  <si>
    <t>UW_1CvDFYVg</t>
  </si>
  <si>
    <t>mileymandy</t>
  </si>
  <si>
    <t>2h_K6rMaXxI</t>
  </si>
  <si>
    <t>tfRxcNZ3rMw</t>
  </si>
  <si>
    <t>yzDeIOQhJnw</t>
  </si>
  <si>
    <t>ig8CEdEDz88</t>
  </si>
  <si>
    <t>lQtSfbJiqqE</t>
  </si>
  <si>
    <t>1h6QJkNhuOI</t>
  </si>
  <si>
    <t>jWUVtoamdOY</t>
  </si>
  <si>
    <t>OhGEO9XDmis</t>
  </si>
  <si>
    <t>h_rS2vRfZio</t>
  </si>
  <si>
    <t>2fzX92p2czw</t>
  </si>
  <si>
    <t>1NPFWILwT6M</t>
  </si>
  <si>
    <t>j53GNUY-9QI</t>
  </si>
  <si>
    <t>bO9wKrlAfP8</t>
  </si>
  <si>
    <t>3lj0uSB2Qs8</t>
  </si>
  <si>
    <t>AlfredoFoX007</t>
  </si>
  <si>
    <t>Rb_HXgPlgEs</t>
  </si>
  <si>
    <t>r87qmzmgy_k</t>
  </si>
  <si>
    <t>G5eVTQjUbVU</t>
  </si>
  <si>
    <t>CdpkTKmILJc</t>
  </si>
  <si>
    <t>M3pAXdYk2ns</t>
  </si>
  <si>
    <t>Bxrf90orhNE</t>
  </si>
  <si>
    <t>LsGU_kjTaKI</t>
  </si>
  <si>
    <t>cGfR5epTmu8</t>
  </si>
  <si>
    <t>rTECT7I8AH4</t>
  </si>
  <si>
    <t>qSS1pETuEkg</t>
  </si>
  <si>
    <t>0pr7TkYVVAg</t>
  </si>
  <si>
    <t>Cgx0LnnXFO4</t>
  </si>
  <si>
    <t>2h8nqVzP3j4</t>
  </si>
  <si>
    <t>tyfxM1WImb8</t>
  </si>
  <si>
    <t>jIxuHobFgEo</t>
  </si>
  <si>
    <t>6up0iPGJidA</t>
  </si>
  <si>
    <t>-72XcoqnyKg</t>
  </si>
  <si>
    <t>emilykatandkaty</t>
  </si>
  <si>
    <t>G1mmOd-KQ1E</t>
  </si>
  <si>
    <t>OBkJMwXsW18</t>
  </si>
  <si>
    <t>5wIbxSr1AyI</t>
  </si>
  <si>
    <t>AERkHZIdyWo</t>
  </si>
  <si>
    <t>rxSzxbF3EEI</t>
  </si>
  <si>
    <t>2ZERQLcpgVo</t>
  </si>
  <si>
    <t>cERaZmJh6TA</t>
  </si>
  <si>
    <t>r4TnX92kbQs</t>
  </si>
  <si>
    <t>HBfgpWdKGh4</t>
  </si>
  <si>
    <t>sBpLje7-O3A</t>
  </si>
  <si>
    <t>Wwk1qg70xpI</t>
  </si>
  <si>
    <t>lGQemUTSELU</t>
  </si>
  <si>
    <t>4bg0tInAjDU</t>
  </si>
  <si>
    <t>OWMzMnErOvQ</t>
  </si>
  <si>
    <t>mmxFkAVroRQ</t>
  </si>
  <si>
    <t>mom2allison</t>
  </si>
  <si>
    <t>xL9MHjZBFAY</t>
  </si>
  <si>
    <t>TYxbGgeeVmI</t>
  </si>
  <si>
    <t>Jcd49ZlxXWA</t>
  </si>
  <si>
    <t>G1rTJoP-BMw</t>
  </si>
  <si>
    <t>jsO1fJSH2gM</t>
  </si>
  <si>
    <t>soSHNBfAq9c</t>
  </si>
  <si>
    <t>AmQ44oBm95s</t>
  </si>
  <si>
    <t>VdeYEkme9I8</t>
  </si>
  <si>
    <t>UsejatEwlCM</t>
  </si>
  <si>
    <t>Vw8aUCmaPPU</t>
  </si>
  <si>
    <t>rhM3sfxMEdQ</t>
  </si>
  <si>
    <t>AshleyTisdale4EverX</t>
  </si>
  <si>
    <t>TvPLgUUHHqg</t>
  </si>
  <si>
    <t>D6tCvxrRwG8</t>
  </si>
  <si>
    <t>IX1xjm-lHO0</t>
  </si>
  <si>
    <t>NPNXx3XHpeA</t>
  </si>
  <si>
    <t>yiwa7SE6XS8</t>
  </si>
  <si>
    <t>kHF4vizwlLA</t>
  </si>
  <si>
    <t>hgesse1120</t>
  </si>
  <si>
    <t>NicolasIsReal</t>
  </si>
  <si>
    <t>WdPSMFhtW3I</t>
  </si>
  <si>
    <t>vWRGw6wd-Ok</t>
  </si>
  <si>
    <t>7gxBBUw7Zuo</t>
  </si>
  <si>
    <t>3DwoWSPxiik</t>
  </si>
  <si>
    <t>K_K9UPy9igI</t>
  </si>
  <si>
    <t>gKK8ezsRjZI</t>
  </si>
  <si>
    <t>HdIH6hkULws</t>
  </si>
  <si>
    <t>DOTTmi8CXOM</t>
  </si>
  <si>
    <t>3a5Y9gqnZsQ</t>
  </si>
  <si>
    <t>JzaZSMGaJ90</t>
  </si>
  <si>
    <t>MO4hTsHXV3Q</t>
  </si>
  <si>
    <t>mSKGnTD6aIY</t>
  </si>
  <si>
    <t>strangeperson1234</t>
  </si>
  <si>
    <t>SaKST2SrVvs</t>
  </si>
  <si>
    <t>E9HOGE6FTK0</t>
  </si>
  <si>
    <t>UgkoaNdE-kE</t>
  </si>
  <si>
    <t>CyBPcb63zUw</t>
  </si>
  <si>
    <t>klyeswFZHu4</t>
  </si>
  <si>
    <t>jyNPveg3sN4</t>
  </si>
  <si>
    <t>QSmuwzupJOM</t>
  </si>
  <si>
    <t>OBTB1AlgE_c</t>
  </si>
  <si>
    <t>M6UarpfgKSY</t>
  </si>
  <si>
    <t>jessicabillie</t>
  </si>
  <si>
    <t>swimmerfun1</t>
  </si>
  <si>
    <t>3qDlI9maRlY</t>
  </si>
  <si>
    <t>uQp-9fnynk8</t>
  </si>
  <si>
    <t>0oiT_rOG8Gg</t>
  </si>
  <si>
    <t>s37uL0VzvkM</t>
  </si>
  <si>
    <t>-1kjlb8w4v4</t>
  </si>
  <si>
    <t>qX4joh8YOzo</t>
  </si>
  <si>
    <t>ikNdKRyovsU</t>
  </si>
  <si>
    <t>CVO-NRBoNzo</t>
  </si>
  <si>
    <t>4ub13xplwyo</t>
  </si>
  <si>
    <t>8rvk5FgiOcs</t>
  </si>
  <si>
    <t>bqbBQz1R1Lo</t>
  </si>
  <si>
    <t>AOmpDDGzQI8</t>
  </si>
  <si>
    <t>YNqC7w1TdcY</t>
  </si>
  <si>
    <t>W5hLSdNfWYg</t>
  </si>
  <si>
    <t>zFrOKL9DNEQ</t>
  </si>
  <si>
    <t>_NKfU94dDGA</t>
  </si>
  <si>
    <t>lpymXbCiNIk</t>
  </si>
  <si>
    <t>U0fTD_Fqd58</t>
  </si>
  <si>
    <t>jAs1CY0e3Ts</t>
  </si>
  <si>
    <t>jlomarda</t>
  </si>
  <si>
    <t>coolfrog101</t>
  </si>
  <si>
    <t>S4YBEzp3lR4</t>
  </si>
  <si>
    <t>YuNsZSAhrIo</t>
  </si>
  <si>
    <t>RXgAb9f2NIU</t>
  </si>
  <si>
    <t>RAUFpt6PU-0</t>
  </si>
  <si>
    <t>T-fNho3-HRs</t>
  </si>
  <si>
    <t>gbVMkMgFjac</t>
  </si>
  <si>
    <t>JBwtbgvpNIY</t>
  </si>
  <si>
    <t>Q4MeDy19OmI</t>
  </si>
  <si>
    <t>vVCyLT4Nzlg</t>
  </si>
  <si>
    <t>pYKEmG_J9io</t>
  </si>
  <si>
    <t>rockinmarissa134</t>
  </si>
  <si>
    <t>aFurryHatGuy</t>
  </si>
  <si>
    <t>ymc2M3Ctris</t>
  </si>
  <si>
    <t>G2Mcs03dcdg</t>
  </si>
  <si>
    <t>MNAaHOjoiAo</t>
  </si>
  <si>
    <t>pQBcTwsbKmg</t>
  </si>
  <si>
    <t>rAFC5yqZ04s</t>
  </si>
  <si>
    <t>7PVgUeWHRec</t>
  </si>
  <si>
    <t>2mr6GfYfQSc</t>
  </si>
  <si>
    <t>w3LRIQMPDII</t>
  </si>
  <si>
    <t>JEkKeCmPjDE</t>
  </si>
  <si>
    <t>wmuXC655t1I</t>
  </si>
  <si>
    <t>HZeSZZbMajE</t>
  </si>
  <si>
    <t>cJ0ZXdiLnyQ</t>
  </si>
  <si>
    <t>2UMhvxYMrxM</t>
  </si>
  <si>
    <t>9M2EaXW6aYc</t>
  </si>
  <si>
    <t>liAVyZ3rHAQ</t>
  </si>
  <si>
    <t>rEo2GkhbnjM</t>
  </si>
  <si>
    <t>zavKGm6To-w</t>
  </si>
  <si>
    <t>tWsB_IV_pFw</t>
  </si>
  <si>
    <t>u8y9Bt3VSwI</t>
  </si>
  <si>
    <t>YfAtWtwmQCg</t>
  </si>
  <si>
    <t>mileycyrushomepagess</t>
  </si>
  <si>
    <t>d_-oLVWdqSE</t>
  </si>
  <si>
    <t>HfByYr1hNys</t>
  </si>
  <si>
    <t>minchkin77</t>
  </si>
  <si>
    <t>2PGve2TUAkE</t>
  </si>
  <si>
    <t>_9rZIJXLtWY</t>
  </si>
  <si>
    <t>cP6DneYf780</t>
  </si>
  <si>
    <t>EZFDVFNNtlo</t>
  </si>
  <si>
    <t>qUW7uY65nIY</t>
  </si>
  <si>
    <t>63RPPzZ8LZU</t>
  </si>
  <si>
    <t>evpWu1ar2Ac</t>
  </si>
  <si>
    <t>ZKlb127fQWk</t>
  </si>
  <si>
    <t>HDAAKYyB24I</t>
  </si>
  <si>
    <t>MNcl4BJj91s</t>
  </si>
  <si>
    <t>GRbFaZ5wn58</t>
  </si>
  <si>
    <t>6JnnG2PVJAA</t>
  </si>
  <si>
    <t>omcKIS0ozHQ</t>
  </si>
  <si>
    <t>LH6F6oy8awE</t>
  </si>
  <si>
    <t>p3raPIulhDQ</t>
  </si>
  <si>
    <t>NnTkDR3TfFw</t>
  </si>
  <si>
    <t>BuckyKentucky06</t>
  </si>
  <si>
    <t>MqR5TbevOAE</t>
  </si>
  <si>
    <t>4uJ3AxYfMDI</t>
  </si>
  <si>
    <t>ESv5yzfv4YE</t>
  </si>
  <si>
    <t>IhG8MZGydVU</t>
  </si>
  <si>
    <t>HbkoSfJ8SgE</t>
  </si>
  <si>
    <t>YXKV-k6fc-M</t>
  </si>
  <si>
    <t>kZcNVYDh9bY</t>
  </si>
  <si>
    <t>OofTIARAILo</t>
  </si>
  <si>
    <t>uctgjrEKdIU</t>
  </si>
  <si>
    <t>65g60HvvJV8</t>
  </si>
  <si>
    <t>qrpOB3IDoBo</t>
  </si>
  <si>
    <t>Nh9KDVfkDyI</t>
  </si>
  <si>
    <t>SGawZoBk9jM</t>
  </si>
  <si>
    <t>Sillyprd9</t>
  </si>
  <si>
    <t>p8W90JI3Ekk</t>
  </si>
  <si>
    <t>3SOeXvCCxUk</t>
  </si>
  <si>
    <t>CE-ZNkLnL5Y</t>
  </si>
  <si>
    <t>gMWcHOFNN7w</t>
  </si>
  <si>
    <t>4y_KSbOCZgE</t>
  </si>
  <si>
    <t>rC7CUCImc4Y</t>
  </si>
  <si>
    <t>3WZezfc9NT8</t>
  </si>
  <si>
    <t>R862L7sANCg</t>
  </si>
  <si>
    <t>iX0NkDDYtZo</t>
  </si>
  <si>
    <t>TU4-L6nF--k</t>
  </si>
  <si>
    <t>kimvandijk</t>
  </si>
  <si>
    <t>o6vi4nVjY5E</t>
  </si>
  <si>
    <t>v_EM3z9_gY4</t>
  </si>
  <si>
    <t>owGaV0uxi54</t>
  </si>
  <si>
    <t>PiYdJDbCi9M</t>
  </si>
  <si>
    <t>DCUOSFywsQY</t>
  </si>
  <si>
    <t>RdR5uqFMxyg</t>
  </si>
  <si>
    <t>ozWs6dXC_tM</t>
  </si>
  <si>
    <t>l26-BiP5SlA</t>
  </si>
  <si>
    <t>GY8Yk9uD1bc</t>
  </si>
  <si>
    <t>Bizjbag0Em0</t>
  </si>
  <si>
    <t>BmpZ1ztfVqg</t>
  </si>
  <si>
    <t>Xv6lHwWwO3w</t>
  </si>
  <si>
    <t>hYkuhfsoX6M</t>
  </si>
  <si>
    <t>Wi2TuXgebGw</t>
  </si>
  <si>
    <t>Tz_5LHD0gXY</t>
  </si>
  <si>
    <t>rDB9zwlXrB8</t>
  </si>
  <si>
    <t>TOOY0xuQ3TU</t>
  </si>
  <si>
    <t>A7505mVOOI8</t>
  </si>
  <si>
    <t>nKrS2_7bRfM</t>
  </si>
  <si>
    <t>lyzettesalazar</t>
  </si>
  <si>
    <t>Chivalryaintdead</t>
  </si>
  <si>
    <t>1kvdq8cRNBM</t>
  </si>
  <si>
    <t>Hq7SwTJChnI</t>
  </si>
  <si>
    <t>_V-2NKUlzns</t>
  </si>
  <si>
    <t>E8ff3fimXoo</t>
  </si>
  <si>
    <t>VyqLl0XoMTI</t>
  </si>
  <si>
    <t>4gyH0mJPqY8</t>
  </si>
  <si>
    <t>UwxA-pHhVwI</t>
  </si>
  <si>
    <t>Bn6O42a5vl8</t>
  </si>
  <si>
    <t>X5Mc03_rlWo</t>
  </si>
  <si>
    <t>Q6NrFa9Ur7U</t>
  </si>
  <si>
    <t>wLd-0qpPNR4</t>
  </si>
  <si>
    <t>Jpfr75Kd3G8</t>
  </si>
  <si>
    <t>uXeaG3x7WWY</t>
  </si>
  <si>
    <t>HbjXQok_9KA</t>
  </si>
  <si>
    <t>lyLNr-dWaSw</t>
  </si>
  <si>
    <t>kidblood1</t>
  </si>
  <si>
    <t>6AjGrc452JM</t>
  </si>
  <si>
    <t>LwoJ93Lvdtc</t>
  </si>
  <si>
    <t>lpXE3AAhoZY</t>
  </si>
  <si>
    <t>djzfjvz4lsI</t>
  </si>
  <si>
    <t>bb0iW9jXlyg</t>
  </si>
  <si>
    <t>EuwLQvo7lS0</t>
  </si>
  <si>
    <t>eeAf4qnbe2U</t>
  </si>
  <si>
    <t>k9l441RkeNI</t>
  </si>
  <si>
    <t>Uj9jYwe6uo4</t>
  </si>
  <si>
    <t>uCDPDNJCVkI</t>
  </si>
  <si>
    <t>AFgdy7wcEio</t>
  </si>
  <si>
    <t>oCLa3H7xnE0</t>
  </si>
  <si>
    <t>83PWeasht74</t>
  </si>
  <si>
    <t>yM-kHVxZYBQ</t>
  </si>
  <si>
    <t>3asXKhfLYtc</t>
  </si>
  <si>
    <t>eXh3UUwn1_I</t>
  </si>
  <si>
    <t>NcZmNV1mtCs</t>
  </si>
  <si>
    <t>eRZO43VTCOU</t>
  </si>
  <si>
    <t>WHATTHEBUCKSHOW</t>
  </si>
  <si>
    <t>BRstADf7Gg0</t>
  </si>
  <si>
    <t>D3bW8P7mBKg</t>
  </si>
  <si>
    <t>HnGgR9I_9ko</t>
  </si>
  <si>
    <t>QlHH0Ua84Nw</t>
  </si>
  <si>
    <t>kMTVhdEVGP8</t>
  </si>
  <si>
    <t>_9JjbJph3sY</t>
  </si>
  <si>
    <t>83H_jx0V-nE</t>
  </si>
  <si>
    <t>AADs-WVMrMk</t>
  </si>
  <si>
    <t>bZ4HNIysLTY</t>
  </si>
  <si>
    <t>LewJTJ9TdKw</t>
  </si>
  <si>
    <t>0oLCyoU0fHY</t>
  </si>
  <si>
    <t>YcF7DNlRuW4</t>
  </si>
  <si>
    <t>c-F98QohCeU</t>
  </si>
  <si>
    <t>HyjmXV-oF6c</t>
  </si>
  <si>
    <t>cYmvIa3WQpE</t>
  </si>
  <si>
    <t>YJFJ9esLPe4</t>
  </si>
  <si>
    <t>_cyPAcqolwA</t>
  </si>
  <si>
    <t>UKRbxecUimc</t>
  </si>
  <si>
    <t>4dz_t7--e6E</t>
  </si>
  <si>
    <t>B6U_UP4bCcM</t>
  </si>
  <si>
    <t>TristinaLue</t>
  </si>
  <si>
    <t>UIALz_EQbE0</t>
  </si>
  <si>
    <t>THt7-8M-e4c</t>
  </si>
  <si>
    <t>pa8P-kBV9KA</t>
  </si>
  <si>
    <t>CMkWlGWOH2c</t>
  </si>
  <si>
    <t>Hy9h6BpLjlo</t>
  </si>
  <si>
    <t>AgX4IYZVOfA</t>
  </si>
  <si>
    <t>LSoHxjq45So</t>
  </si>
  <si>
    <t>VPffDUVLOlE</t>
  </si>
  <si>
    <t>qUFkaffzVxY</t>
  </si>
  <si>
    <t>_ha3J2SvSzg</t>
  </si>
  <si>
    <t>CmYHayo37V0</t>
  </si>
  <si>
    <t>DWz48g9gyOo</t>
  </si>
  <si>
    <t>GDNe9r5R8QE</t>
  </si>
  <si>
    <t>DMNKuW7ezLQ</t>
  </si>
  <si>
    <t>8g6eBH5ih90</t>
  </si>
  <si>
    <t>TAtT_psurKU</t>
  </si>
  <si>
    <t>uWsS_mEBmP0</t>
  </si>
  <si>
    <t>ojLi4WBa5P0</t>
  </si>
  <si>
    <t>iXKAYWdIllI</t>
  </si>
  <si>
    <t>davidchoimusic</t>
  </si>
  <si>
    <t>yF5wjg9hW0w</t>
  </si>
  <si>
    <t>u6PT0jEwpxI</t>
  </si>
  <si>
    <t>28hwomU0a7A</t>
  </si>
  <si>
    <t>d0eiCd6PE14</t>
  </si>
  <si>
    <t>uS5iQzj9MJo</t>
  </si>
  <si>
    <t>b0fKI_FS-4U</t>
  </si>
  <si>
    <t>DwIXVSPkMUA</t>
  </si>
  <si>
    <t>U_qcI40ktQk</t>
  </si>
  <si>
    <t>raZ1iyKlHdw</t>
  </si>
  <si>
    <t>uWVuAl_aFRo</t>
  </si>
  <si>
    <t>gjAMG3Ddvkw</t>
  </si>
  <si>
    <t>AxolotlVids</t>
  </si>
  <si>
    <t>kEMc6Iactl4</t>
  </si>
  <si>
    <t>KqN7RVlqRoE</t>
  </si>
  <si>
    <t>zKTVLb7cKxs</t>
  </si>
  <si>
    <t>8nKAPcuEzkk</t>
  </si>
  <si>
    <t>pwh0clTihO4</t>
  </si>
  <si>
    <t>Ay99lqR87GU</t>
  </si>
  <si>
    <t>OIZupovlylg</t>
  </si>
  <si>
    <t>5XUfbJhGB_s</t>
  </si>
  <si>
    <t>SpGgjRrOB_c</t>
  </si>
  <si>
    <t>jvO80VBIYok</t>
  </si>
  <si>
    <t>No6uG6yKZrs</t>
  </si>
  <si>
    <t>wZGFfzewkl0</t>
  </si>
  <si>
    <t>OVPWJxsTCjc</t>
  </si>
  <si>
    <t>ndoeEOlyDVc</t>
  </si>
  <si>
    <t>ddwbbek-Lh4</t>
  </si>
  <si>
    <t>5VQdYE3YzCI</t>
  </si>
  <si>
    <t>CX3S3DLg-bE</t>
  </si>
  <si>
    <t>elena019</t>
  </si>
  <si>
    <t>craigcoffey</t>
  </si>
  <si>
    <t>cHut1XYZDVw</t>
  </si>
  <si>
    <t>s98zxe3D9yM</t>
  </si>
  <si>
    <t>hGVaCT-l90s</t>
  </si>
  <si>
    <t>4atXek9tHw8</t>
  </si>
  <si>
    <t>rbAQk1OJqj0</t>
  </si>
  <si>
    <t>thuRxNizRJQ</t>
  </si>
  <si>
    <t>2Poh6kMWu00</t>
  </si>
  <si>
    <t>JCRsEWNg99k</t>
  </si>
  <si>
    <t>rAMaUmhcOWA</t>
  </si>
  <si>
    <t>JfHuqqxh-SM</t>
  </si>
  <si>
    <t>Mpo1RCU_9Jk</t>
  </si>
  <si>
    <t>0GEr0a7ezDk</t>
  </si>
  <si>
    <t>rWjeAx7-akA</t>
  </si>
  <si>
    <t>nN_1WJkh7Cw</t>
  </si>
  <si>
    <t>8zeyGsHHhfY</t>
  </si>
  <si>
    <t>hqqYgMXCoDU</t>
  </si>
  <si>
    <t>ldrKnFF0AEk</t>
  </si>
  <si>
    <t>7xJW0bKsZF0</t>
  </si>
  <si>
    <t>UnixUUEbGbk</t>
  </si>
  <si>
    <t>kUA5s-Qgrww</t>
  </si>
  <si>
    <t>tenerorso</t>
  </si>
  <si>
    <t>U8PUSg5SL7s</t>
  </si>
  <si>
    <t>Xui7x_KF7bY</t>
  </si>
  <si>
    <t>uVqWV5UmJPo</t>
  </si>
  <si>
    <t>2BSBe42Fb48</t>
  </si>
  <si>
    <t>eim5jLlEPYI</t>
  </si>
  <si>
    <t>fN1dPtEph2U</t>
  </si>
  <si>
    <t>10C68Gzd5GM</t>
  </si>
  <si>
    <t>V_hJySxuaxY</t>
  </si>
  <si>
    <t>onLbeuEqNIE</t>
  </si>
  <si>
    <t>RofjxpEXuJI</t>
  </si>
  <si>
    <t>MPAv3EdvUxE</t>
  </si>
  <si>
    <t>ZBR2G-iI3-I</t>
  </si>
  <si>
    <t>fB1VCXK8NJ4</t>
  </si>
  <si>
    <t>duOoqDu2H70</t>
  </si>
  <si>
    <t>Animedreamer240</t>
  </si>
  <si>
    <t>OcNmyTOLNZY</t>
  </si>
  <si>
    <t>rZBA0SKmQy8</t>
  </si>
  <si>
    <t>wrqiIjLGnCI</t>
  </si>
  <si>
    <t>EnLI5UcNu5s</t>
  </si>
  <si>
    <t>5jtyUMamcts</t>
  </si>
  <si>
    <t>_mdMb6bRXt4</t>
  </si>
  <si>
    <t>EtOoQFa5ug8</t>
  </si>
  <si>
    <t>jkyhqE_VOEE</t>
  </si>
  <si>
    <t>4xPOXSfPQGE</t>
  </si>
  <si>
    <t>wcAq9mOUx8s</t>
  </si>
  <si>
    <t>6mxC_dxWvic</t>
  </si>
  <si>
    <t>YnM408gK6Ok</t>
  </si>
  <si>
    <t>_1nzEFMjkI4</t>
  </si>
  <si>
    <t>v9_c8Kp_Dro</t>
  </si>
  <si>
    <t>trey5</t>
  </si>
  <si>
    <t>IzqTuGAC4lo</t>
  </si>
  <si>
    <t>eF2dQNOcOWc</t>
  </si>
  <si>
    <t>tyEmuYPDPiw</t>
  </si>
  <si>
    <t>jPKmu2WRFt4</t>
  </si>
  <si>
    <t>7P-UM_zGx7o</t>
  </si>
  <si>
    <t>Kohishicool</t>
  </si>
  <si>
    <t>lSb8TQ6jxuc</t>
  </si>
  <si>
    <t>6Wf3WUue9mM</t>
  </si>
  <si>
    <t>IBBGQ_sTXuM</t>
  </si>
  <si>
    <t>x32T0QlPzSI</t>
  </si>
  <si>
    <t>GyAikNfjPak</t>
  </si>
  <si>
    <t>2jVd9rgHL7g</t>
  </si>
  <si>
    <t>Tp6CIvSk2sE</t>
  </si>
  <si>
    <t>mk9WS35sCfE</t>
  </si>
  <si>
    <t>R8XQFGXxoj0</t>
  </si>
  <si>
    <t>5Wh23g5Q2Z0</t>
  </si>
  <si>
    <t>d_n8qyRWVTU</t>
  </si>
  <si>
    <t>38PiZjuoPV0</t>
  </si>
  <si>
    <t>3FTFccU-Ie0</t>
  </si>
  <si>
    <t>NJxYgPhMS3A</t>
  </si>
  <si>
    <t>pn85Anfd7w4</t>
  </si>
  <si>
    <t>Ds20i2Rl1Uw</t>
  </si>
  <si>
    <t>0gmYj0JLvhM</t>
  </si>
  <si>
    <t>hleYF309gBA</t>
  </si>
  <si>
    <t>xWZw8IU01zU</t>
  </si>
  <si>
    <t>NqQZ6lfnu3U</t>
  </si>
  <si>
    <t>myredroom</t>
  </si>
  <si>
    <t>1k08yxu57NA</t>
  </si>
  <si>
    <t>K_5W4t_CBzg</t>
  </si>
  <si>
    <t>NLF9iEXnBRo</t>
  </si>
  <si>
    <t>qwkVnyfdGYQ</t>
  </si>
  <si>
    <t>eqWvuMJV0Yw</t>
  </si>
  <si>
    <t>blwyFKn2aLk</t>
  </si>
  <si>
    <t>QWNoiVrJDsE</t>
  </si>
  <si>
    <t>EBbf3cy_wYM</t>
  </si>
  <si>
    <t>jNOXvboRnWQ</t>
  </si>
  <si>
    <t>ZGFXMvMcmbs</t>
  </si>
  <si>
    <t>4GktGzJsML4</t>
  </si>
  <si>
    <t>DelJrP3P7tA</t>
  </si>
  <si>
    <t>YQ-dJHNbFPQ</t>
  </si>
  <si>
    <t>sxOytYLlhiQ</t>
  </si>
  <si>
    <t>exyJ2CSfrHo</t>
  </si>
  <si>
    <t>iY15mUblbVs</t>
  </si>
  <si>
    <t>6SFhUAR7ynQ</t>
  </si>
  <si>
    <t>nHYYz_mGP1U</t>
  </si>
  <si>
    <t>8CLLJ3eFffw</t>
  </si>
  <si>
    <t>mUyKYB4zYCQ</t>
  </si>
  <si>
    <t>Google</t>
  </si>
  <si>
    <t>BIctMbYL0d4</t>
  </si>
  <si>
    <t>tq1cSbOxGl4</t>
  </si>
  <si>
    <t>F_8VDUheI2o</t>
  </si>
  <si>
    <t>wi1OK5l9yo4</t>
  </si>
  <si>
    <t>YkSs0XIEb-s</t>
  </si>
  <si>
    <t>mAcwcqOPcHM</t>
  </si>
  <si>
    <t>eRqUE6IHTEA</t>
  </si>
  <si>
    <t>dto3mB__0Io</t>
  </si>
  <si>
    <t>eMhGpzyFdhE</t>
  </si>
  <si>
    <t>tCaJ0wYMBMw</t>
  </si>
  <si>
    <t>aOZhbOhEunY</t>
  </si>
  <si>
    <t>3A-unBigvoY</t>
  </si>
  <si>
    <t>TemK6CF6lF0</t>
  </si>
  <si>
    <t>_cl0aw87LqA</t>
  </si>
  <si>
    <t>CkNfC95wASo</t>
  </si>
  <si>
    <t>laPU0bS8JOc</t>
  </si>
  <si>
    <t>UC5DS0w9mJ4</t>
  </si>
  <si>
    <t>UrGcd6PN7EE</t>
  </si>
  <si>
    <t>W8uvf9rGZF8</t>
  </si>
  <si>
    <t>h8tepegodpQ</t>
  </si>
  <si>
    <t>mesto4jetset</t>
  </si>
  <si>
    <t>GcWKO039oSo</t>
  </si>
  <si>
    <t>S9Vbal0F5Ec</t>
  </si>
  <si>
    <t>o_S6KwMGlaM</t>
  </si>
  <si>
    <t>YiF8eso_BXA</t>
  </si>
  <si>
    <t>NtIJ1PhvEXk</t>
  </si>
  <si>
    <t>2kjGyZf-3yc</t>
  </si>
  <si>
    <t>PhwT7guT_qE</t>
  </si>
  <si>
    <t>dBDYSclZ1x4</t>
  </si>
  <si>
    <t>OZan2NT8Qw0</t>
  </si>
  <si>
    <t>r043VoEGo04</t>
  </si>
  <si>
    <t>QXk18RdxPZM</t>
  </si>
  <si>
    <t>QVNAStijmLM</t>
  </si>
  <si>
    <t>cf6za2pHaMc</t>
  </si>
  <si>
    <t>qaWQxJAVIks</t>
  </si>
  <si>
    <t>jvBjp30wYOY</t>
  </si>
  <si>
    <t>fkoU3lJymj4</t>
  </si>
  <si>
    <t>5rjFOAL59xY</t>
  </si>
  <si>
    <t>SSGeoy-ZOi0</t>
  </si>
  <si>
    <t>U3J_Ski1PNQ</t>
  </si>
  <si>
    <t>thinkslinks</t>
  </si>
  <si>
    <t>AO55VIH-Apg</t>
  </si>
  <si>
    <t>7MXgZk-yBBw</t>
  </si>
  <si>
    <t>e9kxcLD_33A</t>
  </si>
  <si>
    <t>jeeO6pnNCqQ</t>
  </si>
  <si>
    <t>t-8cAs2F83E</t>
  </si>
  <si>
    <t>dwd-hZHvok0</t>
  </si>
  <si>
    <t>gRS8cM4lyKY</t>
  </si>
  <si>
    <t>EEpf_yD2PNo</t>
  </si>
  <si>
    <t>VQG-LvU9NdA</t>
  </si>
  <si>
    <t>i3o1T6JALbY</t>
  </si>
  <si>
    <t>54_7m-CVTMY</t>
  </si>
  <si>
    <t>iZKeSNZhm18</t>
  </si>
  <si>
    <t>7bV3bFgACeo</t>
  </si>
  <si>
    <t>OkVZK8lBk4M</t>
  </si>
  <si>
    <t>_PK-WOtaFyE</t>
  </si>
  <si>
    <t>QLZSToZpQ5k</t>
  </si>
  <si>
    <t>VTez-Z5JOpc</t>
  </si>
  <si>
    <t>-8qK1xrFN0w</t>
  </si>
  <si>
    <t>JyxbiOc-96g</t>
  </si>
  <si>
    <t>wsAqSJ9xzFU</t>
  </si>
  <si>
    <t>b4l14</t>
  </si>
  <si>
    <t>0fMrMzxRHXQ</t>
  </si>
  <si>
    <t>JKlvfx9ODM8</t>
  </si>
  <si>
    <t>qqEuF9wo93U</t>
  </si>
  <si>
    <t>oSpjgM5J0ds</t>
  </si>
  <si>
    <t>p5fzMCPZlY4</t>
  </si>
  <si>
    <t>ieXETZVLJa4</t>
  </si>
  <si>
    <t>BsVc1OnGRT4</t>
  </si>
  <si>
    <t>3zIULG3IbiE</t>
  </si>
  <si>
    <t>WBXmIC2zpgg</t>
  </si>
  <si>
    <t>jIUXxREVUXQ</t>
  </si>
  <si>
    <t>zwBPXxqfgio</t>
  </si>
  <si>
    <t>gxkF-_3J3Oo</t>
  </si>
  <si>
    <t>g3dXfFZ6SH0</t>
  </si>
  <si>
    <t>5ZtyZWmOLOQ</t>
  </si>
  <si>
    <t>i8Ed4wFxFWM</t>
  </si>
  <si>
    <t>Number1Freebies</t>
  </si>
  <si>
    <t>r2PTlHSMggw</t>
  </si>
  <si>
    <t>F66i8wpStrc</t>
  </si>
  <si>
    <t>4j3AFGiafLk</t>
  </si>
  <si>
    <t>ZGLJ0BZARI4</t>
  </si>
  <si>
    <t>ao_lNH9I4xQ</t>
  </si>
  <si>
    <t>uEE3akeFeQU</t>
  </si>
  <si>
    <t>hTbEaLRnmHk</t>
  </si>
  <si>
    <t>nJY_2hsdDbc</t>
  </si>
  <si>
    <t>cn9ub18_210</t>
  </si>
  <si>
    <t>GWCRACeadgA</t>
  </si>
  <si>
    <t>ce2V4LMFj0k</t>
  </si>
  <si>
    <t>J02JYDQgykM</t>
  </si>
  <si>
    <t>V-EaONiQLyE</t>
  </si>
  <si>
    <t>JXKMGHnn8OE</t>
  </si>
  <si>
    <t>izHeuPfXaPI</t>
  </si>
  <si>
    <t>CQvzQzcZX8w</t>
  </si>
  <si>
    <t>0ZxHxOTNgKM</t>
  </si>
  <si>
    <t>RuiqRC6kCUM</t>
  </si>
  <si>
    <t>yRZHlaqBpNY</t>
  </si>
  <si>
    <t>9Uvo9l6aoW4</t>
  </si>
  <si>
    <t>wXE5frYiBO8</t>
  </si>
  <si>
    <t>MikeDudeVlogz</t>
  </si>
  <si>
    <t>dufwsCyDxX8</t>
  </si>
  <si>
    <t>u6lY_sNa63o</t>
  </si>
  <si>
    <t>G7CJDjULZDE</t>
  </si>
  <si>
    <t>t15Zk6I5HGQ</t>
  </si>
  <si>
    <t>ir9oucOBugE</t>
  </si>
  <si>
    <t>pv-iAvJ9JuM</t>
  </si>
  <si>
    <t>Vd9kMaPsNrQ</t>
  </si>
  <si>
    <t>kuKIttDXuF4</t>
  </si>
  <si>
    <t>9EzZVRd9IDY</t>
  </si>
  <si>
    <t>nPcY3yTXITg</t>
  </si>
  <si>
    <t>nu71wYb4rfc</t>
  </si>
  <si>
    <t>v9ysSXHDSlc</t>
  </si>
  <si>
    <t>OKX--dyVrxc</t>
  </si>
  <si>
    <t>96TjRHxbbzA</t>
  </si>
  <si>
    <t>LmN1Ky3bW1A</t>
  </si>
  <si>
    <t>Drano63</t>
  </si>
  <si>
    <t>oKIYeb0pJSw</t>
  </si>
  <si>
    <t>lJ800oLqsiI</t>
  </si>
  <si>
    <t>cBXWh65Ypfo</t>
  </si>
  <si>
    <t>Jmw8J-8NjtI</t>
  </si>
  <si>
    <t>3rHJMr0In48</t>
  </si>
  <si>
    <t>AoQ-FC4tces</t>
  </si>
  <si>
    <t>mZMcD5KK7n0</t>
  </si>
  <si>
    <t>el7YSOYn_2s</t>
  </si>
  <si>
    <t>YxSViZh9lu4</t>
  </si>
  <si>
    <t>RZ2BfVEkmvE</t>
  </si>
  <si>
    <t>hIW51FnCjXw</t>
  </si>
  <si>
    <t>HuMVj76nYx0</t>
  </si>
  <si>
    <t>zhN70U_sUcs</t>
  </si>
  <si>
    <t>paintballkid5000</t>
  </si>
  <si>
    <t>nIF1kfUtxp4</t>
  </si>
  <si>
    <t>Y87_oPTFad8</t>
  </si>
  <si>
    <t>DN6AMyMBdv0</t>
  </si>
  <si>
    <t>CVjFMjRlitk</t>
  </si>
  <si>
    <t>8i4Q_1ZPQFs</t>
  </si>
  <si>
    <t>ybKSFRbxQ9E</t>
  </si>
  <si>
    <t>bjvwllYfxEk</t>
  </si>
  <si>
    <t>OMN0mb9JHo0</t>
  </si>
  <si>
    <t>Z-eytrI0Y3U</t>
  </si>
  <si>
    <t>TMhxEbhx8Ts</t>
  </si>
  <si>
    <t>cz1g-B7Rr8A</t>
  </si>
  <si>
    <t>MTj7y2MXbxw</t>
  </si>
  <si>
    <t>uQ22euWXYog</t>
  </si>
  <si>
    <t>oqk7QiLLap0</t>
  </si>
  <si>
    <t>SvXueF-1XR4</t>
  </si>
  <si>
    <t>eckounltd93</t>
  </si>
  <si>
    <t>n9WbRuTE6lA</t>
  </si>
  <si>
    <t>ipqKYhuNAJs</t>
  </si>
  <si>
    <t>xpXzDPp_858</t>
  </si>
  <si>
    <t>4snXoOA9OaI</t>
  </si>
  <si>
    <t>dqQezp853fM</t>
  </si>
  <si>
    <t>3jgrljTrQM8</t>
  </si>
  <si>
    <t>fskOVXyuDUU</t>
  </si>
  <si>
    <t>ohr9lgJkyJk</t>
  </si>
  <si>
    <t>nUyV5bfN360</t>
  </si>
  <si>
    <t>4no7w01K5g8</t>
  </si>
  <si>
    <t>UBw87R4y2fI</t>
  </si>
  <si>
    <t>A1HURtEfpbU</t>
  </si>
  <si>
    <t>iNlnDeQ56zE</t>
  </si>
  <si>
    <t>o0b0mllzUHc</t>
  </si>
  <si>
    <t>cWL5W5pvNk4</t>
  </si>
  <si>
    <t>79Kp8BiPFKQ</t>
  </si>
  <si>
    <t>fXDBJ78Nlvk</t>
  </si>
  <si>
    <t>4TN5umzSnFU</t>
  </si>
  <si>
    <t>cannon777</t>
  </si>
  <si>
    <t>ZTAWtmltW9k</t>
  </si>
  <si>
    <t>IbqAPMXGnGw</t>
  </si>
  <si>
    <t>dYjV9vfuQ1U</t>
  </si>
  <si>
    <t>Wv9kP8UE6KQ</t>
  </si>
  <si>
    <t>UHk7yM4Cq4w</t>
  </si>
  <si>
    <t>zj0IsvHXBo0</t>
  </si>
  <si>
    <t>CdE9s4mOx70</t>
  </si>
  <si>
    <t>1HDYDJH143w</t>
  </si>
  <si>
    <t>8jUVUntiBLg</t>
  </si>
  <si>
    <t>TpXcMaBvadw</t>
  </si>
  <si>
    <t>8J2sm2Y1HpE</t>
  </si>
  <si>
    <t>7wcn4GV-F0E</t>
  </si>
  <si>
    <t>yZTOktN4CLM</t>
  </si>
  <si>
    <t>YsKztJ_Qb2k</t>
  </si>
  <si>
    <t>zF8wHC9r4Fs</t>
  </si>
  <si>
    <t>JdjjJJbNrY0</t>
  </si>
  <si>
    <t>iQyj9UTe0kk</t>
  </si>
  <si>
    <t>8N6W4J3FwBY</t>
  </si>
  <si>
    <t>tlbzTGtXwlY</t>
  </si>
  <si>
    <t>hLzfuc-4Mgg</t>
  </si>
  <si>
    <t>KSZvV0uqrqw</t>
  </si>
  <si>
    <t>6R-UfkeRFQE</t>
  </si>
  <si>
    <t>m2tlGzDK57Y</t>
  </si>
  <si>
    <t>zyAkuFTSnQE</t>
  </si>
  <si>
    <t>c9rEBLgFrVw</t>
  </si>
  <si>
    <t>ATgZ19yCBDE</t>
  </si>
  <si>
    <t>ZM_91wGpW8w</t>
  </si>
  <si>
    <t>rhwtSfqe6GI</t>
  </si>
  <si>
    <t>86wDwUig4nc</t>
  </si>
  <si>
    <t>GQZ7qiZjuXc</t>
  </si>
  <si>
    <t>BgpCfSFHyJY</t>
  </si>
  <si>
    <t>tvGVir25EJc</t>
  </si>
  <si>
    <t>AjE2Ml_utkU</t>
  </si>
  <si>
    <t>Tastythomas897</t>
  </si>
  <si>
    <t>yQbLPEAr0kY</t>
  </si>
  <si>
    <t>6JCoMr5dzpo</t>
  </si>
  <si>
    <t>VC7CZTt2jwg</t>
  </si>
  <si>
    <t>BNeyxoIAIk4</t>
  </si>
  <si>
    <t>MlzH479NZVI</t>
  </si>
  <si>
    <t>P9JaJvO7omM</t>
  </si>
  <si>
    <t>722444xf1cg</t>
  </si>
  <si>
    <t>2wEUor2ZbRU</t>
  </si>
  <si>
    <t>auKHJID3CAs</t>
  </si>
  <si>
    <t>w0v91MIepB0</t>
  </si>
  <si>
    <t>SuVUmmNG_HA</t>
  </si>
  <si>
    <t>Sgj9JVL_OCQ</t>
  </si>
  <si>
    <t>JU6pdPlwr5k</t>
  </si>
  <si>
    <t>61tyML_bPmI</t>
  </si>
  <si>
    <t>salc75</t>
  </si>
  <si>
    <t>1o4vhy1MhSI</t>
  </si>
  <si>
    <t>E4mRuUsXX0A</t>
  </si>
  <si>
    <t>2S1Khm46PPg</t>
  </si>
  <si>
    <t>eyG-Gg0PQ3E</t>
  </si>
  <si>
    <t>0XsZlp8dJys</t>
  </si>
  <si>
    <t>7i1plQG-Ghs</t>
  </si>
  <si>
    <t>qqZ9CVVtsko</t>
  </si>
  <si>
    <t>Gv0-KgGR5ts</t>
  </si>
  <si>
    <t>fhEcNFGYt9E</t>
  </si>
  <si>
    <t>KXSZQb5ff4Y</t>
  </si>
  <si>
    <t>gXzsSVC5HS4</t>
  </si>
  <si>
    <t>HrXM4b37skM</t>
  </si>
  <si>
    <t>QiXxsYcZVzA</t>
  </si>
  <si>
    <t>InM0kNBGryk</t>
  </si>
  <si>
    <t>hillcrester</t>
  </si>
  <si>
    <t>A3MfQIswl3k</t>
  </si>
  <si>
    <t>t_uDQ95Zxv4</t>
  </si>
  <si>
    <t>I8u8Ti6HwAk</t>
  </si>
  <si>
    <t>FM_q20gwR3E</t>
  </si>
  <si>
    <t>3eeU0NKJoRs</t>
  </si>
  <si>
    <t>OqeMXp3H_aQ</t>
  </si>
  <si>
    <t>Cb-ZcNiJ4OQ</t>
  </si>
  <si>
    <t>4BCA4FN24_k</t>
  </si>
  <si>
    <t>Fwkkhl2FORs</t>
  </si>
  <si>
    <t>pueKMQyMQ8E</t>
  </si>
  <si>
    <t>A-2IXJF9LKQ</t>
  </si>
  <si>
    <t>EiyzjXkAHqI</t>
  </si>
  <si>
    <t>edveFkK1ff0</t>
  </si>
  <si>
    <t>r9trJqQ1cpk</t>
  </si>
  <si>
    <t>98MZOMoEErs</t>
  </si>
  <si>
    <t>4mFTN4JskYc</t>
  </si>
  <si>
    <t>zn_05FEBLLs</t>
  </si>
  <si>
    <t>toROK6C5U-Q</t>
  </si>
  <si>
    <t>XCK3tsM7SlY</t>
  </si>
  <si>
    <t>2T2rWZzXtP8</t>
  </si>
  <si>
    <t>p6h3tqL5E3g</t>
  </si>
  <si>
    <t>Flopbuster</t>
  </si>
  <si>
    <t>dZeO9BFNzl0</t>
  </si>
  <si>
    <t>amQ8cuF5Eec</t>
  </si>
  <si>
    <t>vdTO5nX0d8g</t>
  </si>
  <si>
    <t>SVf5mhEpjfY</t>
  </si>
  <si>
    <t>cR-DiASFw5A</t>
  </si>
  <si>
    <t>9xsCrLsC0Qk</t>
  </si>
  <si>
    <t>S6RgFXyEKUA</t>
  </si>
  <si>
    <t>elZTSZAU2oI</t>
  </si>
  <si>
    <t>P6pVglMlJ8g</t>
  </si>
  <si>
    <t>Kpz_EUOkBWk</t>
  </si>
  <si>
    <t>dyklbKkCmN4</t>
  </si>
  <si>
    <t>Oduyg4umui0</t>
  </si>
  <si>
    <t>wAN_ZR0XDHI</t>
  </si>
  <si>
    <t>prd6MhkxbRQ</t>
  </si>
  <si>
    <t>1AYevjE_PFM</t>
  </si>
  <si>
    <t>xa_FJdghuww</t>
  </si>
  <si>
    <t>HQmzM1GYG0Y</t>
  </si>
  <si>
    <t>MDJ9D6Z4HGk</t>
  </si>
  <si>
    <t>techguy42</t>
  </si>
  <si>
    <t>RHLVP7qAZIE</t>
  </si>
  <si>
    <t>tMmSqV_GInc</t>
  </si>
  <si>
    <t>c5mTmeXc5eA</t>
  </si>
  <si>
    <t>9ovOzU5k_sE</t>
  </si>
  <si>
    <t>xzxR_HD60D4</t>
  </si>
  <si>
    <t>M9XqZ_K9dvI</t>
  </si>
  <si>
    <t>0cKzDbleFt4</t>
  </si>
  <si>
    <t>XQNHXgWoHyc</t>
  </si>
  <si>
    <t>A_IfWo9Sl5I</t>
  </si>
  <si>
    <t>6aG4VfN4BHI</t>
  </si>
  <si>
    <t>MHFDIXxVB08</t>
  </si>
  <si>
    <t>CenZ8qhU6Mk</t>
  </si>
  <si>
    <t>OcHQiL_PyrQ</t>
  </si>
  <si>
    <t>REqZWcXNo_4</t>
  </si>
  <si>
    <t>mIVTusDxKiE</t>
  </si>
  <si>
    <t>JordanRutledge01</t>
  </si>
  <si>
    <t>RfYhrOkTNA0</t>
  </si>
  <si>
    <t>uUdYGUBYXwo</t>
  </si>
  <si>
    <t>k5r8G7cuQSo</t>
  </si>
  <si>
    <t>vWw0ZaITHkA</t>
  </si>
  <si>
    <t>rMCO7Om1xPg</t>
  </si>
  <si>
    <t>UzZrVvCaxmU</t>
  </si>
  <si>
    <t>3kFc9UM5LvY</t>
  </si>
  <si>
    <t>NY1_zs_aZw0</t>
  </si>
  <si>
    <t>QutHaHEFs60</t>
  </si>
  <si>
    <t>QiQqlmUn7V4</t>
  </si>
  <si>
    <t>l5KzCZsvFC0</t>
  </si>
  <si>
    <t>ymf7xPU2XbA</t>
  </si>
  <si>
    <t>9cgTjnrG0IA</t>
  </si>
  <si>
    <t>E1lrOAKyz_8</t>
  </si>
  <si>
    <t>p7HjV7NvTUo</t>
  </si>
  <si>
    <t>C1aKzSPV2_o</t>
  </si>
  <si>
    <t>ypaOGGOK6Ik</t>
  </si>
  <si>
    <t>tZfHvrsD8-s</t>
  </si>
  <si>
    <t>nyrBXxX5tXc</t>
  </si>
  <si>
    <t>R1KcnFbGnok</t>
  </si>
  <si>
    <t>tEdOvTp98JM</t>
  </si>
  <si>
    <t>a5zGXPOpeTc</t>
  </si>
  <si>
    <t>OK31Sl7iPuc</t>
  </si>
  <si>
    <t>19FC63ecEmY</t>
  </si>
  <si>
    <t>Ctp858wLMds</t>
  </si>
  <si>
    <t>u4dQcfNyCv4</t>
  </si>
  <si>
    <t>UlzalcvCXUU</t>
  </si>
  <si>
    <t>skKCOWdHWr8</t>
  </si>
  <si>
    <t>7Lz-XGjynN8</t>
  </si>
  <si>
    <t>KVKhtMKBCPU</t>
  </si>
  <si>
    <t>OK-w-ii-01A</t>
  </si>
  <si>
    <t>UMC-5x0BsrI</t>
  </si>
  <si>
    <t>Astroranagun</t>
  </si>
  <si>
    <t>Ce4panNehRY</t>
  </si>
  <si>
    <t>Fv-cQrD4MS0</t>
  </si>
  <si>
    <t>8OpX1tdDr3o</t>
  </si>
  <si>
    <t>AJoYvgF6sTI</t>
  </si>
  <si>
    <t>A0xj9ss_Ubk</t>
  </si>
  <si>
    <t>0mzhy8VVbzM</t>
  </si>
  <si>
    <t>b9J3WLTOq0g</t>
  </si>
  <si>
    <t>U_qYb9VCOdg</t>
  </si>
  <si>
    <t>VyNp2yMWV4I</t>
  </si>
  <si>
    <t>GYwf7rpswqc</t>
  </si>
  <si>
    <t>5r6MIqhLON8</t>
  </si>
  <si>
    <t>jv98mKgWpZ0</t>
  </si>
  <si>
    <t>7Rgz8doVQXg</t>
  </si>
  <si>
    <t>usethistocomment</t>
  </si>
  <si>
    <t>9zqGfbuA2uQ</t>
  </si>
  <si>
    <t>freebies4you</t>
  </si>
  <si>
    <t>rO76iBQmciQ</t>
  </si>
  <si>
    <t>IS_iUlU2oow</t>
  </si>
  <si>
    <t>i-Dg9lS0Eoo</t>
  </si>
  <si>
    <t>-1xB0j24IyI</t>
  </si>
  <si>
    <t>mIn9DfWZwCk</t>
  </si>
  <si>
    <t>KMVg31vdMsw</t>
  </si>
  <si>
    <t>ny1Gdg18DUY</t>
  </si>
  <si>
    <t>W_vojSsd_Us</t>
  </si>
  <si>
    <t>d72BRsoiYg8</t>
  </si>
  <si>
    <t>YZW9ueaK-hI</t>
  </si>
  <si>
    <t>wQHD3l14x9k</t>
  </si>
  <si>
    <t>GmUPRrrxoVc</t>
  </si>
  <si>
    <t>trBay3seHSg</t>
  </si>
  <si>
    <t>YzkbfWMZMFc</t>
  </si>
  <si>
    <t>99IxHLQbP6s</t>
  </si>
  <si>
    <t>freeipodswiixbox360</t>
  </si>
  <si>
    <t>inaB1DvJTg4</t>
  </si>
  <si>
    <t>StoneColdCartman</t>
  </si>
  <si>
    <t>FboPLvdvy5Y</t>
  </si>
  <si>
    <t>rb5VdVQnXbs</t>
  </si>
  <si>
    <t>xW8HRI0F930</t>
  </si>
  <si>
    <t>Q2zYyT6v4gs</t>
  </si>
  <si>
    <t>Fm_rVPAkvJw</t>
  </si>
  <si>
    <t>WyQGAHzYq0c</t>
  </si>
  <si>
    <t>BVOxu0OlO_g</t>
  </si>
  <si>
    <t>i-jh-wjq_iE</t>
  </si>
  <si>
    <t>hMdP358HmKE</t>
  </si>
  <si>
    <t>YJFrAf-pPsI</t>
  </si>
  <si>
    <t>CunJcv89wuk</t>
  </si>
  <si>
    <t>nwT5hD1_qIg</t>
  </si>
  <si>
    <t>HEfOY1_97nw</t>
  </si>
  <si>
    <t>mVOMnwIz2SI</t>
  </si>
  <si>
    <t>dje1thTx304</t>
  </si>
  <si>
    <t>fCdohDeuNKA</t>
  </si>
  <si>
    <t>2VImG8tqLrM</t>
  </si>
  <si>
    <t>yFmdEQEPpNA</t>
  </si>
  <si>
    <t>mq0_pQ_8MW4</t>
  </si>
  <si>
    <t>sV-QNnRv7es</t>
  </si>
  <si>
    <t>lyto3AubZFw</t>
  </si>
  <si>
    <t>machinima</t>
  </si>
  <si>
    <t>tcfgvsCScsA</t>
  </si>
  <si>
    <t>9Vi45QBGsWE</t>
  </si>
  <si>
    <t>vlhT85XUbck</t>
  </si>
  <si>
    <t>LbbRpN2FNmw</t>
  </si>
  <si>
    <t>kb8rdc-0OpQ</t>
  </si>
  <si>
    <t>LTxO_pgMqys</t>
  </si>
  <si>
    <t>xXtpxVNia1w</t>
  </si>
  <si>
    <t>HkuGaMtzeCM</t>
  </si>
  <si>
    <t>pYfHitp9dmk</t>
  </si>
  <si>
    <t>MM9Ug-9bLT4</t>
  </si>
  <si>
    <t>Fz2_NkyTv8E</t>
  </si>
  <si>
    <t>3IWY5MIlhiY</t>
  </si>
  <si>
    <t>f62bnWUgXrA</t>
  </si>
  <si>
    <t>89-J6FfsARQ</t>
  </si>
  <si>
    <t>mco_qtWNLRA</t>
  </si>
  <si>
    <t>iyjLnvI4yE0</t>
  </si>
  <si>
    <t>ZUk0R_uUMXQ</t>
  </si>
  <si>
    <t>63S3vacxI9c</t>
  </si>
  <si>
    <t>pSZUWAUKsP4</t>
  </si>
  <si>
    <t>fV8vVmtmVxU</t>
  </si>
  <si>
    <t>0lFd5HTUSt8</t>
  </si>
  <si>
    <t>MontanaKilla99</t>
  </si>
  <si>
    <t>jKnl5Yf-eEc</t>
  </si>
  <si>
    <t>TXaYg8_9lrg</t>
  </si>
  <si>
    <t>6Kc9j63ih1A</t>
  </si>
  <si>
    <t>ykydF2O1cVA</t>
  </si>
  <si>
    <t>deJz9BbRf4Y</t>
  </si>
  <si>
    <t>l-ZBTdLEDyg</t>
  </si>
  <si>
    <t>EEEJK4Igy9o</t>
  </si>
  <si>
    <t>Ujbgm8_MSRY</t>
  </si>
  <si>
    <t>No3e1meC-KQ</t>
  </si>
  <si>
    <t>BzgXGACAU20</t>
  </si>
  <si>
    <t>xLJtFp1m0Lo</t>
  </si>
  <si>
    <t>JqoKuW0NS8g</t>
  </si>
  <si>
    <t>0eq5ImdIc7Y</t>
  </si>
  <si>
    <t>jA5cYuEycO4</t>
  </si>
  <si>
    <t>LilGreenOwnage</t>
  </si>
  <si>
    <t>Jonaslover1023</t>
  </si>
  <si>
    <t>disturbed764</t>
  </si>
  <si>
    <t>0RWQ7R555i4</t>
  </si>
  <si>
    <t>Jz3br1q5wIQ</t>
  </si>
  <si>
    <t>kvanJYOGlus</t>
  </si>
  <si>
    <t>OJWBmuioqJU</t>
  </si>
  <si>
    <t>ym0BtwmCvoc</t>
  </si>
  <si>
    <t>2pNTrYd-4FQ</t>
  </si>
  <si>
    <t>uCsdPszJLNQ</t>
  </si>
  <si>
    <t>ncGCKsVIjuE</t>
  </si>
  <si>
    <t>A7LQ7i7tzRE</t>
  </si>
  <si>
    <t>jfx8kcS0KiU</t>
  </si>
  <si>
    <t>zwp3HEwA1oM</t>
  </si>
  <si>
    <t>F_tI1l7Gk5Q</t>
  </si>
  <si>
    <t>R4W5DjIOInQ</t>
  </si>
  <si>
    <t>ZOkF0McZKIw</t>
  </si>
  <si>
    <t>CFW8Pwdxrv8</t>
  </si>
  <si>
    <t>DC02fl5OaRU</t>
  </si>
  <si>
    <t>CdA9_wr86WA</t>
  </si>
  <si>
    <t>_LIVFcBCGCE</t>
  </si>
  <si>
    <t>f6cj8e1YGm4</t>
  </si>
  <si>
    <t>0bLYGYWG6og</t>
  </si>
  <si>
    <t>eONjU5xzSGg</t>
  </si>
  <si>
    <t>pEFYCywstiU</t>
  </si>
  <si>
    <t>EJQbGHt8ZPI</t>
  </si>
  <si>
    <t>ZqeisDrHWng</t>
  </si>
  <si>
    <t>yKt799IcqOY</t>
  </si>
  <si>
    <t>idP5w7oEq6c</t>
  </si>
  <si>
    <t>g73y7YD8CSc</t>
  </si>
  <si>
    <t>S0R7bZLt2cY</t>
  </si>
  <si>
    <t>C9FFH5Xjt_4</t>
  </si>
  <si>
    <t>4fu4vnC0rdQ</t>
  </si>
  <si>
    <t>7RNLYw_fn_s</t>
  </si>
  <si>
    <t>0p3N7-091kI</t>
  </si>
  <si>
    <t>XfC69UMQLeQ</t>
  </si>
  <si>
    <t>riHdSlYiy-E</t>
  </si>
  <si>
    <t>hnHQajBxeIo</t>
  </si>
  <si>
    <t>3euYiroGhvQ</t>
  </si>
  <si>
    <t>dbb7L0fJE3I</t>
  </si>
  <si>
    <t>9NFH33HVxbE</t>
  </si>
  <si>
    <t>2RsGE_EAJuc</t>
  </si>
  <si>
    <t>NKlKLqfoqWA</t>
  </si>
  <si>
    <t>2L1eKPpuNiY</t>
  </si>
  <si>
    <t>v-OlTMBidFs</t>
  </si>
  <si>
    <t>hzHdqVYlpvA</t>
  </si>
  <si>
    <t>LK4qNoh9E9M</t>
  </si>
  <si>
    <t>KPTTEU__llM</t>
  </si>
  <si>
    <t>fFQbxbmcBT0</t>
  </si>
  <si>
    <t>C80P6GLBfLk</t>
  </si>
  <si>
    <t>TksNAHSSSvU</t>
  </si>
  <si>
    <t>ap3klFF_6tk</t>
  </si>
  <si>
    <t>CWN3OWAXbSc</t>
  </si>
  <si>
    <t>7fiwqyrUHPU</t>
  </si>
  <si>
    <t>Js9A4ZwRVQE</t>
  </si>
  <si>
    <t>TR8mq5lHzn4</t>
  </si>
  <si>
    <t>R-QfQWOkzV0</t>
  </si>
  <si>
    <t>UvmU2IUH-bk</t>
  </si>
  <si>
    <t>XPJab5EIdzM</t>
  </si>
  <si>
    <t>2PCpzB0awd4</t>
  </si>
  <si>
    <t>Marutodubber</t>
  </si>
  <si>
    <t>dy_00fg-kIU</t>
  </si>
  <si>
    <t>Ax6tbVXHlvY</t>
  </si>
  <si>
    <t>STEErrJYaNM</t>
  </si>
  <si>
    <t>3zCg3kMVi8o</t>
  </si>
  <si>
    <t>gShkT3m0XrY</t>
  </si>
  <si>
    <t>vX06zsrDfNE</t>
  </si>
  <si>
    <t>6u9ht4mFAqM</t>
  </si>
  <si>
    <t>m4cd1LRc15I</t>
  </si>
  <si>
    <t>KT7ulhrVtng</t>
  </si>
  <si>
    <t>BBymDzLmaps</t>
  </si>
  <si>
    <t>Dn-XV4u6x5U</t>
  </si>
  <si>
    <t>nsypIRU1oSs</t>
  </si>
  <si>
    <t>mVkASTdxvkk</t>
  </si>
  <si>
    <t>Q5H7IYPw40Q</t>
  </si>
  <si>
    <t>Cs5Asb4uXDg</t>
  </si>
  <si>
    <t>RyqK0mbGiQE</t>
  </si>
  <si>
    <t>vQbYvjmfbr4</t>
  </si>
  <si>
    <t>mmztxofZA9c</t>
  </si>
  <si>
    <t>rP3qL4UG1TI</t>
  </si>
  <si>
    <t>Trevanator72</t>
  </si>
  <si>
    <t>kI9_Vu2ZS2k</t>
  </si>
  <si>
    <t>2R1R0J-yJes</t>
  </si>
  <si>
    <t>kaHJvYP4tfg</t>
  </si>
  <si>
    <t>KOQtna-cOyA</t>
  </si>
  <si>
    <t>4c4RjNNHXC4</t>
  </si>
  <si>
    <t>_mmXR0ILeI4</t>
  </si>
  <si>
    <t>h5YMdbww_jY</t>
  </si>
  <si>
    <t>vutU4kqcp-8</t>
  </si>
  <si>
    <t>BruCmPRucKE</t>
  </si>
  <si>
    <t>4t2N6g-aSKc</t>
  </si>
  <si>
    <t>D5zg9s_5lzc</t>
  </si>
  <si>
    <t>346AoQpw7kM</t>
  </si>
  <si>
    <t>rC6F04tczcM</t>
  </si>
  <si>
    <t>2YylgSfl_jw</t>
  </si>
  <si>
    <t>LG2IrU33bYw</t>
  </si>
  <si>
    <t>Xt_9kl8MklE</t>
  </si>
  <si>
    <t>qKQAaw-TBT0</t>
  </si>
  <si>
    <t>Q9cryQ3J_m8</t>
  </si>
  <si>
    <t>9HjSoMZ7y7A</t>
  </si>
  <si>
    <t>TRINITYCHGO</t>
  </si>
  <si>
    <t>aSXnQkqYqA4</t>
  </si>
  <si>
    <t>GejUlWnp3Hk</t>
  </si>
  <si>
    <t>rncgG5Bic-0</t>
  </si>
  <si>
    <t>Jz_kr44N9so</t>
  </si>
  <si>
    <t>Wo6x_iIBcbo</t>
  </si>
  <si>
    <t>HfNEfEBYIZs</t>
  </si>
  <si>
    <t>8pedwsGGGp0</t>
  </si>
  <si>
    <t>quSSJw-oz4o</t>
  </si>
  <si>
    <t>xsfl7Kk8uKI</t>
  </si>
  <si>
    <t>4it8rPMgQJ4</t>
  </si>
  <si>
    <t>bH_TFeTuCdI</t>
  </si>
  <si>
    <t>7mlZeb2k8NA</t>
  </si>
  <si>
    <t>HxR9kgvQznU</t>
  </si>
  <si>
    <t>CfDyxqjPW5Q</t>
  </si>
  <si>
    <t>1yzCGH7_3H0</t>
  </si>
  <si>
    <t>khuu-RhOBDU</t>
  </si>
  <si>
    <t>36T1fnIafC0</t>
  </si>
  <si>
    <t>M70emIFxETs</t>
  </si>
  <si>
    <t>ygWExq7g2F0</t>
  </si>
  <si>
    <t>RvMbeVQj6Lw</t>
  </si>
  <si>
    <t>QOdlnzkeoyQ</t>
  </si>
  <si>
    <t>8A04oMn6XNE</t>
  </si>
  <si>
    <t>Pf5L50ItnWE</t>
  </si>
  <si>
    <t>z-FduzLEsbo</t>
  </si>
  <si>
    <t>DGBlqkPnUMQ</t>
  </si>
  <si>
    <t>zguaFD1keQ0</t>
  </si>
  <si>
    <t>6yOR_srOUI0</t>
  </si>
  <si>
    <t>IT7LxAKgYeI</t>
  </si>
  <si>
    <t>ZXptgNiUgw0</t>
  </si>
  <si>
    <t>zhES-GCD72c</t>
  </si>
  <si>
    <t>6BuM5JVgwKc</t>
  </si>
  <si>
    <t>41ShjvvjCSk</t>
  </si>
  <si>
    <t>RKE_Adprdz4</t>
  </si>
  <si>
    <t>t_J46peAVzw</t>
  </si>
  <si>
    <t>zQjQMnp9jvE</t>
  </si>
  <si>
    <t>iQ-3VG3ush0</t>
  </si>
  <si>
    <t>CJNIKzNIw7I</t>
  </si>
  <si>
    <t>8M-kD0QdRJk</t>
  </si>
  <si>
    <t>M3Z4NArsgiU</t>
  </si>
  <si>
    <t>56L7LE8B0PE</t>
  </si>
  <si>
    <t>6XOFYJlO_P0</t>
  </si>
  <si>
    <t>QlGblwE4pTw</t>
  </si>
  <si>
    <t>Wmh-7H5sJSQ</t>
  </si>
  <si>
    <t>col8nBwHs3Y</t>
  </si>
  <si>
    <t>aNTGRL0OJWQ</t>
  </si>
  <si>
    <t>zYBaiXQoI5Q</t>
  </si>
  <si>
    <t>jc2FCJ7zWEQ</t>
  </si>
  <si>
    <t>TomoRiordan2</t>
  </si>
  <si>
    <t>cYla5xdPTUg</t>
  </si>
  <si>
    <t>Tw6JdSNPRlo</t>
  </si>
  <si>
    <t>HInAUbUxHUw</t>
  </si>
  <si>
    <t>XgCJlzcal9g</t>
  </si>
  <si>
    <t>XqTMWUk2inI</t>
  </si>
  <si>
    <t>UszEq6oCgYo</t>
  </si>
  <si>
    <t>IH1GhoBaXwg</t>
  </si>
  <si>
    <t>3dU1xxo4YQI</t>
  </si>
  <si>
    <t>epg47tYjyoU</t>
  </si>
  <si>
    <t>YY58Unn9YiM</t>
  </si>
  <si>
    <t>tV4T195FIUw</t>
  </si>
  <si>
    <t>AwxsaCdvwYg</t>
  </si>
  <si>
    <t>QNlmxjba59o</t>
  </si>
  <si>
    <t>72B3tUAqpo4</t>
  </si>
  <si>
    <t>_OUGk19RPaY</t>
  </si>
  <si>
    <t>GA0vEys1oxY</t>
  </si>
  <si>
    <t>0FUnBi1i90E</t>
  </si>
  <si>
    <t>2y4rkkQkmIo</t>
  </si>
  <si>
    <t>lZHTICEpMFw</t>
  </si>
  <si>
    <t>msB4zEe8WYY</t>
  </si>
  <si>
    <t>TV2v37u39NY</t>
  </si>
  <si>
    <t>4ThIdzzb0zc</t>
  </si>
  <si>
    <t>dqphQcOUI4A</t>
  </si>
  <si>
    <t>1RMc-HLMh4c</t>
  </si>
  <si>
    <t>z0AeDA6uS70</t>
  </si>
  <si>
    <t>kc6D5HJHcE8</t>
  </si>
  <si>
    <t>I_gD4n80810</t>
  </si>
  <si>
    <t>hqs-vWRF_Ok</t>
  </si>
  <si>
    <t>7O0wS9NQCUM</t>
  </si>
  <si>
    <t>IICD0iwCB9o</t>
  </si>
  <si>
    <t>HbNgPquh5VE</t>
  </si>
  <si>
    <t>6q-x8zXolAA</t>
  </si>
  <si>
    <t>Vfql89mVXJw</t>
  </si>
  <si>
    <t>gbB2PJrqChg</t>
  </si>
  <si>
    <t>c4WMqlfiQKo</t>
  </si>
  <si>
    <t>q3bmm4HqIQc</t>
  </si>
  <si>
    <t>2bb7m6YK-UA</t>
  </si>
  <si>
    <t>VUbUBTlmAiA</t>
  </si>
  <si>
    <t>Q49Ly5CwkvI</t>
  </si>
  <si>
    <t>t5BHJCaAzRs</t>
  </si>
  <si>
    <t>0UuFJoexdlU</t>
  </si>
  <si>
    <t>ZtYcofD45eM</t>
  </si>
  <si>
    <t>freedomanddemocracy</t>
  </si>
  <si>
    <t>OmoScodDCcM</t>
  </si>
  <si>
    <t>617eK2XIaLk</t>
  </si>
  <si>
    <t>JVeK0JDPm8Y</t>
  </si>
  <si>
    <t>cdfbWSJINhg</t>
  </si>
  <si>
    <t>aDk4RRte_8I</t>
  </si>
  <si>
    <t>PFQAQVcn89A</t>
  </si>
  <si>
    <t>1o36KBeDXJ8</t>
  </si>
  <si>
    <t>aH9doywt5n4</t>
  </si>
  <si>
    <t>vaNBzU6iryo</t>
  </si>
  <si>
    <t>5ViM52f8WO4</t>
  </si>
  <si>
    <t>I_TRJysI5U0</t>
  </si>
  <si>
    <t>e8YmQUqj15g</t>
  </si>
  <si>
    <t>5n-krtci7gU</t>
  </si>
  <si>
    <t>CDbq6atZJ1c</t>
  </si>
  <si>
    <t>9_v7ytDt3Lc</t>
  </si>
  <si>
    <t>gcgTgxAb-BA</t>
  </si>
  <si>
    <t>fuWaIeeNe3g</t>
  </si>
  <si>
    <t>uKKb_grA-uo</t>
  </si>
  <si>
    <t>KZDcuCgfKyc</t>
  </si>
  <si>
    <t>E_Vm_4e-QpA</t>
  </si>
  <si>
    <t>xBXyk0eF12M</t>
  </si>
  <si>
    <t>ShanaKeatsdhiuu</t>
  </si>
  <si>
    <t>Sfu2P6cGhWo</t>
  </si>
  <si>
    <t>lk3Rra3CgMA</t>
  </si>
  <si>
    <t>7eAvIdXIYDc</t>
  </si>
  <si>
    <t>5zP9WLRhrzY</t>
  </si>
  <si>
    <t>XBEuSRsYtxs</t>
  </si>
  <si>
    <t>iR1_jEXLIf8</t>
  </si>
  <si>
    <t>iFk8PsO-vWM</t>
  </si>
  <si>
    <t>TFgR7lC5LEY</t>
  </si>
  <si>
    <t>YTf2loh8lW0</t>
  </si>
  <si>
    <t>7vk9niojOYU</t>
  </si>
  <si>
    <t>wKpCH7OS2nc</t>
  </si>
  <si>
    <t>rgJ-nrtifFc</t>
  </si>
  <si>
    <t>09SGOFaVVyI</t>
  </si>
  <si>
    <t>l9HUdF9OZa8</t>
  </si>
  <si>
    <t>FPrGmlQGqEY</t>
  </si>
  <si>
    <t>ckz6H3IbYzc</t>
  </si>
  <si>
    <t>Uo5h8RpP0EM</t>
  </si>
  <si>
    <t>IlwC9FN7ubA</t>
  </si>
  <si>
    <t>Vc8tPTVBRSc</t>
  </si>
  <si>
    <t>eLDMyfDtuYU</t>
  </si>
  <si>
    <t>lohanaddict</t>
  </si>
  <si>
    <t>ZHATK4OjnyI</t>
  </si>
  <si>
    <t>0T6-O8GIylQ</t>
  </si>
  <si>
    <t>hZ38N8OUg3Q</t>
  </si>
  <si>
    <t>l0DhXKxc4KY</t>
  </si>
  <si>
    <t>4sAvzsDIP2E</t>
  </si>
  <si>
    <t>vcir_Ta6CyQ</t>
  </si>
  <si>
    <t>Y2paoIWUjYM</t>
  </si>
  <si>
    <t>LyM_T51jRQE</t>
  </si>
  <si>
    <t>m2GPGMgFk2Y</t>
  </si>
  <si>
    <t>GFz1X1OCw8E</t>
  </si>
  <si>
    <t>bejx7NllRlo</t>
  </si>
  <si>
    <t>fkF6ayXkq2w</t>
  </si>
  <si>
    <t>G-91FNBECaI</t>
  </si>
  <si>
    <t>e25QftjOecs</t>
  </si>
  <si>
    <t>I26hBAUoTjw</t>
  </si>
  <si>
    <t>FxoDfjvGXjo</t>
  </si>
  <si>
    <t>ArmL0dyNuyo</t>
  </si>
  <si>
    <t>_9ScSJsKA7Y</t>
  </si>
  <si>
    <t>1iNe4i5CSfY</t>
  </si>
  <si>
    <t>XPGLB2q72Z0</t>
  </si>
  <si>
    <t>cIwDjZLBMXU</t>
  </si>
  <si>
    <t>1Qi8vr5mau0</t>
  </si>
  <si>
    <t>4vXK_1iCF-g</t>
  </si>
  <si>
    <t>a8osd1iZT_s</t>
  </si>
  <si>
    <t>pS4EjPg9g84</t>
  </si>
  <si>
    <t>7n4f1QkDH28</t>
  </si>
  <si>
    <t>tuCY6g5pwfo</t>
  </si>
  <si>
    <t>youlikewater</t>
  </si>
  <si>
    <t>SCs1RJqL-QE</t>
  </si>
  <si>
    <t>JsX9db1e7s0</t>
  </si>
  <si>
    <t>nKho22Z6HKk</t>
  </si>
  <si>
    <t>476sb1N6V10</t>
  </si>
  <si>
    <t>57nFT4oHtls</t>
  </si>
  <si>
    <t>lVo88qqkkPQ</t>
  </si>
  <si>
    <t>dO0ElTizApU</t>
  </si>
  <si>
    <t>tXz0_vBK19w</t>
  </si>
  <si>
    <t>kzUdnKINzq4</t>
  </si>
  <si>
    <t>3lRyv8kZhF8</t>
  </si>
  <si>
    <t>x2bhMZthrl4</t>
  </si>
  <si>
    <t>lbVnhaqP8F4</t>
  </si>
  <si>
    <t>ZC27cpPehBE</t>
  </si>
  <si>
    <t>Uk6CFbWlkbs</t>
  </si>
  <si>
    <t>ConanOBrianFAN</t>
  </si>
  <si>
    <t>BJiuQo-PFo8</t>
  </si>
  <si>
    <t>73yDRm8KaWY</t>
  </si>
  <si>
    <t>p5cPVP_llfo</t>
  </si>
  <si>
    <t>3WFG-B5a9Vs</t>
  </si>
  <si>
    <t>3tQ7Wof6QvM</t>
  </si>
  <si>
    <t>0awjPUkBXOU</t>
  </si>
  <si>
    <t>_iYBmAVuBns</t>
  </si>
  <si>
    <t>bigedude33</t>
  </si>
  <si>
    <t>WT14G4qMBTM</t>
  </si>
  <si>
    <t>2iRtql1jI2I</t>
  </si>
  <si>
    <t>lXkNpgxkpsc</t>
  </si>
  <si>
    <t>9LYe0DEsO7o</t>
  </si>
  <si>
    <t>OjSiw8DWtA8</t>
  </si>
  <si>
    <t>muFwph1aUvQ</t>
  </si>
  <si>
    <t>jHrGHdKaPaQ</t>
  </si>
  <si>
    <t>pFw3aBBxmMM</t>
  </si>
  <si>
    <t>uKxX31V8bl4</t>
  </si>
  <si>
    <t>1oYU903lYK0</t>
  </si>
  <si>
    <t>JaTWTMxXjH0</t>
  </si>
  <si>
    <t>nlm6xL9zjEA</t>
  </si>
  <si>
    <t>HWa5lCOQikM</t>
  </si>
  <si>
    <t>9Z0VRuMnplk</t>
  </si>
  <si>
    <t>6I_mgwryuW0</t>
  </si>
  <si>
    <t>6Xw7392F090</t>
  </si>
  <si>
    <t>pLWoPOh0V9Q</t>
  </si>
  <si>
    <t>RRbJVQ49Xno</t>
  </si>
  <si>
    <t>o3UWOetB6ZI</t>
  </si>
  <si>
    <t>23ERnS1RYwE</t>
  </si>
  <si>
    <t>_onFRu5LOMI</t>
  </si>
  <si>
    <t>y-OG1ERnVh8</t>
  </si>
  <si>
    <t>jzQ7vUCLjLE</t>
  </si>
  <si>
    <t>VyZV87K4fiU</t>
  </si>
  <si>
    <t>OpYW54KitlA</t>
  </si>
  <si>
    <t>L3_SpmP63Yg</t>
  </si>
  <si>
    <t>_Ff9ZJecnls</t>
  </si>
  <si>
    <t>dbiKqUcFUzA</t>
  </si>
  <si>
    <t>28mfvbJk_os</t>
  </si>
  <si>
    <t>PhYCi5iDOrU</t>
  </si>
  <si>
    <t>DownIoadMaster</t>
  </si>
  <si>
    <t>78an7y9dWsg</t>
  </si>
  <si>
    <t>c-Hs2gmuAz4</t>
  </si>
  <si>
    <t>VLqU-uWSXnE</t>
  </si>
  <si>
    <t>2-_ZLLu8qFo</t>
  </si>
  <si>
    <t>3ApSzI9XbOg</t>
  </si>
  <si>
    <t>6Zh86_jl_CU</t>
  </si>
  <si>
    <t>aw5g8leMF58</t>
  </si>
  <si>
    <t>FfbNzUrGso4</t>
  </si>
  <si>
    <t>u82pFpJwuto</t>
  </si>
  <si>
    <t>fz5N_BvdpBM</t>
  </si>
  <si>
    <t>CtHmduJWdsI</t>
  </si>
  <si>
    <t>9IY_sVaOszw</t>
  </si>
  <si>
    <t>QqXm3KjsKBQ</t>
  </si>
  <si>
    <t>4fQRkE_X9Mo</t>
  </si>
  <si>
    <t>3Yl4BVhxNJc</t>
  </si>
  <si>
    <t>sy04HaFccHk</t>
  </si>
  <si>
    <t>7KAIPV3FZj0</t>
  </si>
  <si>
    <t>Zd93-zpWn1o</t>
  </si>
  <si>
    <t>Bv1KfBxFiLs</t>
  </si>
  <si>
    <t>lisaSlaughterxvrjjh</t>
  </si>
  <si>
    <t>Pinecone1981</t>
  </si>
  <si>
    <t>NCZHQw5NHO8</t>
  </si>
  <si>
    <t>cKpnbK7o9EQ</t>
  </si>
  <si>
    <t>LubYJoODqZk</t>
  </si>
  <si>
    <t>7B7-2gxfiro</t>
  </si>
  <si>
    <t>8x2tNEYsRBc</t>
  </si>
  <si>
    <t>aXlehVRXz6c</t>
  </si>
  <si>
    <t>jCPqLHeCtz8</t>
  </si>
  <si>
    <t>bfW6MheC810</t>
  </si>
  <si>
    <t>MKMTRbLkANQ</t>
  </si>
  <si>
    <t>hzQ_2K9AgqY</t>
  </si>
  <si>
    <t>1a5viwEu4uA</t>
  </si>
  <si>
    <t>f1Pd2I4kd6I</t>
  </si>
  <si>
    <t>yCAWmq9q2e0</t>
  </si>
  <si>
    <t>ZY5UfdT1XL8</t>
  </si>
  <si>
    <t>0y26NAecIao</t>
  </si>
  <si>
    <t>Ym9k-YI-X3M</t>
  </si>
  <si>
    <t>Wiilov33</t>
  </si>
  <si>
    <t>Y1W2fZH56Zo</t>
  </si>
  <si>
    <t>MWqvkSfIu0s</t>
  </si>
  <si>
    <t>XSje-sBKxQA</t>
  </si>
  <si>
    <t>JemM55MQ1JY</t>
  </si>
  <si>
    <t>NMOrSfXibek</t>
  </si>
  <si>
    <t>RWT8BL8PGcQ</t>
  </si>
  <si>
    <t>GfPJeDssBOM</t>
  </si>
  <si>
    <t>EIwtF50nmRQ</t>
  </si>
  <si>
    <t>WXy0Vp9ZPcQ</t>
  </si>
  <si>
    <t>9DWyk5KSRgY</t>
  </si>
  <si>
    <t>ussw9KvjwMw</t>
  </si>
  <si>
    <t>okdE6n-eyRI</t>
  </si>
  <si>
    <t>ParamountPrizes</t>
  </si>
  <si>
    <t>Vidaluko</t>
  </si>
  <si>
    <t>NVdztvwn1JI</t>
  </si>
  <si>
    <t>kortsta</t>
  </si>
  <si>
    <t>pGmO-jcKENQ</t>
  </si>
  <si>
    <t>0sgg1MVWulY</t>
  </si>
  <si>
    <t>ZmgYoy_iRuI</t>
  </si>
  <si>
    <t>I5YpDB1Wa4Y</t>
  </si>
  <si>
    <t>rV07oaJ-cZQ</t>
  </si>
  <si>
    <t>9VXr9GwFKOQ</t>
  </si>
  <si>
    <t>T7Hih6uH4so</t>
  </si>
  <si>
    <t>AwsFXp84yyA</t>
  </si>
  <si>
    <t>b53WxCAzj14</t>
  </si>
  <si>
    <t>piOqVLyYyO4</t>
  </si>
  <si>
    <t>Q2J3eAZXtDU</t>
  </si>
  <si>
    <t>EwLdFHDxquI</t>
  </si>
  <si>
    <t>UeUFrDws0uI</t>
  </si>
  <si>
    <t>5ZITqcx36XQ</t>
  </si>
  <si>
    <t>VQwGeFirvqc</t>
  </si>
  <si>
    <t>w7-p7r2UdQU</t>
  </si>
  <si>
    <t>9_XdAqF674A</t>
  </si>
  <si>
    <t>zjEfj6dlOP8</t>
  </si>
  <si>
    <t>P3rrigo</t>
  </si>
  <si>
    <t>_vPeW4fQudI</t>
  </si>
  <si>
    <t>Shinsengumi9439</t>
  </si>
  <si>
    <t>SufficientxGrace</t>
  </si>
  <si>
    <t>krispink</t>
  </si>
  <si>
    <t>incorporatedfx</t>
  </si>
  <si>
    <t>dTWMpgm7FB0</t>
  </si>
  <si>
    <t>Xy-HW28UY7g</t>
  </si>
  <si>
    <t>Xn5oierYyJk</t>
  </si>
  <si>
    <t>ywWmGbpUKXM</t>
  </si>
  <si>
    <t>UvKOZ6gFp9g</t>
  </si>
  <si>
    <t>8zfKHzJHrjE</t>
  </si>
  <si>
    <t>Azwz3wjhFx8</t>
  </si>
  <si>
    <t>LCihr4SucIA</t>
  </si>
  <si>
    <t>d5z-mneDLso</t>
  </si>
  <si>
    <t>9J7K1Ra2-HI</t>
  </si>
  <si>
    <t>azzD7JxyBtA</t>
  </si>
  <si>
    <t>0fr02VqwQOA</t>
  </si>
  <si>
    <t>4h7qBbxzHVE</t>
  </si>
  <si>
    <t>ZVGl2n7URwI</t>
  </si>
  <si>
    <t>Rz7O2LV8D9c</t>
  </si>
  <si>
    <t>i8UL59T9Fms</t>
  </si>
  <si>
    <t>vpHce7DJYOU</t>
  </si>
  <si>
    <t>ladwhECP2Dc</t>
  </si>
  <si>
    <t>qyNtjOC6Uxs</t>
  </si>
  <si>
    <t>senglyy</t>
  </si>
  <si>
    <t>NiiNANiiNA143</t>
  </si>
  <si>
    <t>theEMOofMEXICOcity</t>
  </si>
  <si>
    <t>nyr50973</t>
  </si>
  <si>
    <t>sobechick</t>
  </si>
  <si>
    <t>NoQYV72nQ6E</t>
  </si>
  <si>
    <t>TeenVictor</t>
  </si>
  <si>
    <t>hMrX_GJ_0sE</t>
  </si>
  <si>
    <t>candyhouz</t>
  </si>
  <si>
    <t>ItsMattChew</t>
  </si>
  <si>
    <t>1hBLyuNAZso</t>
  </si>
  <si>
    <t>-Bk-9h1I3Ic</t>
  </si>
  <si>
    <t>k8OFiCWPReE</t>
  </si>
  <si>
    <t>flEPMSxoyYM</t>
  </si>
  <si>
    <t>VFqkp3hAvSI</t>
  </si>
  <si>
    <t>5eMYKz2snGo</t>
  </si>
  <si>
    <t>uunsXH4vLGc</t>
  </si>
  <si>
    <t>a_yw_1bnPpQ</t>
  </si>
  <si>
    <t>F3seXtnY7sY</t>
  </si>
  <si>
    <t>693hp6y18wA</t>
  </si>
  <si>
    <t>jk7ev8UQXQQ</t>
  </si>
  <si>
    <t>Hh0GA2r9_E4</t>
  </si>
  <si>
    <t>hrz4r-dKvWA</t>
  </si>
  <si>
    <t>Qf0RAlcuLgg</t>
  </si>
  <si>
    <t>wzP5fQEb1dA</t>
  </si>
  <si>
    <t>electricstormx</t>
  </si>
  <si>
    <t>YdHwCdYpC6I</t>
  </si>
  <si>
    <t>w57WqXUGb0A</t>
  </si>
  <si>
    <t>r4CyWCDKDyM</t>
  </si>
  <si>
    <t>N_u1TtJ3n70</t>
  </si>
  <si>
    <t>pAfJiwivBqU</t>
  </si>
  <si>
    <t>j3A0LHzETHQ</t>
  </si>
  <si>
    <t>bx2_fda1Hu8</t>
  </si>
  <si>
    <t>i2HXUpJdvnY</t>
  </si>
  <si>
    <t>mRtxtcIBva0</t>
  </si>
  <si>
    <t>ii5wbo7afvI</t>
  </si>
  <si>
    <t>wPXQxbo5p6c</t>
  </si>
  <si>
    <t>4Px37WDh5N4</t>
  </si>
  <si>
    <t>KYEAjiCNZpc</t>
  </si>
  <si>
    <t>3uOx0w3b5Jo</t>
  </si>
  <si>
    <t>SIUI0jTElKw</t>
  </si>
  <si>
    <t>R_FwXFyelz8</t>
  </si>
  <si>
    <t>EmperorofAnime</t>
  </si>
  <si>
    <t>jaiarme</t>
  </si>
  <si>
    <t>kingshecki</t>
  </si>
  <si>
    <t>K0R3ANSHEKI</t>
  </si>
  <si>
    <t>M1XwEpZRVb4</t>
  </si>
  <si>
    <t>fletch161087</t>
  </si>
  <si>
    <t>fC9H6sDjhqE</t>
  </si>
  <si>
    <t>klskBdO8eHg</t>
  </si>
  <si>
    <t>IHiEzzya948</t>
  </si>
  <si>
    <t>dk0Q4IFQu3U</t>
  </si>
  <si>
    <t>3S2Hjo0LBF8</t>
  </si>
  <si>
    <t>5lrogDbkLK0</t>
  </si>
  <si>
    <t>wF2VcdAAaYg</t>
  </si>
  <si>
    <t>GH0tDgT_B_4</t>
  </si>
  <si>
    <t>hpuD7vLbAh8</t>
  </si>
  <si>
    <t>YJT6sXvuCrw</t>
  </si>
  <si>
    <t>fqH_wkSaQYM</t>
  </si>
  <si>
    <t>ZNd4Xldm_nM</t>
  </si>
  <si>
    <t>_8UO7MlGGa0</t>
  </si>
  <si>
    <t>vcfFDi3Td1Y</t>
  </si>
  <si>
    <t>Av3QQiIeVMM</t>
  </si>
  <si>
    <t>AKba3bt5VD4</t>
  </si>
  <si>
    <t>xpangoexpert</t>
  </si>
  <si>
    <t>CsNkMBNTpZU</t>
  </si>
  <si>
    <t>uuki6gW0540</t>
  </si>
  <si>
    <t>6treTo8o7gA</t>
  </si>
  <si>
    <t>s2kvFXZOuxY</t>
  </si>
  <si>
    <t>pwVetYpmAAw</t>
  </si>
  <si>
    <t>ebigcUfcUhA</t>
  </si>
  <si>
    <t>8ALBR26_So8</t>
  </si>
  <si>
    <t>5QDyqzNV5x0</t>
  </si>
  <si>
    <t>3nNeuX16TvE</t>
  </si>
  <si>
    <t>WeLTqodRhcU</t>
  </si>
  <si>
    <t>TcJs660P-ck</t>
  </si>
  <si>
    <t>RgVzYK-yehU</t>
  </si>
  <si>
    <t>ZG8PyQ1CzPY</t>
  </si>
  <si>
    <t>RbUeJYbp5Ss</t>
  </si>
  <si>
    <t>XgeKDNxSgks</t>
  </si>
  <si>
    <t>kIqkocsw6kI</t>
  </si>
  <si>
    <t>W7iR2G50OkM</t>
  </si>
  <si>
    <t>FModYJAK1HM</t>
  </si>
  <si>
    <t>YdBItW2Dhy4</t>
  </si>
  <si>
    <t>i69-Yne07PE</t>
  </si>
  <si>
    <t>rQTvryF7bSs</t>
  </si>
  <si>
    <t>1geeGQmvVgI</t>
  </si>
  <si>
    <t>z98Vof58D-o</t>
  </si>
  <si>
    <t>FgX5dchzTjc</t>
  </si>
  <si>
    <t>blXZjrXyaIM</t>
  </si>
  <si>
    <t>fkciYY-EdoM</t>
  </si>
  <si>
    <t>crcKT39AIDc</t>
  </si>
  <si>
    <t>b7d4QJqp7U8</t>
  </si>
  <si>
    <t>J-B8REsI1bw</t>
  </si>
  <si>
    <t>tB07gi8zy1s</t>
  </si>
  <si>
    <t>Fmbqd4tMurw</t>
  </si>
  <si>
    <t>HmrlJfprLm8</t>
  </si>
  <si>
    <t>k8rRFFi_stY</t>
  </si>
  <si>
    <t>0-ELLjdmqmI</t>
  </si>
  <si>
    <t>8yrrf1BaEg4</t>
  </si>
  <si>
    <t>Ren6tTIysN4</t>
  </si>
  <si>
    <t>CUy00vKdWxA</t>
  </si>
  <si>
    <t>HWZAYIO6YzA</t>
  </si>
  <si>
    <t>wlcuyq0bRhU</t>
  </si>
  <si>
    <t>1gOP4FYkAl0</t>
  </si>
  <si>
    <t>zr-4A_7LFt0</t>
  </si>
  <si>
    <t>8zrvqmwUOS0</t>
  </si>
  <si>
    <t>ePu7lsaKTks</t>
  </si>
  <si>
    <t>UcQQbL9lCNc</t>
  </si>
  <si>
    <t>FQYLStjPTNM</t>
  </si>
  <si>
    <t>TipLSVV8OfY</t>
  </si>
  <si>
    <t>fC6CFXjmV0o</t>
  </si>
  <si>
    <t>FjKKEC1V-7c</t>
  </si>
  <si>
    <t>P09OGyfVKRM</t>
  </si>
  <si>
    <t>TJzaxuSUcCU</t>
  </si>
  <si>
    <t>KToHSkJa-38</t>
  </si>
  <si>
    <t>GrVSFVkO6ro</t>
  </si>
  <si>
    <t>jZ1W403w33s</t>
  </si>
  <si>
    <t>Ppr7ULw-zS4</t>
  </si>
  <si>
    <t>s6NhroTv6po</t>
  </si>
  <si>
    <t>f8iImUWjW54</t>
  </si>
  <si>
    <t>3D5nwuoYQ98</t>
  </si>
  <si>
    <t>qH4vUW7KuBQ</t>
  </si>
  <si>
    <t>uqAmTYv_XzM</t>
  </si>
  <si>
    <t>uiXM2nW3FjM</t>
  </si>
  <si>
    <t>PeZbfZ-hL1I</t>
  </si>
  <si>
    <t>2J7_8irvZp8</t>
  </si>
  <si>
    <t>NGHji189KNM</t>
  </si>
  <si>
    <t>0-4ZnIhYdkU</t>
  </si>
  <si>
    <t>qXjDhlLyPq8</t>
  </si>
  <si>
    <t>vRIjZ9ERocg</t>
  </si>
  <si>
    <t>w8pch6yX16M</t>
  </si>
  <si>
    <t>nbQ_UbgHtPU</t>
  </si>
  <si>
    <t>SfAV8Hg9u-o</t>
  </si>
  <si>
    <t>giftforfree</t>
  </si>
  <si>
    <t>b8gZhP4OcYY</t>
  </si>
  <si>
    <t>phatseany</t>
  </si>
  <si>
    <t>tc39SkXtQOA</t>
  </si>
  <si>
    <t>vwl2cC95gxg</t>
  </si>
  <si>
    <t>ypN9WaPG930</t>
  </si>
  <si>
    <t>4LsSciTg31s</t>
  </si>
  <si>
    <t>1ftMMYgicnc</t>
  </si>
  <si>
    <t>AuHFsy1nyUo</t>
  </si>
  <si>
    <t>F2tMnSC6Vyk</t>
  </si>
  <si>
    <t>E9jssbnEKcM</t>
  </si>
  <si>
    <t>IRBDoZAJZzY</t>
  </si>
  <si>
    <t>HkjilriaxYc</t>
  </si>
  <si>
    <t>sJkaIYo0R2s</t>
  </si>
  <si>
    <t>ZumP88-gRp8</t>
  </si>
  <si>
    <t>Vz94NLHkFbo</t>
  </si>
  <si>
    <t>agoJ2vSsjZY</t>
  </si>
  <si>
    <t>vMDu7a9RPZo</t>
  </si>
  <si>
    <t>Ab68WpmjIOI</t>
  </si>
  <si>
    <t>6hncE3kVpvg</t>
  </si>
  <si>
    <t>NxlRb5v1JxM</t>
  </si>
  <si>
    <t>xhYpaSXNoNg</t>
  </si>
  <si>
    <t>Ah5NiAJXutc</t>
  </si>
  <si>
    <t>ShawnGehrke</t>
  </si>
  <si>
    <t>ufD691OJSx8</t>
  </si>
  <si>
    <t>AbnrktbL-iM</t>
  </si>
  <si>
    <t>Dbfl1mZYjVQ</t>
  </si>
  <si>
    <t>vwgp-C2l6fo</t>
  </si>
  <si>
    <t>4QUwYepxb0M</t>
  </si>
  <si>
    <t>VEzUtNj2EGM</t>
  </si>
  <si>
    <t>Cq27l7-4w4A</t>
  </si>
  <si>
    <t>D2u669O4RVs</t>
  </si>
  <si>
    <t>F52oovoMYBg</t>
  </si>
  <si>
    <t>LBGgtRyKR84</t>
  </si>
  <si>
    <t>cFel1Iycv-A</t>
  </si>
  <si>
    <t>DFlZsLhS4gs</t>
  </si>
  <si>
    <t>4B9N2hRgCzw</t>
  </si>
  <si>
    <t>T-oDVcSZ16w</t>
  </si>
  <si>
    <t>IQUJE-N0D6w</t>
  </si>
  <si>
    <t>SamanthaDaggzflgkm</t>
  </si>
  <si>
    <t>jayrat77</t>
  </si>
  <si>
    <t>zCBjGupc7i4</t>
  </si>
  <si>
    <t>tG8ocTg4tIs</t>
  </si>
  <si>
    <t>uImj3wTZ6cc</t>
  </si>
  <si>
    <t>vnjBIw5b_PI</t>
  </si>
  <si>
    <t>qze5ljO1JOQ</t>
  </si>
  <si>
    <t>aRboi3-75b0</t>
  </si>
  <si>
    <t>R0kpPqEhlo4</t>
  </si>
  <si>
    <t>hhNK2K26aN0</t>
  </si>
  <si>
    <t>oy_HAMNoOoc</t>
  </si>
  <si>
    <t>TbFrOcHi78M</t>
  </si>
  <si>
    <t>qduR0Zi_Hvs</t>
  </si>
  <si>
    <t>OpE1QHwQ0Wc</t>
  </si>
  <si>
    <t>kaIBr_JPto4</t>
  </si>
  <si>
    <t>b314kqFmbjw</t>
  </si>
  <si>
    <t>MyY-HUG-Spw</t>
  </si>
  <si>
    <t>U5bFOtiJOHo</t>
  </si>
  <si>
    <t>CRLv9o-WUa8</t>
  </si>
  <si>
    <t>5jniqAzmKkY</t>
  </si>
  <si>
    <t>J9e7mW1cF98</t>
  </si>
  <si>
    <t>Nsb2u4wi-ks</t>
  </si>
  <si>
    <t>SMeMW6B8JkM</t>
  </si>
  <si>
    <t>1LLnuqsPV3o</t>
  </si>
  <si>
    <t>OQ_S6qNKQMI</t>
  </si>
  <si>
    <t>bSjjUtF8ZBc</t>
  </si>
  <si>
    <t>m2uPAOSLjcY</t>
  </si>
  <si>
    <t>To6RqNZQWlY</t>
  </si>
  <si>
    <t>lW-BRCA-cHQ</t>
  </si>
  <si>
    <t>NXa5D7S3kk0</t>
  </si>
  <si>
    <t>VQWV994ltzc</t>
  </si>
  <si>
    <t>HrrnNM8dzvM</t>
  </si>
  <si>
    <t>1GOozodKIyA</t>
  </si>
  <si>
    <t>x3A-ikSwhE4</t>
  </si>
  <si>
    <t>U0d0J5RD_-U</t>
  </si>
  <si>
    <t>I_RMQCY1Yws</t>
  </si>
  <si>
    <t>wkaSGX5K6GM</t>
  </si>
  <si>
    <t>ZRTiTIeFyvY</t>
  </si>
  <si>
    <t>T5mvOECXh9A</t>
  </si>
  <si>
    <t>Dqx124YgCMM</t>
  </si>
  <si>
    <t>_iyNtFqHLyM</t>
  </si>
  <si>
    <t>3rKKNnZJfjE</t>
  </si>
  <si>
    <t>omzVG87fzOY</t>
  </si>
  <si>
    <t>0-0J9TwZeMc</t>
  </si>
  <si>
    <t>AH_iA37JsWM</t>
  </si>
  <si>
    <t>YhDDKDlXwWU</t>
  </si>
  <si>
    <t>eZEBSYe0s54</t>
  </si>
  <si>
    <t>0rRGeQxmwXs</t>
  </si>
  <si>
    <t>ztpnN_pxCQM</t>
  </si>
  <si>
    <t>_I_pNvnQ_hM</t>
  </si>
  <si>
    <t>fgrC8XfrL18</t>
  </si>
  <si>
    <t>l9asebwCoPY</t>
  </si>
  <si>
    <t>_t1mHsS8JMs</t>
  </si>
  <si>
    <t>vpWEuOJQYYs</t>
  </si>
  <si>
    <t>z576_Q8Fu-k</t>
  </si>
  <si>
    <t>Hj7tRMsZBQ4</t>
  </si>
  <si>
    <t>LSOF3FJQ5tc</t>
  </si>
  <si>
    <t>HcWk59fWDgs</t>
  </si>
  <si>
    <t>UFf3j8zo8l8</t>
  </si>
  <si>
    <t>AUkzypzURfw</t>
  </si>
  <si>
    <t>xKuHUKpaTv4</t>
  </si>
  <si>
    <t>zEax1mJhJQ0</t>
  </si>
  <si>
    <t>D7hT7mpg6sI</t>
  </si>
  <si>
    <t>6gTwguSx1zU</t>
  </si>
  <si>
    <t>0cpHGH8oUDU</t>
  </si>
  <si>
    <t>_XleKEAHd5I</t>
  </si>
  <si>
    <t>oA9fnUEQXgQ</t>
  </si>
  <si>
    <t>DqT_5Nv8gs0</t>
  </si>
  <si>
    <t>Pmp8cUlkB_Q</t>
  </si>
  <si>
    <t>xcO8f8ulLws</t>
  </si>
  <si>
    <t>M54sxtt5oPU</t>
  </si>
  <si>
    <t>fCqg520YI0M</t>
  </si>
  <si>
    <t>fP72HAzCyaA</t>
  </si>
  <si>
    <t>cFOYDgjWwIc</t>
  </si>
  <si>
    <t>5dMMqfbwZM0</t>
  </si>
  <si>
    <t>idCdwOmr98w</t>
  </si>
  <si>
    <t>U2cKKqrmjWs</t>
  </si>
  <si>
    <t>037gP3t_in4</t>
  </si>
  <si>
    <t>jpMDXqXMom0</t>
  </si>
  <si>
    <t>cn7ytix6FMc</t>
  </si>
  <si>
    <t>FYb2s2PRKkg</t>
  </si>
  <si>
    <t>rz_uhzfIRdI</t>
  </si>
  <si>
    <t>mtMs9n9_y9U</t>
  </si>
  <si>
    <t>APo2kRYAqyM</t>
  </si>
  <si>
    <t>sa2CntJG1aw</t>
  </si>
  <si>
    <t>Mn6tfQ5iamE</t>
  </si>
  <si>
    <t>KylAk_Z-5E4</t>
  </si>
  <si>
    <t>Pk6YiMlsXd8</t>
  </si>
  <si>
    <t>JXfpV52hggQ</t>
  </si>
  <si>
    <t>XBZPIvLTBpA</t>
  </si>
  <si>
    <t>28lFl5Jgpbg</t>
  </si>
  <si>
    <t>slzUNHUUCNI</t>
  </si>
  <si>
    <t>MelqiMMbxDM</t>
  </si>
  <si>
    <t>SammieTV</t>
  </si>
  <si>
    <t>zbr1EiIC2Ro</t>
  </si>
  <si>
    <t>70VJR68D3vw</t>
  </si>
  <si>
    <t>MCBL3R1X8S4</t>
  </si>
  <si>
    <t>UKcC2dE-x_E</t>
  </si>
  <si>
    <t>AMewltOUhbU</t>
  </si>
  <si>
    <t>A-tAuU_6zXY</t>
  </si>
  <si>
    <t>W85wF69PeQ4</t>
  </si>
  <si>
    <t>EnBemIuUUp8</t>
  </si>
  <si>
    <t>uDMCnpuZjEQ</t>
  </si>
  <si>
    <t>2FFbU5A4-bk</t>
  </si>
  <si>
    <t>gIxWlQizB1o</t>
  </si>
  <si>
    <t>guwd7jujP2s</t>
  </si>
  <si>
    <t>SZTHEsncBMU</t>
  </si>
  <si>
    <t>OSJjtP_p-Hs</t>
  </si>
  <si>
    <t>7D8C5dPj_1Y</t>
  </si>
  <si>
    <t>CjpvyDjM7Og</t>
  </si>
  <si>
    <t>wLn1-mdmwXs</t>
  </si>
  <si>
    <t>ekbpnhz3Mc4</t>
  </si>
  <si>
    <t>59iliYMc6lw</t>
  </si>
  <si>
    <t>chanelheaven</t>
  </si>
  <si>
    <t>I1t2R_m-QbA</t>
  </si>
  <si>
    <t>iW93-LTgEhE</t>
  </si>
  <si>
    <t>JpKuu5B5jrI</t>
  </si>
  <si>
    <t>c_XhmsSeUSg</t>
  </si>
  <si>
    <t>nUiXxJXjekU</t>
  </si>
  <si>
    <t>GRCsXHPeQ3Q</t>
  </si>
  <si>
    <t>Kzrttsr2kXg</t>
  </si>
  <si>
    <t>q37-rLmzcaQ</t>
  </si>
  <si>
    <t>GcrVpiIaJos</t>
  </si>
  <si>
    <t>xIkBF5ZUgrM</t>
  </si>
  <si>
    <t>IbiFuiLdc7E</t>
  </si>
  <si>
    <t>R_1CiAJPdoU</t>
  </si>
  <si>
    <t>CMoL1simXZ0</t>
  </si>
  <si>
    <t>m60oZKnMM9k</t>
  </si>
  <si>
    <t>HCaElWpyLCQ</t>
  </si>
  <si>
    <t>arH0k3-1KyE</t>
  </si>
  <si>
    <t>uzAdFT_vtNo</t>
  </si>
  <si>
    <t>s6IobmFqGUU</t>
  </si>
  <si>
    <t>H0_uBEsmNs4</t>
  </si>
  <si>
    <t>tavk22</t>
  </si>
  <si>
    <t>vEDFAxdLm4c</t>
  </si>
  <si>
    <t>x7MMHprCmBk</t>
  </si>
  <si>
    <t>xs6W9g0OSQE</t>
  </si>
  <si>
    <t>DtHgPeHRZMs</t>
  </si>
  <si>
    <t>5uRQ5t0__Ts</t>
  </si>
  <si>
    <t>jf4lc3SGljI</t>
  </si>
  <si>
    <t>APAsARp-aPk</t>
  </si>
  <si>
    <t>LitaA9B3syA</t>
  </si>
  <si>
    <t>BIVWd387yyM</t>
  </si>
  <si>
    <t>iTHnPbLdLq4</t>
  </si>
  <si>
    <t>QXDVfSwE0n8</t>
  </si>
  <si>
    <t>5l5XfeBFCOA</t>
  </si>
  <si>
    <t>p7O7hElgTxs</t>
  </si>
  <si>
    <t>ZoldleOtbtw</t>
  </si>
  <si>
    <t>buYiDbH83R8</t>
  </si>
  <si>
    <t>cXju3O6SitI</t>
  </si>
  <si>
    <t>RxXAGzIHw6w</t>
  </si>
  <si>
    <t>lq4duvOZCHI</t>
  </si>
  <si>
    <t>pnqRyW9FbUs</t>
  </si>
  <si>
    <t>nQUB2Pd9Y-0</t>
  </si>
  <si>
    <t>ParodyPlus</t>
  </si>
  <si>
    <t>WrFRcTkoxI8</t>
  </si>
  <si>
    <t>eqiOmTEBw3Q</t>
  </si>
  <si>
    <t>ePQ1JHXGT8I</t>
  </si>
  <si>
    <t>UZhm4HbSRgw</t>
  </si>
  <si>
    <t>uTYXJZgirGY</t>
  </si>
  <si>
    <t>ivca80w-LRU</t>
  </si>
  <si>
    <t>TwzwshKGMv0</t>
  </si>
  <si>
    <t>C42ZjqJeMNo</t>
  </si>
  <si>
    <t>hwr3Nim42yI</t>
  </si>
  <si>
    <t>cifuIMmtAB8</t>
  </si>
  <si>
    <t>R35rppBbVr4</t>
  </si>
  <si>
    <t>MpWOv2hJY8w</t>
  </si>
  <si>
    <t>HlonJ78MiLE</t>
  </si>
  <si>
    <t>G-Puy-GfPUg</t>
  </si>
  <si>
    <t>AdnBRCILRhE</t>
  </si>
  <si>
    <t>E0ZexFk4IK8</t>
  </si>
  <si>
    <t>Uhneed</t>
  </si>
  <si>
    <t>L1Yj7WlwVsU</t>
  </si>
  <si>
    <t>6RmsyoYPz7E</t>
  </si>
  <si>
    <t>USQEL8sK-ak</t>
  </si>
  <si>
    <t>7xlHKbagXQo</t>
  </si>
  <si>
    <t>j3_S8-UTKI8</t>
  </si>
  <si>
    <t>Kkr3Z0o9sTI</t>
  </si>
  <si>
    <t>uacwGHn16yI</t>
  </si>
  <si>
    <t>t0Xwacp4Wfw</t>
  </si>
  <si>
    <t>COvrEcLHB_c</t>
  </si>
  <si>
    <t>vPt3xY9O_EQ</t>
  </si>
  <si>
    <t>lQLHDHqcumU</t>
  </si>
  <si>
    <t>PC4HhI0bK4c</t>
  </si>
  <si>
    <t>PottersHouseOz</t>
  </si>
  <si>
    <t>5y3GwXCJSsE</t>
  </si>
  <si>
    <t>Qf0Gu7CIciQ</t>
  </si>
  <si>
    <t>NlrLLq8WaGs</t>
  </si>
  <si>
    <t>dxL83cwWpzQ</t>
  </si>
  <si>
    <t>49XJIrW6F4s</t>
  </si>
  <si>
    <t>3Bn_0zp0fCo</t>
  </si>
  <si>
    <t>p4OBD0njV_M</t>
  </si>
  <si>
    <t>kuzcbAYxVg8</t>
  </si>
  <si>
    <t>_D0sxAXHfH8</t>
  </si>
  <si>
    <t>HO85UxcN00g</t>
  </si>
  <si>
    <t>jO5heER_nvo</t>
  </si>
  <si>
    <t>VF2Ue9Nzkc4</t>
  </si>
  <si>
    <t>t429Xhx3Mk4</t>
  </si>
  <si>
    <t>Fylkor</t>
  </si>
  <si>
    <t>Legendhouse</t>
  </si>
  <si>
    <t>TheUnworthy</t>
  </si>
  <si>
    <t>smarteth</t>
  </si>
  <si>
    <t>gothicmanfuncrap</t>
  </si>
  <si>
    <t>Runation</t>
  </si>
  <si>
    <t>ImaPirate123</t>
  </si>
  <si>
    <t>dkoleary88</t>
  </si>
  <si>
    <t>IQAozgj6g1Y</t>
  </si>
  <si>
    <t>3BGkhXlpO2Q</t>
  </si>
  <si>
    <t>ZU5JxyNzSlo</t>
  </si>
  <si>
    <t>R-1oiLNoHko</t>
  </si>
  <si>
    <t>s5_bfKobRdA</t>
  </si>
  <si>
    <t>IMY05M5fp4Q</t>
  </si>
  <si>
    <t>O02bUU8qbO8</t>
  </si>
  <si>
    <t>FiG6zNgaPN0</t>
  </si>
  <si>
    <t>QiH6S9Pfylg</t>
  </si>
  <si>
    <t>r1V3uf9NUto</t>
  </si>
  <si>
    <t>jLe0B1s91qk</t>
  </si>
  <si>
    <t>sio3wiJzlm8</t>
  </si>
  <si>
    <t>g6TrwB-j6Pw</t>
  </si>
  <si>
    <t>BxpCfy2qv6E</t>
  </si>
  <si>
    <t>W2VOVexrAWo</t>
  </si>
  <si>
    <t>Nl3F7QyykAM</t>
  </si>
  <si>
    <t>msjbei_OyWY</t>
  </si>
  <si>
    <t>cfoaEM397mU</t>
  </si>
  <si>
    <t>bubbers</t>
  </si>
  <si>
    <t>E-4iVJprHEE</t>
  </si>
  <si>
    <t>netwinner</t>
  </si>
  <si>
    <t>bIPJNm5SQlc</t>
  </si>
  <si>
    <t>KaHF7j-GMeA</t>
  </si>
  <si>
    <t>1LP0TdgWUfQ</t>
  </si>
  <si>
    <t>TisX8LL_WiU</t>
  </si>
  <si>
    <t>IMzZBZkRz2g</t>
  </si>
  <si>
    <t>y0olV7q1mfs</t>
  </si>
  <si>
    <t>lkAAIbtrxM0</t>
  </si>
  <si>
    <t>krNdSQu3ktc</t>
  </si>
  <si>
    <t>fQjjyTjqZP8</t>
  </si>
  <si>
    <t>yhIZM3_vyW0</t>
  </si>
  <si>
    <t>XK_HxnWPpkM</t>
  </si>
  <si>
    <t>JZND9KEGB1A</t>
  </si>
  <si>
    <t>PUn_CZhMGzc</t>
  </si>
  <si>
    <t>rCp7LasYW5U</t>
  </si>
  <si>
    <t>mltoCLFCguY</t>
  </si>
  <si>
    <t>rHtYD21Pi2A</t>
  </si>
  <si>
    <t>1MQ9ER3wY0I</t>
  </si>
  <si>
    <t>hkK4aJ5_ycw</t>
  </si>
  <si>
    <t>LbXr_l2pQxU</t>
  </si>
  <si>
    <t>TonyEnamel</t>
  </si>
  <si>
    <t>mPOM_e_L388</t>
  </si>
  <si>
    <t>462W6mpwnvs</t>
  </si>
  <si>
    <t>y_z8lEQ3Cqw</t>
  </si>
  <si>
    <t>lPMvG8WAqO0</t>
  </si>
  <si>
    <t>sc99aDmWGMo</t>
  </si>
  <si>
    <t>xl9g4hNuSL8</t>
  </si>
  <si>
    <t>tmd9SusHRcA</t>
  </si>
  <si>
    <t>vxIFbhNp8cg</t>
  </si>
  <si>
    <t>SXLoCLUEBFI</t>
  </si>
  <si>
    <t>fwO97g4L85A</t>
  </si>
  <si>
    <t>qmgKsL-RrK8</t>
  </si>
  <si>
    <t>pqvsI0x_qxg</t>
  </si>
  <si>
    <t>B4cpMCVftiQ</t>
  </si>
  <si>
    <t>gRRQzw6HHkY</t>
  </si>
  <si>
    <t>oeej7OcoCkg</t>
  </si>
  <si>
    <t>sa7rc3ySN0g</t>
  </si>
  <si>
    <t>DdgzKAOXN4I</t>
  </si>
  <si>
    <t>AussieFocus</t>
  </si>
  <si>
    <t>1X_oNsalkAc</t>
  </si>
  <si>
    <t>allthatucan</t>
  </si>
  <si>
    <t>GbhAe9N5xT4</t>
  </si>
  <si>
    <t>LPAAvy_FcaA</t>
  </si>
  <si>
    <t>WWZ2qfETIvI</t>
  </si>
  <si>
    <t>UZ-mQGilYTM</t>
  </si>
  <si>
    <t>nU94EKeZphU</t>
  </si>
  <si>
    <t>ZWBV_St2gPA</t>
  </si>
  <si>
    <t>Hi3D860rp3I</t>
  </si>
  <si>
    <t>RWLkL6PEZKY</t>
  </si>
  <si>
    <t>Pvp3AHNxsh8</t>
  </si>
  <si>
    <t>RFPTKLqrJFc</t>
  </si>
  <si>
    <t>sOoIXUCUJGI</t>
  </si>
  <si>
    <t>lEA4XMPGRWM</t>
  </si>
  <si>
    <t>8zLpKdRBDTE</t>
  </si>
  <si>
    <t>RkeeQc1mlaM</t>
  </si>
  <si>
    <t>Z13QLhOQxXw</t>
  </si>
  <si>
    <t>DxxX6_m6ZwQ</t>
  </si>
  <si>
    <t>iPorn100dotcom</t>
  </si>
  <si>
    <t>MFv_UuHBZVk</t>
  </si>
  <si>
    <t>cnetrocks</t>
  </si>
  <si>
    <t>hylb5ojXKNE</t>
  </si>
  <si>
    <t>IR041JpyOsQ</t>
  </si>
  <si>
    <t>njhgsKKfzGI</t>
  </si>
  <si>
    <t>cpkkLZgss1E</t>
  </si>
  <si>
    <t>5Sen3SXFKGk</t>
  </si>
  <si>
    <t>HAr4plggWOE</t>
  </si>
  <si>
    <t>JWUlZ0F0CYQ</t>
  </si>
  <si>
    <t>zC1iqjjDTPI</t>
  </si>
  <si>
    <t>F1I0dGHf0GE</t>
  </si>
  <si>
    <t>u0zR78Sobng</t>
  </si>
  <si>
    <t>aRLa4tVJQLA</t>
  </si>
  <si>
    <t>bUO8ULSZx3M</t>
  </si>
  <si>
    <t>SqcRepWDvn8</t>
  </si>
  <si>
    <t>btXWvR7nzj4</t>
  </si>
  <si>
    <t>lVrbu7rwVTE</t>
  </si>
  <si>
    <t>sAFGSotlNnA</t>
  </si>
  <si>
    <t>_AxB9AanudQ</t>
  </si>
  <si>
    <t>Ti_i20Bi-6w</t>
  </si>
  <si>
    <t>BS3DUxI9AHo</t>
  </si>
  <si>
    <t>ewWtCpoojg8</t>
  </si>
  <si>
    <t>colt605</t>
  </si>
  <si>
    <t>E9EOD29I-Zw</t>
  </si>
  <si>
    <t>colt615</t>
  </si>
  <si>
    <t>6hZx5ztuX1U</t>
  </si>
  <si>
    <t>7D56N6fA9Ys</t>
  </si>
  <si>
    <t>Nxy9BITB31U</t>
  </si>
  <si>
    <t>NSyXOjX7DK8</t>
  </si>
  <si>
    <t>aAGsaxuaKgI</t>
  </si>
  <si>
    <t>g2E2dBVHgMA</t>
  </si>
  <si>
    <t>2tX6hBszPWs</t>
  </si>
  <si>
    <t>b6a-j53u1YQ</t>
  </si>
  <si>
    <t>5snb5ao3nag</t>
  </si>
  <si>
    <t>mHnaEi3G60M</t>
  </si>
  <si>
    <t>j-eke6eIyks</t>
  </si>
  <si>
    <t>ENhz5c50AX8</t>
  </si>
  <si>
    <t>7yy24X7qNG0</t>
  </si>
  <si>
    <t>zerocashfreebies</t>
  </si>
  <si>
    <t>dpo6sqsABmc</t>
  </si>
  <si>
    <t>XOFRbk46qpk</t>
  </si>
  <si>
    <t>kbuzm5ulzEM</t>
  </si>
  <si>
    <t>mjVqhZCkOd4</t>
  </si>
  <si>
    <t>xgs6taoeWEQ</t>
  </si>
  <si>
    <t>nh1W1t9qgRc</t>
  </si>
  <si>
    <t>he66NN_wK1I</t>
  </si>
  <si>
    <t>JKqeC9APq7A</t>
  </si>
  <si>
    <t>xuZtJN03C5k</t>
  </si>
  <si>
    <t>12qyEsC2OFM</t>
  </si>
  <si>
    <t>bEzXEOqelJ8</t>
  </si>
  <si>
    <t>qr8lwjQ5Cxs</t>
  </si>
  <si>
    <t>JENpaNRNjs0</t>
  </si>
  <si>
    <t>l17IJBGXX5M</t>
  </si>
  <si>
    <t>HbSmJRb5Lyc</t>
  </si>
  <si>
    <t>tPjNLQqy06E</t>
  </si>
  <si>
    <t>S-4bwXil_4s</t>
  </si>
  <si>
    <t>rs_gqZpNEIQ</t>
  </si>
  <si>
    <t>Gl0svhJ55hk</t>
  </si>
  <si>
    <t>4YoR-rPVxgE</t>
  </si>
  <si>
    <t>eKjegmzh9gY</t>
  </si>
  <si>
    <t>zfro9bNWy2g</t>
  </si>
  <si>
    <t>coltupthebutt</t>
  </si>
  <si>
    <t>34GxrqaO2sE</t>
  </si>
  <si>
    <t>nodrivetime</t>
  </si>
  <si>
    <t>fRU2Jm_0nt4</t>
  </si>
  <si>
    <t>Be_pbbxveZo</t>
  </si>
  <si>
    <t>jY0v32LAe9M</t>
  </si>
  <si>
    <t>Ki6tZFkHijU</t>
  </si>
  <si>
    <t>5D8yzEqm5SQ</t>
  </si>
  <si>
    <t>nsB2jRGC8fo</t>
  </si>
  <si>
    <t>bCgrixKVKxs</t>
  </si>
  <si>
    <t>xPaPMSr9li4</t>
  </si>
  <si>
    <t>ajS3JqdhRm0</t>
  </si>
  <si>
    <t>hH4HEA7dsLY</t>
  </si>
  <si>
    <t>OfsoIFDUyao</t>
  </si>
  <si>
    <t>eknPYagRQ9M</t>
  </si>
  <si>
    <t>M6OLC5qQxaw</t>
  </si>
  <si>
    <t>WuazrgrCD9Y</t>
  </si>
  <si>
    <t>BVrmOHz7Ttw</t>
  </si>
  <si>
    <t>xXORtE4UBrU</t>
  </si>
  <si>
    <t>A-63gUTRcUI</t>
  </si>
  <si>
    <t>g7m0ZGUOIOQ</t>
  </si>
  <si>
    <t>DGr_VGRnXJA</t>
  </si>
  <si>
    <t>bfNWXeYGdOA</t>
  </si>
  <si>
    <t>qePy2J-i-nw</t>
  </si>
  <si>
    <t>quaz18</t>
  </si>
  <si>
    <t>v4sieEDW1H0</t>
  </si>
  <si>
    <t>sOZrODNEFVU</t>
  </si>
  <si>
    <t>dkuLy3b0LNc</t>
  </si>
  <si>
    <t>RfAz35yhn7U</t>
  </si>
  <si>
    <t>Qmgu19eA7BI</t>
  </si>
  <si>
    <t>ubwEZl4lvPw</t>
  </si>
  <si>
    <t>oEtejED3EsM</t>
  </si>
  <si>
    <t>TxMZjnACkDY</t>
  </si>
  <si>
    <t>zKE4Cikx3k0</t>
  </si>
  <si>
    <t>UUrFYsKCxAg</t>
  </si>
  <si>
    <t>V7o8mEbgBCc</t>
  </si>
  <si>
    <t>ZnfB3vvUlt8</t>
  </si>
  <si>
    <t>7AOaa4GWy2o</t>
  </si>
  <si>
    <t>vFwrNc-_bKE</t>
  </si>
  <si>
    <t>wvYkHXMdnAE</t>
  </si>
  <si>
    <t>7Am_guS7WFM</t>
  </si>
  <si>
    <t>1QFGTjVhtFI</t>
  </si>
  <si>
    <t>X4cXQyYP2Ag</t>
  </si>
  <si>
    <t>GelAyx_XTXs</t>
  </si>
  <si>
    <t>6IL_QBLbRg8</t>
  </si>
  <si>
    <t>MVVideos</t>
  </si>
  <si>
    <t>d0scBAHe2c4</t>
  </si>
  <si>
    <t>Tenzero2</t>
  </si>
  <si>
    <t>AsthmaticHorn</t>
  </si>
  <si>
    <t>BIGCHTR</t>
  </si>
  <si>
    <t>natey1112</t>
  </si>
  <si>
    <t>HGIXEWZx7gg</t>
  </si>
  <si>
    <t>T3PRGTLDnWQ</t>
  </si>
  <si>
    <t>BvLgHF3Wr5Y</t>
  </si>
  <si>
    <t>JL5eOzGw3u4</t>
  </si>
  <si>
    <t>EiryrSiOshc</t>
  </si>
  <si>
    <t>TZz_EBPLt_M</t>
  </si>
  <si>
    <t>wD8Rh_dmaCg</t>
  </si>
  <si>
    <t>muyDjlhNJkI</t>
  </si>
  <si>
    <t>9SJSjMbOJOM</t>
  </si>
  <si>
    <t>D3GtpWB12-w</t>
  </si>
  <si>
    <t>7-oZoSQ2bkk</t>
  </si>
  <si>
    <t>vYg2m3z-EfU</t>
  </si>
  <si>
    <t>s5bQ-rPgE3I</t>
  </si>
  <si>
    <t>OEOcEAONTR0</t>
  </si>
  <si>
    <t>X39c3F_nlHg</t>
  </si>
  <si>
    <t>YZA8kuDn8NQ</t>
  </si>
  <si>
    <t>CpnHJgPh52Y</t>
  </si>
  <si>
    <t>OFnRMk1HIog</t>
  </si>
  <si>
    <t>PfLqsIPvNQg</t>
  </si>
  <si>
    <t>nj7OH7p6M_0</t>
  </si>
  <si>
    <t>libra888</t>
  </si>
  <si>
    <t>FreexTibet</t>
  </si>
  <si>
    <t>darec01y</t>
  </si>
  <si>
    <t>royalflush04</t>
  </si>
  <si>
    <t>gcORSQIp4_k</t>
  </si>
  <si>
    <t>RMb9SjbdLCQ</t>
  </si>
  <si>
    <t>C7sAUd93bTI</t>
  </si>
  <si>
    <t>prw6FYpDuvw</t>
  </si>
  <si>
    <t>np_SFoU3zIY</t>
  </si>
  <si>
    <t>8BevKv1WyOc</t>
  </si>
  <si>
    <t>_rVXizs6-NU</t>
  </si>
  <si>
    <t>tvQEAl6iBqo</t>
  </si>
  <si>
    <t>ptw7lftzc1Y</t>
  </si>
  <si>
    <t>ZMODLl2QHh4</t>
  </si>
  <si>
    <t>ZlJDGzZxeKA</t>
  </si>
  <si>
    <t>Ihwo2S0nAog</t>
  </si>
  <si>
    <t>k_V_HQIZLtI</t>
  </si>
  <si>
    <t>UKXRe_X4t0A</t>
  </si>
  <si>
    <t>2WaCIv5sMUs</t>
  </si>
  <si>
    <t>ON7MGjyN7YM</t>
  </si>
  <si>
    <t>y-z14VrNjGA</t>
  </si>
  <si>
    <t>j6a7Aqy_QdA</t>
  </si>
  <si>
    <t>TsNLNY0pbwo</t>
  </si>
  <si>
    <t>lG-_tVRIX10</t>
  </si>
  <si>
    <t>imanim58</t>
  </si>
  <si>
    <t>shortywizdom</t>
  </si>
  <si>
    <t>j9xkoM4Ljt8</t>
  </si>
  <si>
    <t>jojobee77</t>
  </si>
  <si>
    <t>6GoHQ83Mkks</t>
  </si>
  <si>
    <t>B4RUY9a5Py4</t>
  </si>
  <si>
    <t>zTwM9kH-dYg</t>
  </si>
  <si>
    <t>PQd5mcWYrRY</t>
  </si>
  <si>
    <t>FRD4xlJNigo</t>
  </si>
  <si>
    <t>romOl3cqIoI</t>
  </si>
  <si>
    <t>ktJtT4VvC78</t>
  </si>
  <si>
    <t>5IBsZyPdsIU</t>
  </si>
  <si>
    <t>qJZ_3zozPZw</t>
  </si>
  <si>
    <t>OQdsjpfxXGE</t>
  </si>
  <si>
    <t>YeOpJEJyAC8</t>
  </si>
  <si>
    <t>IyKa9I0N-5E</t>
  </si>
  <si>
    <t>oL3W2FfqCvw</t>
  </si>
  <si>
    <t>I1DlTkyfx9Y</t>
  </si>
  <si>
    <t>O3K2QWapf1Q</t>
  </si>
  <si>
    <t>t5DUKvGU6AE</t>
  </si>
  <si>
    <t>RQ3Qy9ZdVwg</t>
  </si>
  <si>
    <t>upeItpzIwao</t>
  </si>
  <si>
    <t>FGypluyagwo</t>
  </si>
  <si>
    <t>joYECZhmlvg</t>
  </si>
  <si>
    <t>TOfuaP3wSvA</t>
  </si>
  <si>
    <t>Hyattiee</t>
  </si>
  <si>
    <t>tNYjHURaGGA</t>
  </si>
  <si>
    <t>kittyqueen25</t>
  </si>
  <si>
    <t>xs621Gy9YPQ</t>
  </si>
  <si>
    <t>zOTKi3cvY3s</t>
  </si>
  <si>
    <t>JNN_RddW5k4</t>
  </si>
  <si>
    <t>b_2OSXM063s</t>
  </si>
  <si>
    <t>4NEVHCI6Awo</t>
  </si>
  <si>
    <t>y-3RnnggaPg</t>
  </si>
  <si>
    <t>nB_P6lBoMkg</t>
  </si>
  <si>
    <t>a8GxPSsMNGM</t>
  </si>
  <si>
    <t>o90by0uMtV4</t>
  </si>
  <si>
    <t>u_oaR7YvwMM</t>
  </si>
  <si>
    <t>PWwETe9LNls</t>
  </si>
  <si>
    <t>jsqyv9iNulU</t>
  </si>
  <si>
    <t>76Q3xKf7lX4</t>
  </si>
  <si>
    <t>YJSLpPhGKq4</t>
  </si>
  <si>
    <t>VEhdg0T3aWU</t>
  </si>
  <si>
    <t>i4sviV5nnZg</t>
  </si>
  <si>
    <t>songqYV8mB8</t>
  </si>
  <si>
    <t>Xx354aulivI</t>
  </si>
  <si>
    <t>RlOFfo5F8Mc</t>
  </si>
  <si>
    <t>nrTZwzSSfaY</t>
  </si>
  <si>
    <t>Broojo02</t>
  </si>
  <si>
    <t>iilJljVcq_8</t>
  </si>
  <si>
    <t>TnQFuS1lKHs</t>
  </si>
  <si>
    <t>cJvNS4O7MHs</t>
  </si>
  <si>
    <t>lU957nd0KaU</t>
  </si>
  <si>
    <t>VG-KNsObwh4</t>
  </si>
  <si>
    <t>MExGrRdTWWI</t>
  </si>
  <si>
    <t>YRxR28BxF2o</t>
  </si>
  <si>
    <t>FHDFh-91Jf4</t>
  </si>
  <si>
    <t>waTl0Sgoa9w</t>
  </si>
  <si>
    <t>qQnZRDYS-hA</t>
  </si>
  <si>
    <t>OuA9Amg2swE</t>
  </si>
  <si>
    <t>ziZ_a8bx_HI</t>
  </si>
  <si>
    <t>WArL5cV6-u0</t>
  </si>
  <si>
    <t>3DATjaOmN4Y</t>
  </si>
  <si>
    <t>bC9Z-CwmfGA</t>
  </si>
  <si>
    <t>MCQx7kAqlvA</t>
  </si>
  <si>
    <t>VejZjLe3B8Y</t>
  </si>
  <si>
    <t>tnYea1uQ3MA</t>
  </si>
  <si>
    <t>GH4owihn5aM</t>
  </si>
  <si>
    <t>mGZG91EU4Y0</t>
  </si>
  <si>
    <t>CyanTerrorist</t>
  </si>
  <si>
    <t>sMOw5FjVx1I</t>
  </si>
  <si>
    <t>q_oiRT9XfUc</t>
  </si>
  <si>
    <t>g1vuOhOys7A</t>
  </si>
  <si>
    <t>MFWR-lrnnL0</t>
  </si>
  <si>
    <t>W9q4OW4tXDY</t>
  </si>
  <si>
    <t>X5IbrBT2RW8</t>
  </si>
  <si>
    <t>_UQ3F0Qr8VA</t>
  </si>
  <si>
    <t>tZ4Rb0vmRBA</t>
  </si>
  <si>
    <t>aHz2AXbUw-k</t>
  </si>
  <si>
    <t>B6cuhySIFqA</t>
  </si>
  <si>
    <t>FbHF-xkHGSA</t>
  </si>
  <si>
    <t>OSbW19YfeLw</t>
  </si>
  <si>
    <t>D8YOok93R60</t>
  </si>
  <si>
    <t>KlCOW6hxcmQ</t>
  </si>
  <si>
    <t>pJjm4ZbqeA8</t>
  </si>
  <si>
    <t>_JVYTelGrVQ</t>
  </si>
  <si>
    <t>L0o_34V8hKU</t>
  </si>
  <si>
    <t>p9yrQObz9_Y</t>
  </si>
  <si>
    <t>tSuBq_dXxPQ</t>
  </si>
  <si>
    <t>VivaJimmy</t>
  </si>
  <si>
    <t>B15KNtUvrSU</t>
  </si>
  <si>
    <t>Aqx-Tx0x54U</t>
  </si>
  <si>
    <t>nnR8uggrCmA</t>
  </si>
  <si>
    <t>SYYrmy8iZFg</t>
  </si>
  <si>
    <t>EwQfar-iD_8</t>
  </si>
  <si>
    <t>F2sT</t>
  </si>
  <si>
    <t>7PTB5Hrd50E</t>
  </si>
  <si>
    <t>bowener</t>
  </si>
  <si>
    <t>velcroFathoms</t>
  </si>
  <si>
    <t>0Ii71AEzWXY</t>
  </si>
  <si>
    <t>NEpfl1g108E</t>
  </si>
  <si>
    <t>qNjucczZ4fg</t>
  </si>
  <si>
    <t>UhLmXfyiH2k</t>
  </si>
  <si>
    <t>z8tBxQhVmBw</t>
  </si>
  <si>
    <t>LDdhCO_xPwU</t>
  </si>
  <si>
    <t>0tNM1EASmsc</t>
  </si>
  <si>
    <t>nGcZVVLuvcc</t>
  </si>
  <si>
    <t>c5dVbFW50Ik</t>
  </si>
  <si>
    <t>thalmadion</t>
  </si>
  <si>
    <t>Br3TV</t>
  </si>
  <si>
    <t>aRMleEz8Fk8</t>
  </si>
  <si>
    <t>8LQe-VD8Ml0</t>
  </si>
  <si>
    <t>RyanTwin21</t>
  </si>
  <si>
    <t>_3scD0bVqJs</t>
  </si>
  <si>
    <t>u85JDCwb6tc</t>
  </si>
  <si>
    <t>ZYFlVSJK_H4</t>
  </si>
  <si>
    <t>L10eCOOUM6M</t>
  </si>
  <si>
    <t>l5vZXCOmuf8</t>
  </si>
  <si>
    <t>TACbeG2ySms</t>
  </si>
  <si>
    <t>RyanTwinComedy</t>
  </si>
  <si>
    <t>VnS8s6YH_Vk</t>
  </si>
  <si>
    <t>FWNqgpeS6bA</t>
  </si>
  <si>
    <t>rKeN68p1r3g</t>
  </si>
  <si>
    <t>n2dweHyOjYs</t>
  </si>
  <si>
    <t>o-rDqt99eGc</t>
  </si>
  <si>
    <t>W6aIiWG3TEo</t>
  </si>
  <si>
    <t>asaybpndfX4</t>
  </si>
  <si>
    <t>hWMDBLkzJBk</t>
  </si>
  <si>
    <t>mcs682bF7Ic</t>
  </si>
  <si>
    <t>1IHdaJOZe7E</t>
  </si>
  <si>
    <t>xHklGtW3rwU</t>
  </si>
  <si>
    <t>bWv7Kfq7lUM</t>
  </si>
  <si>
    <t>p_tWeFFPKGs</t>
  </si>
  <si>
    <t>wvMb1hcnaOY</t>
  </si>
  <si>
    <t>4GFilNBYP60</t>
  </si>
  <si>
    <t>HTN6Du3MCgI</t>
  </si>
  <si>
    <t>ayZGZ2NSxs4</t>
  </si>
  <si>
    <t>HDlT-qGYEfE</t>
  </si>
  <si>
    <t>UJglJoTZsMA</t>
  </si>
  <si>
    <t>FAzMuHyg8Eg</t>
  </si>
  <si>
    <t>barneygrumble</t>
  </si>
  <si>
    <t>davon29588</t>
  </si>
  <si>
    <t>EyAMi3QX7F4</t>
  </si>
  <si>
    <t>8LWuIYS9b6A</t>
  </si>
  <si>
    <t>IYItddGCI_s</t>
  </si>
  <si>
    <t>F9qgDcXD2eU</t>
  </si>
  <si>
    <t>xpyQ-Dr7-Dw</t>
  </si>
  <si>
    <t>dLttqFFZie0</t>
  </si>
  <si>
    <t>kpUSElgJcyI</t>
  </si>
  <si>
    <t>xeOaTpYl8mE</t>
  </si>
  <si>
    <t>MJpyskHMwRs</t>
  </si>
  <si>
    <t>pobxJVbc4-U</t>
  </si>
  <si>
    <t>LN6TgyTTiwE</t>
  </si>
  <si>
    <t>1yq0tMYPDJQ</t>
  </si>
  <si>
    <t>ojpbOJjrGBQ</t>
  </si>
  <si>
    <t>6wgWoAslv2c</t>
  </si>
  <si>
    <t>QrKnhOJ-R80</t>
  </si>
  <si>
    <t>Q7C90sLh5Ok</t>
  </si>
  <si>
    <t>qiSkyEyBczU</t>
  </si>
  <si>
    <t>4mCDZMWVWuc</t>
  </si>
  <si>
    <t>CoG897LvAAI</t>
  </si>
  <si>
    <t>jjXyqcx-mYY</t>
  </si>
  <si>
    <t>Tadamun</t>
  </si>
  <si>
    <t>Olke4JH8QI0</t>
  </si>
  <si>
    <t>_-p3ayteCac</t>
  </si>
  <si>
    <t>F9XKKSupFMg</t>
  </si>
  <si>
    <t>rlHeHUK8fFA</t>
  </si>
  <si>
    <t>BjJ0hY-sOxU</t>
  </si>
  <si>
    <t>eMcqdsqVj8E</t>
  </si>
  <si>
    <t>BPWJIbm2unI</t>
  </si>
  <si>
    <t>odXL5kvWcv4</t>
  </si>
  <si>
    <t>XPK9wzECC-s</t>
  </si>
  <si>
    <t>aufqYE5o92o</t>
  </si>
  <si>
    <t>Cp4rz43ZmFY</t>
  </si>
  <si>
    <t>6euplfx03Tw</t>
  </si>
  <si>
    <t>EItdmzgGJkQ</t>
  </si>
  <si>
    <t>d72C__IRzQ8</t>
  </si>
  <si>
    <t>IqhgcS4J0rY</t>
  </si>
  <si>
    <t>Klz5EhvGwMY</t>
  </si>
  <si>
    <t>LNAMxrGiCbw</t>
  </si>
  <si>
    <t>qx6VXT3gS8o</t>
  </si>
  <si>
    <t>tsJz3HZp9pg</t>
  </si>
  <si>
    <t>lgWp_Pn3vPs</t>
  </si>
  <si>
    <t>nBPJVjtiJbc</t>
  </si>
  <si>
    <t>nrrvkf8LHCY</t>
  </si>
  <si>
    <t>6wZd4_vT7og</t>
  </si>
  <si>
    <t>eh3lYIODPkw</t>
  </si>
  <si>
    <t>FraKQ6ZFKZU</t>
  </si>
  <si>
    <t>eF9PJqS5vCg</t>
  </si>
  <si>
    <t>uxE0PSKnFLY</t>
  </si>
  <si>
    <t>R9tTGkPJZx8</t>
  </si>
  <si>
    <t>I5eYFxxFfW4</t>
  </si>
  <si>
    <t>vgdv22Reew0</t>
  </si>
  <si>
    <t>b911A956HSk</t>
  </si>
  <si>
    <t>fHHeZvjJfE0</t>
  </si>
  <si>
    <t>db_8NeVH7qU</t>
  </si>
  <si>
    <t>7JejM_ilLbY</t>
  </si>
  <si>
    <t>E7XuTTuAJoY</t>
  </si>
  <si>
    <t>ddZ-akAvSAw</t>
  </si>
  <si>
    <t>2nQDJYbYvms</t>
  </si>
  <si>
    <t>x3fysh</t>
  </si>
  <si>
    <t>egl619</t>
  </si>
  <si>
    <t>rRN08dfQIn8</t>
  </si>
  <si>
    <t>mURW_femdhw</t>
  </si>
  <si>
    <t>bP4gYD0ev08</t>
  </si>
  <si>
    <t>VRphmXonKAE</t>
  </si>
  <si>
    <t>sppL163UTuc</t>
  </si>
  <si>
    <t>yqZLGoGwuRE</t>
  </si>
  <si>
    <t>6u-zFQddFVg</t>
  </si>
  <si>
    <t>mkGVQjFm2FU</t>
  </si>
  <si>
    <t>tBSUcvYqfvk</t>
  </si>
  <si>
    <t>rQxKyG61M6w</t>
  </si>
  <si>
    <t>4_-CMRKZsDI</t>
  </si>
  <si>
    <t>Xncx6VQx_7U</t>
  </si>
  <si>
    <t>zbroxmGOjx8</t>
  </si>
  <si>
    <t>WwqSmNRXYVU</t>
  </si>
  <si>
    <t>mzOSx4OmB84</t>
  </si>
  <si>
    <t>tr4dY3dJ_2Y</t>
  </si>
  <si>
    <t>E2DZZtae03Q</t>
  </si>
  <si>
    <t>45bZeJOG6WM</t>
  </si>
  <si>
    <t>6hP6yWVInxM</t>
  </si>
  <si>
    <t>vI6PsdFyUq4</t>
  </si>
  <si>
    <t>AmericaforAll</t>
  </si>
  <si>
    <t>4WGkKfE2dIs</t>
  </si>
  <si>
    <t>ak-J6UnAmyY</t>
  </si>
  <si>
    <t>BKQyym5_xig</t>
  </si>
  <si>
    <t>YfUVVxvyZ4Q</t>
  </si>
  <si>
    <t>6SlDpsuf_zU</t>
  </si>
  <si>
    <t>t8F6-51rktg</t>
  </si>
  <si>
    <t>2SMJFuRU5Pw</t>
  </si>
  <si>
    <t>Vc464IusOWY</t>
  </si>
  <si>
    <t>5sNlMyhAYws</t>
  </si>
  <si>
    <t>bUualsPNYHQ</t>
  </si>
  <si>
    <t>0NHR0PP32mY</t>
  </si>
  <si>
    <t>AaQCYw4PBoE</t>
  </si>
  <si>
    <t>Jg0SsCs8fCs</t>
  </si>
  <si>
    <t>eXASyTD-d3g</t>
  </si>
  <si>
    <t>mJQryXXoqaw</t>
  </si>
  <si>
    <t>VTLatrleCLw</t>
  </si>
  <si>
    <t>g72NH0Bowys</t>
  </si>
  <si>
    <t>RLqVtKvLc-4</t>
  </si>
  <si>
    <t>jXNYA-N8k-M</t>
  </si>
  <si>
    <t>OER8tF651R4</t>
  </si>
  <si>
    <t>topnews2008</t>
  </si>
  <si>
    <t>ZH_Tww5MyGM</t>
  </si>
  <si>
    <t>2qlOLmaoYzw</t>
  </si>
  <si>
    <t>hiramkills</t>
  </si>
  <si>
    <t>sn4FADtqXj0</t>
  </si>
  <si>
    <t>C2tNmA_Ew-g</t>
  </si>
  <si>
    <t>UoDGeka0gf8</t>
  </si>
  <si>
    <t>0niFNfcLYEg</t>
  </si>
  <si>
    <t>SHfGrGgE13Q</t>
  </si>
  <si>
    <t>2OQw-ri1nMU</t>
  </si>
  <si>
    <t>xwnqLNRAdes</t>
  </si>
  <si>
    <t>bkZ2K5yxLFE</t>
  </si>
  <si>
    <t>cQK80YwkkaE</t>
  </si>
  <si>
    <t>l0ffRTsMmz4</t>
  </si>
  <si>
    <t>1HLo9_JKOZ4</t>
  </si>
  <si>
    <t>n02xmBZqdDw</t>
  </si>
  <si>
    <t>B4mg0pjuuyg</t>
  </si>
  <si>
    <t>112KQfOuOcc</t>
  </si>
  <si>
    <t>83Xb_cKtcHI</t>
  </si>
  <si>
    <t>ekNceS2zJtY</t>
  </si>
  <si>
    <t>3wW3cx91F_8</t>
  </si>
  <si>
    <t>StormeDaddhnsl</t>
  </si>
  <si>
    <t>Nickg716</t>
  </si>
  <si>
    <t>jQHE1HycxwE</t>
  </si>
  <si>
    <t>7_LNE_NGexY</t>
  </si>
  <si>
    <t>jLfZtwoVyj8</t>
  </si>
  <si>
    <t>N4ZBLL_8cdU</t>
  </si>
  <si>
    <t>HmhTq0BD6-E</t>
  </si>
  <si>
    <t>ENn9CynD_1g</t>
  </si>
  <si>
    <t>US9u0FJvxsw</t>
  </si>
  <si>
    <t>Ob4hBzcBhjE</t>
  </si>
  <si>
    <t>Eq5VBjouaNA</t>
  </si>
  <si>
    <t>xES5w2oxPXk</t>
  </si>
  <si>
    <t>__qe48H3m9I</t>
  </si>
  <si>
    <t>Qpe8GIk1CSw</t>
  </si>
  <si>
    <t>CilyPudi</t>
  </si>
  <si>
    <t>TInPIpgOYGA</t>
  </si>
  <si>
    <t>fbdI87Nm2R0</t>
  </si>
  <si>
    <t>hotgreg</t>
  </si>
  <si>
    <t>5VejJXN3PXs</t>
  </si>
  <si>
    <t>n16IfcuK1_c</t>
  </si>
  <si>
    <t>XbkVom2iNzw</t>
  </si>
  <si>
    <t>c_Fcs5IFlQY</t>
  </si>
  <si>
    <t>vericool88</t>
  </si>
  <si>
    <t>kqzOHGzfgcg</t>
  </si>
  <si>
    <t>x_Z5_LAfQ9Y</t>
  </si>
  <si>
    <t>blaggabloogy</t>
  </si>
  <si>
    <t>FIG1mJAdMv8</t>
  </si>
  <si>
    <t>DkS9y5t0tR0</t>
  </si>
  <si>
    <t>cQFnO8SOIe8</t>
  </si>
  <si>
    <t>mMl5jfimGKw</t>
  </si>
  <si>
    <t>RyFQMjffsmA</t>
  </si>
  <si>
    <t>4NeIPQcK4os</t>
  </si>
  <si>
    <t>YK4S4fY8gFA</t>
  </si>
  <si>
    <t>YjVdL1ZSiOE</t>
  </si>
  <si>
    <t>2ImK7nE2IqE</t>
  </si>
  <si>
    <t>zB7fiLReAwE</t>
  </si>
  <si>
    <t>uoJiI8fPKJE</t>
  </si>
  <si>
    <t>QxoP_9W6FC8</t>
  </si>
  <si>
    <t>NVU4oImQo3g</t>
  </si>
  <si>
    <t>BaS6bLQixkM</t>
  </si>
  <si>
    <t>LvwA1oX8sF0</t>
  </si>
  <si>
    <t>lLKu8uDRd5U</t>
  </si>
  <si>
    <t>RLzqoDv6d_E</t>
  </si>
  <si>
    <t>c_AqlfN4ik4</t>
  </si>
  <si>
    <t>HaenBlackwoodfhbdly</t>
  </si>
  <si>
    <t>feJ_441wK0g</t>
  </si>
  <si>
    <t>LifeofApollos</t>
  </si>
  <si>
    <t>8oNkSQbUSsY</t>
  </si>
  <si>
    <t>xYThvkzXofI</t>
  </si>
  <si>
    <t>_zHRTkww4vg</t>
  </si>
  <si>
    <t>dvDu0gfomsw</t>
  </si>
  <si>
    <t>IUqtB2mygu0</t>
  </si>
  <si>
    <t>2ud-81nOisw</t>
  </si>
  <si>
    <t>vqUcmZfCuZI</t>
  </si>
  <si>
    <t>_yZfKA4AZXk</t>
  </si>
  <si>
    <t>JEO_vc2UBik</t>
  </si>
  <si>
    <t>0nsyKMyGwEM</t>
  </si>
  <si>
    <t>AneqztixLjg</t>
  </si>
  <si>
    <t>zO3UR7DhgEQ</t>
  </si>
  <si>
    <t>Rdb8ay8NhpI</t>
  </si>
  <si>
    <t>jPmyeMtlg4o</t>
  </si>
  <si>
    <t>gimpchrist</t>
  </si>
  <si>
    <t>SophieJKL</t>
  </si>
  <si>
    <t>h58PDNtM1YA</t>
  </si>
  <si>
    <t>0GZoQAmiI_o</t>
  </si>
  <si>
    <t>6xwpwfu4ot8</t>
  </si>
  <si>
    <t>AmWP4xjRkhE</t>
  </si>
  <si>
    <t>d108ivCM8rM</t>
  </si>
  <si>
    <t>OMgzD-s6JDY</t>
  </si>
  <si>
    <t>SBI12</t>
  </si>
  <si>
    <t>hamsamblin</t>
  </si>
  <si>
    <t>RnftQLsYWuA</t>
  </si>
  <si>
    <t>TheFinalView</t>
  </si>
  <si>
    <t>qCQxCFaKBeA</t>
  </si>
  <si>
    <t>uHGu0e129Rc</t>
  </si>
  <si>
    <t>Mmc2pLEguXw</t>
  </si>
  <si>
    <t>XQl2kqww-7U</t>
  </si>
  <si>
    <t>qoioE6nNDlM</t>
  </si>
  <si>
    <t>8Z_24TyXBFg</t>
  </si>
  <si>
    <t>harms32way</t>
  </si>
  <si>
    <t>RussinDC</t>
  </si>
  <si>
    <t>scX0WFukx2w</t>
  </si>
  <si>
    <t>ChristopherMast</t>
  </si>
  <si>
    <t>5Id1KmAhm-c</t>
  </si>
  <si>
    <t>v55qzv6s03A</t>
  </si>
  <si>
    <t>m8zyAuh9GDQ</t>
  </si>
  <si>
    <t>rgEotRwaMC8</t>
  </si>
  <si>
    <t>8hx1s0sEukE</t>
  </si>
  <si>
    <t>PmG2ZBVDlX4</t>
  </si>
  <si>
    <t>zcwMqNi2xhU</t>
  </si>
  <si>
    <t>SihmijfZnvI</t>
  </si>
  <si>
    <t>kDLYl_XgaYE</t>
  </si>
  <si>
    <t>XH7rZDrTde8</t>
  </si>
  <si>
    <t>qq6jI1pw-Bk</t>
  </si>
  <si>
    <t>gw4ASWnJsto</t>
  </si>
  <si>
    <t>VUPjMoup1fU</t>
  </si>
  <si>
    <t>IqKN6PzvGZA</t>
  </si>
  <si>
    <t>QjXi0_A0Hxw</t>
  </si>
  <si>
    <t>vUS3xBf2vcg</t>
  </si>
  <si>
    <t>bEmvDZmjuo4</t>
  </si>
  <si>
    <t>pr25n--3KNM</t>
  </si>
  <si>
    <t>PokeAsheep</t>
  </si>
  <si>
    <t>GVSOfQ6J_ZQ</t>
  </si>
  <si>
    <t>8n12DzgLjKg</t>
  </si>
  <si>
    <t>7lTPcK9uQYI</t>
  </si>
  <si>
    <t>25uhHuyXgWE</t>
  </si>
  <si>
    <t>1MSwbEWbQS4</t>
  </si>
  <si>
    <t>Qg8rxVY8w3U</t>
  </si>
  <si>
    <t>But_sipDd7o</t>
  </si>
  <si>
    <t>khulW9IYBkw</t>
  </si>
  <si>
    <t>mA2iqCIsYLo</t>
  </si>
  <si>
    <t>QOFTQpNhsWE</t>
  </si>
  <si>
    <t>fGxq4uwXaUk</t>
  </si>
  <si>
    <t>XZhV00DiaXU</t>
  </si>
  <si>
    <t>DVK1XNoN8m8</t>
  </si>
  <si>
    <t>lODvhCJ4TPk</t>
  </si>
  <si>
    <t>40hLipRYO4c</t>
  </si>
  <si>
    <t>Y_TmTQSzsIk</t>
  </si>
  <si>
    <t>XBPIeFnceMY</t>
  </si>
  <si>
    <t>fN4PGVTsAj4</t>
  </si>
  <si>
    <t>idd4g8EkOgk</t>
  </si>
  <si>
    <t>6cAEVgeWIqs</t>
  </si>
  <si>
    <t>SuzySox93</t>
  </si>
  <si>
    <t>LsZQQskXEgU</t>
  </si>
  <si>
    <t>P59IQN2ZAOM</t>
  </si>
  <si>
    <t>_WjbQ7JMi0o</t>
  </si>
  <si>
    <t>8drGlldoOOU</t>
  </si>
  <si>
    <t>7lG6hz6jgPk</t>
  </si>
  <si>
    <t>kUwCFNJq8PQ</t>
  </si>
  <si>
    <t>CY6-yY3spXI</t>
  </si>
  <si>
    <t>tKA8Z3zCnAA</t>
  </si>
  <si>
    <t>JAWZlicious</t>
  </si>
  <si>
    <t>fqNbJgT9dRo</t>
  </si>
  <si>
    <t>dWsJAUEsJts</t>
  </si>
  <si>
    <t>Uydj872_DPg</t>
  </si>
  <si>
    <t>y3Axc5WIdoc</t>
  </si>
  <si>
    <t>5f-3KHx3PUI</t>
  </si>
  <si>
    <t>kah2m2HwRn4</t>
  </si>
  <si>
    <t>frecklescan</t>
  </si>
  <si>
    <t>queencherrie</t>
  </si>
  <si>
    <t>bqGUeCAcYlQ</t>
  </si>
  <si>
    <t>GamingMazter</t>
  </si>
  <si>
    <t>zA3bageHqpw</t>
  </si>
  <si>
    <t>n6DRoMWM8ag</t>
  </si>
  <si>
    <t>13NX1f9KP0Y</t>
  </si>
  <si>
    <t>fimion</t>
  </si>
  <si>
    <t>Fenssjumper</t>
  </si>
  <si>
    <t>radicalmechanism</t>
  </si>
  <si>
    <t>6_1_VVfxkac</t>
  </si>
  <si>
    <t>r9e6Fpn-ikc</t>
  </si>
  <si>
    <t>FlUT_zhes9E</t>
  </si>
  <si>
    <t>4lrR5iRrxrM</t>
  </si>
  <si>
    <t>hIF7b3utsc8</t>
  </si>
  <si>
    <t>TU6RISXuH4o</t>
  </si>
  <si>
    <t>onTL3SsiSec</t>
  </si>
  <si>
    <t>E0VGTtT3RoU</t>
  </si>
  <si>
    <t>Uc_yrSvVqYQ</t>
  </si>
  <si>
    <t>jxUDqNCXfVk</t>
  </si>
  <si>
    <t>je-N4SEgZvY</t>
  </si>
  <si>
    <t>RYl2RJEO-R0</t>
  </si>
  <si>
    <t>izlQ5Skd5vo</t>
  </si>
  <si>
    <t>UNnafP1fzvI</t>
  </si>
  <si>
    <t>bQz4qPpWOxI</t>
  </si>
  <si>
    <t>Mko-MgETg7k</t>
  </si>
  <si>
    <t>hewoimwizziex3</t>
  </si>
  <si>
    <t>SamHarrisCOM</t>
  </si>
  <si>
    <t>suVfDCSSlMc</t>
  </si>
  <si>
    <t>Xbs5bgUwyqQ</t>
  </si>
  <si>
    <t>V-bsP04dyjY</t>
  </si>
  <si>
    <t>IUsYnmNmzYQ</t>
  </si>
  <si>
    <t>OtRzf_ZcM0U</t>
  </si>
  <si>
    <t>UISZTxKJjkg</t>
  </si>
  <si>
    <t>1KrkpdyfZ5Q</t>
  </si>
  <si>
    <t>Wqpq3tpy9Ug</t>
  </si>
  <si>
    <t>70zORShyK8I</t>
  </si>
  <si>
    <t>rVxV6P3qo9U</t>
  </si>
  <si>
    <t>QfvVN5DLT-c</t>
  </si>
  <si>
    <t>N7aABa0N0Qc</t>
  </si>
  <si>
    <t>pDmpHe4TZfw</t>
  </si>
  <si>
    <t>4NPM_CVS30A</t>
  </si>
  <si>
    <t>DzQjSH2zIog</t>
  </si>
  <si>
    <t>uaIK4Y_URCc</t>
  </si>
  <si>
    <t>6XU_Ma4G71s</t>
  </si>
  <si>
    <t>uFVaER084N4</t>
  </si>
  <si>
    <t>HWDcqbHoMAQ</t>
  </si>
  <si>
    <t>nOn1htjSZic</t>
  </si>
  <si>
    <t>o8SSGMeZpx4</t>
  </si>
  <si>
    <t>Rickdguez57</t>
  </si>
  <si>
    <t>PrVMJIUoZNE</t>
  </si>
  <si>
    <t>cTvadfRNaec</t>
  </si>
  <si>
    <t>eLw8ss-Bhn0</t>
  </si>
  <si>
    <t>MYI4QKbY5pA</t>
  </si>
  <si>
    <t>vOz2QyCrxSs</t>
  </si>
  <si>
    <t>TdPOm1BxmGU</t>
  </si>
  <si>
    <t>ixSsPlOsD5c</t>
  </si>
  <si>
    <t>S-eoPbdJC_Q</t>
  </si>
  <si>
    <t>BiZA6Ktvn24</t>
  </si>
  <si>
    <t>nRKFXY__OAo</t>
  </si>
  <si>
    <t>zXHuwk7kiaI</t>
  </si>
  <si>
    <t>sslvtvOQLcA</t>
  </si>
  <si>
    <t>N2nlDU1r8vw</t>
  </si>
  <si>
    <t>n9j_bc_vhBA</t>
  </si>
  <si>
    <t>p1-P43qb3jU</t>
  </si>
  <si>
    <t>zUSJPO31AW8</t>
  </si>
  <si>
    <t>67Gl2yWAkJI</t>
  </si>
  <si>
    <t>QT9UhwF4ZgE</t>
  </si>
  <si>
    <t>cJcQr0OZpLw</t>
  </si>
  <si>
    <t>Raypeacockpodcast</t>
  </si>
  <si>
    <t>MBW9Mrv4-3I</t>
  </si>
  <si>
    <t>CNTV121</t>
  </si>
  <si>
    <t>bhG1qOt6Rt4</t>
  </si>
  <si>
    <t>Rq0j3LFPogM</t>
  </si>
  <si>
    <t>KhdclrQQfQQ</t>
  </si>
  <si>
    <t>FeuazsFn6F0</t>
  </si>
  <si>
    <t>wdu0MI6j1xQ</t>
  </si>
  <si>
    <t>Qse-JsYQP6Y</t>
  </si>
  <si>
    <t>fxHl685vMNM</t>
  </si>
  <si>
    <t>ZvrW59tp9oU</t>
  </si>
  <si>
    <t>HFeoSu9ZLis</t>
  </si>
  <si>
    <t>59QQ2u2e-9U</t>
  </si>
  <si>
    <t>FBrnfSe95cs</t>
  </si>
  <si>
    <t>SbTiYqjU5Y4</t>
  </si>
  <si>
    <t>55_8KzCZgYI</t>
  </si>
  <si>
    <t>MGWoLxCwcVc</t>
  </si>
  <si>
    <t>kBSiqdJo40E</t>
  </si>
  <si>
    <t>4bOXtdio0gI</t>
  </si>
  <si>
    <t>FeIJzREd52k</t>
  </si>
  <si>
    <t>SwPsL-6KueU</t>
  </si>
  <si>
    <t>UgQ3QSpsxV4</t>
  </si>
  <si>
    <t>e-Y5Vk2O6Lc</t>
  </si>
  <si>
    <t>1hBj2WF6YgQ</t>
  </si>
  <si>
    <t>kristinawong</t>
  </si>
  <si>
    <t>wRALR1hdg-o</t>
  </si>
  <si>
    <t>AmAbHEhnAEI</t>
  </si>
  <si>
    <t>5dCoMfhqyr8</t>
  </si>
  <si>
    <t>khDJx3RWIbA</t>
  </si>
  <si>
    <t>zozy7lreCCQ</t>
  </si>
  <si>
    <t>v2Ku8NJGEWE</t>
  </si>
  <si>
    <t>uYvVRnF1X2U</t>
  </si>
  <si>
    <t>jFRuzpYTPhY</t>
  </si>
  <si>
    <t>cOZTxkr4xq8</t>
  </si>
  <si>
    <t>z4IpXdvUKBg</t>
  </si>
  <si>
    <t>2SLejpUKFOo</t>
  </si>
  <si>
    <t>hBJhg90-wVg</t>
  </si>
  <si>
    <t>wnzZM6Nf7Fo</t>
  </si>
  <si>
    <t>1f_5rxicyzc</t>
  </si>
  <si>
    <t>9LXf0YSk0GM</t>
  </si>
  <si>
    <t>EdlS1uo9zxk</t>
  </si>
  <si>
    <t>RTl8FMbEWTQ</t>
  </si>
  <si>
    <t>TIMRAVWtydk</t>
  </si>
  <si>
    <t>zwhAcU0_hQM</t>
  </si>
  <si>
    <t>escombrismo</t>
  </si>
  <si>
    <t>Fa2VU22zDLE</t>
  </si>
  <si>
    <t>btlB_YyBNdM</t>
  </si>
  <si>
    <t>zc3j2wRYIhI</t>
  </si>
  <si>
    <t>wqiKcRswtII</t>
  </si>
  <si>
    <t>JTHy01Sdn1s</t>
  </si>
  <si>
    <t>4MChr45eJeI</t>
  </si>
  <si>
    <t>_zYIxDdd7bQ</t>
  </si>
  <si>
    <t>LP6aWQrinyQ</t>
  </si>
  <si>
    <t>b9zbe71kOKQ</t>
  </si>
  <si>
    <t>IwvjONGV3f0</t>
  </si>
  <si>
    <t>mCXFptxNVWY</t>
  </si>
  <si>
    <t>1xdyvGBxjcM</t>
  </si>
  <si>
    <t>5UdzKiMG368</t>
  </si>
  <si>
    <t>NKZjE19SP1M</t>
  </si>
  <si>
    <t>5HoVH1YtvRk</t>
  </si>
  <si>
    <t>fLJExxGtZvw</t>
  </si>
  <si>
    <t>Bf-mUs8TwHs</t>
  </si>
  <si>
    <t>a8C0jZrueE8</t>
  </si>
  <si>
    <t>TZwOsVoJSSs</t>
  </si>
  <si>
    <t>tXR5hnia0JY</t>
  </si>
  <si>
    <t>9lTt8_5mwTU</t>
  </si>
  <si>
    <t>christiantbailey</t>
  </si>
  <si>
    <t>KnCOUIZl9is</t>
  </si>
  <si>
    <t>6CvglyfUWo0</t>
  </si>
  <si>
    <t>QUJ5h9qDzmc</t>
  </si>
  <si>
    <t>ZbvGZQ73UCQ</t>
  </si>
  <si>
    <t>6JVAN_FoFLo</t>
  </si>
  <si>
    <t>rInbe2WonVU</t>
  </si>
  <si>
    <t>kwAScNjh07Y</t>
  </si>
  <si>
    <t>ZY2y19SeI-8</t>
  </si>
  <si>
    <t>qmqEgiYWSrI</t>
  </si>
  <si>
    <t>25FcqKUyb1w</t>
  </si>
  <si>
    <t>yl4WFuDSOjg</t>
  </si>
  <si>
    <t>j3us6xjHtt0</t>
  </si>
  <si>
    <t>goXsrrd8vj4</t>
  </si>
  <si>
    <t>QM5CTs_rqqw</t>
  </si>
  <si>
    <t>Nu56aWdQYOQ</t>
  </si>
  <si>
    <t>4orskGo9TrY</t>
  </si>
  <si>
    <t>malCa2cj8ZM</t>
  </si>
  <si>
    <t>YdLVqR21dgs</t>
  </si>
  <si>
    <t>Xz_wpO9dEcc</t>
  </si>
  <si>
    <t>aHqXJSTKH9E</t>
  </si>
  <si>
    <t>topheaded</t>
  </si>
  <si>
    <t>wnQK-a7oLVc</t>
  </si>
  <si>
    <t>tJCLgdwQjbE</t>
  </si>
  <si>
    <t>QqIoHaJwVmk</t>
  </si>
  <si>
    <t>dz9-2F4_ntk</t>
  </si>
  <si>
    <t>manJgtItaNc</t>
  </si>
  <si>
    <t>NeJa-jWNr-M</t>
  </si>
  <si>
    <t>Tzu0c6ZVnAg</t>
  </si>
  <si>
    <t>zaFl-LM_-6U</t>
  </si>
  <si>
    <t>r5YisyQJd2Q</t>
  </si>
  <si>
    <t>JCyPZI8B0NQ</t>
  </si>
  <si>
    <t>_TCNuHWP4qU</t>
  </si>
  <si>
    <t>bM9hSh13sYY</t>
  </si>
  <si>
    <t>srcCL-pqIxk</t>
  </si>
  <si>
    <t>3MfDluyxOs4</t>
  </si>
  <si>
    <t>j5Se9GVjDL8</t>
  </si>
  <si>
    <t>Hl1KCsi0lew</t>
  </si>
  <si>
    <t>iYaVDweQhwE</t>
  </si>
  <si>
    <t>NIN63AlbI9k</t>
  </si>
  <si>
    <t>Sgp6t4YvNf4</t>
  </si>
  <si>
    <t>hPUGtbp4kjk</t>
  </si>
  <si>
    <t>dillonBoxCore</t>
  </si>
  <si>
    <t>rt1qzKberps</t>
  </si>
  <si>
    <t>GmnBull</t>
  </si>
  <si>
    <t>k29vETmndig</t>
  </si>
  <si>
    <t>AW0wvv6orEI</t>
  </si>
  <si>
    <t>aq8qfwOeXS4</t>
  </si>
  <si>
    <t>wiJ84JHOdgE</t>
  </si>
  <si>
    <t>E_3zQHNb8iI</t>
  </si>
  <si>
    <t>ardbhB2yQLA</t>
  </si>
  <si>
    <t>KxhMWU8XElo</t>
  </si>
  <si>
    <t>VaqTcvFgPdE</t>
  </si>
  <si>
    <t>6TNCo64rJhM</t>
  </si>
  <si>
    <t>AO78K9V2EZ4</t>
  </si>
  <si>
    <t>dCtKnXj4-6k</t>
  </si>
  <si>
    <t>egiSy4n9fx8</t>
  </si>
  <si>
    <t>HLDNCYE7l2A</t>
  </si>
  <si>
    <t>w8UrR-xuloE</t>
  </si>
  <si>
    <t>adLeqqo0vLM</t>
  </si>
  <si>
    <t>eRkyAUVXtZs</t>
  </si>
  <si>
    <t>ihPmfHquJ-E</t>
  </si>
  <si>
    <t>YaWH1Q6SpLI</t>
  </si>
  <si>
    <t>3ENTeLPmuuc</t>
  </si>
  <si>
    <t>wXPT48Irs4M</t>
  </si>
  <si>
    <t>lcoco101</t>
  </si>
  <si>
    <t>VCMwVFz9v70</t>
  </si>
  <si>
    <t>E0qDelTKy-0</t>
  </si>
  <si>
    <t>xqeQ2H_8azM</t>
  </si>
  <si>
    <t>uK19dzo2w_4</t>
  </si>
  <si>
    <t>OIeE50KtMPg</t>
  </si>
  <si>
    <t>R6_GJ09IOhA</t>
  </si>
  <si>
    <t>mIt9vSta_2Y</t>
  </si>
  <si>
    <t>x2R3QqtdmbM</t>
  </si>
  <si>
    <t>CIrGE3UYf7M</t>
  </si>
  <si>
    <t>y7AUaldEgtc</t>
  </si>
  <si>
    <t>nNKGwURVATI</t>
  </si>
  <si>
    <t>QccX513HKss</t>
  </si>
  <si>
    <t>UYniIHK53Ak</t>
  </si>
  <si>
    <t>BHfAfjqZ6P0</t>
  </si>
  <si>
    <t>qvfC61OIXTk</t>
  </si>
  <si>
    <t>ivvq1DYOzyo</t>
  </si>
  <si>
    <t>8XAltlIZ4XE</t>
  </si>
  <si>
    <t>0MiwgJtiwkA</t>
  </si>
  <si>
    <t>Z5br0X3FQZs</t>
  </si>
  <si>
    <t>GKNZFOiVbUs</t>
  </si>
  <si>
    <t>gk8yFnGwYs8</t>
  </si>
  <si>
    <t>ReturnOfTheCrack</t>
  </si>
  <si>
    <t>3Xmubtbvi6k</t>
  </si>
  <si>
    <t>0JMVTh1OOlQ</t>
  </si>
  <si>
    <t>GPZymPdfogU</t>
  </si>
  <si>
    <t>nLqSMttX8Dk</t>
  </si>
  <si>
    <t>dDoMJ6Bo8_k</t>
  </si>
  <si>
    <t>gOS5QtXjDD4</t>
  </si>
  <si>
    <t>UJbCuzuH3Ew</t>
  </si>
  <si>
    <t>bYmv--AQfZc</t>
  </si>
  <si>
    <t>Z5dRiJAb824</t>
  </si>
  <si>
    <t>54YAbjUe-dY</t>
  </si>
  <si>
    <t>teGAOKoM9uE</t>
  </si>
  <si>
    <t>b_2PrLrVKZw</t>
  </si>
  <si>
    <t>pwyDYA6YlR4</t>
  </si>
  <si>
    <t>DVMXK1p0dd4</t>
  </si>
  <si>
    <t>h25SLfl9834</t>
  </si>
  <si>
    <t>2ByA8DoSTRw</t>
  </si>
  <si>
    <t>aiqkDm9UoKo</t>
  </si>
  <si>
    <t>Xs1Rs9jgESM</t>
  </si>
  <si>
    <t>a-gSPOYp1lA</t>
  </si>
  <si>
    <t>VHTY6H9BHvU</t>
  </si>
  <si>
    <t>paintballer1231</t>
  </si>
  <si>
    <t>tSw6MHvZoa0</t>
  </si>
  <si>
    <t>EzMrSCzK94E</t>
  </si>
  <si>
    <t>N75EgcRloWw</t>
  </si>
  <si>
    <t>6lAy60wrjuY</t>
  </si>
  <si>
    <t>c5Y8YYruqMo</t>
  </si>
  <si>
    <t>dvg6n_cZxn8</t>
  </si>
  <si>
    <t>BGT5MB6SmkE</t>
  </si>
  <si>
    <t>quKraecWnTs</t>
  </si>
  <si>
    <t>Pei4lofk_OA</t>
  </si>
  <si>
    <t>cg-JVu5-aJ0</t>
  </si>
  <si>
    <t>6dQPiCi38po</t>
  </si>
  <si>
    <t>leykUOInr9E</t>
  </si>
  <si>
    <t>a8DPsYCMhJs</t>
  </si>
  <si>
    <t>iNaywrlMdLY</t>
  </si>
  <si>
    <t>l6PtujCYsfM</t>
  </si>
  <si>
    <t>smoLFAlm28E</t>
  </si>
  <si>
    <t>IuHJE-alwbc</t>
  </si>
  <si>
    <t>THu7VvAquho</t>
  </si>
  <si>
    <t>BAs0X_jd_mg</t>
  </si>
  <si>
    <t>nL83rHRrViQ</t>
  </si>
  <si>
    <t>JoeCoolMan24</t>
  </si>
  <si>
    <t>nVEQrKNuTwA</t>
  </si>
  <si>
    <t>AF3f66-0Tys</t>
  </si>
  <si>
    <t>F-uLUlyWSi8</t>
  </si>
  <si>
    <t>z8JZnoBvHRE</t>
  </si>
  <si>
    <t>gGjIxsLkaOo</t>
  </si>
  <si>
    <t>V1MJ-ta0S24</t>
  </si>
  <si>
    <t>FVQ1rzR1kVs</t>
  </si>
  <si>
    <t>15iAKudxNmo</t>
  </si>
  <si>
    <t>h5_Eoiui9pc</t>
  </si>
  <si>
    <t>TlvRPZQNTmg</t>
  </si>
  <si>
    <t>vTYxmCoqROI</t>
  </si>
  <si>
    <t>Z5mEapjq1zU</t>
  </si>
  <si>
    <t>6OuWptgN-vo</t>
  </si>
  <si>
    <t>ninjamanfred</t>
  </si>
  <si>
    <t>7UZZy-jBGEU</t>
  </si>
  <si>
    <t>pz-vym_LUoY</t>
  </si>
  <si>
    <t>48XYTnBi8eI</t>
  </si>
  <si>
    <t>WaJU5AgqxAU</t>
  </si>
  <si>
    <t>Qu5BabQ_IkI</t>
  </si>
  <si>
    <t>7XYE-OcrX_E</t>
  </si>
  <si>
    <t>Is5cukgeY3o</t>
  </si>
  <si>
    <t>wfNpvjlmGBw</t>
  </si>
  <si>
    <t>KneJBtVL7kY</t>
  </si>
  <si>
    <t>V1VAonGygL8</t>
  </si>
  <si>
    <t>Aka3gzfLbg4</t>
  </si>
  <si>
    <t>RmzdFWxpngY</t>
  </si>
  <si>
    <t>_4OkG1khUfk</t>
  </si>
  <si>
    <t>PuXRWcvUshM</t>
  </si>
  <si>
    <t>MGfTUUcEZQA</t>
  </si>
  <si>
    <t>dayroll</t>
  </si>
  <si>
    <t>fqaeyqd3x9g</t>
  </si>
  <si>
    <t>gXXR8Z3ejV8</t>
  </si>
  <si>
    <t>B_tV5KMfm5k</t>
  </si>
  <si>
    <t>ThTnXj42SEI</t>
  </si>
  <si>
    <t>5cdt8GSRoE8</t>
  </si>
  <si>
    <t>7VO8MAnS4tM</t>
  </si>
  <si>
    <t>Lk1pwATCOPw</t>
  </si>
  <si>
    <t>SZB7kvrKZZk</t>
  </si>
  <si>
    <t>ySaoniAZiNs</t>
  </si>
  <si>
    <t>D_IS53IOYmg</t>
  </si>
  <si>
    <t>eAM9d77XRsM</t>
  </si>
  <si>
    <t>dWIamvQHgp0</t>
  </si>
  <si>
    <t>YSmrm4k7J6Y</t>
  </si>
  <si>
    <t>CubsFan1107</t>
  </si>
  <si>
    <t>EnjzZkhJXEI</t>
  </si>
  <si>
    <t>0AzIDQz59LU</t>
  </si>
  <si>
    <t>WDceA1bjtJw</t>
  </si>
  <si>
    <t>HxQkEwKgEyc</t>
  </si>
  <si>
    <t>XlY1406xTXY</t>
  </si>
  <si>
    <t>JnCWpKaMBUM</t>
  </si>
  <si>
    <t>nwvd9u76nMQ</t>
  </si>
  <si>
    <t>ghRq29sXYYE</t>
  </si>
  <si>
    <t>UY4weOJg5D0</t>
  </si>
  <si>
    <t>L5LvIr-htCw</t>
  </si>
  <si>
    <t>ICcoNCPQpTA</t>
  </si>
  <si>
    <t>kqyMqcNMwXM</t>
  </si>
  <si>
    <t>8VGkS6c8PrE</t>
  </si>
  <si>
    <t>ed7PvPdxd44</t>
  </si>
  <si>
    <t>dannycohen62</t>
  </si>
  <si>
    <t>YlFV7LvMSM0</t>
  </si>
  <si>
    <t>pZPfvDXxjsY</t>
  </si>
  <si>
    <t>Yvt_eZh-UXo</t>
  </si>
  <si>
    <t>ScCCjmchDQc</t>
  </si>
  <si>
    <t>COiWSv2qYr8</t>
  </si>
  <si>
    <t>uYz7Wqssvs8</t>
  </si>
  <si>
    <t>jFTAFwmDiQs</t>
  </si>
  <si>
    <t>uO7M4mrM17E</t>
  </si>
  <si>
    <t>NB6lYXA0AGk</t>
  </si>
  <si>
    <t>YZGUJxSaabs</t>
  </si>
  <si>
    <t>zuUMw7fdPOI</t>
  </si>
  <si>
    <t>gqeWnxI4KDE</t>
  </si>
  <si>
    <t>3cKM2ySLQXQ</t>
  </si>
  <si>
    <t>cubskickass34</t>
  </si>
  <si>
    <t>F5y6gKPeCzI</t>
  </si>
  <si>
    <t>RGW1RWB7ef4</t>
  </si>
  <si>
    <t>7mdGvT94Cts</t>
  </si>
  <si>
    <t>RtVbv0j9FsQ</t>
  </si>
  <si>
    <t>4GVaYVFx54Y</t>
  </si>
  <si>
    <t>0IvIyT0n1n0</t>
  </si>
  <si>
    <t>RHH8gSQmnGo</t>
  </si>
  <si>
    <t>kI8bLpK8Vcs</t>
  </si>
  <si>
    <t>PlLtQOZ_2DQ</t>
  </si>
  <si>
    <t>g3ivy79MTFA</t>
  </si>
  <si>
    <t>1-aaDpbLYuw</t>
  </si>
  <si>
    <t>xPS9IDipmNM</t>
  </si>
  <si>
    <t>euddguyAWUA</t>
  </si>
  <si>
    <t>6som7sr02CY</t>
  </si>
  <si>
    <t>hlu-EioI34Q</t>
  </si>
  <si>
    <t>MpJAYSGVBNI</t>
  </si>
  <si>
    <t>mspersons</t>
  </si>
  <si>
    <t>GgrP26x3H3w</t>
  </si>
  <si>
    <t>q5r6T3t1qaI</t>
  </si>
  <si>
    <t>NFpzDbtR7UQ</t>
  </si>
  <si>
    <t>fn4uCL01QSA</t>
  </si>
  <si>
    <t>504B3iR5M_8</t>
  </si>
  <si>
    <t>JMcxIZiO1qQ</t>
  </si>
  <si>
    <t>PKRao2r_YSs</t>
  </si>
  <si>
    <t>m1qIHo-EPCE</t>
  </si>
  <si>
    <t>6prZdeldd-4</t>
  </si>
  <si>
    <t>YPeGxmyyCOA</t>
  </si>
  <si>
    <t>OfV6Yo2-q0o</t>
  </si>
  <si>
    <t>gVRRx-J1_zg</t>
  </si>
  <si>
    <t>otKJQeDVjmk</t>
  </si>
  <si>
    <t>PA1BmsCHGEk</t>
  </si>
  <si>
    <t>mshake3</t>
  </si>
  <si>
    <t>S0n7rpE80eU</t>
  </si>
  <si>
    <t>mj50-Iy2GCk</t>
  </si>
  <si>
    <t>WjuAhvDSPII</t>
  </si>
  <si>
    <t>yph10Jzt00A</t>
  </si>
  <si>
    <t>kTVu_XBkG20</t>
  </si>
  <si>
    <t>8C3CAxjezRA</t>
  </si>
  <si>
    <t>P6civC5eSR4</t>
  </si>
  <si>
    <t>hqIyNkN6EG8</t>
  </si>
  <si>
    <t>_kKlQDH1DQk</t>
  </si>
  <si>
    <t>NzztMgdZ09w</t>
  </si>
  <si>
    <t>metroid1003</t>
  </si>
  <si>
    <t>ce-Doztlads</t>
  </si>
  <si>
    <t>qOV4Erpx_5o</t>
  </si>
  <si>
    <t>F7N2DK0Irt8</t>
  </si>
  <si>
    <t>Cd4gGcf1NQQ</t>
  </si>
  <si>
    <t>2GoNe7lraxQ</t>
  </si>
  <si>
    <t>MoEIWM7lCgw</t>
  </si>
  <si>
    <t>4Ji5UiK1TbE</t>
  </si>
  <si>
    <t>IHOVukFWRQo</t>
  </si>
  <si>
    <t>swz03f</t>
  </si>
  <si>
    <t>ULdmSe8-aUM</t>
  </si>
  <si>
    <t>NBSwm5n97ww</t>
  </si>
  <si>
    <t>k9O7ZKy0Cg4</t>
  </si>
  <si>
    <t>t5N0cQxkS4Q</t>
  </si>
  <si>
    <t>FAYsiLIhHOs</t>
  </si>
  <si>
    <t>VTmJzPTPKno</t>
  </si>
  <si>
    <t>VkfPlnopN24</t>
  </si>
  <si>
    <t>IamPablo</t>
  </si>
  <si>
    <t>J2mxUFZZXQ0</t>
  </si>
  <si>
    <t>ltDZimdHk9M</t>
  </si>
  <si>
    <t>fTzSkfEBMPA</t>
  </si>
  <si>
    <t>8IuS9dME2yg</t>
  </si>
  <si>
    <t>EsU_fHoPsCg</t>
  </si>
  <si>
    <t>_NYfnzWEDSo</t>
  </si>
  <si>
    <t>06mS07yVHzc</t>
  </si>
  <si>
    <t>Dh4xx5db2_U</t>
  </si>
  <si>
    <t>gtXz49-rZvo</t>
  </si>
  <si>
    <t>s9yW5hzPyVc</t>
  </si>
  <si>
    <t>JvzIa9urlTw</t>
  </si>
  <si>
    <t>BMcBpwmLa7U</t>
  </si>
  <si>
    <t>jentracikat</t>
  </si>
  <si>
    <t>7u_IotAchqo</t>
  </si>
  <si>
    <t>lRzKbaI3IUM</t>
  </si>
  <si>
    <t>1nsKt7lL50I</t>
  </si>
  <si>
    <t>5bCB_v-toNw</t>
  </si>
  <si>
    <t>fC3xNSiRTDc</t>
  </si>
  <si>
    <t>Qz3GaHh6vYs</t>
  </si>
  <si>
    <t>WY2DY5YMe0A</t>
  </si>
  <si>
    <t>3gdcprDl1EM</t>
  </si>
  <si>
    <t>zdsRGHDjiPM</t>
  </si>
  <si>
    <t>QmkXo7WLwAg</t>
  </si>
  <si>
    <t>t_RMNMtGwmw</t>
  </si>
  <si>
    <t>ASOzDFyuE7I</t>
  </si>
  <si>
    <t>rFzlZse-iT8</t>
  </si>
  <si>
    <t>wmstRSpFafY</t>
  </si>
  <si>
    <t>ibscinBPGC4</t>
  </si>
  <si>
    <t>L40r1XKtgrk</t>
  </si>
  <si>
    <t>Holy9qgG-FI</t>
  </si>
  <si>
    <t>dFoSoyk3OfI</t>
  </si>
  <si>
    <t>PKHoosier</t>
  </si>
  <si>
    <t>1arZuwef13E</t>
  </si>
  <si>
    <t>41lp14qLhWY</t>
  </si>
  <si>
    <t>fIZDem7vszU</t>
  </si>
  <si>
    <t>VuoWHwPnsE8</t>
  </si>
  <si>
    <t>egZQahK954Y</t>
  </si>
  <si>
    <t>lnDSN3gmNCo</t>
  </si>
  <si>
    <t>vX37EY9xQ08</t>
  </si>
  <si>
    <t>LL7D2GQwWJs</t>
  </si>
  <si>
    <t>u_faFhMBb0k</t>
  </si>
  <si>
    <t>JI0yOiko-so</t>
  </si>
  <si>
    <t>HvwkanYd8iA</t>
  </si>
  <si>
    <t>PriorsGirl22</t>
  </si>
  <si>
    <t>xu9I1Xcu5C4</t>
  </si>
  <si>
    <t>cCQOWQqPNuE</t>
  </si>
  <si>
    <t>G9BmKVQUo3g</t>
  </si>
  <si>
    <t>A88cI2sDVlo</t>
  </si>
  <si>
    <t>fCwagn9Nnks</t>
  </si>
  <si>
    <t>eCZUIEsRcv0</t>
  </si>
  <si>
    <t>FYL1ueooSWA</t>
  </si>
  <si>
    <t>KXM5S4S68Ro</t>
  </si>
  <si>
    <t>j_NUzZ5FCGw</t>
  </si>
  <si>
    <t>dvdd127</t>
  </si>
  <si>
    <t>BiAsjdl1XC0</t>
  </si>
  <si>
    <t>ICVYDHZxr-E</t>
  </si>
  <si>
    <t>0rYatMHC0N4</t>
  </si>
  <si>
    <t>9sYpxfSqo0Y</t>
  </si>
  <si>
    <t>0MlVNWCfsnA</t>
  </si>
  <si>
    <t>t9rnVfFFItg</t>
  </si>
  <si>
    <t>mhIkDAkah-Y</t>
  </si>
  <si>
    <t>Zbs1LnJhgUI</t>
  </si>
  <si>
    <t>DJwLF35A0NI</t>
  </si>
  <si>
    <t>oCkcW9oQ-iI</t>
  </si>
  <si>
    <t>nhHReFgHoOM</t>
  </si>
  <si>
    <t>EsopB4T2CgQ</t>
  </si>
  <si>
    <t>9kazeKELQFE</t>
  </si>
  <si>
    <t>gJbMtr-ts18</t>
  </si>
  <si>
    <t>Tx1XIm6q4r4</t>
  </si>
  <si>
    <t>CepLmHVFA1s</t>
  </si>
  <si>
    <t>vmLVxBR3fG4</t>
  </si>
  <si>
    <t>chitowndailynews</t>
  </si>
  <si>
    <t>CA7nIn-GjeA</t>
  </si>
  <si>
    <t>mpanichi</t>
  </si>
  <si>
    <t>vIKMVpXK8XE</t>
  </si>
  <si>
    <t>vOc8X0O_-cU</t>
  </si>
  <si>
    <t>Gc2wYQf_S-4</t>
  </si>
  <si>
    <t>a1C3Vd9lTEM</t>
  </si>
  <si>
    <t>q_tbtWndJSo</t>
  </si>
  <si>
    <t>OtZDgcTK16E</t>
  </si>
  <si>
    <t>OGPVb4zV6_E</t>
  </si>
  <si>
    <t>kbzd1yGiqCs</t>
  </si>
  <si>
    <t>07_TYfW9jhg</t>
  </si>
  <si>
    <t>g5r8jZ12XgU</t>
  </si>
  <si>
    <t>JMB129</t>
  </si>
  <si>
    <t>7BuO6Ct_-NI</t>
  </si>
  <si>
    <t>Nh50C2zz71Y</t>
  </si>
  <si>
    <t>UrX9DO2H9jc</t>
  </si>
  <si>
    <t>IleGamFpAfY</t>
  </si>
  <si>
    <t>VS_r0h8lhRo</t>
  </si>
  <si>
    <t>S56Sk065NtY</t>
  </si>
  <si>
    <t>RWKaRFOhQtU</t>
  </si>
  <si>
    <t>v99GJBSraKw</t>
  </si>
  <si>
    <t>MLYDPAH-wR4</t>
  </si>
  <si>
    <t>eufdPllaxS0</t>
  </si>
  <si>
    <t>K197XH9USUw</t>
  </si>
  <si>
    <t>twhcvq5JIUY</t>
  </si>
  <si>
    <t>BbUNIbWY_Io</t>
  </si>
  <si>
    <t>NmgQHYChrPw</t>
  </si>
  <si>
    <t>GJVvuiD4TKk</t>
  </si>
  <si>
    <t>d2JCvdhSRco</t>
  </si>
  <si>
    <t>BlE-f11hJZ4</t>
  </si>
  <si>
    <t>4tRM9HZUTts</t>
  </si>
  <si>
    <t>zpGkQ-Yw2i8</t>
  </si>
  <si>
    <t>1t17714rI-0</t>
  </si>
  <si>
    <t>k-3B5NTuncI</t>
  </si>
  <si>
    <t>juqcREUGEAs</t>
  </si>
  <si>
    <t>dMC9Wqn0dBU</t>
  </si>
  <si>
    <t>hpICGMKQhyk</t>
  </si>
  <si>
    <t>34rWic9evi0</t>
  </si>
  <si>
    <t>iC7-AaxdcG4</t>
  </si>
  <si>
    <t>MNvUSfRHzdQ</t>
  </si>
  <si>
    <t>AtheneWins</t>
  </si>
  <si>
    <t>rVhGT_eB03g</t>
  </si>
  <si>
    <t>mSgwvL4Gdyw</t>
  </si>
  <si>
    <t>6W0-dx5FxrA</t>
  </si>
  <si>
    <t>65w47grytvU</t>
  </si>
  <si>
    <t>WW68Yx-_VZA</t>
  </si>
  <si>
    <t>UbN8PajPngM</t>
  </si>
  <si>
    <t>vRlvbJ0GVf0</t>
  </si>
  <si>
    <t>LHlFa5O8XvE</t>
  </si>
  <si>
    <t>tqv8lSyKA1s</t>
  </si>
  <si>
    <t>uOwhdkJcz-c</t>
  </si>
  <si>
    <t>jTpTOGljpLY</t>
  </si>
  <si>
    <t>E9BnZxuYtWc</t>
  </si>
  <si>
    <t>UQ2DywOyDc8</t>
  </si>
  <si>
    <t>0iu0ZX7Lg1Q</t>
  </si>
  <si>
    <t>VaDtbwkTlBI</t>
  </si>
  <si>
    <t>w_EHF172MOc</t>
  </si>
  <si>
    <t>keKWacq2dso</t>
  </si>
  <si>
    <t>h-58NmMQ-X4</t>
  </si>
  <si>
    <t>vrPgay90rtM</t>
  </si>
  <si>
    <t>IirmETYJOw0</t>
  </si>
  <si>
    <t>STLj4ln6sGM</t>
  </si>
  <si>
    <t>k3NU5WZXCKU</t>
  </si>
  <si>
    <t>yaMgPHBtWCQ</t>
  </si>
  <si>
    <t>xyTRiy_DThk</t>
  </si>
  <si>
    <t>hVDKtbaVM-I</t>
  </si>
  <si>
    <t>xFRbKVUFjZU</t>
  </si>
  <si>
    <t>FPUHHsmgaew</t>
  </si>
  <si>
    <t>cLYrFR9RT_U</t>
  </si>
  <si>
    <t>pRteqhE1pt4</t>
  </si>
  <si>
    <t>GmW-26BJOX0</t>
  </si>
  <si>
    <t>asg0_-HBxN4</t>
  </si>
  <si>
    <t>vDVsLE-9QWM</t>
  </si>
  <si>
    <t>EwYstis2Z4Y</t>
  </si>
  <si>
    <t>A9ShA1wIP8k</t>
  </si>
  <si>
    <t>Uypz-emMnO0</t>
  </si>
  <si>
    <t>HiBcQeIax4g</t>
  </si>
  <si>
    <t>AmLUS4o8HrE</t>
  </si>
  <si>
    <t>7xpLD8Zv5L4</t>
  </si>
  <si>
    <t>2BWDqMnqC2g</t>
  </si>
  <si>
    <t>vyia7e7g01o</t>
  </si>
  <si>
    <t>dpp9ByYqRGk</t>
  </si>
  <si>
    <t>k-UnHYCJ5pg</t>
  </si>
  <si>
    <t>neKe46lCQJA</t>
  </si>
  <si>
    <t>GNu6d2oZFeg</t>
  </si>
  <si>
    <t>xCKecXCypnA</t>
  </si>
  <si>
    <t>4plYL9rz_cY</t>
  </si>
  <si>
    <t>mJVM21ER5S0</t>
  </si>
  <si>
    <t>HYuSlceE98Q</t>
  </si>
  <si>
    <t>M4bydSCN1H0</t>
  </si>
  <si>
    <t>dfxMesbnphg</t>
  </si>
  <si>
    <t>8Q_Ubn9AEog</t>
  </si>
  <si>
    <t>sO_KILnJdHw</t>
  </si>
  <si>
    <t>whO7eileevo</t>
  </si>
  <si>
    <t>iX6VwWgjktM</t>
  </si>
  <si>
    <t>YKipB8wdQpI</t>
  </si>
  <si>
    <t>GxcCu7RpQn4</t>
  </si>
  <si>
    <t>AoBk_elRDnc</t>
  </si>
  <si>
    <t>k8T8hUIDqWk</t>
  </si>
  <si>
    <t>hJ-ZbHZNUgA</t>
  </si>
  <si>
    <t>jOGXg4etno0</t>
  </si>
  <si>
    <t>oZanoH7C8vM</t>
  </si>
  <si>
    <t>5mFNqvRE5OA</t>
  </si>
  <si>
    <t>eNc61dlG_QQ</t>
  </si>
  <si>
    <t>5IyDH46Pm5s</t>
  </si>
  <si>
    <t>GZG3Ib5_y6I</t>
  </si>
  <si>
    <t>k8cG5eZJPzc</t>
  </si>
  <si>
    <t>98ag0rXU63I</t>
  </si>
  <si>
    <t>q_cCpp-BGig</t>
  </si>
  <si>
    <t>ygWbD86v3TU</t>
  </si>
  <si>
    <t>brX1Op5qmAQ</t>
  </si>
  <si>
    <t>sPv9rQFuXTo</t>
  </si>
  <si>
    <t>eA0M0plYVQQ</t>
  </si>
  <si>
    <t>2klDumsraM4</t>
  </si>
  <si>
    <t>EOkdSx6OPSQ</t>
  </si>
  <si>
    <t>EhGQnGLv3x8</t>
  </si>
  <si>
    <t>4hkjkTe5kZE</t>
  </si>
  <si>
    <t>CiSpZ7tLCeY</t>
  </si>
  <si>
    <t>9GeEfoySts4</t>
  </si>
  <si>
    <t>KK38wzakz2k</t>
  </si>
  <si>
    <t>HStvaF3DQnE</t>
  </si>
  <si>
    <t>KZhJYAiKxdE</t>
  </si>
  <si>
    <t>1CyapA1aO_c</t>
  </si>
  <si>
    <t>tjfzBfqp1UA</t>
  </si>
  <si>
    <t>SnI-6USX6Yk</t>
  </si>
  <si>
    <t>E57TEv0_QpI</t>
  </si>
  <si>
    <t>iVI-8YgVyIo</t>
  </si>
  <si>
    <t>Wmhk8KDSve8</t>
  </si>
  <si>
    <t>Buzr3YBcoJ0</t>
  </si>
  <si>
    <t>tzTa9yXHHVE</t>
  </si>
  <si>
    <t>vXu1lEa-NuQ</t>
  </si>
  <si>
    <t>54Rn52jdREw</t>
  </si>
  <si>
    <t>TK9DH-HyDWk</t>
  </si>
  <si>
    <t>wQHtOGp-zb8</t>
  </si>
  <si>
    <t>P9AmlFC_HSs</t>
  </si>
  <si>
    <t>uydOmHAuxxg</t>
  </si>
  <si>
    <t>HwbCA74qSQA</t>
  </si>
  <si>
    <t>lXpdFn3mz24</t>
  </si>
  <si>
    <t>5Nicr2tlBxM</t>
  </si>
  <si>
    <t>XrxgIh0-bcE</t>
  </si>
  <si>
    <t>T3EeD37N1qw</t>
  </si>
  <si>
    <t>o3qXUFyzrjM</t>
  </si>
  <si>
    <t>UOMQLs7PduQ</t>
  </si>
  <si>
    <t>1pV0-_99fLk</t>
  </si>
  <si>
    <t>XToX7dOeDYU</t>
  </si>
  <si>
    <t>qRt-SN0kBfk</t>
  </si>
  <si>
    <t>thelonefilmmaker</t>
  </si>
  <si>
    <t>1nZvN00-om8</t>
  </si>
  <si>
    <t>MADc06HfOyA</t>
  </si>
  <si>
    <t>Gls2WeY0ojI</t>
  </si>
  <si>
    <t>v57xuSwjzkw</t>
  </si>
  <si>
    <t>yaXs6WpRRnI</t>
  </si>
  <si>
    <t>IN8rLxnTr18</t>
  </si>
  <si>
    <t>GTavsZtQHeQ</t>
  </si>
  <si>
    <t>m1E0ScX7Cyw</t>
  </si>
  <si>
    <t>5YXx02eAccQ</t>
  </si>
  <si>
    <t>qG2X9PchgvI</t>
  </si>
  <si>
    <t>AU4h4i3qFKU</t>
  </si>
  <si>
    <t>3ysCfkrF82s</t>
  </si>
  <si>
    <t>ZO8hLwfzu2s</t>
  </si>
  <si>
    <t>wbM1GfjQSWA</t>
  </si>
  <si>
    <t>6lmWR5d-wIw</t>
  </si>
  <si>
    <t>J6CQhkhWCng</t>
  </si>
  <si>
    <t>UPnWr1SeAaE</t>
  </si>
  <si>
    <t>d1japIhKU9I</t>
  </si>
  <si>
    <t>UtNHsx0Hzxg</t>
  </si>
  <si>
    <t>ur0XMn4OQD4</t>
  </si>
  <si>
    <t>1823GNHmtZg</t>
  </si>
  <si>
    <t>EwQAxys19Gw</t>
  </si>
  <si>
    <t>DEZeUm2ICMk</t>
  </si>
  <si>
    <t>OP1UrOgsOqA</t>
  </si>
  <si>
    <t>QRXvgRPz9J4</t>
  </si>
  <si>
    <t>fLCoLSQkukw</t>
  </si>
  <si>
    <t>hJH-Gtypyc8</t>
  </si>
  <si>
    <t>ShydXwC1ilE</t>
  </si>
  <si>
    <t>Q8ZUl4Hrsrs</t>
  </si>
  <si>
    <t>zIQu8j6hah4</t>
  </si>
  <si>
    <t>pi6A-JxQ7LY</t>
  </si>
  <si>
    <t>_tww67kzb0s</t>
  </si>
  <si>
    <t>UjMYUzPBDyc</t>
  </si>
  <si>
    <t>3y1__OKTKpo</t>
  </si>
  <si>
    <t>TH-xdXDqSLk</t>
  </si>
  <si>
    <t>KEcAJDMRhLI</t>
  </si>
  <si>
    <t>TZrU0migy1M</t>
  </si>
  <si>
    <t>-7qIKCG8Ims</t>
  </si>
  <si>
    <t>ILCYbCcvkR4</t>
  </si>
  <si>
    <t>acpHUIsiiTM</t>
  </si>
  <si>
    <t>ze4iGtAIcwQ</t>
  </si>
  <si>
    <t>5tVf92d_td0</t>
  </si>
  <si>
    <t>BuyNL2lbgFs</t>
  </si>
  <si>
    <t>-2QbQ2sRegE</t>
  </si>
  <si>
    <t>tp17W3S3wl0</t>
  </si>
  <si>
    <t>hv0e8FWiBQE</t>
  </si>
  <si>
    <t>TDOIwN_ofEI</t>
  </si>
  <si>
    <t>OJF4-HuEknc</t>
  </si>
  <si>
    <t>5gA2HA9B_0o</t>
  </si>
  <si>
    <t>g4KAfLstQOg</t>
  </si>
  <si>
    <t>6f7O_JV0lYs</t>
  </si>
  <si>
    <t>TFEaUGO3GEc</t>
  </si>
  <si>
    <t>i0Cd6wC5m7M</t>
  </si>
  <si>
    <t>tHdbfKZydl4</t>
  </si>
  <si>
    <t>4-2UAXblTUE</t>
  </si>
  <si>
    <t>A2V1qWKcOHo</t>
  </si>
  <si>
    <t>Jnd_gUXSqas</t>
  </si>
  <si>
    <t>vIX74btZ5xA</t>
  </si>
  <si>
    <t>jRZjxyAt6Zs</t>
  </si>
  <si>
    <t>_vizZEw1FWI</t>
  </si>
  <si>
    <t>0VuavuJPhP4</t>
  </si>
  <si>
    <t>LKvyF5A3ozw</t>
  </si>
  <si>
    <t>EPmGpYBa95Y</t>
  </si>
  <si>
    <t>uol7tgLN3ow</t>
  </si>
  <si>
    <t>STOjZ7BeJw8</t>
  </si>
  <si>
    <t>NBjUOtQkwiY</t>
  </si>
  <si>
    <t>I620L2KJyQU</t>
  </si>
  <si>
    <t>OnBaxuY5sUY</t>
  </si>
  <si>
    <t>tPO_4GTfyFo</t>
  </si>
  <si>
    <t>M5-LR0Bv7-0</t>
  </si>
  <si>
    <t>JH-7kc4Qm2Y</t>
  </si>
  <si>
    <t>c91cCWhzsWs</t>
  </si>
  <si>
    <t>CQBitMUtMms</t>
  </si>
  <si>
    <t>db-f1HVobzI</t>
  </si>
  <si>
    <t>IyVJ5UYmx10</t>
  </si>
  <si>
    <t>S_NPLrOMb7c</t>
  </si>
  <si>
    <t>sk0OFJXQq4I</t>
  </si>
  <si>
    <t>7-TjkwB1OVc</t>
  </si>
  <si>
    <t>mnodPfR1X2U</t>
  </si>
  <si>
    <t>iVsEA2R2MiE</t>
  </si>
  <si>
    <t>_r8ewTcWLio</t>
  </si>
  <si>
    <t>caqtain</t>
  </si>
  <si>
    <t>jyYam8XPM4s</t>
  </si>
  <si>
    <t>aeigani</t>
  </si>
  <si>
    <t>ZHBT18Kackk</t>
  </si>
  <si>
    <t>lBrJmyt2Ung</t>
  </si>
  <si>
    <t>_9qVD__QOaA</t>
  </si>
  <si>
    <t>OEwYfOKx1go</t>
  </si>
  <si>
    <t>ctiJ_GCuc4U</t>
  </si>
  <si>
    <t>sdJRb7lVoGc</t>
  </si>
  <si>
    <t>18IC71Uimi4</t>
  </si>
  <si>
    <t>iF3cv-QP3tg</t>
  </si>
  <si>
    <t>1nzd0R_OeOc</t>
  </si>
  <si>
    <t>RkpUUh-aUfE</t>
  </si>
  <si>
    <t>0bqy2kecjlw</t>
  </si>
  <si>
    <t>OesuQFN_ixQ</t>
  </si>
  <si>
    <t>m1a3IIiHONA</t>
  </si>
  <si>
    <t>5QCJaQgf7LQ</t>
  </si>
  <si>
    <t>KHpotgRlfp8</t>
  </si>
  <si>
    <t>WAmisSpAlkU</t>
  </si>
  <si>
    <t>bIyD5-IFNBo</t>
  </si>
  <si>
    <t>TmDcejv04i0</t>
  </si>
  <si>
    <t>Ek8lMAtYZqU</t>
  </si>
  <si>
    <t>j-EcrCdvlnU</t>
  </si>
  <si>
    <t>4mPpXALHNBY</t>
  </si>
  <si>
    <t>runeshai</t>
  </si>
  <si>
    <t>a6GR_owBt4Y</t>
  </si>
  <si>
    <t>pq8hdtirZ2I</t>
  </si>
  <si>
    <t>uKYQtsWeQhY</t>
  </si>
  <si>
    <t>1Lw99K_37jE</t>
  </si>
  <si>
    <t>69WkQj-mdt4</t>
  </si>
  <si>
    <t>DOTfWrjYwdk</t>
  </si>
  <si>
    <t>gfMqR67_x6w</t>
  </si>
  <si>
    <t>q_zaorCe0pw</t>
  </si>
  <si>
    <t>1OuU2xWuUB0</t>
  </si>
  <si>
    <t>s1uqJ-nFYsA</t>
  </si>
  <si>
    <t>hxUBtSnRzLo</t>
  </si>
  <si>
    <t>UQvJmrYBZq4</t>
  </si>
  <si>
    <t>Y2dIAJFBVMM</t>
  </si>
  <si>
    <t>aq7bBMv1QmY</t>
  </si>
  <si>
    <t>asS746vIk6c</t>
  </si>
  <si>
    <t>innfyQZHPpo</t>
  </si>
  <si>
    <t>e3_x5_-6YH0</t>
  </si>
  <si>
    <t>IpHrA0qAyn8</t>
  </si>
  <si>
    <t>IhVtwsJAhPU</t>
  </si>
  <si>
    <t>Ia3uPDuojmU</t>
  </si>
  <si>
    <t>AS-f4dobNnI</t>
  </si>
  <si>
    <t>klyH4FRUS7I</t>
  </si>
  <si>
    <t>6NUxMgzHdic</t>
  </si>
  <si>
    <t>1gPcFR5867g</t>
  </si>
  <si>
    <t>BqxJ_MFHrmc</t>
  </si>
  <si>
    <t>Fy9iTw8Sv_M</t>
  </si>
  <si>
    <t>_9Ix8ynE1Yk</t>
  </si>
  <si>
    <t>JMIZ1ZcoxeA</t>
  </si>
  <si>
    <t>ncOxCxiBBrc</t>
  </si>
  <si>
    <t>bVwaPHw8OG0</t>
  </si>
  <si>
    <t>q-Lovt_kmXM</t>
  </si>
  <si>
    <t>bie_Pj0AbAY</t>
  </si>
  <si>
    <t>Kypa1X-36vc</t>
  </si>
  <si>
    <t>_PpERz3aEwE</t>
  </si>
  <si>
    <t>HSqhekoN8Mk</t>
  </si>
  <si>
    <t>BDohnIKOtz8</t>
  </si>
  <si>
    <t>ixRhRI5eXyU</t>
  </si>
  <si>
    <t>kemlye1</t>
  </si>
  <si>
    <t>ePyRrb2-fzs</t>
  </si>
  <si>
    <t>MdOAr_4FJvc</t>
  </si>
  <si>
    <t>fm0T7_SGee4</t>
  </si>
  <si>
    <t>O_3XRx8EnuI</t>
  </si>
  <si>
    <t>h8oBykb_Pqs</t>
  </si>
  <si>
    <t>zhpqXbndFvQ</t>
  </si>
  <si>
    <t>p6FFQ3CJcBU</t>
  </si>
  <si>
    <t>CGPUuPHdHQg</t>
  </si>
  <si>
    <t>nzaw_Gk9BAU</t>
  </si>
  <si>
    <t>xaYiv-mDOwo</t>
  </si>
  <si>
    <t>bxKsLtElxXc</t>
  </si>
  <si>
    <t>D7bsR8kD29M</t>
  </si>
  <si>
    <t>xpI6VNvRTII</t>
  </si>
  <si>
    <t>E0CQOy0AWz4</t>
  </si>
  <si>
    <t>7DOasai3_Vo</t>
  </si>
  <si>
    <t>rieqDb0ZPvY</t>
  </si>
  <si>
    <t>O9hzHcxRuas</t>
  </si>
  <si>
    <t>DSBHNrgD9hw</t>
  </si>
  <si>
    <t>lJ9CQBjNKM4</t>
  </si>
  <si>
    <t>qsGQ10kN_U8</t>
  </si>
  <si>
    <t>Paperlilies</t>
  </si>
  <si>
    <t>89oS4SN4mNg</t>
  </si>
  <si>
    <t>S04zVqLWTO0</t>
  </si>
  <si>
    <t>m3ceCMpPJgc</t>
  </si>
  <si>
    <t>UlkzgI_jNUg</t>
  </si>
  <si>
    <t>ZlrJ02yNxNo</t>
  </si>
  <si>
    <t>9DuQHR6wnn4</t>
  </si>
  <si>
    <t>WIYtbZB4SHw</t>
  </si>
  <si>
    <t>fAY_HaH3B9o</t>
  </si>
  <si>
    <t>GUTrn3Bbjbs</t>
  </si>
  <si>
    <t>x-U4R-weCrQ</t>
  </si>
  <si>
    <t>vUE1Cu04Jzo</t>
  </si>
  <si>
    <t>y8baqly5cVI</t>
  </si>
  <si>
    <t>ylPqlrBoyRY</t>
  </si>
  <si>
    <t>ZyXXlvJZhW8</t>
  </si>
  <si>
    <t>unBACOHFXes</t>
  </si>
  <si>
    <t>qv84J-WEmnE</t>
  </si>
  <si>
    <t>uNe0bBMpiR0</t>
  </si>
  <si>
    <t>7EEZLYKN8Fo</t>
  </si>
  <si>
    <t>LWSjUe0FyxQ</t>
  </si>
  <si>
    <t>4wtU8mqy7xY</t>
  </si>
  <si>
    <t>_Rg_EgN5c7g</t>
  </si>
  <si>
    <t>hvkumar</t>
  </si>
  <si>
    <t>uK3XYJLQsZ4</t>
  </si>
  <si>
    <t>CwPq1CBTAx0</t>
  </si>
  <si>
    <t>_HdPpVElqqY</t>
  </si>
  <si>
    <t>ElY5Y8ITYlA</t>
  </si>
  <si>
    <t>mmikf4Bi6y8</t>
  </si>
  <si>
    <t>TedriAUCH9o</t>
  </si>
  <si>
    <t>yRdxwhP5F34</t>
  </si>
  <si>
    <t>_5zVucx1UzY</t>
  </si>
  <si>
    <t>1JU8Os3yNEI</t>
  </si>
  <si>
    <t>vsTVZqDolzk</t>
  </si>
  <si>
    <t>PNRLGBy7I_E</t>
  </si>
  <si>
    <t>AUbkxvhW70E</t>
  </si>
  <si>
    <t>8E3WEZLKEUI</t>
  </si>
  <si>
    <t>eo-5bKaO1oo</t>
  </si>
  <si>
    <t>7SIGNM-zPA8</t>
  </si>
  <si>
    <t>vhNrNEaa5M0</t>
  </si>
  <si>
    <t>ot_k4uWezBw</t>
  </si>
  <si>
    <t>Sjij0hpwYVo</t>
  </si>
  <si>
    <t>Cj67vqBBFZo</t>
  </si>
  <si>
    <t>kmf_ZEQGKOU</t>
  </si>
  <si>
    <t>Q7aOZ3oYf6w</t>
  </si>
  <si>
    <t>madeinwiejska</t>
  </si>
  <si>
    <t>hkqqMPPg2VI</t>
  </si>
  <si>
    <t>xvnsCn9l0C0</t>
  </si>
  <si>
    <t>vvDp1B99S8s</t>
  </si>
  <si>
    <t>ok-zvxXgA2s</t>
  </si>
  <si>
    <t>_7uM1SBRuSw</t>
  </si>
  <si>
    <t>14alLh3LglQ</t>
  </si>
  <si>
    <t>Fs2zEOLj6Og</t>
  </si>
  <si>
    <t>ymidgnVLyaI</t>
  </si>
  <si>
    <t>J8dlKuUsbI8</t>
  </si>
  <si>
    <t>OaDSiGQVEBg</t>
  </si>
  <si>
    <t>b0MaZ1rdwwU</t>
  </si>
  <si>
    <t>BhrxTHqGDI4</t>
  </si>
  <si>
    <t>lzSHagDvFzg</t>
  </si>
  <si>
    <t>O0T_3gki1d0</t>
  </si>
  <si>
    <t>g9lDvuXrBWI</t>
  </si>
  <si>
    <t>ifDn1efCzQE</t>
  </si>
  <si>
    <t>Fy-g9_cVmMM</t>
  </si>
  <si>
    <t>Nq-gMpmo3EE</t>
  </si>
  <si>
    <t>NeVtBasfQzM</t>
  </si>
  <si>
    <t>QLwv-ZarAhc</t>
  </si>
  <si>
    <t>PyZg4LOCKEc</t>
  </si>
  <si>
    <t>6OZheTY9PjU</t>
  </si>
  <si>
    <t>theshirtevent</t>
  </si>
  <si>
    <t>k90Xc_KhdBA</t>
  </si>
  <si>
    <t>pTeXbHH-etM</t>
  </si>
  <si>
    <t>ACVZp-UMD0Y</t>
  </si>
  <si>
    <t>YgGLCbwhmq4</t>
  </si>
  <si>
    <t>NNNCWvfDMU0</t>
  </si>
  <si>
    <t>pzjaG6vOviE</t>
  </si>
  <si>
    <t>C_TVhc3bFqM</t>
  </si>
  <si>
    <t>gFYBano0XRw</t>
  </si>
  <si>
    <t>IQPDzD37Ge4</t>
  </si>
  <si>
    <t>0xkY9yOxEJU</t>
  </si>
  <si>
    <t>EQymUB-GWJ4</t>
  </si>
  <si>
    <t>PcrSsBok9Zs</t>
  </si>
  <si>
    <t>i9i74snDv8c</t>
  </si>
  <si>
    <t>PXkHIhp2ILg</t>
  </si>
  <si>
    <t>p9RKEtGwu0o</t>
  </si>
  <si>
    <t>LyvJJ1ZvOPc</t>
  </si>
  <si>
    <t>s1vi-FHSY6g</t>
  </si>
  <si>
    <t>wbelote</t>
  </si>
  <si>
    <t>rYwfi3_KyAw</t>
  </si>
  <si>
    <t>uHA_ZTvOgUM</t>
  </si>
  <si>
    <t>wKsoXHYICqU</t>
  </si>
  <si>
    <t>BqTRuZDwm2M</t>
  </si>
  <si>
    <t>mYspqV-nGks</t>
  </si>
  <si>
    <t>cMnxkXDcOyc</t>
  </si>
  <si>
    <t>bB3X5e74LX4</t>
  </si>
  <si>
    <t>ST9LEktl2sA</t>
  </si>
  <si>
    <t>Mgbg9shjDpc</t>
  </si>
  <si>
    <t>yBClpgCFy58</t>
  </si>
  <si>
    <t>Qw4fRvFhuh4</t>
  </si>
  <si>
    <t>HPXNOsSmKXI</t>
  </si>
  <si>
    <t>D_5vxOkyLig</t>
  </si>
  <si>
    <t>Z8GJHSxkkxg</t>
  </si>
  <si>
    <t>TLHvHT7ysx8</t>
  </si>
  <si>
    <t>Fe751kMBwms</t>
  </si>
  <si>
    <t>1R-clcNkm3M</t>
  </si>
  <si>
    <t>2fZHou18Cdk</t>
  </si>
  <si>
    <t>OkoyyWi1pVg</t>
  </si>
  <si>
    <t>LoneStarFilmSociety</t>
  </si>
  <si>
    <t>9QUUczn9CqQ</t>
  </si>
  <si>
    <t>Zl3B06YBaHM</t>
  </si>
  <si>
    <t>CCDfdQa7Ack</t>
  </si>
  <si>
    <t>CnLQn3CdFMs</t>
  </si>
  <si>
    <t>8a3DWUCGIqg</t>
  </si>
  <si>
    <t>tSGfUzrsWLw</t>
  </si>
  <si>
    <t>PV5Z6EQnqFI</t>
  </si>
  <si>
    <t>IaKjgr8tjf0</t>
  </si>
  <si>
    <t>MEAyq7WFsl8</t>
  </si>
  <si>
    <t>_Z74ViHWTmg</t>
  </si>
  <si>
    <t>gAMi5jPA0WM</t>
  </si>
  <si>
    <t>F4daEO0VcCY</t>
  </si>
  <si>
    <t>Gn7GVNskKU8</t>
  </si>
  <si>
    <t>yl7moEd9bHA</t>
  </si>
  <si>
    <t>xif65FuUXKU</t>
  </si>
  <si>
    <t>PMgYEOMYKCs</t>
  </si>
  <si>
    <t>kazGR-ihcfQ</t>
  </si>
  <si>
    <t>WD8NNHle_hY</t>
  </si>
  <si>
    <t>Pq8N3whQbtY</t>
  </si>
  <si>
    <t>chijingle99</t>
  </si>
  <si>
    <t>t4oebxLUHTg</t>
  </si>
  <si>
    <t>zhXQ5vRMVaI</t>
  </si>
  <si>
    <t>Pq9En5ZIE9E</t>
  </si>
  <si>
    <t>xipP8rAoiYU</t>
  </si>
  <si>
    <t>aNf7wsbNs70</t>
  </si>
  <si>
    <t>5ayCTYgFm1c</t>
  </si>
  <si>
    <t>6QkqeTPLfD8</t>
  </si>
  <si>
    <t>RdNzj-TCtn8</t>
  </si>
  <si>
    <t>5jZ1CFsf4ZA</t>
  </si>
  <si>
    <t>zgk6xqR7XCg</t>
  </si>
  <si>
    <t>AZL7tPrWdto</t>
  </si>
  <si>
    <t>qmVmd_7UzaU</t>
  </si>
  <si>
    <t>nY-AEZjsPT0</t>
  </si>
  <si>
    <t>dDI3ArhV0Hk</t>
  </si>
  <si>
    <t>iosheeiYM0o</t>
  </si>
  <si>
    <t>vQu7VmPmFvs</t>
  </si>
  <si>
    <t>eZ-EVhTqrWI</t>
  </si>
  <si>
    <t>Le_rmqqqSq4</t>
  </si>
  <si>
    <t>XsaNQqVB0yE</t>
  </si>
  <si>
    <t>R3Zi7D8XfKs</t>
  </si>
  <si>
    <t>fYRMx7ESNW8</t>
  </si>
  <si>
    <t>thetimman00</t>
  </si>
  <si>
    <t>NKndMB3GmSY</t>
  </si>
  <si>
    <t>VP0o2T_dNFU</t>
  </si>
  <si>
    <t>CXw5VIh67wE</t>
  </si>
  <si>
    <t>XsgSJ7oGMXs</t>
  </si>
  <si>
    <t>u_d9JbcCJgI</t>
  </si>
  <si>
    <t>fIVztU14Ebo</t>
  </si>
  <si>
    <t>OCuu-FB8mgI</t>
  </si>
  <si>
    <t>U54iwF7t7Dg</t>
  </si>
  <si>
    <t>nTljh1RV9m8</t>
  </si>
  <si>
    <t>nogEBPALXkg</t>
  </si>
  <si>
    <t>mYgAJmXu0rM</t>
  </si>
  <si>
    <t>wDpxRc1oNpM</t>
  </si>
  <si>
    <t>hl-i3AdDNpY</t>
  </si>
  <si>
    <t>zhu0qNbJwNk</t>
  </si>
  <si>
    <t>8tswT8CCQK0</t>
  </si>
  <si>
    <t>xziXGAk_FRU</t>
  </si>
  <si>
    <t>C4fHAKFv7Y4</t>
  </si>
  <si>
    <t>fvLzDZmgKNM</t>
  </si>
  <si>
    <t>lqpXhc24YYk</t>
  </si>
  <si>
    <t>AYl4nFLXJo0</t>
  </si>
  <si>
    <t>WdMvo0tKLFQ</t>
  </si>
  <si>
    <t>Palesz191</t>
  </si>
  <si>
    <t>ztXK9SoFeCc</t>
  </si>
  <si>
    <t>Z4A26YUsPgI</t>
  </si>
  <si>
    <t>DnmO7U92DrY</t>
  </si>
  <si>
    <t>aLOdTAZW0N4</t>
  </si>
  <si>
    <t>rRyUPrTQl5s</t>
  </si>
  <si>
    <t>mU40Qegsuro</t>
  </si>
  <si>
    <t>aopxJRhz0Pc</t>
  </si>
  <si>
    <t>4dK-9jLPGqc</t>
  </si>
  <si>
    <t>XXP7q_LW8QU</t>
  </si>
  <si>
    <t>LhBz9OXy8SQ</t>
  </si>
  <si>
    <t>f1Mu4LABHBU</t>
  </si>
  <si>
    <t>jNZmpUdfSIU</t>
  </si>
  <si>
    <t>w44_iJbGmdM</t>
  </si>
  <si>
    <t>Dnx89Y-L_P8</t>
  </si>
  <si>
    <t>82e4U3H-VfQ</t>
  </si>
  <si>
    <t>yVgFqsokzk0</t>
  </si>
  <si>
    <t>r4xWp_KzTQ4</t>
  </si>
  <si>
    <t>PeXTnexOq5M</t>
  </si>
  <si>
    <t>5McXpR8SUAg</t>
  </si>
  <si>
    <t>WPp2Hr8YDQY</t>
  </si>
  <si>
    <t>ThPq1RRW44s</t>
  </si>
  <si>
    <t>LanosDawe02</t>
  </si>
  <si>
    <t>HEW50hAtU1c</t>
  </si>
  <si>
    <t>GMq2j2G2W5A</t>
  </si>
  <si>
    <t>o2_GZ7x8usU</t>
  </si>
  <si>
    <t>0s9eeiH0qYw</t>
  </si>
  <si>
    <t>Du-fM3w9i_g</t>
  </si>
  <si>
    <t>a9lEV2pMWAo</t>
  </si>
  <si>
    <t>bCz7VSNr7ME</t>
  </si>
  <si>
    <t>wRKZILLcKA8</t>
  </si>
  <si>
    <t>zcFLLd5mXd4</t>
  </si>
  <si>
    <t>xIzKZNpsoJ0</t>
  </si>
  <si>
    <t>ehUEwDcnNXg</t>
  </si>
  <si>
    <t>iXmbrj_NKM4</t>
  </si>
  <si>
    <t>uKJjqahvYi8</t>
  </si>
  <si>
    <t>rR4Nfl-qkZQ</t>
  </si>
  <si>
    <t>13uciZ-LXIc</t>
  </si>
  <si>
    <t>b21qRZx8zCE</t>
  </si>
  <si>
    <t>3HtVe7T_Nf0</t>
  </si>
  <si>
    <t>teSCVSd5afc</t>
  </si>
  <si>
    <t>au-ZCQ4is1I</t>
  </si>
  <si>
    <t>0UuEJDM0KAg</t>
  </si>
  <si>
    <t>A6wF2yxqo5U</t>
  </si>
  <si>
    <t>Vev6I_m9VNI</t>
  </si>
  <si>
    <t>XeHL9iI-tUo</t>
  </si>
  <si>
    <t>GLljTv4xja8</t>
  </si>
  <si>
    <t>HxdsazczA1Y</t>
  </si>
  <si>
    <t>t6S1QH0IW8Y</t>
  </si>
  <si>
    <t>GtTQ7K9ZarU</t>
  </si>
  <si>
    <t>9wg2KcIfZJk</t>
  </si>
  <si>
    <t>op13htv</t>
  </si>
  <si>
    <t>LUi21YBSjSo</t>
  </si>
  <si>
    <t>0mA89EZU0mE</t>
  </si>
  <si>
    <t>xAky3gdgz_I</t>
  </si>
  <si>
    <t>n1-ng3Xjg_c</t>
  </si>
  <si>
    <t>poE9aq8R9rQ</t>
  </si>
  <si>
    <t>CiXVrGSoHK8</t>
  </si>
  <si>
    <t>0ue5J1_wWZo</t>
  </si>
  <si>
    <t>CO4g1XLbXsQ</t>
  </si>
  <si>
    <t>_QiaKJiZtp0</t>
  </si>
  <si>
    <t>dRoODgL6NmM</t>
  </si>
  <si>
    <t>WTIAsx4jU84</t>
  </si>
  <si>
    <t>BakyP</t>
  </si>
  <si>
    <t>UbhjlofmEBo</t>
  </si>
  <si>
    <t>ZnRKHpo1Dbo</t>
  </si>
  <si>
    <t>sHWR57xaJFo</t>
  </si>
  <si>
    <t>zAp44BPweMY</t>
  </si>
  <si>
    <t>N0nm0xNePh0</t>
  </si>
  <si>
    <t>2ojWnunACBk</t>
  </si>
  <si>
    <t>_kPALRCi3_c</t>
  </si>
  <si>
    <t>ZY8ARG5b7aI</t>
  </si>
  <si>
    <t>qluAruAsDJQ</t>
  </si>
  <si>
    <t>XHVm2u2zqAg</t>
  </si>
  <si>
    <t>C7xk_1jZ6dw</t>
  </si>
  <si>
    <t>CFSZuFSlmxQ</t>
  </si>
  <si>
    <t>ufqspUF2qgo</t>
  </si>
  <si>
    <t>S32MRVu2uQs</t>
  </si>
  <si>
    <t>6F5RB-070nI</t>
  </si>
  <si>
    <t>Y_NmXS6HjEU</t>
  </si>
  <si>
    <t>azoli79</t>
  </si>
  <si>
    <t>6i04XgbQpug</t>
  </si>
  <si>
    <t>LcS5AJf3lEM</t>
  </si>
  <si>
    <t>JPruwTfJxkw</t>
  </si>
  <si>
    <t>1FdcUPAXXlQ</t>
  </si>
  <si>
    <t>karolyimarianna</t>
  </si>
  <si>
    <t>webtvstudio</t>
  </si>
  <si>
    <t>b73KvPksivo</t>
  </si>
  <si>
    <t>JoggOagZsm0</t>
  </si>
  <si>
    <t>A4G47fppcek</t>
  </si>
  <si>
    <t>1f91jBs1yo4</t>
  </si>
  <si>
    <t>0kHdSWnd4-w</t>
  </si>
  <si>
    <t>HveqGQrcYU8</t>
  </si>
  <si>
    <t>Nn0ta8pmfgU</t>
  </si>
  <si>
    <t>hsS9IdHIZ-4</t>
  </si>
  <si>
    <t>3HXKqvR3PyE</t>
  </si>
  <si>
    <t>3GPH4ElAvTQ</t>
  </si>
  <si>
    <t>ERexUOZim9k</t>
  </si>
  <si>
    <t>ehjea6RSW44</t>
  </si>
  <si>
    <t>Ba3S-cmBISY</t>
  </si>
  <si>
    <t>Phheh966jVA</t>
  </si>
  <si>
    <t>fCiot8sFvds</t>
  </si>
  <si>
    <t>QHS0hwomQTQ</t>
  </si>
  <si>
    <t>OoomZSLB_8c</t>
  </si>
  <si>
    <t>lKKg3RLgA2o</t>
  </si>
  <si>
    <t>enBZuDWL1rM</t>
  </si>
  <si>
    <t>6ilzWog0HNM</t>
  </si>
  <si>
    <t>b-UaJMgq8Dw</t>
  </si>
  <si>
    <t>UErb60qDBRo</t>
  </si>
  <si>
    <t>lzIHu2GmcW8</t>
  </si>
  <si>
    <t>NmqPP-YOjRE</t>
  </si>
  <si>
    <t>Nsfe_iElFmk</t>
  </si>
  <si>
    <t>O_GOjOsGxjM</t>
  </si>
  <si>
    <t>JDxurXHq6TA</t>
  </si>
  <si>
    <t>0FvtYAHEmUE</t>
  </si>
  <si>
    <t>xCewmndnJEY</t>
  </si>
  <si>
    <t>xYVbMi485b4</t>
  </si>
  <si>
    <t>eBi9aE5jDbE</t>
  </si>
  <si>
    <t>nPIWONZTXyo</t>
  </si>
  <si>
    <t>92Julius</t>
  </si>
  <si>
    <t>Boneronymous</t>
  </si>
  <si>
    <t>4ZenyFpH4JU</t>
  </si>
  <si>
    <t>6eCQnAqJfN0</t>
  </si>
  <si>
    <t>ZeccACGL42Q</t>
  </si>
  <si>
    <t>ZqNWY94npCQ</t>
  </si>
  <si>
    <t>OAYPEDiTHdg</t>
  </si>
  <si>
    <t>ebp5vWIax1A</t>
  </si>
  <si>
    <t>rH4Dsjt9h_A</t>
  </si>
  <si>
    <t>IWxB_iUHISk</t>
  </si>
  <si>
    <t>YRCI90Ip3j4</t>
  </si>
  <si>
    <t>7LtNnS3fcQg</t>
  </si>
  <si>
    <t>jfnM7f7Dbyg</t>
  </si>
  <si>
    <t>pcmJIefqhTE</t>
  </si>
  <si>
    <t>WU75DZQRKVs</t>
  </si>
  <si>
    <t>QWzgA4XnCII</t>
  </si>
  <si>
    <t>9k5sx1PLxkQ</t>
  </si>
  <si>
    <t>tSo05P5QGGY</t>
  </si>
  <si>
    <t>GjrWxpabHfQ</t>
  </si>
  <si>
    <t>Xa-hX6soAgg</t>
  </si>
  <si>
    <t>oxHdvb3RzIM</t>
  </si>
  <si>
    <t>YFU8NB7o9BM</t>
  </si>
  <si>
    <t>FWX9UsICbvg</t>
  </si>
  <si>
    <t>mmediasystem</t>
  </si>
  <si>
    <t>6dYp-WsyLYA</t>
  </si>
  <si>
    <t>30oH2Dn_gI8</t>
  </si>
  <si>
    <t>lPm5uyzN_DE</t>
  </si>
  <si>
    <t>hY75344liLs</t>
  </si>
  <si>
    <t>kZUb13of6cU</t>
  </si>
  <si>
    <t>79lEpggJRtg</t>
  </si>
  <si>
    <t>Ey4jUCNTDtE</t>
  </si>
  <si>
    <t>IMsSV9Z1ELg</t>
  </si>
  <si>
    <t>gxVkJuidyfg</t>
  </si>
  <si>
    <t>HDQJW0_KsV0</t>
  </si>
  <si>
    <t>3uwKM5eHR_Q</t>
  </si>
  <si>
    <t>dJezhqrz5zI</t>
  </si>
  <si>
    <t>HV1E7e8wJ4k</t>
  </si>
  <si>
    <t>6EModP2uq0w</t>
  </si>
  <si>
    <t>5_YnHa7GWBs</t>
  </si>
  <si>
    <t>M6L6aMMjs_c</t>
  </si>
  <si>
    <t>Vt43Cb2_cBQ</t>
  </si>
  <si>
    <t>kWacI5Wk2W4</t>
  </si>
  <si>
    <t>madafakabiccs</t>
  </si>
  <si>
    <t>cojGXIU40jQ</t>
  </si>
  <si>
    <t>nWAF5bYstqU</t>
  </si>
  <si>
    <t>sfKJHlr-xAQ</t>
  </si>
  <si>
    <t>Zxgvi3AeSqE</t>
  </si>
  <si>
    <t>_TIgx7kgtM0</t>
  </si>
  <si>
    <t>DvhwgldwtUQ</t>
  </si>
  <si>
    <t>KWdEjsk54xw</t>
  </si>
  <si>
    <t>29sIluXHyeU</t>
  </si>
  <si>
    <t>Colpacino</t>
  </si>
  <si>
    <t>8TNG5kAn1Dg</t>
  </si>
  <si>
    <t>0KS2DxNUBVU</t>
  </si>
  <si>
    <t>0mJ22b-aHuM</t>
  </si>
  <si>
    <t>fDCOmktLC1k</t>
  </si>
  <si>
    <t>_YTy2RmBhXk</t>
  </si>
  <si>
    <t>cK0ppJw1_-Y</t>
  </si>
  <si>
    <t>71n2NDgt4Zc</t>
  </si>
  <si>
    <t>IKxbbwiyMaY</t>
  </si>
  <si>
    <t>oSmMzpZM_As</t>
  </si>
  <si>
    <t>6xTtpMpW0fg</t>
  </si>
  <si>
    <t>QrkDHzYqqps</t>
  </si>
  <si>
    <t>lEfvXaFKkeU</t>
  </si>
  <si>
    <t>kWDTY2u1nVI</t>
  </si>
  <si>
    <t>X4JSmqG-uHE</t>
  </si>
  <si>
    <t>PxBu3vksNrk</t>
  </si>
  <si>
    <t>olPzglfMKtE</t>
  </si>
  <si>
    <t>xQOvDNaz2zI</t>
  </si>
  <si>
    <t>IN9oN1jXt9Y</t>
  </si>
  <si>
    <t>23rUuXT60NM</t>
  </si>
  <si>
    <t>FunkeyErd</t>
  </si>
  <si>
    <t>reflekss</t>
  </si>
  <si>
    <t>6fjlVrkc2A8</t>
  </si>
  <si>
    <t>FdijTTxWwWk</t>
  </si>
  <si>
    <t>x0u4zNetRNE</t>
  </si>
  <si>
    <t>m_86RuYXoJA</t>
  </si>
  <si>
    <t>EZKazjiSTD0</t>
  </si>
  <si>
    <t>Qe4W1uoVJBo</t>
  </si>
  <si>
    <t>A73VndzHd0k</t>
  </si>
  <si>
    <t>uyAwFw0eXwE</t>
  </si>
  <si>
    <t>fKbR_iNu7g4</t>
  </si>
  <si>
    <t>x67KxlQBoVg</t>
  </si>
  <si>
    <t>boydism08</t>
  </si>
  <si>
    <t>AeBZRbk10vQ</t>
  </si>
  <si>
    <t>nigecruzer</t>
  </si>
  <si>
    <t>fhMw9Fe_J10</t>
  </si>
  <si>
    <t>6Hc9ynosyts</t>
  </si>
  <si>
    <t>kcBUkx3RIHo</t>
  </si>
  <si>
    <t>smokeyleopard</t>
  </si>
  <si>
    <t>hUshSdgCxII</t>
  </si>
  <si>
    <t>giantfryingpan</t>
  </si>
  <si>
    <t>kelGD74-Yec</t>
  </si>
  <si>
    <t>PQvc4BMM2xM</t>
  </si>
  <si>
    <t>S8NwYyUB6Dw</t>
  </si>
  <si>
    <t>smrQkbohyhk</t>
  </si>
  <si>
    <t>dm0EukBN_qM</t>
  </si>
  <si>
    <t>3T3iemAZsiA</t>
  </si>
  <si>
    <t>V_HT4GQCe_U</t>
  </si>
  <si>
    <t>CeNssuIDViw</t>
  </si>
  <si>
    <t>cbuIGCnbt6c</t>
  </si>
  <si>
    <t>ew8YpxvqiMM</t>
  </si>
  <si>
    <t>As27U8tRiJo</t>
  </si>
  <si>
    <t>ponHEXxKOh4</t>
  </si>
  <si>
    <t>D1IGC43Vq2s</t>
  </si>
  <si>
    <t>272v4X6Kyfg</t>
  </si>
  <si>
    <t>8PRXILh1qhc</t>
  </si>
  <si>
    <t>3Z3LQw-eHiU</t>
  </si>
  <si>
    <t>JQ7I6x79utY</t>
  </si>
  <si>
    <t>ev7FvnViHy8</t>
  </si>
  <si>
    <t>ijlAqQxMEqk</t>
  </si>
  <si>
    <t>lXWRPgsdJro</t>
  </si>
  <si>
    <t>7bu0wCfwbtA</t>
  </si>
  <si>
    <t>pprQ4r_KSyo</t>
  </si>
  <si>
    <t>YRmUqeEFOdQ</t>
  </si>
  <si>
    <t>NoReasinWar</t>
  </si>
  <si>
    <t>oGhOnvxXO2Q</t>
  </si>
  <si>
    <t>BruceTregaskin</t>
  </si>
  <si>
    <t>XUWN6-EJt-0</t>
  </si>
  <si>
    <t>yJ-Ndg5DRUM</t>
  </si>
  <si>
    <t>ijDsMdRFlIw</t>
  </si>
  <si>
    <t>UdyI9EEas70</t>
  </si>
  <si>
    <t>I2H0mNYAHww</t>
  </si>
  <si>
    <t>nuaI11JCcqY</t>
  </si>
  <si>
    <t>7Zdi2IF5ezw</t>
  </si>
  <si>
    <t>2oMUnoqYGsg</t>
  </si>
  <si>
    <t>Z8mvrFHcgsc</t>
  </si>
  <si>
    <t>fQR2zias9ek</t>
  </si>
  <si>
    <t>_NGJRHJuDBc</t>
  </si>
  <si>
    <t>2Y36gt9MAuM</t>
  </si>
  <si>
    <t>q2qximPa7co</t>
  </si>
  <si>
    <t>gJwNQ49W8vs</t>
  </si>
  <si>
    <t>1mUhpmvp4KY</t>
  </si>
  <si>
    <t>cPy4mZa76mg</t>
  </si>
  <si>
    <t>fX5FMl8WfQI</t>
  </si>
  <si>
    <t>wBwUJMZNOgQ</t>
  </si>
  <si>
    <t>QvD6maGRh7c</t>
  </si>
  <si>
    <t>Iffz77kial4</t>
  </si>
  <si>
    <t>DAIqZxR8rso</t>
  </si>
  <si>
    <t>ZkpGYEu8Us4</t>
  </si>
  <si>
    <t>zUAGGchTZ98</t>
  </si>
  <si>
    <t>V-r-6xWovak</t>
  </si>
  <si>
    <t>cashman1985</t>
  </si>
  <si>
    <t>Ps7Pv9opiwU</t>
  </si>
  <si>
    <t>xP-t21eg9g0</t>
  </si>
  <si>
    <t>ZgelQDE6g58</t>
  </si>
  <si>
    <t>_xmEP5Qyh_g</t>
  </si>
  <si>
    <t>EaVDguCLrnA</t>
  </si>
  <si>
    <t>9TOs6iUkIRE</t>
  </si>
  <si>
    <t>EToHLttHsFg</t>
  </si>
  <si>
    <t>e1XTJV6caKc</t>
  </si>
  <si>
    <t>AP0egakI2SA</t>
  </si>
  <si>
    <t>mNZbE2x3ocA</t>
  </si>
  <si>
    <t>IEqtgXgjqes</t>
  </si>
  <si>
    <t>dkHJbHzKA80</t>
  </si>
  <si>
    <t>msYXgbfeJ5c</t>
  </si>
  <si>
    <t>N0y0k1r6LXY</t>
  </si>
  <si>
    <t>ZoeMlm8T7ic</t>
  </si>
  <si>
    <t>lA7OKP9N06g</t>
  </si>
  <si>
    <t>F_Wd20El7rM</t>
  </si>
  <si>
    <t>5GdgEXaF2sk</t>
  </si>
  <si>
    <t>bmi6DhdCALE</t>
  </si>
  <si>
    <t>Mina93</t>
  </si>
  <si>
    <t>K1--8rP1VFg</t>
  </si>
  <si>
    <t>OAt2pV03cb8</t>
  </si>
  <si>
    <t>9H_DYj9zzaY</t>
  </si>
  <si>
    <t>aWNmA9uhgZ0</t>
  </si>
  <si>
    <t>piT6j-wXjv8</t>
  </si>
  <si>
    <t>N4EPqJm7hsw</t>
  </si>
  <si>
    <t>tVUBrMD92fQ</t>
  </si>
  <si>
    <t>pcRl64keGDs</t>
  </si>
  <si>
    <t>7oL0-ZTL3NE</t>
  </si>
  <si>
    <t>kBUF7JwS_64</t>
  </si>
  <si>
    <t>sbw5e2ghU6E</t>
  </si>
  <si>
    <t>kxXTJpA3G8w</t>
  </si>
  <si>
    <t>HsNrYY6WAvs</t>
  </si>
  <si>
    <t>m_9M87TC8Lc</t>
  </si>
  <si>
    <t>UA4abRX6g4Q</t>
  </si>
  <si>
    <t>QgtzmiOXWEo</t>
  </si>
  <si>
    <t>xcSvsXTEBBA</t>
  </si>
  <si>
    <t>5rvua-8MI1k</t>
  </si>
  <si>
    <t>1eC0Acjgi6w</t>
  </si>
  <si>
    <t>H7h4ePhNuYg</t>
  </si>
  <si>
    <t>Ev4P9XeCNsk</t>
  </si>
  <si>
    <t>acmm424</t>
  </si>
  <si>
    <t>1G-EfAqtRcI</t>
  </si>
  <si>
    <t>uGESFTeKGKg</t>
  </si>
  <si>
    <t>ieeydfzg51Q</t>
  </si>
  <si>
    <t>rwkZCRNIqeg</t>
  </si>
  <si>
    <t>x44ivfr7jBY</t>
  </si>
  <si>
    <t>CESLXX84IDQ</t>
  </si>
  <si>
    <t>AKjoqKRgTAc</t>
  </si>
  <si>
    <t>STUQ8fkoPSM</t>
  </si>
  <si>
    <t>CbyyfmU2SEw</t>
  </si>
  <si>
    <t>uR2gOeJ6-pY</t>
  </si>
  <si>
    <t>DFPRWeFNGZI</t>
  </si>
  <si>
    <t>UGgp-3wzP9o</t>
  </si>
  <si>
    <t>sWpocKOydIk</t>
  </si>
  <si>
    <t>3QqruHnvz5A</t>
  </si>
  <si>
    <t>jVqTcu3BZzo</t>
  </si>
  <si>
    <t>FOhsmwCwAnU</t>
  </si>
  <si>
    <t>BYJ1CVLyhBg</t>
  </si>
  <si>
    <t>qLqZf-03LRU</t>
  </si>
  <si>
    <t>DbQtvaZ-7NA</t>
  </si>
  <si>
    <t>iMWlKqsOmvQ</t>
  </si>
  <si>
    <t>h0rWd8uUEiE</t>
  </si>
  <si>
    <t>SweetBrooke23</t>
  </si>
  <si>
    <t>I3a0wT6S4uo</t>
  </si>
  <si>
    <t>0JyeKm59YV0</t>
  </si>
  <si>
    <t>-2Uzzs33WPU</t>
  </si>
  <si>
    <t>yQYL0CH8G-Q</t>
  </si>
  <si>
    <t>OL2Dx2Rx2Vk</t>
  </si>
  <si>
    <t>skEBnqubIBE</t>
  </si>
  <si>
    <t>bwWcs5V0S0Q</t>
  </si>
  <si>
    <t>6zs4t9OHXfo</t>
  </si>
  <si>
    <t>oZO-6gAyHxU</t>
  </si>
  <si>
    <t>bIqobg9FdLE</t>
  </si>
  <si>
    <t>xoC-ku6DP9U</t>
  </si>
  <si>
    <t>YbfudraTZr8</t>
  </si>
  <si>
    <t>zZ_04kFX4xM</t>
  </si>
  <si>
    <t>52_8HSowRBQ</t>
  </si>
  <si>
    <t>yOhIMCqtmKg</t>
  </si>
  <si>
    <t>6UMRYzil6JA</t>
  </si>
  <si>
    <t>ttq7kFTdePA</t>
  </si>
  <si>
    <t>aBE--powncM</t>
  </si>
  <si>
    <t>YaZVTS2AdEI</t>
  </si>
  <si>
    <t>Gnf3NLzl3Dk</t>
  </si>
  <si>
    <t>uS-_xkZiA9M</t>
  </si>
  <si>
    <t>nikkinik7</t>
  </si>
  <si>
    <t>CLw0wV96m5c</t>
  </si>
  <si>
    <t>x3nerd</t>
  </si>
  <si>
    <t>QbA4G_s_Abk</t>
  </si>
  <si>
    <t>UNYZh1zGsWA</t>
  </si>
  <si>
    <t>i4mxiUQbMl4</t>
  </si>
  <si>
    <t>RyvQa5NgzcA</t>
  </si>
  <si>
    <t>kL44AS88mto</t>
  </si>
  <si>
    <t>AQpLrrxYmOQ</t>
  </si>
  <si>
    <t>FtTzZ_2R47M</t>
  </si>
  <si>
    <t>F0-csWDaFXw</t>
  </si>
  <si>
    <t>m42IiltEYrM</t>
  </si>
  <si>
    <t>TEHLEESIXGM</t>
  </si>
  <si>
    <t>YAOwa9sJJmc</t>
  </si>
  <si>
    <t>EqKXC1w0aN0</t>
  </si>
  <si>
    <t>J4wiJNlBuJE</t>
  </si>
  <si>
    <t>rMpxCTn7wb4</t>
  </si>
  <si>
    <t>kCJEuQVgKwg</t>
  </si>
  <si>
    <t>VjUuTpXXZB8</t>
  </si>
  <si>
    <t>fOjd8zeI0VI</t>
  </si>
  <si>
    <t>Zv6Em772RTU</t>
  </si>
  <si>
    <t>Ds8o1yEU5s0</t>
  </si>
  <si>
    <t>xyssGj9oVfA</t>
  </si>
  <si>
    <t>EV4F-0P0Qzg</t>
  </si>
  <si>
    <t>Z5jhAQlfkxY</t>
  </si>
  <si>
    <t>1F6J2e6YiUQ</t>
  </si>
  <si>
    <t>ZzVdlvY2v8k</t>
  </si>
  <si>
    <t>H0X9EqIVpvM</t>
  </si>
  <si>
    <t>Pk_vE1jilkA</t>
  </si>
  <si>
    <t>XMeuJMqy5EU</t>
  </si>
  <si>
    <t>z1_FvV0lFZM</t>
  </si>
  <si>
    <t>GGhQUIcUt84</t>
  </si>
  <si>
    <t>amu42f_v_Xo</t>
  </si>
  <si>
    <t>Vu82TeYga70</t>
  </si>
  <si>
    <t>69Rs5fvsxEI</t>
  </si>
  <si>
    <t>RrxDT6QiNoc</t>
  </si>
  <si>
    <t>H0E1zWR99GQ</t>
  </si>
  <si>
    <t>vkKG3q-CQhA</t>
  </si>
  <si>
    <t>pNL16xCo0EI</t>
  </si>
  <si>
    <t>yacswr9lX6c</t>
  </si>
  <si>
    <t>m3Vzh60OqBk</t>
  </si>
  <si>
    <t>8owsisqTbzA</t>
  </si>
  <si>
    <t>bexiboo1980</t>
  </si>
  <si>
    <t>R8n4rq5ky2Q</t>
  </si>
  <si>
    <t>1xN4nqy4Kp8</t>
  </si>
  <si>
    <t>Ybh2uQIszjk</t>
  </si>
  <si>
    <t>mR8cvlnabd8</t>
  </si>
  <si>
    <t>W95tgIAEKoc</t>
  </si>
  <si>
    <t>tMGKQV5iAgo</t>
  </si>
  <si>
    <t>bdasDrzy8OE</t>
  </si>
  <si>
    <t>vnuBHQCATVU</t>
  </si>
  <si>
    <t>X82oJaYDtBE</t>
  </si>
  <si>
    <t>oxZgLTjgaQw</t>
  </si>
  <si>
    <t>4bkmmZEPCdw</t>
  </si>
  <si>
    <t>c4QokiQDinM</t>
  </si>
  <si>
    <t>UeI-ajohMHI</t>
  </si>
  <si>
    <t>pHfObU1pks4</t>
  </si>
  <si>
    <t>TUEc8vOEvCE</t>
  </si>
  <si>
    <t>2bK_mRHd2uM</t>
  </si>
  <si>
    <t>gwC8UbEYElY</t>
  </si>
  <si>
    <t>yv7WWrGNqd8</t>
  </si>
  <si>
    <t>B3wpQIWFCSo</t>
  </si>
  <si>
    <t>5f7UsAGeJ9E</t>
  </si>
  <si>
    <t>A2YsWhCWDVI</t>
  </si>
  <si>
    <t>mynameisjennny</t>
  </si>
  <si>
    <t>NhmzZB50dOE</t>
  </si>
  <si>
    <t>DBMWHx_wX-Y</t>
  </si>
  <si>
    <t>YuBjQG227LQ</t>
  </si>
  <si>
    <t>3oxgaq2d1Gg</t>
  </si>
  <si>
    <t>kTblID4z1OU</t>
  </si>
  <si>
    <t>TRBJbCcoJN0</t>
  </si>
  <si>
    <t>bp90xpvw-vo</t>
  </si>
  <si>
    <t>MmkATHUmXxg</t>
  </si>
  <si>
    <t>Sbchdyg-Ty8</t>
  </si>
  <si>
    <t>PLLJwaS-LUw</t>
  </si>
  <si>
    <t>lqwBB8Mazlw</t>
  </si>
  <si>
    <t>WJn-FpTPdoQ</t>
  </si>
  <si>
    <t>lUsHzCPHSJc</t>
  </si>
  <si>
    <t>_mXz7c3f4jc</t>
  </si>
  <si>
    <t>b-tMWnO92ec</t>
  </si>
  <si>
    <t>TvpNFhqsve8</t>
  </si>
  <si>
    <t>wcfKpMytXJQ</t>
  </si>
  <si>
    <t>xZvznNJ3nLA</t>
  </si>
  <si>
    <t>HavtGkT-W1A</t>
  </si>
  <si>
    <t>_A9xn9KK8h8</t>
  </si>
  <si>
    <t>nyBlxO9W5Iw</t>
  </si>
  <si>
    <t>candyh3arts</t>
  </si>
  <si>
    <t>Lvz1J8aeMss</t>
  </si>
  <si>
    <t>IXn5eyhcuB0</t>
  </si>
  <si>
    <t>bocqlO3-zCE</t>
  </si>
  <si>
    <t>pIwdh_jHRRk</t>
  </si>
  <si>
    <t>ZDQ8Iy4BAlY</t>
  </si>
  <si>
    <t>GymYR2arTJc</t>
  </si>
  <si>
    <t>B_IUrLFmFG4</t>
  </si>
  <si>
    <t>2-cs9jhvmtU</t>
  </si>
  <si>
    <t>fPjVSD1jWJk</t>
  </si>
  <si>
    <t>ZTksu8FpJhs</t>
  </si>
  <si>
    <t>pg0cWLm8DDU</t>
  </si>
  <si>
    <t>i4tCAI9pNXs</t>
  </si>
  <si>
    <t>vBCd4hbwcHQ</t>
  </si>
  <si>
    <t>9QEFzKPUfL4</t>
  </si>
  <si>
    <t>teOeiMDyOfI</t>
  </si>
  <si>
    <t>8Etpr8Lo480</t>
  </si>
  <si>
    <t>4XKADIpcBMg</t>
  </si>
  <si>
    <t>ceQRtQLWNkc</t>
  </si>
  <si>
    <t>6iIZ0C89VvQ</t>
  </si>
  <si>
    <t>JenAnistonRockz</t>
  </si>
  <si>
    <t>TWjfrkhGQM8</t>
  </si>
  <si>
    <t>_aETUz-f7aQ</t>
  </si>
  <si>
    <t>INZlVRYZSYg</t>
  </si>
  <si>
    <t>v6Oh-ziD09E</t>
  </si>
  <si>
    <t>keNCTebilS0</t>
  </si>
  <si>
    <t>mRO2JdnIiNk</t>
  </si>
  <si>
    <t>osw8zVM0oQQ</t>
  </si>
  <si>
    <t>KQMenMbTkhw</t>
  </si>
  <si>
    <t>DLBOIjmakaU</t>
  </si>
  <si>
    <t>vxcuiggN51Q</t>
  </si>
  <si>
    <t>6--T1vJEo80</t>
  </si>
  <si>
    <t>7gv9aegBjcI</t>
  </si>
  <si>
    <t>HvvLzkFAhvY</t>
  </si>
  <si>
    <t>lvr027JMuCQ</t>
  </si>
  <si>
    <t>k_kfw9xuuCs</t>
  </si>
  <si>
    <t>HC3saZ0wxC8</t>
  </si>
  <si>
    <t>LuwhWT6zCpI</t>
  </si>
  <si>
    <t>UQ8bWbA1vzg</t>
  </si>
  <si>
    <t>XIIgA8btMQI</t>
  </si>
  <si>
    <t>MgYM4dq79Q0</t>
  </si>
  <si>
    <t>starryeyesxxvideo</t>
  </si>
  <si>
    <t>u9K0FGbsvSs</t>
  </si>
  <si>
    <t>t-Yh8fShM5Y</t>
  </si>
  <si>
    <t>C-4u3DqtwkA</t>
  </si>
  <si>
    <t>e0hdVaj1QWk</t>
  </si>
  <si>
    <t>GipYsTlrTLU</t>
  </si>
  <si>
    <t>0tYnx_qa05o</t>
  </si>
  <si>
    <t>7arInZbbW_c</t>
  </si>
  <si>
    <t>HBwPwYXEVrc</t>
  </si>
  <si>
    <t>4H_53gN2tkU</t>
  </si>
  <si>
    <t>cbjdNP3hGAw</t>
  </si>
  <si>
    <t>mz2uZ0A0ZdM</t>
  </si>
  <si>
    <t>3i5qtJEYUy8</t>
  </si>
  <si>
    <t>b1hsTbG0lPY</t>
  </si>
  <si>
    <t>CmQuryE08AY</t>
  </si>
  <si>
    <t>G1to3VEK6Os</t>
  </si>
  <si>
    <t>zKkaLM9NcSo</t>
  </si>
  <si>
    <t>2IJ6zR8CCBI</t>
  </si>
  <si>
    <t>HoPbx60GcVM</t>
  </si>
  <si>
    <t>2whak4wrds</t>
  </si>
  <si>
    <t>J5TvbvD0Gzo</t>
  </si>
  <si>
    <t>kelynngui</t>
  </si>
  <si>
    <t>0ZAl5v7HDHA</t>
  </si>
  <si>
    <t>NAUcXms67mc</t>
  </si>
  <si>
    <t>tYM0WTz7GA0</t>
  </si>
  <si>
    <t>2GGjpomsqtk</t>
  </si>
  <si>
    <t>0yEMJWAS8pg</t>
  </si>
  <si>
    <t>tPLNPXEE7Qs</t>
  </si>
  <si>
    <t>LJYvj0Op4eo</t>
  </si>
  <si>
    <t>9bBZImDitnk</t>
  </si>
  <si>
    <t>SbjIpMJ6d14</t>
  </si>
  <si>
    <t>WRPkzDv6TUA</t>
  </si>
  <si>
    <t>YnfIi7teOfM</t>
  </si>
  <si>
    <t>PTaa43d7E_I</t>
  </si>
  <si>
    <t>yRYV0QfYcsM</t>
  </si>
  <si>
    <t>QcGIMXb-ycs</t>
  </si>
  <si>
    <t>ZWwjHnt9WMM</t>
  </si>
  <si>
    <t>mVVUOaHgbio</t>
  </si>
  <si>
    <t>O--Uh1cEB6s</t>
  </si>
  <si>
    <t>8472r0HdWt8</t>
  </si>
  <si>
    <t>r3Q-2Q3V1jc</t>
  </si>
  <si>
    <t>fadingspark</t>
  </si>
  <si>
    <t>uQhz_N2OOes</t>
  </si>
  <si>
    <t>wJN3Yd-zpes</t>
  </si>
  <si>
    <t>uJtEl8UrVQ0</t>
  </si>
  <si>
    <t>uYgGEtwYBD4</t>
  </si>
  <si>
    <t>jtPWXE1K0Ag</t>
  </si>
  <si>
    <t>ReeE8rnXmWs</t>
  </si>
  <si>
    <t>6Y2vQi4_WAU</t>
  </si>
  <si>
    <t>QFTqupe0wKs</t>
  </si>
  <si>
    <t>ZFFmSGILYtw</t>
  </si>
  <si>
    <t>n3ugG1wlfjk</t>
  </si>
  <si>
    <t>dmuZxLDNtWg</t>
  </si>
  <si>
    <t>yUKsdRXUxqk</t>
  </si>
  <si>
    <t>Jl2AzqMvyMI</t>
  </si>
  <si>
    <t>GBGxBvz8GX4</t>
  </si>
  <si>
    <t>bNsbhltxMNY</t>
  </si>
  <si>
    <t>5zuHjSt-8p0</t>
  </si>
  <si>
    <t>o9IeZpN5hps</t>
  </si>
  <si>
    <t>es-aJBqbQOI</t>
  </si>
  <si>
    <t>u-e-aRH-4N4</t>
  </si>
  <si>
    <t>5BZ-lK7L43M</t>
  </si>
  <si>
    <t>WXaWR2xRkyI</t>
  </si>
  <si>
    <t>ForeverAndAlways14</t>
  </si>
  <si>
    <t>YuBe6gPDDUM</t>
  </si>
  <si>
    <t>5vRaH5v5W2I</t>
  </si>
  <si>
    <t>DKiZvktvtaM</t>
  </si>
  <si>
    <t>r0_9dd_j4wQ</t>
  </si>
  <si>
    <t>j0igRQ4LX-Y</t>
  </si>
  <si>
    <t>hIFDGeQN73k</t>
  </si>
  <si>
    <t>lNTwF-JLrn8</t>
  </si>
  <si>
    <t>Sww-A4oXDsk</t>
  </si>
  <si>
    <t>wqbyra79_p4</t>
  </si>
  <si>
    <t>Vs72g5lkC6w</t>
  </si>
  <si>
    <t>kSuKnJElEBs</t>
  </si>
  <si>
    <t>S-0PU3Nk9i8</t>
  </si>
  <si>
    <t>aWCkAAHssO4</t>
  </si>
  <si>
    <t>MOGYXYPbQ2E</t>
  </si>
  <si>
    <t>f3qcocmvxdc</t>
  </si>
  <si>
    <t>ASmGHO8aLvw</t>
  </si>
  <si>
    <t>Nu_Eo_INpYo</t>
  </si>
  <si>
    <t>3RQPnZ-A7hM</t>
  </si>
  <si>
    <t>1XVW3TwMct8</t>
  </si>
  <si>
    <t>H-VlzcNm4H8</t>
  </si>
  <si>
    <t>q8logxeqWVc</t>
  </si>
  <si>
    <t>Ah0Nrv5wVDk</t>
  </si>
  <si>
    <t>JPcwAbOmxvE</t>
  </si>
  <si>
    <t>Lf_uWleYHpE</t>
  </si>
  <si>
    <t>KNy35w1zLg4</t>
  </si>
  <si>
    <t>om5Yqeqxt5w</t>
  </si>
  <si>
    <t>4OpS_fxEPZ8</t>
  </si>
  <si>
    <t>WxGaiUL8EDM</t>
  </si>
  <si>
    <t>Xyjw5tLXox8</t>
  </si>
  <si>
    <t>QJvn-Zffhs8</t>
  </si>
  <si>
    <t>Q07FkY-FxJU</t>
  </si>
  <si>
    <t>HBERKiwt5vQ</t>
  </si>
  <si>
    <t>AfdN6lyPSnA</t>
  </si>
  <si>
    <t>pZmusCmUHpw</t>
  </si>
  <si>
    <t>N7aBZhS3diU</t>
  </si>
  <si>
    <t>brookelucasorg</t>
  </si>
  <si>
    <t>dUzCkRH4u1Y</t>
  </si>
  <si>
    <t>sy-Ja4AJ1XE</t>
  </si>
  <si>
    <t>A-R6FVJx7JQ</t>
  </si>
  <si>
    <t>SIkvqL54gGQ</t>
  </si>
  <si>
    <t>KAPgFkGwvZg</t>
  </si>
  <si>
    <t>FQYttVTJoPo</t>
  </si>
  <si>
    <t>XvHuC0F2wOs</t>
  </si>
  <si>
    <t>r7gPheyKl1U</t>
  </si>
  <si>
    <t>kMjnky7emwQ</t>
  </si>
  <si>
    <t>tgNStAWJ-sc</t>
  </si>
  <si>
    <t>uAJA8oxqK7o</t>
  </si>
  <si>
    <t>I-5M8v5dXuc</t>
  </si>
  <si>
    <t>Ql2lamz8fPM</t>
  </si>
  <si>
    <t>prettygirllove</t>
  </si>
  <si>
    <t>9RS-P1_jUo4</t>
  </si>
  <si>
    <t>7TfLdI2pCbQ</t>
  </si>
  <si>
    <t>l1mBUqAf-a0</t>
  </si>
  <si>
    <t>_LqvuzYnrM4</t>
  </si>
  <si>
    <t>l4JrgX0L3mE</t>
  </si>
  <si>
    <t>F8YoPVtb6Sk</t>
  </si>
  <si>
    <t>sDkcftg1yFI</t>
  </si>
  <si>
    <t>yVgxL8mdnNI</t>
  </si>
  <si>
    <t>Gca0bKz2I3c</t>
  </si>
  <si>
    <t>eFxsLwoELYc</t>
  </si>
  <si>
    <t>zsUehT9_0Vw</t>
  </si>
  <si>
    <t>4REh-f3y1ew</t>
  </si>
  <si>
    <t>HedKI3VPhro</t>
  </si>
  <si>
    <t>qj5BhUZQtD4</t>
  </si>
  <si>
    <t>4qubDUvBoAY</t>
  </si>
  <si>
    <t>oieNGp8Zjdk</t>
  </si>
  <si>
    <t>kDqsfGWXxvk</t>
  </si>
  <si>
    <t>h0KoZSXix90</t>
  </si>
  <si>
    <t>IkmpIXd9Q90</t>
  </si>
  <si>
    <t>oskay</t>
  </si>
  <si>
    <t>YjTP_T-wR9w</t>
  </si>
  <si>
    <t>rUSTXUis_ys</t>
  </si>
  <si>
    <t>04Ok0piOE2A</t>
  </si>
  <si>
    <t>v36FCgrQi1c</t>
  </si>
  <si>
    <t>xRYndIwvPOY</t>
  </si>
  <si>
    <t>asp6PDmgO6Y</t>
  </si>
  <si>
    <t>qTwcageiJnM</t>
  </si>
  <si>
    <t>5A0SUs8ePgg</t>
  </si>
  <si>
    <t>w2f6RD1hT6Q</t>
  </si>
  <si>
    <t>jEGwsfpHevU</t>
  </si>
  <si>
    <t>oga_4uoCvnA</t>
  </si>
  <si>
    <t>Tr72CHwpdH4</t>
  </si>
  <si>
    <t>Vj4YUhH0M68</t>
  </si>
  <si>
    <t>e8YYYQpk3XQ</t>
  </si>
  <si>
    <t>j2CP2MSYQ74</t>
  </si>
  <si>
    <t>utAGibfY-V4</t>
  </si>
  <si>
    <t>Trvd2XOIeXY</t>
  </si>
  <si>
    <t>Sf3M-_RUSCM</t>
  </si>
  <si>
    <t>p-kTrgW2qR4</t>
  </si>
  <si>
    <t>12f1as8wIHw</t>
  </si>
  <si>
    <t>Xnxf1WeXxgk</t>
  </si>
  <si>
    <t>zOdboRYf1hM</t>
  </si>
  <si>
    <t>3aPQqNt15-o</t>
  </si>
  <si>
    <t>it_Z7NdKgmY</t>
  </si>
  <si>
    <t>hXbFfMBW97A</t>
  </si>
  <si>
    <t>n8xGca8Rd7k</t>
  </si>
  <si>
    <t>2wIbPwmXLMk</t>
  </si>
  <si>
    <t>kCr3lOhMJCg</t>
  </si>
  <si>
    <t>Nq95oaVf_fE</t>
  </si>
  <si>
    <t>iYlTcOqUnsY</t>
  </si>
  <si>
    <t>Qlw3C84a5zM</t>
  </si>
  <si>
    <t>h6Ev64h49wg</t>
  </si>
  <si>
    <t>olR3-S296sc</t>
  </si>
  <si>
    <t>2hHfkK4iGBQ</t>
  </si>
  <si>
    <t>I1hON9vr1Lc</t>
  </si>
  <si>
    <t>uzkNI4YIU2o</t>
  </si>
  <si>
    <t>iLikeCoolStuf</t>
  </si>
  <si>
    <t>aC-KOYQsIvU</t>
  </si>
  <si>
    <t>b7F1Sx_xY1U</t>
  </si>
  <si>
    <t>auQbi_fkdGE</t>
  </si>
  <si>
    <t>pdXzhbKRN3E</t>
  </si>
  <si>
    <t>IOri5Tlm23c</t>
  </si>
  <si>
    <t>PuXold5sf4o</t>
  </si>
  <si>
    <t>wsYIu2ohVFY</t>
  </si>
  <si>
    <t>zHXgOxSGznE</t>
  </si>
  <si>
    <t>9LOJmQQktHA</t>
  </si>
  <si>
    <t>sUTT8wdN_VA</t>
  </si>
  <si>
    <t>BYPktcQsGCI</t>
  </si>
  <si>
    <t>RtB-iAF4GS0</t>
  </si>
  <si>
    <t>hfegnyqMc28</t>
  </si>
  <si>
    <t>O7f2dgROVUg</t>
  </si>
  <si>
    <t>PKcaQA6MFUM</t>
  </si>
  <si>
    <t>ciageLSYXUE</t>
  </si>
  <si>
    <t>ejsFlxv2NOU</t>
  </si>
  <si>
    <t>iPsXj7kVB5g</t>
  </si>
  <si>
    <t>W6J5m4msflE</t>
  </si>
  <si>
    <t>o9YFJa6Fz04</t>
  </si>
  <si>
    <t>X8RJm7fWZOQ</t>
  </si>
  <si>
    <t>jt9xB4qe7lc</t>
  </si>
  <si>
    <t>monkeyfunky</t>
  </si>
  <si>
    <t>NcSaWV29s3M</t>
  </si>
  <si>
    <t>Xh1W15BWCUk</t>
  </si>
  <si>
    <t>7Z5Yx9ULfD0</t>
  </si>
  <si>
    <t>No-RGC20B_0</t>
  </si>
  <si>
    <t>LY8Wi7XRXCA</t>
  </si>
  <si>
    <t>2tsJKlzNIZs</t>
  </si>
  <si>
    <t>GkQenQofxs8</t>
  </si>
  <si>
    <t>1EEynvjfljU</t>
  </si>
  <si>
    <t>CD2X0juwHkU</t>
  </si>
  <si>
    <t>pwTVBWCijEQ</t>
  </si>
  <si>
    <t>aVnl9QCfNyE</t>
  </si>
  <si>
    <t>xZdfcRiDs8I</t>
  </si>
  <si>
    <t>vysfoePdiik</t>
  </si>
  <si>
    <t>HsQIoPyfQzM</t>
  </si>
  <si>
    <t>q0AGglrj57s</t>
  </si>
  <si>
    <t>reisyboy</t>
  </si>
  <si>
    <t>sqs19PeGa1c</t>
  </si>
  <si>
    <t>Xz4v8g6Y4mI</t>
  </si>
  <si>
    <t>CeMpdiDZ1iI</t>
  </si>
  <si>
    <t>Ec4YXEoQL6s</t>
  </si>
  <si>
    <t>y3_VMPkzI8A</t>
  </si>
  <si>
    <t>9NLQUpwPEqA</t>
  </si>
  <si>
    <t>CgJ0EpxjZBU</t>
  </si>
  <si>
    <t>YYTpb-QXV0k</t>
  </si>
  <si>
    <t>_TyKGiLt8Ls</t>
  </si>
  <si>
    <t>nVxZ9IHTH2E</t>
  </si>
  <si>
    <t>vRQWAu8GFyc</t>
  </si>
  <si>
    <t>IcmI6UnR4gg</t>
  </si>
  <si>
    <t>sW4EdGZaO4s</t>
  </si>
  <si>
    <t>ORcytA4BVjQ</t>
  </si>
  <si>
    <t>8G_KFCrGt8k</t>
  </si>
  <si>
    <t>UNIlK0BsU4Y</t>
  </si>
  <si>
    <t>7fbAeIgZQJQ</t>
  </si>
  <si>
    <t>ssbz7HuzONI</t>
  </si>
  <si>
    <t>sfJg2L1i3sM</t>
  </si>
  <si>
    <t>nCZQBjVDzHA</t>
  </si>
  <si>
    <t>qgiUSEpg8Xc</t>
  </si>
  <si>
    <t>eD2Zu3NrlM4</t>
  </si>
  <si>
    <t>ZSnCcpamgQo</t>
  </si>
  <si>
    <t>6depX0xtt5Y</t>
  </si>
  <si>
    <t>gPYRdqv6KZA</t>
  </si>
  <si>
    <t>ulP1UB5PIN0</t>
  </si>
  <si>
    <t>N64H1g6apQo</t>
  </si>
  <si>
    <t>bgFXbjdWKlw</t>
  </si>
  <si>
    <t>OS-ihkq8mKI</t>
  </si>
  <si>
    <t>2pSZb_r1Ts0</t>
  </si>
  <si>
    <t>BYquAMu6e2I</t>
  </si>
  <si>
    <t>_L3zzVBn774</t>
  </si>
  <si>
    <t>woofcat</t>
  </si>
  <si>
    <t>TzFsiDteIiQ</t>
  </si>
  <si>
    <t>uk2sPl_Z7ZU</t>
  </si>
  <si>
    <t>Qehxjub5lyo</t>
  </si>
  <si>
    <t>Ee_8IMx0uMo</t>
  </si>
  <si>
    <t>0PXIjs4VUqg</t>
  </si>
  <si>
    <t>lRRDzFROMx0</t>
  </si>
  <si>
    <t>T6EjjyFCxNg</t>
  </si>
  <si>
    <t>lss4rR8N8as</t>
  </si>
  <si>
    <t>KM0yVQxQBSs</t>
  </si>
  <si>
    <t>YUHqlFYspfM</t>
  </si>
  <si>
    <t>J1G-ZUjZDn4</t>
  </si>
  <si>
    <t>5f29gBlgmlA</t>
  </si>
  <si>
    <t>jtZ0iSrSuWY</t>
  </si>
  <si>
    <t>kyAehYmKjes</t>
  </si>
  <si>
    <t>uY-wz9DN93g</t>
  </si>
  <si>
    <t>jCK3pmcPZao</t>
  </si>
  <si>
    <t>cqVh4_Qc-ic</t>
  </si>
  <si>
    <t>Ggqg6q5xegE</t>
  </si>
  <si>
    <t>VVdkKnSqRlY</t>
  </si>
  <si>
    <t>jgrandin1</t>
  </si>
  <si>
    <t>HTx_qmCVhEE</t>
  </si>
  <si>
    <t>IAyZ1g0ha-I</t>
  </si>
  <si>
    <t>2MgRmXiUYFg</t>
  </si>
  <si>
    <t>VmxCnvP_40E</t>
  </si>
  <si>
    <t>94iXddskcFs</t>
  </si>
  <si>
    <t>NGPjRD-ZFLo</t>
  </si>
  <si>
    <t>v0XPI403E-s</t>
  </si>
  <si>
    <t>qdm4r3jIajw</t>
  </si>
  <si>
    <t>3yDbwqa-76Y</t>
  </si>
  <si>
    <t>vEc4YWICeXk</t>
  </si>
  <si>
    <t>9fimRRTP-6s</t>
  </si>
  <si>
    <t>NVCuLhmyRQs</t>
  </si>
  <si>
    <t>Gp3xXaYi-dg</t>
  </si>
  <si>
    <t>et6JRqxsKAE</t>
  </si>
  <si>
    <t>e0yX5Ns6gh4</t>
  </si>
  <si>
    <t>tIoEVH28zeI</t>
  </si>
  <si>
    <t>AngeDeLumiere</t>
  </si>
  <si>
    <t>n_3v-_p3ESo</t>
  </si>
  <si>
    <t>E_FzgtLVzbI</t>
  </si>
  <si>
    <t>6cK3xB6MClI</t>
  </si>
  <si>
    <t>4eJ3gS7Cih8</t>
  </si>
  <si>
    <t>UZejl15nIqg</t>
  </si>
  <si>
    <t>qqa1bQAqvuI</t>
  </si>
  <si>
    <t>S91RO5ExyZc</t>
  </si>
  <si>
    <t>yUUXxgaueKU</t>
  </si>
  <si>
    <t>_vFVlvi-P9w</t>
  </si>
  <si>
    <t>i-wtO7pjJKk</t>
  </si>
  <si>
    <t>JAXDktXENR8</t>
  </si>
  <si>
    <t>E1Fj1j8Sg1g</t>
  </si>
  <si>
    <t>1IIns3qbibc</t>
  </si>
  <si>
    <t>Wk2VYwCIcZE</t>
  </si>
  <si>
    <t>ACaBmzZCsKI</t>
  </si>
  <si>
    <t>jTu7wicVCmQ</t>
  </si>
  <si>
    <t>ghF7njMgZgs</t>
  </si>
  <si>
    <t>s7IrflqhLtE</t>
  </si>
  <si>
    <t>32EmwwKUdZQ</t>
  </si>
  <si>
    <t>NyocNngb6ik</t>
  </si>
  <si>
    <t>_wU9R9_i3ZU</t>
  </si>
  <si>
    <t>1ymcVTnVy1o</t>
  </si>
  <si>
    <t>sgrLZBV1uA0</t>
  </si>
  <si>
    <t>VideoJug</t>
  </si>
  <si>
    <t>RP-RTRCacLI</t>
  </si>
  <si>
    <t>ryOzBmmBQe4</t>
  </si>
  <si>
    <t>3jqqwRvgyB8</t>
  </si>
  <si>
    <t>-6Dmg_4ZA2Y</t>
  </si>
  <si>
    <t>NFOiGsEIP30</t>
  </si>
  <si>
    <t>uvrvxmZ0jVg</t>
  </si>
  <si>
    <t>jHNcAJsR0vk</t>
  </si>
  <si>
    <t>L-nJd1fqB64</t>
  </si>
  <si>
    <t>MO5Lp_eJmgA</t>
  </si>
  <si>
    <t>A38MnD0VK9s</t>
  </si>
  <si>
    <t>TR7VGtzJ64w</t>
  </si>
  <si>
    <t>QcO0TdUc0Js</t>
  </si>
  <si>
    <t>bD8qOmUrmPg</t>
  </si>
  <si>
    <t>3lNqqryPBNU</t>
  </si>
  <si>
    <t>BrianG8</t>
  </si>
  <si>
    <t>MUWnbEICeeg</t>
  </si>
  <si>
    <t>hNFKbcJ_WK8</t>
  </si>
  <si>
    <t>kq3htRMNmss</t>
  </si>
  <si>
    <t>xBoBPaLZ1NA</t>
  </si>
  <si>
    <t>u0uYtm-b3O4</t>
  </si>
  <si>
    <t>skKmwT0EccE</t>
  </si>
  <si>
    <t>infinitesolutions</t>
  </si>
  <si>
    <t>brdmnUBAS00</t>
  </si>
  <si>
    <t>qP1BOZqrp5g</t>
  </si>
  <si>
    <t>T90o2NceAvQ</t>
  </si>
  <si>
    <t>eKrAZpANoeM</t>
  </si>
  <si>
    <t>bw9FX3is8Ys</t>
  </si>
  <si>
    <t>8bue_e7J-kc</t>
  </si>
  <si>
    <t>pogobat</t>
  </si>
  <si>
    <t>IW_BBp3FPMQ</t>
  </si>
  <si>
    <t>tSqUcrFJ498</t>
  </si>
  <si>
    <t>Rpfz3m11bsk</t>
  </si>
  <si>
    <t>s8uM6_j-s48</t>
  </si>
  <si>
    <t>LcJ-y39GzzQ</t>
  </si>
  <si>
    <t>NJz02Nh99Cs</t>
  </si>
  <si>
    <t>EYJxmaaYglg</t>
  </si>
  <si>
    <t>LHFiZrVSGeA</t>
  </si>
  <si>
    <t>XKQnHZ_yYJ0</t>
  </si>
  <si>
    <t>5o8Vdn0LeGo</t>
  </si>
  <si>
    <t>81ng6qGZGpE</t>
  </si>
  <si>
    <t>HouseholdHacker</t>
  </si>
  <si>
    <t>8m8fbnShPcw</t>
  </si>
  <si>
    <t>0rA-zhTJuFU</t>
  </si>
  <si>
    <t>l8eH3TJkny0</t>
  </si>
  <si>
    <t>MpjvCzuzgvs</t>
  </si>
  <si>
    <t>3IYoxyKJhHM</t>
  </si>
  <si>
    <t>B8H29jU8Wrs</t>
  </si>
  <si>
    <t>BfGSeD_fumQ</t>
  </si>
  <si>
    <t>TlPoyX1umaA</t>
  </si>
  <si>
    <t>qmRv9FLDBmE</t>
  </si>
  <si>
    <t>F_nw_mQF6RE</t>
  </si>
  <si>
    <t>WlQXCICVB9A</t>
  </si>
  <si>
    <t>-3ulgATwtzY</t>
  </si>
  <si>
    <t>Wj1Ljpr2HpI</t>
  </si>
  <si>
    <t>FrGHuVvj9Q4</t>
  </si>
  <si>
    <t>2KtFVlUaMRA</t>
  </si>
  <si>
    <t>2xvrnzJYq30</t>
  </si>
  <si>
    <t>GeaT62OMi8M</t>
  </si>
  <si>
    <t>Alf3QPirSG4</t>
  </si>
  <si>
    <t>BQxJH5qrDu8</t>
  </si>
  <si>
    <t>N_m36Gr4jzM</t>
  </si>
  <si>
    <t>siA_EdoeDqM</t>
  </si>
  <si>
    <t>DYuHD05FxVQ</t>
  </si>
  <si>
    <t>8OaeSdaaQeE</t>
  </si>
  <si>
    <t>V6ZYgDrzvZU</t>
  </si>
  <si>
    <t>FruityPebbleFilms</t>
  </si>
  <si>
    <t>UxfDObpWTiU</t>
  </si>
  <si>
    <t>7NKzyPJfySw</t>
  </si>
  <si>
    <t>ItHrGLlif-8</t>
  </si>
  <si>
    <t>cuRwbGv5Yjc</t>
  </si>
  <si>
    <t>IkOH-mCzDi0</t>
  </si>
  <si>
    <t>Nkeuq-2hVQQ</t>
  </si>
  <si>
    <t>ZpWATMtTPkk</t>
  </si>
  <si>
    <t>u5QFKFIX3ec</t>
  </si>
  <si>
    <t>ClaDcfTpZqg</t>
  </si>
  <si>
    <t>FAPi3TYPS34</t>
  </si>
  <si>
    <t>bKSH74eIvEU</t>
  </si>
  <si>
    <t>vXbit1Nzu5Y</t>
  </si>
  <si>
    <t>Q84aKucMqiA</t>
  </si>
  <si>
    <t>zK7gikSuTNQ</t>
  </si>
  <si>
    <t>Z-IOeovZ65g</t>
  </si>
  <si>
    <t>p_-3-CtMy_8</t>
  </si>
  <si>
    <t>6JBaomARYgw</t>
  </si>
  <si>
    <t>BRNFcBWnVHs</t>
  </si>
  <si>
    <t>XSfKrDyqMOE</t>
  </si>
  <si>
    <t>x7P-u8XEfJw</t>
  </si>
  <si>
    <t>I_YGJE7ln2o</t>
  </si>
  <si>
    <t>RGBd2M7iWeo</t>
  </si>
  <si>
    <t>7XqBNHKpR64</t>
  </si>
  <si>
    <t>hhDjVyiNPQs</t>
  </si>
  <si>
    <t>49Vs71LnsmM</t>
  </si>
  <si>
    <t>uRHVshIRRa8</t>
  </si>
  <si>
    <t>JSDY7DMC9VM</t>
  </si>
  <si>
    <t>P8rDiTVQ5AE</t>
  </si>
  <si>
    <t>HwPw-oCxHOY</t>
  </si>
  <si>
    <t>4NYXcaEt7OU</t>
  </si>
  <si>
    <t>PyRFQPXq0CQ</t>
  </si>
  <si>
    <t>RdvdkL02ldY</t>
  </si>
  <si>
    <t>tYsTOsntNgI</t>
  </si>
  <si>
    <t>cYbeqa6VhgI</t>
  </si>
  <si>
    <t>o-wQrYLgSI4</t>
  </si>
  <si>
    <t>PDDFJYkjW3I</t>
  </si>
  <si>
    <t>KwlK_9O4hD4</t>
  </si>
  <si>
    <t>M84hvqtra4c</t>
  </si>
  <si>
    <t>m6k9GFGePJA</t>
  </si>
  <si>
    <t>4M4VW5a8egg</t>
  </si>
  <si>
    <t>rwcnpbnylpw</t>
  </si>
  <si>
    <t>LQuJmwFoq6Y</t>
  </si>
  <si>
    <t>d3NGeKQNlZo</t>
  </si>
  <si>
    <t>4HTB8XCcUC0</t>
  </si>
  <si>
    <t>p1ZHsO7wRWQ</t>
  </si>
  <si>
    <t>jme101soul</t>
  </si>
  <si>
    <t>r9kdcJNJ_dg</t>
  </si>
  <si>
    <t>PzpwBS59lms</t>
  </si>
  <si>
    <t>U9NJqfy6YUY</t>
  </si>
  <si>
    <t>79TE0COwqw0</t>
  </si>
  <si>
    <t>BXfdzLkbB8s</t>
  </si>
  <si>
    <t>2Kq3_tEq0dY</t>
  </si>
  <si>
    <t>Cknc6IysXLA</t>
  </si>
  <si>
    <t>GkBsAGuQR5g</t>
  </si>
  <si>
    <t>Fhat4EYRTU4</t>
  </si>
  <si>
    <t>rTY_teIAYEI</t>
  </si>
  <si>
    <t>Qri8aqkB74A</t>
  </si>
  <si>
    <t>rKbKZ3Qe45Y</t>
  </si>
  <si>
    <t>FGeCHlvekL8</t>
  </si>
  <si>
    <t>EbPQ9sXsrCE</t>
  </si>
  <si>
    <t>d4aw2q7eA2w</t>
  </si>
  <si>
    <t>bIGatf_a-Ug</t>
  </si>
  <si>
    <t>ZSXI9uxGIf4</t>
  </si>
  <si>
    <t>gyi-P8jYKCg</t>
  </si>
  <si>
    <t>UibOP75jWDU</t>
  </si>
  <si>
    <t>hq7CZ34xPN8</t>
  </si>
  <si>
    <t>EvansSAFCsnavE</t>
  </si>
  <si>
    <t>1uJvo1gzSKo</t>
  </si>
  <si>
    <t>vbeVgcfd2iU</t>
  </si>
  <si>
    <t>_BWTl6x9B-A</t>
  </si>
  <si>
    <t>krBdFmtcv-k</t>
  </si>
  <si>
    <t>GKrd6DNNCG8</t>
  </si>
  <si>
    <t>y2rgttwVw-s</t>
  </si>
  <si>
    <t>_N89X29ynC8</t>
  </si>
  <si>
    <t>K0mu9dm_-lk</t>
  </si>
  <si>
    <t>ZRjPxVrm0VM</t>
  </si>
  <si>
    <t>2FIiLsY6cXs</t>
  </si>
  <si>
    <t>GaIxswG7d84</t>
  </si>
  <si>
    <t>DJQ46keaJLQ</t>
  </si>
  <si>
    <t>BobbyK99</t>
  </si>
  <si>
    <t>_3aeCzZC7nU</t>
  </si>
  <si>
    <t>59xD2jA4T1E</t>
  </si>
  <si>
    <t>QrmXFOq8yOY</t>
  </si>
  <si>
    <t>WCorBLAl2cE</t>
  </si>
  <si>
    <t>c9WeKCETCrA</t>
  </si>
  <si>
    <t>R20cCPM0OZc</t>
  </si>
  <si>
    <t>22eubaCUNJU</t>
  </si>
  <si>
    <t>m8Ebcx-mTns</t>
  </si>
  <si>
    <t>nayarBrD6mk</t>
  </si>
  <si>
    <t>TQjfe7dFleQ</t>
  </si>
  <si>
    <t>BCwCBh0z3Hs</t>
  </si>
  <si>
    <t>bGy_7qTvjDs</t>
  </si>
  <si>
    <t>C2wBPix-nmg</t>
  </si>
  <si>
    <t>wCQBbgb_Lvo</t>
  </si>
  <si>
    <t>DreidMusicalX</t>
  </si>
  <si>
    <t>zm2nqBjtAYI</t>
  </si>
  <si>
    <t>b9QHHX4Dwhw</t>
  </si>
  <si>
    <t>30CM1YxRT2E</t>
  </si>
  <si>
    <t>go8UPq21Dc0</t>
  </si>
  <si>
    <t>my_NSKkmeWU</t>
  </si>
  <si>
    <t>8b4h2ymQiKs</t>
  </si>
  <si>
    <t>SdBaEaQucQ8</t>
  </si>
  <si>
    <t>KbKgkT2K1cI</t>
  </si>
  <si>
    <t>Yiitsy3a-Oo</t>
  </si>
  <si>
    <t>tg9mQMguV4w</t>
  </si>
  <si>
    <t>iP6avYwqEBo</t>
  </si>
  <si>
    <t>3ggo3Iey2zk</t>
  </si>
  <si>
    <t>4FN7Rdny70g</t>
  </si>
  <si>
    <t>NQXzmTkbsvw</t>
  </si>
  <si>
    <t>Uwmws3sZJp8</t>
  </si>
  <si>
    <t>msaK32UTCaE</t>
  </si>
  <si>
    <t>2WoJV4NLxqg</t>
  </si>
  <si>
    <t>Yz_YvIq5FaM</t>
  </si>
  <si>
    <t>nvd6lvg5LR0</t>
  </si>
  <si>
    <t>RcmpMurderedKevin</t>
  </si>
  <si>
    <t>MR-I_PpoGVQ</t>
  </si>
  <si>
    <t>4XPJQihTadM</t>
  </si>
  <si>
    <t>CzyHRG8zMzY</t>
  </si>
  <si>
    <t>RQUEHmOGjvQ</t>
  </si>
  <si>
    <t>UMzciqUmb70</t>
  </si>
  <si>
    <t>FBz1xvb8vMo</t>
  </si>
  <si>
    <t>V4JWifuchyU</t>
  </si>
  <si>
    <t>ecJ-SC2IKEQ</t>
  </si>
  <si>
    <t>Md6HB7wBflE</t>
  </si>
  <si>
    <t>M1GV0-dV1Uo</t>
  </si>
  <si>
    <t>8Kir91X9Uk8</t>
  </si>
  <si>
    <t>GsIBkRJGQEw</t>
  </si>
  <si>
    <t>_sH4qiroFhw</t>
  </si>
  <si>
    <t>kZ7K9eCkETQ</t>
  </si>
  <si>
    <t>0Qp9GOK7v94</t>
  </si>
  <si>
    <t>Wo0mwCtqSWs</t>
  </si>
  <si>
    <t>hJi8kV-c5Ak</t>
  </si>
  <si>
    <t>4sjVrYuf92Q</t>
  </si>
  <si>
    <t>DAfR3AQBQUM</t>
  </si>
  <si>
    <t>uBzmgcTnUrQ</t>
  </si>
  <si>
    <t>nosibor</t>
  </si>
  <si>
    <t>E7iv2dJFWVA</t>
  </si>
  <si>
    <t>R554qjebSaw</t>
  </si>
  <si>
    <t>S4blhM9IU3A</t>
  </si>
  <si>
    <t>kFW3TtBh6kE</t>
  </si>
  <si>
    <t>8nrJnFyaW5Q</t>
  </si>
  <si>
    <t>z0Q7G-9SMJE</t>
  </si>
  <si>
    <t>MRDHAteRF18</t>
  </si>
  <si>
    <t>EltG05xZ5FI</t>
  </si>
  <si>
    <t>WFRpGSi71e4</t>
  </si>
  <si>
    <t>xyZkIWGpU-4</t>
  </si>
  <si>
    <t>juDFMScIki8</t>
  </si>
  <si>
    <t>Aa3Jrv9xpTU</t>
  </si>
  <si>
    <t>9Se59YYCLdk</t>
  </si>
  <si>
    <t>eOvz7FDGyzE</t>
  </si>
  <si>
    <t>dJMuPM9j804</t>
  </si>
  <si>
    <t>uaeWT3pe7ts</t>
  </si>
  <si>
    <t>LumlAtiRzKs</t>
  </si>
  <si>
    <t>0sxFanLu_W0</t>
  </si>
  <si>
    <t>hFs-7L1fsj8</t>
  </si>
  <si>
    <t>bVYwcXMyLEs</t>
  </si>
  <si>
    <t>soloruff</t>
  </si>
  <si>
    <t>iUNUfI2oCbs</t>
  </si>
  <si>
    <t>A6_Wiw1yui0</t>
  </si>
  <si>
    <t>cwhkG3LhZO8</t>
  </si>
  <si>
    <t>lLy5EM0WQAI</t>
  </si>
  <si>
    <t>rDKCmCLtePg</t>
  </si>
  <si>
    <t>rYMupc564zE</t>
  </si>
  <si>
    <t>5lhi8X7zdlA</t>
  </si>
  <si>
    <t>W0HncGNBCqY</t>
  </si>
  <si>
    <t>2SvhdPfGWeo</t>
  </si>
  <si>
    <t>lZnA3_F52gk</t>
  </si>
  <si>
    <t>0tI4HmEwLZo</t>
  </si>
  <si>
    <t>oI8u6ahdYfA</t>
  </si>
  <si>
    <t>QjHo87PWCCM</t>
  </si>
  <si>
    <t>4-pvPpRKNQ0</t>
  </si>
  <si>
    <t>drYw_HE2TmQ</t>
  </si>
  <si>
    <t>_Hxc1XOE4ds</t>
  </si>
  <si>
    <t>jZFzdodwH84</t>
  </si>
  <si>
    <t>ylfgElD6KTM</t>
  </si>
  <si>
    <t>HFQOZ8mL4-g</t>
  </si>
  <si>
    <t>x6LotiAcF1w</t>
  </si>
  <si>
    <t>A7St6KWhHQA</t>
  </si>
  <si>
    <t>conedandstoned</t>
  </si>
  <si>
    <t>1XOknCTEHLg</t>
  </si>
  <si>
    <t>EXLevSSJB3Y</t>
  </si>
  <si>
    <t>BVonWBOd0Fw</t>
  </si>
  <si>
    <t>kXH_evSZbAI</t>
  </si>
  <si>
    <t>elHrdm0QTkA</t>
  </si>
  <si>
    <t>Y-RENaaaIR0</t>
  </si>
  <si>
    <t>NVec2add8AU</t>
  </si>
  <si>
    <t>Klqz9PrTqQI</t>
  </si>
  <si>
    <t>7JZWJNuJTHw</t>
  </si>
  <si>
    <t>0qFtABN4gEQ</t>
  </si>
  <si>
    <t>2uk_OlfTQWE</t>
  </si>
  <si>
    <t>GPE3HjpPfEE</t>
  </si>
  <si>
    <t>NrrQGDNeYU4</t>
  </si>
  <si>
    <t>10ceswDYHe0</t>
  </si>
  <si>
    <t>SZMAWubnZ2o</t>
  </si>
  <si>
    <t>IBijaAuy7ks</t>
  </si>
  <si>
    <t>fKM9PKwW9EQ</t>
  </si>
  <si>
    <t>jkr20ukrl44</t>
  </si>
  <si>
    <t>r65Op2zazNM</t>
  </si>
  <si>
    <t>GYV1LOInasM</t>
  </si>
  <si>
    <t>BeautifulGirlByDana</t>
  </si>
  <si>
    <t>pyroanthem</t>
  </si>
  <si>
    <t>xvd_xfmgfN4</t>
  </si>
  <si>
    <t>EfM9HbCBwcQ</t>
  </si>
  <si>
    <t>cA5BexbIiOA</t>
  </si>
  <si>
    <t>80VFjRqFqrE</t>
  </si>
  <si>
    <t>ZLZIv0FYwF8</t>
  </si>
  <si>
    <t>azsEol0e-ls</t>
  </si>
  <si>
    <t>tJPgqBSaeak</t>
  </si>
  <si>
    <t>PIPESYh6Vrs</t>
  </si>
  <si>
    <t>y7x2y9unYBI</t>
  </si>
  <si>
    <t>UZvrYmg1ARg</t>
  </si>
  <si>
    <t>vIpnkqEDaUA</t>
  </si>
  <si>
    <t>cTaCmnPHpiA</t>
  </si>
  <si>
    <t>iDwWE0Ubfgo</t>
  </si>
  <si>
    <t>VnmLimeXTeA</t>
  </si>
  <si>
    <t>zMcPd5xwYFM</t>
  </si>
  <si>
    <t>FxMNndPFU3U</t>
  </si>
  <si>
    <t>9dO31s8CSqA</t>
  </si>
  <si>
    <t>tU7vSoWPZVk</t>
  </si>
  <si>
    <t>_-lZomjhmaM</t>
  </si>
  <si>
    <t>WDldEJx_kww</t>
  </si>
  <si>
    <t>gtacarter</t>
  </si>
  <si>
    <t>y3J2ennnDbA</t>
  </si>
  <si>
    <t>p9yAe0S7Tmk</t>
  </si>
  <si>
    <t>74kOwGIKkBg</t>
  </si>
  <si>
    <t>Lh1HP0aa0Vo</t>
  </si>
  <si>
    <t>TR3eoSKyW78</t>
  </si>
  <si>
    <t>VcCwShs1omE</t>
  </si>
  <si>
    <t>wJCThGQKPWY</t>
  </si>
  <si>
    <t>IbMCswu95gs</t>
  </si>
  <si>
    <t>gybuIzT7NNE</t>
  </si>
  <si>
    <t>4YT78bSaDIM</t>
  </si>
  <si>
    <t>m9nsxKFqjFw</t>
  </si>
  <si>
    <t>tj1Y_OrUBhE</t>
  </si>
  <si>
    <t>_kolwcKUAOo</t>
  </si>
  <si>
    <t>5x-ksLinRs4</t>
  </si>
  <si>
    <t>jLQfBCd2DfE</t>
  </si>
  <si>
    <t>uBVU2k_Zq0Q</t>
  </si>
  <si>
    <t>kIemYTWyGeE</t>
  </si>
  <si>
    <t>Na4x2Uwflmg</t>
  </si>
  <si>
    <t>ozX3HYEYhBY</t>
  </si>
  <si>
    <t>RockItMeights</t>
  </si>
  <si>
    <t>qk-_QVZrinM</t>
  </si>
  <si>
    <t>oXYelWnjgIc</t>
  </si>
  <si>
    <t>lQeosbQBSqo</t>
  </si>
  <si>
    <t>IlZMolKGebY</t>
  </si>
  <si>
    <t>snajjImLP1g</t>
  </si>
  <si>
    <t>UQa1y4AoHZs</t>
  </si>
  <si>
    <t>VzikYJ7f78I</t>
  </si>
  <si>
    <t>PmWoASCTqsA</t>
  </si>
  <si>
    <t>zLLOLwxr3pk</t>
  </si>
  <si>
    <t>ldxX2nx22ok</t>
  </si>
  <si>
    <t>E6s8C2DvfGo</t>
  </si>
  <si>
    <t>4C_oHwLcivY</t>
  </si>
  <si>
    <t>xO9LkY69Sk8</t>
  </si>
  <si>
    <t>Rqqr3-I7-Tw</t>
  </si>
  <si>
    <t>KR1963</t>
  </si>
  <si>
    <t>bcrQIhDjlnY</t>
  </si>
  <si>
    <t>T0nJH6zB9VM</t>
  </si>
  <si>
    <t>0EZeNulOz9E</t>
  </si>
  <si>
    <t>MTTqP4r6bgI</t>
  </si>
  <si>
    <t>czd2pVTkARA</t>
  </si>
  <si>
    <t>lzjvQhsKCw4</t>
  </si>
  <si>
    <t>98WGTNEvQRw</t>
  </si>
  <si>
    <t>_N-vQAvLavI</t>
  </si>
  <si>
    <t>SgnitdH4Pso</t>
  </si>
  <si>
    <t>IxsJGupP81A</t>
  </si>
  <si>
    <t>P_nHlsjqpMU</t>
  </si>
  <si>
    <t>5vSy1xhC6gk</t>
  </si>
  <si>
    <t>KfL2eihWogA</t>
  </si>
  <si>
    <t>qKIZp4hHHbs</t>
  </si>
  <si>
    <t>E_BMCqd8OC0</t>
  </si>
  <si>
    <t>Afml4lKrN5g</t>
  </si>
  <si>
    <t>QPY61w2mjRc</t>
  </si>
  <si>
    <t>t3isXo-t1xE</t>
  </si>
  <si>
    <t>WtzrqvPfnE0</t>
  </si>
  <si>
    <t>pKOPAqw2dMI</t>
  </si>
  <si>
    <t>JATBS4L</t>
  </si>
  <si>
    <t>pVckVtf-7Lk</t>
  </si>
  <si>
    <t>1NRGOZsZQpI</t>
  </si>
  <si>
    <t>BwpdvObMPh0</t>
  </si>
  <si>
    <t>5q60l1xQC3A</t>
  </si>
  <si>
    <t>uhr8Eg_v0hw</t>
  </si>
  <si>
    <t>2y7XQJrH6rI</t>
  </si>
  <si>
    <t>nGxFrm2Rvyw</t>
  </si>
  <si>
    <t>Umk3prKGVjk</t>
  </si>
  <si>
    <t>OSdNpT-HtLY</t>
  </si>
  <si>
    <t>cG9SHt4S9SM</t>
  </si>
  <si>
    <t>rXUduNrk2zY</t>
  </si>
  <si>
    <t>xxfhbqXn5SU</t>
  </si>
  <si>
    <t>a_HmYENLE78</t>
  </si>
  <si>
    <t>PEIArjzjM_c</t>
  </si>
  <si>
    <t>Agi1YHFNZdo</t>
  </si>
  <si>
    <t>Kt3BqfrfEec</t>
  </si>
  <si>
    <t>TwR3px1DJEw</t>
  </si>
  <si>
    <t>hjR7xrX2Pks</t>
  </si>
  <si>
    <t>ofgqPfHXu80</t>
  </si>
  <si>
    <t>HOTBUTTEREDBLUES</t>
  </si>
  <si>
    <t>cup61gBT6n0</t>
  </si>
  <si>
    <t>rB4K1ngHKuc</t>
  </si>
  <si>
    <t>BbCWskO34ok</t>
  </si>
  <si>
    <t>W2MEkdS6Nh8</t>
  </si>
  <si>
    <t>Q-mVXYEtEr4</t>
  </si>
  <si>
    <t>PIrpFP0deCc</t>
  </si>
  <si>
    <t>YNwWpHG19ks</t>
  </si>
  <si>
    <t>ZaBAeg9-WjE</t>
  </si>
  <si>
    <t>Rxf_OsGTH6I</t>
  </si>
  <si>
    <t>OWgWaoLl_XA</t>
  </si>
  <si>
    <t>EQhvhmuehZQ</t>
  </si>
  <si>
    <t>AVU_UmRVfFY</t>
  </si>
  <si>
    <t>AqHqh3o5LYM</t>
  </si>
  <si>
    <t>ByZT8YDgOK0</t>
  </si>
  <si>
    <t>HCcAgQ0nyy4</t>
  </si>
  <si>
    <t>mangaman1o1</t>
  </si>
  <si>
    <t>jZoD9BIS0Uc</t>
  </si>
  <si>
    <t>AshantiReagansntta</t>
  </si>
  <si>
    <t>GzxP4dk5F2E</t>
  </si>
  <si>
    <t>E8w1rzlRaT0</t>
  </si>
  <si>
    <t>SxWHAcBQlxM</t>
  </si>
  <si>
    <t>_76DZOoNEWA</t>
  </si>
  <si>
    <t>1poa4dL_-Os</t>
  </si>
  <si>
    <t>JNyMxwW8r1Q</t>
  </si>
  <si>
    <t>qo0ufN-ArIM</t>
  </si>
  <si>
    <t>PpO-LtR9gkE</t>
  </si>
  <si>
    <t>lqqE2IWLdSI</t>
  </si>
  <si>
    <t>O6j3jQYm_fc</t>
  </si>
  <si>
    <t>_kjGOt4xdso</t>
  </si>
  <si>
    <t>JYrp6D9akQA</t>
  </si>
  <si>
    <t>wQ7w49E71gM</t>
  </si>
  <si>
    <t>iCL9d2ckPdg</t>
  </si>
  <si>
    <t>tx_En7ek2D0</t>
  </si>
  <si>
    <t>xvBHad-r37U</t>
  </si>
  <si>
    <t>oYGCTepmRUY</t>
  </si>
  <si>
    <t>KHrTvOaIuz0</t>
  </si>
  <si>
    <t>265li8v9m1k</t>
  </si>
  <si>
    <t>rhyshuw1</t>
  </si>
  <si>
    <t>wmB5txAZqac</t>
  </si>
  <si>
    <t>EP-84G6PqYE</t>
  </si>
  <si>
    <t>jtEMqjSivLY</t>
  </si>
  <si>
    <t>rLiT8e2mkME</t>
  </si>
  <si>
    <t>qq0_xsMhnxA</t>
  </si>
  <si>
    <t>BSv-cmBKfUA</t>
  </si>
  <si>
    <t>wrUGoZhtWl8</t>
  </si>
  <si>
    <t>u_Ed0wNNIBk</t>
  </si>
  <si>
    <t>_a1WzIjjCg4</t>
  </si>
  <si>
    <t>rUpBTVilhzY</t>
  </si>
  <si>
    <t>3qaBoDZXrb0</t>
  </si>
  <si>
    <t>gqCGC2FQzN8</t>
  </si>
  <si>
    <t>qzM8fZdmLk8</t>
  </si>
  <si>
    <t>c7IW7mbvDdk</t>
  </si>
  <si>
    <t>0MsbvGmLaU4</t>
  </si>
  <si>
    <t>b7EpzFeDOlk</t>
  </si>
  <si>
    <t>k6JCUc1Pi3M</t>
  </si>
  <si>
    <t>REGaafCoPNM</t>
  </si>
  <si>
    <t>Sqyp96gmtxs</t>
  </si>
  <si>
    <t>5Nca7BuzpgY</t>
  </si>
  <si>
    <t>4ipD-CRS3oM</t>
  </si>
  <si>
    <t>mhLxqaGH_3k</t>
  </si>
  <si>
    <t>N0CPkIpMqwc</t>
  </si>
  <si>
    <t>tK7RSojrirU</t>
  </si>
  <si>
    <t>GDcQeNnD8f0</t>
  </si>
  <si>
    <t>Nr_e7u470VU</t>
  </si>
  <si>
    <t>NjA3lUDr8uI</t>
  </si>
  <si>
    <t>zMlDH832G1U</t>
  </si>
  <si>
    <t>arJ4Uwf009k</t>
  </si>
  <si>
    <t>KhERi3SkdFE</t>
  </si>
  <si>
    <t>01nDA-YwwiE</t>
  </si>
  <si>
    <t>CvTuY2ipfU0</t>
  </si>
  <si>
    <t>zCUDNRy03Hg</t>
  </si>
  <si>
    <t>oCYbRUmzIb0</t>
  </si>
  <si>
    <t>WjsLXk9RWhQ</t>
  </si>
  <si>
    <t>nf3cyTgPaww</t>
  </si>
  <si>
    <t>H2vyki_yIes</t>
  </si>
  <si>
    <t>KCm8Xg2vxVs</t>
  </si>
  <si>
    <t>Sw6S3nWla8k</t>
  </si>
  <si>
    <t>tJtORe_Fkis</t>
  </si>
  <si>
    <t>2Dbi9l0EzYQ</t>
  </si>
  <si>
    <t>fS8HIlWt-Vw</t>
  </si>
  <si>
    <t>qzdXjS8DZ9c</t>
  </si>
  <si>
    <t>Shrp-rDyo5U</t>
  </si>
  <si>
    <t>bGcDcolumrE</t>
  </si>
  <si>
    <t>Sdo7UQfQISk</t>
  </si>
  <si>
    <t>7yBHZOG4LaE</t>
  </si>
  <si>
    <t>ZfIgl-W4kmc</t>
  </si>
  <si>
    <t>88cN9aX3Ewc</t>
  </si>
  <si>
    <t>jwVdktxw_hM</t>
  </si>
  <si>
    <t>n1c_W-jrALc</t>
  </si>
  <si>
    <t>fBEy_NI0anI</t>
  </si>
  <si>
    <t>NxdGiG0qQDs</t>
  </si>
  <si>
    <t>WQdW35rJ7T4</t>
  </si>
  <si>
    <t>cL1-9I2xoEc</t>
  </si>
  <si>
    <t>9tMlRMEfOnM</t>
  </si>
  <si>
    <t>iqktrOoc0sE</t>
  </si>
  <si>
    <t>nmGnn7GRrBg</t>
  </si>
  <si>
    <t>aYUGgL-ePIE</t>
  </si>
  <si>
    <t>LiurfRpIL-Y</t>
  </si>
  <si>
    <t>w1IjXSgnpEc</t>
  </si>
  <si>
    <t>irGFjO9caxc</t>
  </si>
  <si>
    <t>c2Pj-yEe1mw</t>
  </si>
  <si>
    <t>4iDjN4NaKMc</t>
  </si>
  <si>
    <t>lpVVLIfZg-I</t>
  </si>
  <si>
    <t>9vstEedUDio</t>
  </si>
  <si>
    <t>HSvli-tDa94</t>
  </si>
  <si>
    <t>knSfay5-SsI</t>
  </si>
  <si>
    <t>Zq-Lk2-ZbVo</t>
  </si>
  <si>
    <t>rl1Pw_W6Nb0</t>
  </si>
  <si>
    <t>C_rWL6D1HTo</t>
  </si>
  <si>
    <t>1HEGOmx4Krg</t>
  </si>
  <si>
    <t>uHZn1qyqipY</t>
  </si>
  <si>
    <t>E0WJJum4j_U</t>
  </si>
  <si>
    <t>rrPVMG9JQ-k</t>
  </si>
  <si>
    <t>X2NC9FgdCdY</t>
  </si>
  <si>
    <t>wMO4-HzMqRg</t>
  </si>
  <si>
    <t>puSkE-O6AAM</t>
  </si>
  <si>
    <t>jSwHKVinxX0</t>
  </si>
  <si>
    <t>9ZmeM3anvLk</t>
  </si>
  <si>
    <t>PgpWrxgsZ-E</t>
  </si>
  <si>
    <t>x3PDAsew2wo</t>
  </si>
  <si>
    <t>qF6EsWEgrxc</t>
  </si>
  <si>
    <t>CSUuOlsEDfU</t>
  </si>
  <si>
    <t>uHN82C-62-k</t>
  </si>
  <si>
    <t>YC61Bp_dq8U</t>
  </si>
  <si>
    <t>4CoPAdGjemQ</t>
  </si>
  <si>
    <t>qlhbV1ssEDY</t>
  </si>
  <si>
    <t>QSToJr-1NZY</t>
  </si>
  <si>
    <t>DtPXFCfekPs</t>
  </si>
  <si>
    <t>zfMnBmO8ksg</t>
  </si>
  <si>
    <t>y5dzvE7YMpA</t>
  </si>
  <si>
    <t>jgdVRBiLIYQ</t>
  </si>
  <si>
    <t>7MsWDmyOt5c</t>
  </si>
  <si>
    <t>WxB1gB6K-2A</t>
  </si>
  <si>
    <t>_ndpZgnMMco</t>
  </si>
  <si>
    <t>etXmJXIzSIo</t>
  </si>
  <si>
    <t>kC3IF3swaKs</t>
  </si>
  <si>
    <t>qSNK-9v7_JI</t>
  </si>
  <si>
    <t>g4AgzQvFNZs</t>
  </si>
  <si>
    <t>0BWhDg7qrw4</t>
  </si>
  <si>
    <t>tiG_oFVQCeE</t>
  </si>
  <si>
    <t>fT-Ahqn8b50</t>
  </si>
  <si>
    <t>hqJfowyyfFg</t>
  </si>
  <si>
    <t>WvukPc2fIX8</t>
  </si>
  <si>
    <t>Z2sySORDLjo</t>
  </si>
  <si>
    <t>UuRk5OMnAb4</t>
  </si>
  <si>
    <t>ZtX44XwN-nI</t>
  </si>
  <si>
    <t>TjTN2idDpEI</t>
  </si>
  <si>
    <t>UUsD8D6oMdo</t>
  </si>
  <si>
    <t>mg9Dd4-aCl8</t>
  </si>
  <si>
    <t>0hGHaMaeeAc</t>
  </si>
  <si>
    <t>e73o4MvdUMU</t>
  </si>
  <si>
    <t>_peUbd6Rao0</t>
  </si>
  <si>
    <t>JkPa8JtbYm4</t>
  </si>
  <si>
    <t>Vxh_fxwXC_M</t>
  </si>
  <si>
    <t>KR4dxPISegY</t>
  </si>
  <si>
    <t>oAE2uPnqV34</t>
  </si>
  <si>
    <t>Qm9aZrQCO-M</t>
  </si>
  <si>
    <t>jqzM36C3H7Q</t>
  </si>
  <si>
    <t>qSunPQfDUic</t>
  </si>
  <si>
    <t>kc98KlEMwVM</t>
  </si>
  <si>
    <t>nvU_JmUuinY</t>
  </si>
  <si>
    <t>CHAdWnXRv8c</t>
  </si>
  <si>
    <t>yvRODn9r8IM</t>
  </si>
  <si>
    <t>o0Z8WZ1s1OE</t>
  </si>
  <si>
    <t>meWnr8rA5Uw</t>
  </si>
  <si>
    <t>MQ-14tICb7Q</t>
  </si>
  <si>
    <t>h3aIA-sAqCU</t>
  </si>
  <si>
    <t>fIu5hiTYZ40</t>
  </si>
  <si>
    <t>MGhkHHqIu1U</t>
  </si>
  <si>
    <t>uUoO_YwQRh0</t>
  </si>
  <si>
    <t>Gt9OLpX2I7g</t>
  </si>
  <si>
    <t>nMTNApvlmcM</t>
  </si>
  <si>
    <t>Dk992uEzVFo</t>
  </si>
  <si>
    <t>7lWEVhqTkiw</t>
  </si>
  <si>
    <t>8XJY9VAXeWY</t>
  </si>
  <si>
    <t>LaDcJyLzgnQ</t>
  </si>
  <si>
    <t>a2JP0KSUihA</t>
  </si>
  <si>
    <t>wCXsbxasJoI</t>
  </si>
  <si>
    <t>klfJF2jWTkw</t>
  </si>
  <si>
    <t>LnDrecM9Hpw</t>
  </si>
  <si>
    <t>m7jhb7B3wSg</t>
  </si>
  <si>
    <t>aVik2lub6Ho</t>
  </si>
  <si>
    <t>fO8aYz90eVU</t>
  </si>
  <si>
    <t>FadIcE9RbVc</t>
  </si>
  <si>
    <t>mlEPGSLDKhk</t>
  </si>
  <si>
    <t>TiBUzbdHV4g</t>
  </si>
  <si>
    <t>UWe-X5thaRc</t>
  </si>
  <si>
    <t>OxI9O-DcYeQ</t>
  </si>
  <si>
    <t>EUHkZyFTHbY</t>
  </si>
  <si>
    <t>vgadqzZlQF0</t>
  </si>
  <si>
    <t>1Fq3H4ub3GI</t>
  </si>
  <si>
    <t>QMXCuve8prg</t>
  </si>
  <si>
    <t>sYRsyPh8pxM</t>
  </si>
  <si>
    <t>WKW1hc66Sl0</t>
  </si>
  <si>
    <t>rVaX5wGRWEY</t>
  </si>
  <si>
    <t>_6Y7tipeCqw</t>
  </si>
  <si>
    <t>ShwE1dbmFxw</t>
  </si>
  <si>
    <t>a0tj0BZ5hPc</t>
  </si>
  <si>
    <t>iixzUJJY4sI</t>
  </si>
  <si>
    <t>ONc5aJ5GIPM</t>
  </si>
  <si>
    <t>9Z3N9dTvNDo</t>
  </si>
  <si>
    <t>uXEpkBOu6C0</t>
  </si>
  <si>
    <t>bP5DJZN6BdM</t>
  </si>
  <si>
    <t>ltiU_Tn1Nzw</t>
  </si>
  <si>
    <t>hizmdupiBDU</t>
  </si>
  <si>
    <t>GOgyncvNeLY</t>
  </si>
  <si>
    <t>l9nR90ee-bM</t>
  </si>
  <si>
    <t>Hz325mFBubQ</t>
  </si>
  <si>
    <t>Robinelise20</t>
  </si>
  <si>
    <t>_pGvEGFkvNs</t>
  </si>
  <si>
    <t>54f8HWpBO1E</t>
  </si>
  <si>
    <t>XVkeidmKl3E</t>
  </si>
  <si>
    <t>GcvnBfry_qE</t>
  </si>
  <si>
    <t>iYrphK8zlEA</t>
  </si>
  <si>
    <t>4VCK_fza4Bk</t>
  </si>
  <si>
    <t>28ANHLNElnA</t>
  </si>
  <si>
    <t>6JZl_yGVDsw</t>
  </si>
  <si>
    <t>YHAmj-hLQ40</t>
  </si>
  <si>
    <t>_tLPWWzEEms</t>
  </si>
  <si>
    <t>UDYJkWMdGt0</t>
  </si>
  <si>
    <t>gHP6ng1TXww</t>
  </si>
  <si>
    <t>kZptIFborM4</t>
  </si>
  <si>
    <t>cGc7pJryahw</t>
  </si>
  <si>
    <t>h3CNuXYAWvg</t>
  </si>
  <si>
    <t>hLMR9Bb1dww</t>
  </si>
  <si>
    <t>U1YMWT3hvXg</t>
  </si>
  <si>
    <t>rg8vbjyXaco</t>
  </si>
  <si>
    <t>iR3rGz7g64w</t>
  </si>
  <si>
    <t>lQ3XVxFn5Zo</t>
  </si>
  <si>
    <t>gnatso</t>
  </si>
  <si>
    <t>q0XdthbOkMU</t>
  </si>
  <si>
    <t>omu4G8igoVc</t>
  </si>
  <si>
    <t>40YiT3627eg</t>
  </si>
  <si>
    <t>s4FaeVFUX_s</t>
  </si>
  <si>
    <t>Mt1bgsvsWms</t>
  </si>
  <si>
    <t>owvO640ODwA</t>
  </si>
  <si>
    <t>EYmsr8Sy4K0</t>
  </si>
  <si>
    <t>pKetoovXQ88</t>
  </si>
  <si>
    <t>6sIB2kL-BWc</t>
  </si>
  <si>
    <t>Timacious</t>
  </si>
  <si>
    <t>dxgPX5-cmvc</t>
  </si>
  <si>
    <t>wXiMs65ZAeU</t>
  </si>
  <si>
    <t>C9PTewrJuu0</t>
  </si>
  <si>
    <t>o_mo9VsUWK8</t>
  </si>
  <si>
    <t>B1SBjcQj3ME</t>
  </si>
  <si>
    <t>VEiEBEadZFI</t>
  </si>
  <si>
    <t>NgyNLQe8qX0</t>
  </si>
  <si>
    <t>1xC6QCiz2Ng</t>
  </si>
  <si>
    <t>b-IRI1bA5jw</t>
  </si>
  <si>
    <t>QAiiQRjzG3U</t>
  </si>
  <si>
    <t>hxPljW2gaOM</t>
  </si>
  <si>
    <t>jFXw0cDC-A4</t>
  </si>
  <si>
    <t>h-DAFkXRhkk</t>
  </si>
  <si>
    <t>LA4Xx5Noxyo</t>
  </si>
  <si>
    <t>XZ9gNimrU2o</t>
  </si>
  <si>
    <t>YELLOWRIPPERS</t>
  </si>
  <si>
    <t>G7dIitWluBA</t>
  </si>
  <si>
    <t>ExtremistPullup</t>
  </si>
  <si>
    <t>lOJhB0y2BoU</t>
  </si>
  <si>
    <t>mk7AU1cBuiI</t>
  </si>
  <si>
    <t>DCYCsOLe5iA</t>
  </si>
  <si>
    <t>5X-dPBkG6rA</t>
  </si>
  <si>
    <t>YbR295Xv77g</t>
  </si>
  <si>
    <t>8V5KS_89QCY</t>
  </si>
  <si>
    <t>JfwxHGVaozU</t>
  </si>
  <si>
    <t>CXr9y3BT_eg</t>
  </si>
  <si>
    <t>qCPd9twUaqU</t>
  </si>
  <si>
    <t>m5cSUcLHuSQ</t>
  </si>
  <si>
    <t>iXegRkq2ASI</t>
  </si>
  <si>
    <t>9piAmdWJGPk</t>
  </si>
  <si>
    <t>apxoqPBYKKE</t>
  </si>
  <si>
    <t>u5_bLjRPMHo</t>
  </si>
  <si>
    <t>FFLV82w_ed0</t>
  </si>
  <si>
    <t>SlaughterDog</t>
  </si>
  <si>
    <t>P4fcOLN9heU</t>
  </si>
  <si>
    <t>VXxA2aqC76A</t>
  </si>
  <si>
    <t>u7I76jdloKE</t>
  </si>
  <si>
    <t>rChsVIGEbfE</t>
  </si>
  <si>
    <t>2pTDZvSJTVs</t>
  </si>
  <si>
    <t>1X1nAVMXHwg</t>
  </si>
  <si>
    <t>iffQioooLsM</t>
  </si>
  <si>
    <t>hJVK4beEOc4</t>
  </si>
  <si>
    <t>Aleetheis</t>
  </si>
  <si>
    <t>DXgDdnYAk-M</t>
  </si>
  <si>
    <t>8f8n1KJ00OA</t>
  </si>
  <si>
    <t>IMtPkd27c2c</t>
  </si>
  <si>
    <t>Cb_LHRqsjf0</t>
  </si>
  <si>
    <t>Wv8MJ2PPVB0</t>
  </si>
  <si>
    <t>ywoW5ni4kOQ</t>
  </si>
  <si>
    <t>EAy1Rwvv-yI</t>
  </si>
  <si>
    <t>IMqKansYlM4</t>
  </si>
  <si>
    <t>-2UhtZ4fylc</t>
  </si>
  <si>
    <t>A3r8ftM2XCE</t>
  </si>
  <si>
    <t>6xnHnHcmMho</t>
  </si>
  <si>
    <t>supricky06</t>
  </si>
  <si>
    <t>GtWM55HQttw</t>
  </si>
  <si>
    <t>sm0BMF0gozM</t>
  </si>
  <si>
    <t>i_q7kwT0mzg</t>
  </si>
  <si>
    <t>IjC0UNmjTuU</t>
  </si>
  <si>
    <t>0YuK-zFHUjY</t>
  </si>
  <si>
    <t>yfSU5pkbufs</t>
  </si>
  <si>
    <t>ZCT76qTUze4</t>
  </si>
  <si>
    <t>lu_Ae6N7vx0</t>
  </si>
  <si>
    <t>iuxo0KS0qWE</t>
  </si>
  <si>
    <t>75p0fmY7yrk</t>
  </si>
  <si>
    <t>i_2YKvwV2yk</t>
  </si>
  <si>
    <t>LX8KeOPRgDM</t>
  </si>
  <si>
    <t>e7xtcuSCWGk</t>
  </si>
  <si>
    <t>apONVn5T5qY</t>
  </si>
  <si>
    <t>aB9BMEqwbYI</t>
  </si>
  <si>
    <t>yE-C8JEqaMA</t>
  </si>
  <si>
    <t>sO8yOxu3xco</t>
  </si>
  <si>
    <t>9hLlzFcQIOo</t>
  </si>
  <si>
    <t>xoRYa9Z_PnA</t>
  </si>
  <si>
    <t>b3Xak_KKkYM</t>
  </si>
  <si>
    <t>spacepainter</t>
  </si>
  <si>
    <t>_snBMLwnWcM</t>
  </si>
  <si>
    <t>b0LCn5N7TkQ</t>
  </si>
  <si>
    <t>YcHHl_m8ocg</t>
  </si>
  <si>
    <t>FtKuBKIaVvs</t>
  </si>
  <si>
    <t>3OZX5mQjEf0</t>
  </si>
  <si>
    <t>STQ3nhXuuEM</t>
  </si>
  <si>
    <t>vbSR5_boMcc</t>
  </si>
  <si>
    <t>Q00-QErm76I</t>
  </si>
  <si>
    <t>cf_JlGsCJ50</t>
  </si>
  <si>
    <t>Jewbeanz</t>
  </si>
  <si>
    <t>GreenHatAngel</t>
  </si>
  <si>
    <t>j4EEcLaSD5Q</t>
  </si>
  <si>
    <t>3nFEvPxPSaQ</t>
  </si>
  <si>
    <t>m-gwUHByF7A</t>
  </si>
  <si>
    <t>RjfFxr21rRg</t>
  </si>
  <si>
    <t>xnpjrvD9PiM</t>
  </si>
  <si>
    <t>aSJ7l6JV2AM</t>
  </si>
  <si>
    <t>DxHT9nUf144</t>
  </si>
  <si>
    <t>GMSFN7H4E5E</t>
  </si>
  <si>
    <t>PFOin5RjJp4</t>
  </si>
  <si>
    <t>rPSR0r8XDtY</t>
  </si>
  <si>
    <t>L7MyhIWCv7M</t>
  </si>
  <si>
    <t>I6NyamlzobQ</t>
  </si>
  <si>
    <t>ASIASTRONGESTMAN</t>
  </si>
  <si>
    <t>5XSsl5tP9no</t>
  </si>
  <si>
    <t>Bt1aA6NWFv4</t>
  </si>
  <si>
    <t>0LtVC2SpmMI</t>
  </si>
  <si>
    <t>pKtYsCN0gMA</t>
  </si>
  <si>
    <t>QoQvu1bJ9R4</t>
  </si>
  <si>
    <t>xNnWky3Gu6g</t>
  </si>
  <si>
    <t>18TB9A5tGsw</t>
  </si>
  <si>
    <t>52QgdDwQ9P0</t>
  </si>
  <si>
    <t>UtPG1OokzGo</t>
  </si>
  <si>
    <t>5qNPlc-HxwE</t>
  </si>
  <si>
    <t>NzYh4CGAbCU</t>
  </si>
  <si>
    <t>2LMxhc8WwGU</t>
  </si>
  <si>
    <t>co1UA7ysaPI</t>
  </si>
  <si>
    <t>EInoZcQFdlQ</t>
  </si>
  <si>
    <t>MeXVoJwRaow</t>
  </si>
  <si>
    <t>8Fw9lA5J_BY</t>
  </si>
  <si>
    <t>NtvqoS7Aip4</t>
  </si>
  <si>
    <t>rBiXzTYtX7E</t>
  </si>
  <si>
    <t>kyk7K-EX5_w</t>
  </si>
  <si>
    <t>53kL5w5j3C8</t>
  </si>
  <si>
    <t>XKDkPCYJnIY</t>
  </si>
  <si>
    <t>justiceislost1988</t>
  </si>
  <si>
    <t>OfXTIQJNMoc</t>
  </si>
  <si>
    <t>VWzaROn9RjE</t>
  </si>
  <si>
    <t>JpyIXu6Qfjw</t>
  </si>
  <si>
    <t>ZAUbB4GW9mc</t>
  </si>
  <si>
    <t>aEzGhL0dBqI</t>
  </si>
  <si>
    <t>4Mq7o0Xj1_8</t>
  </si>
  <si>
    <t>7Gn7RrDI17U</t>
  </si>
  <si>
    <t>YZ4SsqlbbJ8</t>
  </si>
  <si>
    <t>M8IV9FFrOZA</t>
  </si>
  <si>
    <t>xDd9_5mW860</t>
  </si>
  <si>
    <t>DLNjBwaiwpM</t>
  </si>
  <si>
    <t>6EVSgg_ewaQ</t>
  </si>
  <si>
    <t>KtS30nfp4cA</t>
  </si>
  <si>
    <t>0pV7BnGOqCE</t>
  </si>
  <si>
    <t>5szK9FsNa1A</t>
  </si>
  <si>
    <t>BowtieBandit</t>
  </si>
  <si>
    <t>JHfXFqNf_p4</t>
  </si>
  <si>
    <t>Xp3zmw8tU44</t>
  </si>
  <si>
    <t>0atI8ObrBhQ</t>
  </si>
  <si>
    <t>3McOF9Xfz50</t>
  </si>
  <si>
    <t>6XwMCDNEvB8</t>
  </si>
  <si>
    <t>lUZN4JtQoEk</t>
  </si>
  <si>
    <t>ovGuKwNFvN4</t>
  </si>
  <si>
    <t>kzlT7Ghpd-o</t>
  </si>
  <si>
    <t>leCpxpSzj4U</t>
  </si>
  <si>
    <t>3cHpWwm2LXE</t>
  </si>
  <si>
    <t>JU2ANCo9XEw</t>
  </si>
  <si>
    <t>u0_R8_GmL2k</t>
  </si>
  <si>
    <t>652rzv4VpkY</t>
  </si>
  <si>
    <t>ExMqWYWnA9A</t>
  </si>
  <si>
    <t>7UURBZhbWlI</t>
  </si>
  <si>
    <t>vVtF3poqSD0</t>
  </si>
  <si>
    <t>cAKoAG30p5Y</t>
  </si>
  <si>
    <t>RCIiD1PZd6M</t>
  </si>
  <si>
    <t>o4x0O8kVLN0</t>
  </si>
  <si>
    <t>WWfru9u2j-c</t>
  </si>
  <si>
    <t>e3La-qvOiSw</t>
  </si>
  <si>
    <t>zrzvyXWEhzI</t>
  </si>
  <si>
    <t>taA5ZUYz-Gg</t>
  </si>
  <si>
    <t>m3-xbPsb1gM</t>
  </si>
  <si>
    <t>qh3x9nuDygE</t>
  </si>
  <si>
    <t>7j2DHUw8SZg</t>
  </si>
  <si>
    <t>ybMTaTj7P1Y</t>
  </si>
  <si>
    <t>ueEExazIcEQ</t>
  </si>
  <si>
    <t>zCtK9XQUETQ</t>
  </si>
  <si>
    <t>9h6NsFuTysA</t>
  </si>
  <si>
    <t>iFIZYBYnDNA</t>
  </si>
  <si>
    <t>CMGZb75NVRM</t>
  </si>
  <si>
    <t>nP5ftdiiX_o</t>
  </si>
  <si>
    <t>wo46Avis2E8</t>
  </si>
  <si>
    <t>T5B7FVNMzaU</t>
  </si>
  <si>
    <t>s3UUf7SqPuY</t>
  </si>
  <si>
    <t>30xu5k77Da8</t>
  </si>
  <si>
    <t>9bF4WAn-oMY</t>
  </si>
  <si>
    <t>3ioDkHjXtbg</t>
  </si>
  <si>
    <t>kimberly1x</t>
  </si>
  <si>
    <t>KOkwUKn_gfc</t>
  </si>
  <si>
    <t>I2nQALWDStA</t>
  </si>
  <si>
    <t>dFPa_147idI</t>
  </si>
  <si>
    <t>uiJK_bfs1RI</t>
  </si>
  <si>
    <t>VxKuDu2Vu1k</t>
  </si>
  <si>
    <t>FWBxT_SKuyU</t>
  </si>
  <si>
    <t>KvF1QtgnurY</t>
  </si>
  <si>
    <t>y284YvkYrZo</t>
  </si>
  <si>
    <t>mPhAlDBzOI0</t>
  </si>
  <si>
    <t>RU19sMLXX4Y</t>
  </si>
  <si>
    <t>F1hJR2CUWwE</t>
  </si>
  <si>
    <t>psalF5io1dQ</t>
  </si>
  <si>
    <t>qO2JPnxPmFg</t>
  </si>
  <si>
    <t>7YXtf7vtz3c</t>
  </si>
  <si>
    <t>jwUZBUvclac</t>
  </si>
  <si>
    <t>rNROtERcPSs</t>
  </si>
  <si>
    <t>O_cWZPtWEcY</t>
  </si>
  <si>
    <t>ZaFtaQSP6iM</t>
  </si>
  <si>
    <t>WQDKU5Qsksk</t>
  </si>
  <si>
    <t>d_ocn7IxDCU</t>
  </si>
  <si>
    <t>7rMLXMZS0EU</t>
  </si>
  <si>
    <t>thebluebutterfly4u</t>
  </si>
  <si>
    <t>jY9Lm0PRgxc</t>
  </si>
  <si>
    <t>9eeibNLqMhg</t>
  </si>
  <si>
    <t>o9vOFx0q9x0</t>
  </si>
  <si>
    <t>KLkt6rPcITY</t>
  </si>
  <si>
    <t>vI6P-A-l0GE</t>
  </si>
  <si>
    <t>PVZIB3_QhP8</t>
  </si>
  <si>
    <t>naajYZSbWdw</t>
  </si>
  <si>
    <t>5sUu9Baaym8</t>
  </si>
  <si>
    <t>ljnWkQvfHEE</t>
  </si>
  <si>
    <t>9Q5T9RYLiG4</t>
  </si>
  <si>
    <t>kqlgmTS80P0</t>
  </si>
  <si>
    <t>Ru4f8KuVaEg</t>
  </si>
  <si>
    <t>p5YukfMz4GE</t>
  </si>
  <si>
    <t>Xz3pMOaNySk</t>
  </si>
  <si>
    <t>0xogD2fXO6Y</t>
  </si>
  <si>
    <t>z8UUP4DGoD0</t>
  </si>
  <si>
    <t>jz49EabGtZ4</t>
  </si>
  <si>
    <t>2JYSGXoNVM4</t>
  </si>
  <si>
    <t>qDeqpPMIvKU</t>
  </si>
  <si>
    <t>3GB9uNx_4F0</t>
  </si>
  <si>
    <t>rNdr4I9nMJg</t>
  </si>
  <si>
    <t>Crujir</t>
  </si>
  <si>
    <t>VltEHa39BXA</t>
  </si>
  <si>
    <t>bondservant007</t>
  </si>
  <si>
    <t>vrGbVmfOw1A</t>
  </si>
  <si>
    <t>6ztc7c3pKhU</t>
  </si>
  <si>
    <t>g36GP_PDvCw</t>
  </si>
  <si>
    <t>HjHDGf0kM98</t>
  </si>
  <si>
    <t>oADMOG89UPg</t>
  </si>
  <si>
    <t>XQzAYQE-U4Q</t>
  </si>
  <si>
    <t>Jxkb1zna4Rk</t>
  </si>
  <si>
    <t>FsgwfliQoqg</t>
  </si>
  <si>
    <t>AMT_kAD6cOg</t>
  </si>
  <si>
    <t>3PrDRzkgBMA</t>
  </si>
  <si>
    <t>KSJUeb3fZEE</t>
  </si>
  <si>
    <t>kvxxcDzGewE</t>
  </si>
  <si>
    <t>FBJVrkRxIJQ</t>
  </si>
  <si>
    <t>Tsf3CM2Cxas</t>
  </si>
  <si>
    <t>18onY4CYU2w</t>
  </si>
  <si>
    <t>zjKezlH2aW8</t>
  </si>
  <si>
    <t>F4VFEwYHZiU</t>
  </si>
  <si>
    <t>NiMamfnL4ZE</t>
  </si>
  <si>
    <t>AAx7r41s_og</t>
  </si>
  <si>
    <t>zl41kLC71iw</t>
  </si>
  <si>
    <t>jezuzfreek777</t>
  </si>
  <si>
    <t>T2v04c-00dw</t>
  </si>
  <si>
    <t>weKaHQCjKz0</t>
  </si>
  <si>
    <t>j6u-kJSCuSk</t>
  </si>
  <si>
    <t>JrVlJU2_e2A</t>
  </si>
  <si>
    <t>6lnpfotjl5o</t>
  </si>
  <si>
    <t>CUP1zM_s-S8</t>
  </si>
  <si>
    <t>cUd2x-mRgHI</t>
  </si>
  <si>
    <t>mbnWIcqZ1aY</t>
  </si>
  <si>
    <t>jfYip0ukUXE</t>
  </si>
  <si>
    <t>cT6muZZE2r4</t>
  </si>
  <si>
    <t>VoMURZJZHMg</t>
  </si>
  <si>
    <t>xXrO8TNOc5o</t>
  </si>
  <si>
    <t>e3hbfF9er5c</t>
  </si>
  <si>
    <t>etmoWcwKcnc</t>
  </si>
  <si>
    <t>1Y4ErG1cmOo</t>
  </si>
  <si>
    <t>zg1TdHrmPg0</t>
  </si>
  <si>
    <t>37JJ4-RfaZE</t>
  </si>
  <si>
    <t>3tekUs_--Zg</t>
  </si>
  <si>
    <t>tEhvWvhTUIw</t>
  </si>
  <si>
    <t>8_QmNx-Eb4U</t>
  </si>
  <si>
    <t>LLrDDlAggE0</t>
  </si>
  <si>
    <t>treadbr1900</t>
  </si>
  <si>
    <t>OMe5lb8kQWQ</t>
  </si>
  <si>
    <t>AMBCCC</t>
  </si>
  <si>
    <t>eKtb63QIPh0</t>
  </si>
  <si>
    <t>BlackJaPanther</t>
  </si>
  <si>
    <t>RLtd06_m2Ns</t>
  </si>
  <si>
    <t>NXRAStIZu6o</t>
  </si>
  <si>
    <t>ATLS3IDTEHA</t>
  </si>
  <si>
    <t>7n9c_YCZhmA</t>
  </si>
  <si>
    <t>NTlTAwyiKTk</t>
  </si>
  <si>
    <t>6XMz-JqeD50</t>
  </si>
  <si>
    <t>_3BHEMwwVVI</t>
  </si>
  <si>
    <t>fvDJYE-xqyc</t>
  </si>
  <si>
    <t>SDsL4076btw</t>
  </si>
  <si>
    <t>IIFuZSm7830</t>
  </si>
  <si>
    <t>gUa6i5nmDpY</t>
  </si>
  <si>
    <t>KalGWYtwjw8</t>
  </si>
  <si>
    <t>RSmib4sXpAw</t>
  </si>
  <si>
    <t>7V_GBQclQfc</t>
  </si>
  <si>
    <t>U2_snph8HCk</t>
  </si>
  <si>
    <t>wh7vmnGxlQ4</t>
  </si>
  <si>
    <t>sVpnvvS7kWI</t>
  </si>
  <si>
    <t>UBfov2Nxfpc</t>
  </si>
  <si>
    <t>ksuo0jsD-X4</t>
  </si>
  <si>
    <t>U7i4FtzK1Mo</t>
  </si>
  <si>
    <t>aa_1hVJHccU</t>
  </si>
  <si>
    <t>MasterLemming</t>
  </si>
  <si>
    <t>aMJIc9USE2U</t>
  </si>
  <si>
    <t>cSkccp5Hvgg</t>
  </si>
  <si>
    <t>cZfeXNKPu2Q</t>
  </si>
  <si>
    <t>gfsZJ33fK4A</t>
  </si>
  <si>
    <t>vnJVswLUTBs</t>
  </si>
  <si>
    <t>3T1hIKkGejI</t>
  </si>
  <si>
    <t>bi70n_HFRtk</t>
  </si>
  <si>
    <t>Y5hPKkzEgxA</t>
  </si>
  <si>
    <t>P6zhfzG5cYQ</t>
  </si>
  <si>
    <t>V7xvRjK1tck</t>
  </si>
  <si>
    <t>g2ixBBFkGuY</t>
  </si>
  <si>
    <t>Ter_DbNHLwA</t>
  </si>
  <si>
    <t>eB6vPwwBGGs</t>
  </si>
  <si>
    <t>zWzf1TubovU</t>
  </si>
  <si>
    <t>MmVIPKo1l00</t>
  </si>
  <si>
    <t>punkmNPEgl4</t>
  </si>
  <si>
    <t>A36I4L31Hzc</t>
  </si>
  <si>
    <t>pbZRffUC01A</t>
  </si>
  <si>
    <t>HWl7Jxv5uhg</t>
  </si>
  <si>
    <t>j5NDwfk-ah8</t>
  </si>
  <si>
    <t>takaraimidget</t>
  </si>
  <si>
    <t>ZlP2X7ybja8</t>
  </si>
  <si>
    <t>qH3GHaJF_QI</t>
  </si>
  <si>
    <t>vaveSrfDP1I</t>
  </si>
  <si>
    <t>Jnpkw8d3D8k</t>
  </si>
  <si>
    <t>LPnJvadfIug</t>
  </si>
  <si>
    <t>mPZ4YGM2eHk</t>
  </si>
  <si>
    <t>HhyX0C9mF4A</t>
  </si>
  <si>
    <t>7s1IwKCd-CY</t>
  </si>
  <si>
    <t>MhtiCA5e87E</t>
  </si>
  <si>
    <t>pK6r1M8420I</t>
  </si>
  <si>
    <t>iCTrSL9i1EM</t>
  </si>
  <si>
    <t>2slwl5EGsvw</t>
  </si>
  <si>
    <t>tB5eEv11KXg</t>
  </si>
  <si>
    <t>IENZP0Ekijc</t>
  </si>
  <si>
    <t>q756XDyfxf0</t>
  </si>
  <si>
    <t>e3_n7j2NQTQ</t>
  </si>
  <si>
    <t>MCXv5SGaqoE</t>
  </si>
  <si>
    <t>KF4NZMDYv-8</t>
  </si>
  <si>
    <t>1snPQnvx1nw</t>
  </si>
  <si>
    <t>45yabrnryXk</t>
  </si>
  <si>
    <t>NationalGeographic</t>
  </si>
  <si>
    <t>IsqtXmljuqA</t>
  </si>
  <si>
    <t>XAo09yYOpCU</t>
  </si>
  <si>
    <t>uQrBwN39LJI</t>
  </si>
  <si>
    <t>d5WOGaYUQWg</t>
  </si>
  <si>
    <t>KSLUwmJOo_M</t>
  </si>
  <si>
    <t>Qhsxo7vY8ac</t>
  </si>
  <si>
    <t>vCGAkMzoKb8</t>
  </si>
  <si>
    <t>_ho-qYYsToY</t>
  </si>
  <si>
    <t>COGyvOq-8s4</t>
  </si>
  <si>
    <t>1wWh4LzWUPY</t>
  </si>
  <si>
    <t>gEl6TXrkZnk</t>
  </si>
  <si>
    <t>9YPDXmEsQtQ</t>
  </si>
  <si>
    <t>8M4_IlbaZHA</t>
  </si>
  <si>
    <t>5wGMn8fbmQs</t>
  </si>
  <si>
    <t>bdmsTiZf4eI</t>
  </si>
  <si>
    <t>haitxwIYj3Y</t>
  </si>
  <si>
    <t>YkVXlTBp0Ww</t>
  </si>
  <si>
    <t>Uiger7kRDEo</t>
  </si>
  <si>
    <t>RicBNH</t>
  </si>
  <si>
    <t>jkje4FiH9Qc</t>
  </si>
  <si>
    <t>ytNoiQ8LkS8</t>
  </si>
  <si>
    <t>Bn7exBrCiUI</t>
  </si>
  <si>
    <t>cb_9uH-ELJE</t>
  </si>
  <si>
    <t>IvVr2uks0C8</t>
  </si>
  <si>
    <t>rDHoTOgeNWE</t>
  </si>
  <si>
    <t>uwdr_st81qc</t>
  </si>
  <si>
    <t>Sa3yG1j_9pc</t>
  </si>
  <si>
    <t>RRqwlZDvWw8</t>
  </si>
  <si>
    <t>2LQioQ75408</t>
  </si>
  <si>
    <t>zLa-BF5JwTE</t>
  </si>
  <si>
    <t>LUZIipy4JM4</t>
  </si>
  <si>
    <t>GVL656my8Sc</t>
  </si>
  <si>
    <t>V2wmrbsDg9A</t>
  </si>
  <si>
    <t>leepengyu</t>
  </si>
  <si>
    <t>2joCRzKabBQ</t>
  </si>
  <si>
    <t>dLFAyw-5Rp8</t>
  </si>
  <si>
    <t>feWcodU51QY</t>
  </si>
  <si>
    <t>_SAE_NaLRKQ</t>
  </si>
  <si>
    <t>mlestat2003</t>
  </si>
  <si>
    <t>srGToRDxhgI</t>
  </si>
  <si>
    <t>WF8QK_zP4K4</t>
  </si>
  <si>
    <t>jYSCY08u944</t>
  </si>
  <si>
    <t>4IT0a5K_2Ho</t>
  </si>
  <si>
    <t>FdBDfUCpBFg</t>
  </si>
  <si>
    <t>sonicat</t>
  </si>
  <si>
    <t>IHy5tFI05js</t>
  </si>
  <si>
    <t>mML2NhjyLyU</t>
  </si>
  <si>
    <t>5gyYKnnRvhc</t>
  </si>
  <si>
    <t>xDRZtMkeRbY</t>
  </si>
  <si>
    <t>umHoQBZeXJQ</t>
  </si>
  <si>
    <t>J5ivn4UGnJE</t>
  </si>
  <si>
    <t>sWRDjgByyzY</t>
  </si>
  <si>
    <t>8fZ86Fh0XPk</t>
  </si>
  <si>
    <t>9oW-jKaOioE</t>
  </si>
  <si>
    <t>z3dYpEUP504</t>
  </si>
  <si>
    <t>yYjCSpHDdmg</t>
  </si>
  <si>
    <t>fpT4kgg5xlw</t>
  </si>
  <si>
    <t>jGfyGydodgo</t>
  </si>
  <si>
    <t>vq2RSfRQ7U0</t>
  </si>
  <si>
    <t>89IRGoggjWM</t>
  </si>
  <si>
    <t>WpbJwyc75II</t>
  </si>
  <si>
    <t>ws6X-zV_Wgs</t>
  </si>
  <si>
    <t>ERVanAb3UYE</t>
  </si>
  <si>
    <t>7Do14z5ycic</t>
  </si>
  <si>
    <t>bellhydeist</t>
  </si>
  <si>
    <t>mWZkYFRXEtU</t>
  </si>
  <si>
    <t>2wICiKYqhoE</t>
  </si>
  <si>
    <t>zmM7NdAAOdA</t>
  </si>
  <si>
    <t>CHtslZnBOAc</t>
  </si>
  <si>
    <t>_3sKvKK3cCE</t>
  </si>
  <si>
    <t>PE8bNxZWJGY</t>
  </si>
  <si>
    <t>yXziUKSQZVA</t>
  </si>
  <si>
    <t>ALxCG_kSxAk</t>
  </si>
  <si>
    <t>rGzdrV4KL2Y</t>
  </si>
  <si>
    <t>332OG20EUJ0</t>
  </si>
  <si>
    <t>J_e8pmIoUMc</t>
  </si>
  <si>
    <t>C4rzeLhHBjc</t>
  </si>
  <si>
    <t>kzg9TH6C5uM</t>
  </si>
  <si>
    <t>Pv1Lvww9K88</t>
  </si>
  <si>
    <t>ChJYioZ4nXs</t>
  </si>
  <si>
    <t>ellebelle1988</t>
  </si>
  <si>
    <t>6Cq-S5hGkPo</t>
  </si>
  <si>
    <t>f2s4bcoVgHI</t>
  </si>
  <si>
    <t>FsUvs6GCHfs</t>
  </si>
  <si>
    <t>ch-PXNNU-ZE</t>
  </si>
  <si>
    <t>SN9cnrblpzU</t>
  </si>
  <si>
    <t>sdyg_agf7Cs</t>
  </si>
  <si>
    <t>c3m_m4mZ-Uc</t>
  </si>
  <si>
    <t>Bz_1iR152Ys</t>
  </si>
  <si>
    <t>pU_slajCzLc</t>
  </si>
  <si>
    <t>I_iWms-0h3U</t>
  </si>
  <si>
    <t>a8Ist4c9S3Q</t>
  </si>
  <si>
    <t>8N-6MX61_-g</t>
  </si>
  <si>
    <t>Z_RdS3ngKfo</t>
  </si>
  <si>
    <t>GpEPtkxF6jc</t>
  </si>
  <si>
    <t>t9JyDZw6Fmo</t>
  </si>
  <si>
    <t>s9nN0vO9YrY</t>
  </si>
  <si>
    <t>o2omZSr6a88</t>
  </si>
  <si>
    <t>SW0um1M3UzU</t>
  </si>
  <si>
    <t>aCv7j_0URQg</t>
  </si>
  <si>
    <t>NjwW09AAr5k</t>
  </si>
  <si>
    <t>aXXoJadie</t>
  </si>
  <si>
    <t>mtOy39CaOPM</t>
  </si>
  <si>
    <t>GokPK5sUBrw</t>
  </si>
  <si>
    <t>Ohkr-Xi8GlQ</t>
  </si>
  <si>
    <t>d4FTxpyoKYE</t>
  </si>
  <si>
    <t>ENUmfc4v0DE</t>
  </si>
  <si>
    <t>1SR9ztiyoug</t>
  </si>
  <si>
    <t>0S_C9SK1eWw</t>
  </si>
  <si>
    <t>mgQAhsHL3lg</t>
  </si>
  <si>
    <t>iqBulJCt_gk</t>
  </si>
  <si>
    <t>nV6KEbPKc0k</t>
  </si>
  <si>
    <t>SKQ44BS_6sY</t>
  </si>
  <si>
    <t>icMd8yAZCrY</t>
  </si>
  <si>
    <t>vHqM4BYFZOk</t>
  </si>
  <si>
    <t>Tx0X7jKwvx4</t>
  </si>
  <si>
    <t>Proceedwithcaution</t>
  </si>
  <si>
    <t>MyLifeAsLiza</t>
  </si>
  <si>
    <t>bhCitX73E_k</t>
  </si>
  <si>
    <t>afAIFGNek8Y</t>
  </si>
  <si>
    <t>Aceswolf</t>
  </si>
  <si>
    <t>FennixRisen</t>
  </si>
  <si>
    <t>BPHop6xmaCI</t>
  </si>
  <si>
    <t>GNXiHJ_M7oY</t>
  </si>
  <si>
    <t>uQuDHvfl-g4</t>
  </si>
  <si>
    <t>m9Ukb44C8ew</t>
  </si>
  <si>
    <t>MbR0XuMfLIs</t>
  </si>
  <si>
    <t>GymMidget415</t>
  </si>
  <si>
    <t>E4hFivbtSvs</t>
  </si>
  <si>
    <t>BFMmB7C453c</t>
  </si>
  <si>
    <t>trMrCKZMZSE</t>
  </si>
  <si>
    <t>MIvYhuXogJk</t>
  </si>
  <si>
    <t>l5qz6w824i4</t>
  </si>
  <si>
    <t>ghTSdcw9sW8</t>
  </si>
  <si>
    <t>iT-f6HBny44</t>
  </si>
  <si>
    <t>oG2ixYJ79iE</t>
  </si>
  <si>
    <t>83mHSIdbKD8</t>
  </si>
  <si>
    <t>62ridt2xh8I</t>
  </si>
  <si>
    <t>Vh0r5K1N5Cc</t>
  </si>
  <si>
    <t>cDJXUNiPVqs</t>
  </si>
  <si>
    <t>D6zBjYIyz-0</t>
  </si>
  <si>
    <t>_ry7Idlpd1E</t>
  </si>
  <si>
    <t>r9Zfw16Ctb0</t>
  </si>
  <si>
    <t>kz2SnUGH7Mk</t>
  </si>
  <si>
    <t>ieP97FqZo5U</t>
  </si>
  <si>
    <t>YHRaAGqhnxw</t>
  </si>
  <si>
    <t>kphP-YDwE8Y</t>
  </si>
  <si>
    <t>mspulido4</t>
  </si>
  <si>
    <t>soozfive</t>
  </si>
  <si>
    <t>pipsipirate</t>
  </si>
  <si>
    <t>fsFVt7Dvb94</t>
  </si>
  <si>
    <t>qwKbSEUhGV0</t>
  </si>
  <si>
    <t>Ji3vFZxURmU</t>
  </si>
  <si>
    <t>tGTSrW_c3Ns</t>
  </si>
  <si>
    <t>oK2ZqcPFNqc</t>
  </si>
  <si>
    <t>lnEilBe_SPI</t>
  </si>
  <si>
    <t>w4DInKDK4Xk</t>
  </si>
  <si>
    <t>HIqMNrKsAJY</t>
  </si>
  <si>
    <t>heLVQctsr-4</t>
  </si>
  <si>
    <t>SvxMPBXjPEU</t>
  </si>
  <si>
    <t>7ZCe-0H9O1Q</t>
  </si>
  <si>
    <t>sGczjRBhAiE</t>
  </si>
  <si>
    <t>xiKlWy722vM</t>
  </si>
  <si>
    <t>FWM1iwk_MnQ</t>
  </si>
  <si>
    <t>npXOitRKihk</t>
  </si>
  <si>
    <t>lYpZBtlr9As</t>
  </si>
  <si>
    <t>JoMIp2qAKIc</t>
  </si>
  <si>
    <t>kaBQb4-6y3I</t>
  </si>
  <si>
    <t>uqM966sDhyM</t>
  </si>
  <si>
    <t>oJL72gJnq14</t>
  </si>
  <si>
    <t>squirt1993</t>
  </si>
  <si>
    <t>d86z7WySXAw</t>
  </si>
  <si>
    <t>SJDGCmJ1DpM</t>
  </si>
  <si>
    <t>p9owI-OKnto</t>
  </si>
  <si>
    <t>JCK2zBUfrGs</t>
  </si>
  <si>
    <t>W0sQpQEn4Vs</t>
  </si>
  <si>
    <t>hystericredcoat</t>
  </si>
  <si>
    <t>cHL9K1NKfNg</t>
  </si>
  <si>
    <t>emilineC</t>
  </si>
  <si>
    <t>-GC-4XUjM8M</t>
  </si>
  <si>
    <t>83GPDws30F4</t>
  </si>
  <si>
    <t>kZjCGF57v4Q</t>
  </si>
  <si>
    <t>R0fCnf8uWxw</t>
  </si>
  <si>
    <t>3zOPR7_m44A</t>
  </si>
  <si>
    <t>w-KWEbRRM-o</t>
  </si>
  <si>
    <t>99HdRxlJzV4</t>
  </si>
  <si>
    <t>gdAKgJDahzw</t>
  </si>
  <si>
    <t>Ge2FHDf_L78</t>
  </si>
  <si>
    <t>bs8Qm85pc2A</t>
  </si>
  <si>
    <t>vZ8Cpnjoggc</t>
  </si>
  <si>
    <t>qYzrYXRGWkU</t>
  </si>
  <si>
    <t>iIR3gmgIX0w</t>
  </si>
  <si>
    <t>btH4e0-WQAo</t>
  </si>
  <si>
    <t>OeE3iB90KeE</t>
  </si>
  <si>
    <t>9m3ipumGA1s</t>
  </si>
  <si>
    <t>QNbRMG-4wAI</t>
  </si>
  <si>
    <t>NZv0vRO9u5c</t>
  </si>
  <si>
    <t>VBnkJQWe0JQ</t>
  </si>
  <si>
    <t>OEhJKsQzKmM</t>
  </si>
  <si>
    <t>Orangehatten</t>
  </si>
  <si>
    <t>xEUIta6y6o0</t>
  </si>
  <si>
    <t>zVJmIG9-UnU</t>
  </si>
  <si>
    <t>PuNEwxP2gj0</t>
  </si>
  <si>
    <t>ixUeECBjxGw</t>
  </si>
  <si>
    <t>ODFckWknC6I</t>
  </si>
  <si>
    <t>becoolsodapop</t>
  </si>
  <si>
    <t>timsbro2000</t>
  </si>
  <si>
    <t>7D5NLnY7SOE</t>
  </si>
  <si>
    <t>CHCbaC_bjj0</t>
  </si>
  <si>
    <t>OdW5zzjsWQ8</t>
  </si>
  <si>
    <t>gLPhpe7a5oc</t>
  </si>
  <si>
    <t>tGMSbvOFDYM</t>
  </si>
  <si>
    <t>naJRgpnXjnQ</t>
  </si>
  <si>
    <t>dxM9U-xDPPo</t>
  </si>
  <si>
    <t>F7gcSgMP0gE</t>
  </si>
  <si>
    <t>UUCm5-6-b00</t>
  </si>
  <si>
    <t>XItaAnWdElg</t>
  </si>
  <si>
    <t>PTqucwhRIpQ</t>
  </si>
  <si>
    <t>KQfXL7v5tMI</t>
  </si>
  <si>
    <t>8-CW-lQ2p6I</t>
  </si>
  <si>
    <t>iE4ZwWfu-4w</t>
  </si>
  <si>
    <t>moBWlqrLdMs</t>
  </si>
  <si>
    <t>Rvz5zYm5SDo</t>
  </si>
  <si>
    <t>qLUKuI44Aeo</t>
  </si>
  <si>
    <t>8SmyAivZ4vI</t>
  </si>
  <si>
    <t>W1QfwcHw3dw</t>
  </si>
  <si>
    <t>qq4eOwScX7U</t>
  </si>
  <si>
    <t>kirstenreads</t>
  </si>
  <si>
    <t>jRbVzTa5k0M</t>
  </si>
  <si>
    <t>JjIoY6fFAkg</t>
  </si>
  <si>
    <t>UGyjsdJXR0A</t>
  </si>
  <si>
    <t>dchPOwZoB5o</t>
  </si>
  <si>
    <t>01fBxGRpF4E</t>
  </si>
  <si>
    <t>DW89VyHVBFg</t>
  </si>
  <si>
    <t>E2lL4uAo10E</t>
  </si>
  <si>
    <t>Ex8qH26494U</t>
  </si>
  <si>
    <t>SiwtCaJ0ExI</t>
  </si>
  <si>
    <t>1DMhtOfCD_A</t>
  </si>
  <si>
    <t>ypu5j9oEDOg</t>
  </si>
  <si>
    <t>rK17mvQqbhw</t>
  </si>
  <si>
    <t>J6cAKZxT8zQ</t>
  </si>
  <si>
    <t>1mWB_4B-abc</t>
  </si>
  <si>
    <t>oxh4ow6QJKo</t>
  </si>
  <si>
    <t>NeedaCoolUsername</t>
  </si>
  <si>
    <t>fiveawesomegirls</t>
  </si>
  <si>
    <t>HQkN2JjKpyE</t>
  </si>
  <si>
    <t>nUt0Od9gtt4</t>
  </si>
  <si>
    <t>sRRqgtBmVNQ</t>
  </si>
  <si>
    <t>j7M1pmlY1_E</t>
  </si>
  <si>
    <t>aLoCtQFmvLY</t>
  </si>
  <si>
    <t>_VJaupYaOeo</t>
  </si>
  <si>
    <t>xkW4eWZBdv0</t>
  </si>
  <si>
    <t>pxvK3T68RM0</t>
  </si>
  <si>
    <t>TaV5I81OFDk</t>
  </si>
  <si>
    <t>F2Q_tzUmS-8</t>
  </si>
  <si>
    <t>u7AUwy4Sm5g</t>
  </si>
  <si>
    <t>QfCLNlDDr6o</t>
  </si>
  <si>
    <t>7JX-Bx0BETQ</t>
  </si>
  <si>
    <t>tG0Lm2h8vsQ</t>
  </si>
  <si>
    <t>ZTeqcDFG010</t>
  </si>
  <si>
    <t>G8mG3Whg4gg</t>
  </si>
  <si>
    <t>vxj1RDbp_iE</t>
  </si>
  <si>
    <t>TheOnion</t>
  </si>
  <si>
    <t>viVAAy_qkx0</t>
  </si>
  <si>
    <t>n5pkDB7zEeo</t>
  </si>
  <si>
    <t>cQ7J7UjsRqg</t>
  </si>
  <si>
    <t>hmmAdbDF1xA</t>
  </si>
  <si>
    <t>dn5f0-y71tE</t>
  </si>
  <si>
    <t>D_5nLxZVoPo</t>
  </si>
  <si>
    <t>aotlEpmAFVQ</t>
  </si>
  <si>
    <t>Mvz_xzaMvCQ</t>
  </si>
  <si>
    <t>73Pbs8hKCEc</t>
  </si>
  <si>
    <t>LBrDzZCOQtI</t>
  </si>
  <si>
    <t>OHVvVmUNBFc</t>
  </si>
  <si>
    <t>Tmvw7N-Nn1U</t>
  </si>
  <si>
    <t>AJHHmmY1YCs</t>
  </si>
  <si>
    <t>wOl9b80CR-E</t>
  </si>
  <si>
    <t>qjKE1axJ0TU</t>
  </si>
  <si>
    <t>5StHRrfUKgk</t>
  </si>
  <si>
    <t>I2OObOM3R_U</t>
  </si>
  <si>
    <t>3q_iqrvnC_4</t>
  </si>
  <si>
    <t>8wHMaJ6AtNs</t>
  </si>
  <si>
    <t>FzoXQKumgCw</t>
  </si>
  <si>
    <t>irp8CNj9qBI</t>
  </si>
  <si>
    <t>Frozentoast</t>
  </si>
  <si>
    <t>cxbFLYa0_bw</t>
  </si>
  <si>
    <t>iikKzQwgBJc</t>
  </si>
  <si>
    <t>4ADh8Fs3YdU</t>
  </si>
  <si>
    <t>58CJih1iYC0</t>
  </si>
  <si>
    <t>sogKUx_q7ig</t>
  </si>
  <si>
    <t>hMenB9Ywh2Q</t>
  </si>
  <si>
    <t>MMz-wi50ACU</t>
  </si>
  <si>
    <t>C7FGPIRJx6I</t>
  </si>
  <si>
    <t>EVYgRPfC9nQ</t>
  </si>
  <si>
    <t>7GFpMb0sOaw</t>
  </si>
  <si>
    <t>veTm1sZz2eo</t>
  </si>
  <si>
    <t>pZ9jrBg4Lwc</t>
  </si>
  <si>
    <t>NCo1OVNbYFQ</t>
  </si>
  <si>
    <t>IOyEw9bT8yQ</t>
  </si>
  <si>
    <t>CO9UN6hfCS4</t>
  </si>
  <si>
    <t>UdaHCLlBkWU</t>
  </si>
  <si>
    <t>EUfE993iucg</t>
  </si>
  <si>
    <t>4d1pUTRon4Q</t>
  </si>
  <si>
    <t>2CTPLUcQAjk</t>
  </si>
  <si>
    <t>QtqADo-D3mQ</t>
  </si>
  <si>
    <t>qXD9HnrNrvk</t>
  </si>
  <si>
    <t>CFmFm7N7M0o</t>
  </si>
  <si>
    <t>JpD4NGZoPb8</t>
  </si>
  <si>
    <t>love0fmylife</t>
  </si>
  <si>
    <t>CQKK4DZOHJQ</t>
  </si>
  <si>
    <t>Cka__KHq6cg</t>
  </si>
  <si>
    <t>PGkQkVQt7ak</t>
  </si>
  <si>
    <t>XLikgptMD98</t>
  </si>
  <si>
    <t>cwDCsyGL4kg</t>
  </si>
  <si>
    <t>wNINdFzWTMM</t>
  </si>
  <si>
    <t>kijyB5vrW0Q</t>
  </si>
  <si>
    <t>24oSj5_K7yc</t>
  </si>
  <si>
    <t>MqOcqq_f0bM</t>
  </si>
  <si>
    <t>Gul1r8JA23s</t>
  </si>
  <si>
    <t>WI6eMgSf2jo</t>
  </si>
  <si>
    <t>QJdST6KiMxE</t>
  </si>
  <si>
    <t>0Dm_mMj-VQE</t>
  </si>
  <si>
    <t>j0419WMCu44</t>
  </si>
  <si>
    <t>V0VRKGLlcv4</t>
  </si>
  <si>
    <t>nwwZm4cuxng</t>
  </si>
  <si>
    <t>vWwXKN2MUJE</t>
  </si>
  <si>
    <t>rre15ckcocY</t>
  </si>
  <si>
    <t>702QY2yW1RE</t>
  </si>
  <si>
    <t>5CqpEacxdS0</t>
  </si>
  <si>
    <t>e0Zj5XxK9ec</t>
  </si>
  <si>
    <t>TAwna3sySTA</t>
  </si>
  <si>
    <t>OhKIr6SpHVM</t>
  </si>
  <si>
    <t>ww9HGphAYNI</t>
  </si>
  <si>
    <t>msbbH8rzTcQ</t>
  </si>
  <si>
    <t>W7a24mf_76k</t>
  </si>
  <si>
    <t>SkELRp4wKPs</t>
  </si>
  <si>
    <t>4oPsML3BUzg</t>
  </si>
  <si>
    <t>_qHQ-y8ijSY</t>
  </si>
  <si>
    <t>b1bjqZD0bSQ</t>
  </si>
  <si>
    <t>ax2aP59QJ9k</t>
  </si>
  <si>
    <t>kJFscLngknY</t>
  </si>
  <si>
    <t>oP51Pb8LJmk</t>
  </si>
  <si>
    <t>awesomechick520</t>
  </si>
  <si>
    <t>zBUJztI884M</t>
  </si>
  <si>
    <t>XlFZ2w0RV-8</t>
  </si>
  <si>
    <t>E5d9fP6ASGo</t>
  </si>
  <si>
    <t>Zo52T7uKOJU</t>
  </si>
  <si>
    <t>xdCrZfTkG1c</t>
  </si>
  <si>
    <t>27pYj0K4xrM</t>
  </si>
  <si>
    <t>cpys1c3jCNs</t>
  </si>
  <si>
    <t>GEI4U5KyAS0</t>
  </si>
  <si>
    <t>9eLPmVzlqOg</t>
  </si>
  <si>
    <t>xsniped</t>
  </si>
  <si>
    <t>8c7x2JD_j-0</t>
  </si>
  <si>
    <t>2I-67U93xMU</t>
  </si>
  <si>
    <t>JAYSOMSEN</t>
  </si>
  <si>
    <t>-3AmcbzoIRQ</t>
  </si>
  <si>
    <t>GSADxMocaHs</t>
  </si>
  <si>
    <t>Q22oGInO-uo</t>
  </si>
  <si>
    <t>9hMrY8jysdg</t>
  </si>
  <si>
    <t>WSnrZf3a7rE</t>
  </si>
  <si>
    <t>ArbARCeam3I</t>
  </si>
  <si>
    <t>RnrXiaPVeHY</t>
  </si>
  <si>
    <t>O9RzYGttPsw</t>
  </si>
  <si>
    <t>iT2hfG3WbT8</t>
  </si>
  <si>
    <t>VVasp</t>
  </si>
  <si>
    <t>lSkx34M3XtY</t>
  </si>
  <si>
    <t>t28EUcTDLII</t>
  </si>
  <si>
    <t>NF5Kdm4Eu6w</t>
  </si>
  <si>
    <t>_9AH-ufAkCU</t>
  </si>
  <si>
    <t>ringostarrkicksass</t>
  </si>
  <si>
    <t>1__KQZvoBpc</t>
  </si>
  <si>
    <t>phWd7s5mhVM</t>
  </si>
  <si>
    <t>BfL4omQpXY4</t>
  </si>
  <si>
    <t>horaciocambeiro</t>
  </si>
  <si>
    <t>BApaVMqAVtc</t>
  </si>
  <si>
    <t>XrADb7CHDsc</t>
  </si>
  <si>
    <t>f9hqCCbl-2Q</t>
  </si>
  <si>
    <t>pC4ZOxpu2rs</t>
  </si>
  <si>
    <t>6RIQIa_8AVI</t>
  </si>
  <si>
    <t>KatrPictures</t>
  </si>
  <si>
    <t>4XfMhuJqqvI</t>
  </si>
  <si>
    <t>o-Q_VBG0_LQ</t>
  </si>
  <si>
    <t>k4GRGvIK_qo</t>
  </si>
  <si>
    <t>XxqyFVMTJ70</t>
  </si>
  <si>
    <t>v0k-X-CqRS4</t>
  </si>
  <si>
    <t>Ru0KUZP_QKk</t>
  </si>
  <si>
    <t>mCUH0EvmKDA</t>
  </si>
  <si>
    <t>Bxot1Ng6YCo</t>
  </si>
  <si>
    <t>NWZXUbe4tvg</t>
  </si>
  <si>
    <t>f-E2EmzbzH4</t>
  </si>
  <si>
    <t>6HWeKrm3Kqw</t>
  </si>
  <si>
    <t>r6NSMfYJd94</t>
  </si>
  <si>
    <t>vGE3DJ2Z7yw</t>
  </si>
  <si>
    <t>b-rOd6EeCPI</t>
  </si>
  <si>
    <t>thecoroters</t>
  </si>
  <si>
    <t>ubEW0LArYpc</t>
  </si>
  <si>
    <t>TQQp29IlyDw</t>
  </si>
  <si>
    <t>MsxgmO9fTmY</t>
  </si>
  <si>
    <t>PX-USZxr6cQ</t>
  </si>
  <si>
    <t>PSCkBf24acQ</t>
  </si>
  <si>
    <t>WoodElf</t>
  </si>
  <si>
    <t>F9CNSGwvGcY</t>
  </si>
  <si>
    <t>3FuIMYSE9wc</t>
  </si>
  <si>
    <t>NVyDao6XISo</t>
  </si>
  <si>
    <t>OmXwo0IsRfc</t>
  </si>
  <si>
    <t>V_riVajJNrU</t>
  </si>
  <si>
    <t>_HQPAGagdxM</t>
  </si>
  <si>
    <t>JnuD5O5Q4bs</t>
  </si>
  <si>
    <t>FHA0jUcWq4M</t>
  </si>
  <si>
    <t>jue3UKggVmM</t>
  </si>
  <si>
    <t>bv3gRdPMGZw</t>
  </si>
  <si>
    <t>LjWCXD4P3XQ</t>
  </si>
  <si>
    <t>v9EJEURS-Bk</t>
  </si>
  <si>
    <t>qGI_cVCmSaE</t>
  </si>
  <si>
    <t>imxXfC0Isk0</t>
  </si>
  <si>
    <t>0EMeQxImNmk</t>
  </si>
  <si>
    <t>KhXOKeyi4e0</t>
  </si>
  <si>
    <t>K2Ko5-IgUWA</t>
  </si>
  <si>
    <t>1Dg90f9xQlk</t>
  </si>
  <si>
    <t>JPwAQxjGbtg</t>
  </si>
  <si>
    <t>rqwdUI6-6GU</t>
  </si>
  <si>
    <t>llg9LbxzAmU</t>
  </si>
  <si>
    <t>roy791202</t>
  </si>
  <si>
    <t>TswECq-0Nt4</t>
  </si>
  <si>
    <t>qjQANBiegAg</t>
  </si>
  <si>
    <t>kbvlC4Ba4r8</t>
  </si>
  <si>
    <t>EY3NWxbfvHQ</t>
  </si>
  <si>
    <t>zKaRdWsJX9Y</t>
  </si>
  <si>
    <t>hebehdPcHSM</t>
  </si>
  <si>
    <t>UyY1JkBy09g</t>
  </si>
  <si>
    <t>57LxuMlXMwg</t>
  </si>
  <si>
    <t>SUcNTZOpnLM</t>
  </si>
  <si>
    <t>VbVQpBrBx3Y</t>
  </si>
  <si>
    <t>eINCNosdiHk</t>
  </si>
  <si>
    <t>p1gtfdGQC18</t>
  </si>
  <si>
    <t>iT71UmM8jMM</t>
  </si>
  <si>
    <t>dRogiDkzk8Y</t>
  </si>
  <si>
    <t>6MJtsJwM35s</t>
  </si>
  <si>
    <t>FaJ9Er8UAVY</t>
  </si>
  <si>
    <t>uv_frgj7lZI</t>
  </si>
  <si>
    <t>Y4ZR1cTFFQ8</t>
  </si>
  <si>
    <t>SooC-5NXlbs</t>
  </si>
  <si>
    <t>LGh1vj0iQFM</t>
  </si>
  <si>
    <t>wvsw63bZ0jQ</t>
  </si>
  <si>
    <t>chrismagovern</t>
  </si>
  <si>
    <t>IA4UIukJI7U</t>
  </si>
  <si>
    <t>qcH08L8k3NU</t>
  </si>
  <si>
    <t>xoxAdoz9FQY</t>
  </si>
  <si>
    <t>UwxCj4xRS8Y</t>
  </si>
  <si>
    <t>_gp5BrhoKNk</t>
  </si>
  <si>
    <t>Tl6bPpVKciA</t>
  </si>
  <si>
    <t>PfrLaiOOZOg</t>
  </si>
  <si>
    <t>Wpd9Vdt04Vg</t>
  </si>
  <si>
    <t>hvK_VzYDlzU</t>
  </si>
  <si>
    <t>Yq_i-swEK14</t>
  </si>
  <si>
    <t>ANCu6ZYjENo</t>
  </si>
  <si>
    <t>OBpB3hvYAdA</t>
  </si>
  <si>
    <t>4Zv9vRz4QYM</t>
  </si>
  <si>
    <t>7cp8DdDl7gA</t>
  </si>
  <si>
    <t>PpZOOsLy018</t>
  </si>
  <si>
    <t>xgThPVl6KAU</t>
  </si>
  <si>
    <t>VvrllGLezMs</t>
  </si>
  <si>
    <t>C6xR9TwijQM</t>
  </si>
  <si>
    <t>thg9P3FuhW8</t>
  </si>
  <si>
    <t>NFT_zqKXYZc</t>
  </si>
  <si>
    <t>BylF9KL5UDk</t>
  </si>
  <si>
    <t>NzVDm9sZWGI</t>
  </si>
  <si>
    <t>qm_htsgbG7w</t>
  </si>
  <si>
    <t>pyrrUUWIKoc</t>
  </si>
  <si>
    <t>H1dJmvTnebc</t>
  </si>
  <si>
    <t>wo2fsRpjaLc</t>
  </si>
  <si>
    <t>KAHYlfbYbLA</t>
  </si>
  <si>
    <t>JmpuR16_Vdk</t>
  </si>
  <si>
    <t>mVx9K7SWNtI</t>
  </si>
  <si>
    <t>3FpvNPzJyQk</t>
  </si>
  <si>
    <t>nOEG_sR6XQk</t>
  </si>
  <si>
    <t>SPvLu5Q7TVw</t>
  </si>
  <si>
    <t>4E5AXlIykyA</t>
  </si>
  <si>
    <t>0nc49fVZSoA</t>
  </si>
  <si>
    <t>qWy76Q_BsrY</t>
  </si>
  <si>
    <t>AL-YkHWRJQc</t>
  </si>
  <si>
    <t>YHChSeRwcZg</t>
  </si>
  <si>
    <t>bkA1kC_LVl8</t>
  </si>
  <si>
    <t>HbqlMskkrwo</t>
  </si>
  <si>
    <t>zu-5ShWJkQQ</t>
  </si>
  <si>
    <t>6mexQ99dJPU</t>
  </si>
  <si>
    <t>OcAmiEtecUE</t>
  </si>
  <si>
    <t>radiotoronto</t>
  </si>
  <si>
    <t>txhkZY3GbCI</t>
  </si>
  <si>
    <t>BlueAeon</t>
  </si>
  <si>
    <t>Nw9XPaByX3M</t>
  </si>
  <si>
    <t>jasoto</t>
  </si>
  <si>
    <t>ZZtWiWYT85g</t>
  </si>
  <si>
    <t>bananartista</t>
  </si>
  <si>
    <t>q7PpHl7tq2Y</t>
  </si>
  <si>
    <t>A2DaQMuh35Q</t>
  </si>
  <si>
    <t>E2YwypmyzWk</t>
  </si>
  <si>
    <t>LUqOLU1BF_8</t>
  </si>
  <si>
    <t>CO62USPqLW8</t>
  </si>
  <si>
    <t>NrZ2eQEkApA</t>
  </si>
  <si>
    <t>bi2732Bo0ak</t>
  </si>
  <si>
    <t>T1lF4DkH1Gk</t>
  </si>
  <si>
    <t>Ezxp09WRg3U</t>
  </si>
  <si>
    <t>zlwc35XCUWU</t>
  </si>
  <si>
    <t>qqhkARkLn_Q</t>
  </si>
  <si>
    <t>Mha26vA-tkw</t>
  </si>
  <si>
    <t>M3tcSlWLS_g</t>
  </si>
  <si>
    <t>iQlu_W5hRZ0</t>
  </si>
  <si>
    <t>WRDQ-uRA7hc</t>
  </si>
  <si>
    <t>lpTcrUU5ezY</t>
  </si>
  <si>
    <t>wUZMpKaEX0I</t>
  </si>
  <si>
    <t>oi8zOPda7LU</t>
  </si>
  <si>
    <t>dvUzb7Twu4E</t>
  </si>
  <si>
    <t>f2nVs-kub8w</t>
  </si>
  <si>
    <t>Gyk8_E1DxxI</t>
  </si>
  <si>
    <t>sdIaF5R1BPk</t>
  </si>
  <si>
    <t>NdRGSeGvYCk</t>
  </si>
  <si>
    <t>nvRPwMgKAQ8</t>
  </si>
  <si>
    <t>aP2TnodSXoI</t>
  </si>
  <si>
    <t>qSgAJ4QYFAk</t>
  </si>
  <si>
    <t>rJTzUKPLrrk</t>
  </si>
  <si>
    <t>tFAexMfUWeQ</t>
  </si>
  <si>
    <t>Ya2dH0-TJ_Y</t>
  </si>
  <si>
    <t>kBHNXT7ktJU</t>
  </si>
  <si>
    <t>c-US6HfO0kQ</t>
  </si>
  <si>
    <t>v4pOZ6f6MCA</t>
  </si>
  <si>
    <t>fvcmKy1yJQU</t>
  </si>
  <si>
    <t>eYALpDceqy4</t>
  </si>
  <si>
    <t>9mYvFBSReys</t>
  </si>
  <si>
    <t>bt1R3bMM6iA</t>
  </si>
  <si>
    <t>3d-utUWRXBk</t>
  </si>
  <si>
    <t>ilbon007musa</t>
  </si>
  <si>
    <t>d2xLtPzo87o</t>
  </si>
  <si>
    <t>tanner1227</t>
  </si>
  <si>
    <t>0EjCoYe1_Ns</t>
  </si>
  <si>
    <t>HKXkYO_aNhU</t>
  </si>
  <si>
    <t>qzoG_1OqVrs</t>
  </si>
  <si>
    <t>XQY6DlUKmgQ</t>
  </si>
  <si>
    <t>g6sZrEjx8YQ</t>
  </si>
  <si>
    <t>VkM9y98QxaE</t>
  </si>
  <si>
    <t>w4_sGvi2Lg8</t>
  </si>
  <si>
    <t>LjL-nwqRxMA</t>
  </si>
  <si>
    <t>np4Xq94k29I</t>
  </si>
  <si>
    <t>tmtCfTk7neQ</t>
  </si>
  <si>
    <t>vhBH88WB0lE</t>
  </si>
  <si>
    <t>cfM4t3CbfWI</t>
  </si>
  <si>
    <t>Z899F3bjVls</t>
  </si>
  <si>
    <t>lFE3lEz--wU</t>
  </si>
  <si>
    <t>dbYmKDEm3wo</t>
  </si>
  <si>
    <t>Kqg-M5SLdCo</t>
  </si>
  <si>
    <t>YK-UpCMu7_Y</t>
  </si>
  <si>
    <t>dJRsHVQ06So</t>
  </si>
  <si>
    <t>veYbj2zypaM</t>
  </si>
  <si>
    <t>4LjPRqLJ4zE</t>
  </si>
  <si>
    <t>o23Gf5mHif0</t>
  </si>
  <si>
    <t>ShdwHg</t>
  </si>
  <si>
    <t>7v7EULHySw8</t>
  </si>
  <si>
    <t>0KDInBsVJEo</t>
  </si>
  <si>
    <t>ozTWsTu7AWo</t>
  </si>
  <si>
    <t>BoBpkrTkAqI</t>
  </si>
  <si>
    <t>iNwTVbLsBik</t>
  </si>
  <si>
    <t>s9QN3xYt9RI</t>
  </si>
  <si>
    <t>pgPDj9cXjfc</t>
  </si>
  <si>
    <t>qyrYgNrwpSg</t>
  </si>
  <si>
    <t>cDH4s9VaVcQ</t>
  </si>
  <si>
    <t>zpTlg-TSQRc</t>
  </si>
  <si>
    <t>sHS0OIOWxEM</t>
  </si>
  <si>
    <t>uL3CQejmOys</t>
  </si>
  <si>
    <t>I2nZZJAVJB4</t>
  </si>
  <si>
    <t>Gn66GaQCVTg</t>
  </si>
  <si>
    <t>8xLFDgq9sP0</t>
  </si>
  <si>
    <t>Fv4qQ-kviX0</t>
  </si>
  <si>
    <t>9I9EbvXDgMM</t>
  </si>
  <si>
    <t>cFiQjtRkc3U</t>
  </si>
  <si>
    <t>VBUUpM13rUI</t>
  </si>
  <si>
    <t>wu1xGl3JRtI</t>
  </si>
  <si>
    <t>GyCpoZKQGfo</t>
  </si>
  <si>
    <t>smitty0205</t>
  </si>
  <si>
    <t>nOickA0tiEY</t>
  </si>
  <si>
    <t>duPjF4L0C-U</t>
  </si>
  <si>
    <t>ItmhjUvSpzg</t>
  </si>
  <si>
    <t>0879rxG5PIs</t>
  </si>
  <si>
    <t>bK5gDA4ButU</t>
  </si>
  <si>
    <t>oaBO-uX-syU</t>
  </si>
  <si>
    <t>fu39ub5ikXY</t>
  </si>
  <si>
    <t>R9BAgA1BBts</t>
  </si>
  <si>
    <t>3nyANFXsW-Q</t>
  </si>
  <si>
    <t>xpY6_y8wcdw</t>
  </si>
  <si>
    <t>d5WUK3q7Dlk</t>
  </si>
  <si>
    <t>LcEVuiWgZIU</t>
  </si>
  <si>
    <t>as6LrQYqteA</t>
  </si>
  <si>
    <t>elbl4lF7dEE</t>
  </si>
  <si>
    <t>uW6bJBmGn7o</t>
  </si>
  <si>
    <t>32frbKFjjLE</t>
  </si>
  <si>
    <t>ZDkBwTWToUQ</t>
  </si>
  <si>
    <t>7UyscIFnok4</t>
  </si>
  <si>
    <t>9Mp2RXSP-as</t>
  </si>
  <si>
    <t>pJ-nHTtWbik</t>
  </si>
  <si>
    <t>Djd-oxV6oyI</t>
  </si>
  <si>
    <t>HSN</t>
  </si>
  <si>
    <t>vZQC4M0MwYE</t>
  </si>
  <si>
    <t>darkscifer</t>
  </si>
  <si>
    <t>16-YcmtInLc</t>
  </si>
  <si>
    <t>cs1093</t>
  </si>
  <si>
    <t>i6_WDV_7lOc</t>
  </si>
  <si>
    <t>oFPbORKRQzY</t>
  </si>
  <si>
    <t>m3w03v_Qz1Q</t>
  </si>
  <si>
    <t>cIjAxnhroxM</t>
  </si>
  <si>
    <t>li6hARQD4pc</t>
  </si>
  <si>
    <t>JqqVhz-5aHI</t>
  </si>
  <si>
    <t>Z29h5s527Vg</t>
  </si>
  <si>
    <t>9_90lwquf_8</t>
  </si>
  <si>
    <t>vhlUFzVl-h4</t>
  </si>
  <si>
    <t>vSMmWMIxUCE</t>
  </si>
  <si>
    <t>Ngh08tzJOM4</t>
  </si>
  <si>
    <t>EFcQ1W3C05s</t>
  </si>
  <si>
    <t>n71hBPhyWwU</t>
  </si>
  <si>
    <t>8Lm7nxIQAGw</t>
  </si>
  <si>
    <t>7J7DiMofbcE</t>
  </si>
  <si>
    <t>ZshSyn-j1bI</t>
  </si>
  <si>
    <t>heoGLukn98k</t>
  </si>
  <si>
    <t>LwiUEbJaX9o</t>
  </si>
  <si>
    <t>AAwz97C7Rl4</t>
  </si>
  <si>
    <t>lDer2QYs7bM</t>
  </si>
  <si>
    <t>Gr33nAv</t>
  </si>
  <si>
    <t>rB1exOU_0rA</t>
  </si>
  <si>
    <t>O5Kvxq0-yJ8</t>
  </si>
  <si>
    <t>XD2GNadhEv4</t>
  </si>
  <si>
    <t>OE85_9lCzG0</t>
  </si>
  <si>
    <t>MmGdlsX0tGE</t>
  </si>
  <si>
    <t>2BmqQYK_f4M</t>
  </si>
  <si>
    <t>DAjORLWc__4</t>
  </si>
  <si>
    <t>aHevbOzTpVI</t>
  </si>
  <si>
    <t>hPfbUQ0etIk</t>
  </si>
  <si>
    <t>f6B_7ZRSwWg</t>
  </si>
  <si>
    <t>X464mhq3MKE</t>
  </si>
  <si>
    <t>Qf8vKUYwoIc</t>
  </si>
  <si>
    <t>1Tt9Q9t8Wu8</t>
  </si>
  <si>
    <t>G5Ph8kB4o-M</t>
  </si>
  <si>
    <t>cqpBdtuDSoQ</t>
  </si>
  <si>
    <t>vZ_5kfHTcdI</t>
  </si>
  <si>
    <t>T0SMkfnd2t8</t>
  </si>
  <si>
    <t>J1GnQ5zgiPY</t>
  </si>
  <si>
    <t>H9N0J7mgLLA</t>
  </si>
  <si>
    <t>oInghU06n20</t>
  </si>
  <si>
    <t>krjfpMvmCEU</t>
  </si>
  <si>
    <t>IReMiXI3</t>
  </si>
  <si>
    <t>utKn3e8w-eI</t>
  </si>
  <si>
    <t>rsU561mxqNA</t>
  </si>
  <si>
    <t>ohk8JH9sv7w</t>
  </si>
  <si>
    <t>kvlJaGDlrPE</t>
  </si>
  <si>
    <t>3lMcT00i3UI</t>
  </si>
  <si>
    <t>OAE2kT89TS8</t>
  </si>
  <si>
    <t>wQbgB-mFB0I</t>
  </si>
  <si>
    <t>LkcP74kLnFU</t>
  </si>
  <si>
    <t>URMwqVF8fLE</t>
  </si>
  <si>
    <t>XVlLYO8Qh1Q</t>
  </si>
  <si>
    <t>jWSaoAJLPn4</t>
  </si>
  <si>
    <t>Bgr4GPKYD1o</t>
  </si>
  <si>
    <t>Mh5jisrkhFU</t>
  </si>
  <si>
    <t>SfxXlDt7RjM</t>
  </si>
  <si>
    <t>rQuIY4lKOxA</t>
  </si>
  <si>
    <t>osbu9Cm7WGk</t>
  </si>
  <si>
    <t>G9-lMKamTk4</t>
  </si>
  <si>
    <t>Xz7HQvbLloM</t>
  </si>
  <si>
    <t>t4G3AfQB3ps</t>
  </si>
  <si>
    <t>3Wxyb7yw5Ks</t>
  </si>
  <si>
    <t>4-DCheqponQ</t>
  </si>
  <si>
    <t>belld06</t>
  </si>
  <si>
    <t>spU6IFGrFK8</t>
  </si>
  <si>
    <t>xbwKxaQkWR4</t>
  </si>
  <si>
    <t>TnBQfKYxtv8</t>
  </si>
  <si>
    <t>3RExW25N5e8</t>
  </si>
  <si>
    <t>smDxVwCklsg</t>
  </si>
  <si>
    <t>jrKCWdN2cnU</t>
  </si>
  <si>
    <t>sD_2ULy_Hio</t>
  </si>
  <si>
    <t>P6ju76zyv8Q</t>
  </si>
  <si>
    <t>nsG_LE1FRoQ</t>
  </si>
  <si>
    <t>h_tzGU0Qw4I</t>
  </si>
  <si>
    <t>NB7WkDymQrY</t>
  </si>
  <si>
    <t>Ehzz0uSiUD0</t>
  </si>
  <si>
    <t>Q00SzZeIpw4</t>
  </si>
  <si>
    <t>7fPhMU1r8UY</t>
  </si>
  <si>
    <t>7taozOEANSY</t>
  </si>
  <si>
    <t>Kf9ygIkoXqI</t>
  </si>
  <si>
    <t>CATMT3u2h64</t>
  </si>
  <si>
    <t>GMSaie1oeDA</t>
  </si>
  <si>
    <t>LRkEdQ0Msz8</t>
  </si>
  <si>
    <t>s2tBxGbJq30</t>
  </si>
  <si>
    <t>ntCPvOtmdfI</t>
  </si>
  <si>
    <t>jamezaye</t>
  </si>
  <si>
    <t>NcvTgH7fiIM</t>
  </si>
  <si>
    <t>FGrQ8KTrruM</t>
  </si>
  <si>
    <t>gUFfjuLAxEE</t>
  </si>
  <si>
    <t>g8ectEBz3vQ</t>
  </si>
  <si>
    <t>Nc8Lf_-8FY4</t>
  </si>
  <si>
    <t>Jb-GIEaEOs8</t>
  </si>
  <si>
    <t>wkBviAGqJF0</t>
  </si>
  <si>
    <t>NxvDX_oSrmQ</t>
  </si>
  <si>
    <t>y6Mn4N2PW1o</t>
  </si>
  <si>
    <t>5lAYSoRSTzE</t>
  </si>
  <si>
    <t>PXnd4-LemRI</t>
  </si>
  <si>
    <t>cq6HTfOotGk</t>
  </si>
  <si>
    <t>MoUadRODCxA</t>
  </si>
  <si>
    <t>qGZ3Rik6wqs</t>
  </si>
  <si>
    <t>Vf5qbRnIgWc</t>
  </si>
  <si>
    <t>THsaPoJHQD0</t>
  </si>
  <si>
    <t>e5U4z60J14A</t>
  </si>
  <si>
    <t>listedabive</t>
  </si>
  <si>
    <t>I1ytI2SnfZU</t>
  </si>
  <si>
    <t>5di17-AkVz8</t>
  </si>
  <si>
    <t>9Bf-7PxQ894</t>
  </si>
  <si>
    <t>S4sBEBgq-a8</t>
  </si>
  <si>
    <t>_K0HSspEVGU</t>
  </si>
  <si>
    <t>DGPhDCxXAY4</t>
  </si>
  <si>
    <t>kWaRk8Duxvw</t>
  </si>
  <si>
    <t>PbdN87gyVwE</t>
  </si>
  <si>
    <t>cEubBFbsDMY</t>
  </si>
  <si>
    <t>JjGd1C6E4ys</t>
  </si>
  <si>
    <t>F_iJlWITSkE</t>
  </si>
  <si>
    <t>JVAKciXOju0</t>
  </si>
  <si>
    <t>C-jZSPK0G9Q</t>
  </si>
  <si>
    <t>knjZFCHKRdw</t>
  </si>
  <si>
    <t>G__MA8QLQH0</t>
  </si>
  <si>
    <t>uCdyJF4nyeE</t>
  </si>
  <si>
    <t>dLdh56fShns</t>
  </si>
  <si>
    <t>ClWnsl6caB4</t>
  </si>
  <si>
    <t>oMDx3QwbnJc</t>
  </si>
  <si>
    <t>TahycrONQUA</t>
  </si>
  <si>
    <t>magicofcurtis</t>
  </si>
  <si>
    <t>syRMDvtW6hM</t>
  </si>
  <si>
    <t>m2sf7j1e-Zc</t>
  </si>
  <si>
    <t>2c_M_Q89ZfU</t>
  </si>
  <si>
    <t>A_S3QCXWhrs</t>
  </si>
  <si>
    <t>0f3QpGnzURI</t>
  </si>
  <si>
    <t>AMgKk7Q7xY8</t>
  </si>
  <si>
    <t>nhSZs-aAZbo</t>
  </si>
  <si>
    <t>SqMkP5mxmlc</t>
  </si>
  <si>
    <t>E-rRVZTq9yg</t>
  </si>
  <si>
    <t>va2y6YKc2Ak</t>
  </si>
  <si>
    <t>lWhJ9WwV_Sw</t>
  </si>
  <si>
    <t>6YRYh3S_vu0</t>
  </si>
  <si>
    <t>9wEVb9EcNBY</t>
  </si>
  <si>
    <t>RpkUDoCwcsI</t>
  </si>
  <si>
    <t>OIQM73DbHs8</t>
  </si>
  <si>
    <t>yz19QG1q5q0</t>
  </si>
  <si>
    <t>UiKFosuLq9w</t>
  </si>
  <si>
    <t>wboPt5UwJoU</t>
  </si>
  <si>
    <t>fuEpTe911NE</t>
  </si>
  <si>
    <t>jCWrvjAoWvw</t>
  </si>
  <si>
    <t>n8ly4shNt4k</t>
  </si>
  <si>
    <t>hollywoodrecords</t>
  </si>
  <si>
    <t>F5VvvVxuKko</t>
  </si>
  <si>
    <t>MFLZReE0_0Y</t>
  </si>
  <si>
    <t>IpBjJ0dp2mc</t>
  </si>
  <si>
    <t>L8p5t4uPCZQ</t>
  </si>
  <si>
    <t>bqpA5Acc8-c</t>
  </si>
  <si>
    <t>sftymVyLb-Q</t>
  </si>
  <si>
    <t>Ztvr0ERoBrU</t>
  </si>
  <si>
    <t>2Jub-YB671Y</t>
  </si>
  <si>
    <t>Tfvni1gIwQk</t>
  </si>
  <si>
    <t>jwXxUTGNe2U</t>
  </si>
  <si>
    <t>EzkK6_Rm-XA</t>
  </si>
  <si>
    <t>PIDoPETif8g</t>
  </si>
  <si>
    <t>7xlXBYtHBaM</t>
  </si>
  <si>
    <t>ivE7qkcj_IU</t>
  </si>
  <si>
    <t>ywCIsUewD9Q</t>
  </si>
  <si>
    <t>_7KUs1TBkCc</t>
  </si>
  <si>
    <t>eQKU9Uy1Xac</t>
  </si>
  <si>
    <t>azkGI6OFZJc</t>
  </si>
  <si>
    <t>fDzsqUOwO4A</t>
  </si>
  <si>
    <t>ykzADlrSMBg</t>
  </si>
  <si>
    <t>doctorkong</t>
  </si>
  <si>
    <t>kXeamc7e31c</t>
  </si>
  <si>
    <t>kipkay</t>
  </si>
  <si>
    <t>kB_gwYz5Mqs</t>
  </si>
  <si>
    <t>L9mwGeDAxhk</t>
  </si>
  <si>
    <t>prGxS9fJI6s</t>
  </si>
  <si>
    <t>SjEuwrPx-gQ</t>
  </si>
  <si>
    <t>xfj1n8vPWCE</t>
  </si>
  <si>
    <t>iSvQU2Is68s</t>
  </si>
  <si>
    <t>d8v9RhYnwbw</t>
  </si>
  <si>
    <t>18BxeSHq_Gg</t>
  </si>
  <si>
    <t>X_c3SHj0qbc</t>
  </si>
  <si>
    <t>mnkjvEdeIlc</t>
  </si>
  <si>
    <t>WOPnXC4PaIA</t>
  </si>
  <si>
    <t>ocYE-FlOdss</t>
  </si>
  <si>
    <t>L0Rriw00k8E</t>
  </si>
  <si>
    <t>H2-nP2xl9Zg</t>
  </si>
  <si>
    <t>bvAnes9BHYk</t>
  </si>
  <si>
    <t>Rz4hn90dUx0</t>
  </si>
  <si>
    <t>uYjFJh_56fE</t>
  </si>
  <si>
    <t>weshtv</t>
  </si>
  <si>
    <t>Z4lfkQAQc6Y</t>
  </si>
  <si>
    <t>lB_Hl4bcQNc</t>
  </si>
  <si>
    <t>jKNjQSWsXXM</t>
  </si>
  <si>
    <t>8A6Zlt7OASk</t>
  </si>
  <si>
    <t>ZdCUdR8qNF4</t>
  </si>
  <si>
    <t>PfVZjbyzFGQ</t>
  </si>
  <si>
    <t>IVoesxeETQI</t>
  </si>
  <si>
    <t>_fIOM24grQo</t>
  </si>
  <si>
    <t>0pFSPtxByA8</t>
  </si>
  <si>
    <t>RLkOddgjYuY</t>
  </si>
  <si>
    <t>9GgWrV8TcUc</t>
  </si>
  <si>
    <t>QTVnpr2ZqZg</t>
  </si>
  <si>
    <t>eOiHUyNyCNE</t>
  </si>
  <si>
    <t>3GIK5IyKd4Q</t>
  </si>
  <si>
    <t>2oPa1n458gE</t>
  </si>
  <si>
    <t>VCrc-3-I82U</t>
  </si>
  <si>
    <t>EH6AYVn2yw4</t>
  </si>
  <si>
    <t>pCV7eC_z56w</t>
  </si>
  <si>
    <t>EL4ggXa1b8w</t>
  </si>
  <si>
    <t>BunkumBros</t>
  </si>
  <si>
    <t>IKf58KzyAsg</t>
  </si>
  <si>
    <t>AmXtz4rKfvI</t>
  </si>
  <si>
    <t>JdEHILbz8CU</t>
  </si>
  <si>
    <t>5p4KP212qo0</t>
  </si>
  <si>
    <t>S0A7dtdc-nU</t>
  </si>
  <si>
    <t>ysGGJEDNxYw</t>
  </si>
  <si>
    <t>I_wQK0mHbuU</t>
  </si>
  <si>
    <t>dU_TmsQvz0Y</t>
  </si>
  <si>
    <t>UPdcVIwaEjc</t>
  </si>
  <si>
    <t>gMhcTbWX7ow</t>
  </si>
  <si>
    <t>3Vtrepz07Uw</t>
  </si>
  <si>
    <t>PDiqDIWKSuw</t>
  </si>
  <si>
    <t>vhzp6q0xCWc</t>
  </si>
  <si>
    <t>7ZHmE_ZiwX4</t>
  </si>
  <si>
    <t>9XAOsIu5Ncg</t>
  </si>
  <si>
    <t>fDCdkSTFZmw</t>
  </si>
  <si>
    <t>pFECaOMJxtc</t>
  </si>
  <si>
    <t>2dYc3PblZR8</t>
  </si>
  <si>
    <t>7Q1F78ImqPo</t>
  </si>
  <si>
    <t>s9Pe-ZJOPv4</t>
  </si>
  <si>
    <t>Dou7g</t>
  </si>
  <si>
    <t>RLVeMPIfRJ0</t>
  </si>
  <si>
    <t>christianpalma</t>
  </si>
  <si>
    <t>YINESRAKJWs</t>
  </si>
  <si>
    <t>D51iQpCBcFY</t>
  </si>
  <si>
    <t>_Inp-VPhm8s</t>
  </si>
  <si>
    <t>13peFOs86XQ</t>
  </si>
  <si>
    <t>qxg_OtNWkhA</t>
  </si>
  <si>
    <t>c_nvkdXVoOc</t>
  </si>
  <si>
    <t>O88kPTb8swo</t>
  </si>
  <si>
    <t>i8l2T76QuOM</t>
  </si>
  <si>
    <t>XfMZWzgfXl4</t>
  </si>
  <si>
    <t>Ka0Nre6EH_E</t>
  </si>
  <si>
    <t>mRdap2mg5E0</t>
  </si>
  <si>
    <t>x9ijkNEhJxc</t>
  </si>
  <si>
    <t>CfP9aFzfIp8</t>
  </si>
  <si>
    <t>I2fcrW-3i8w</t>
  </si>
  <si>
    <t>jNSmXdO7HJY</t>
  </si>
  <si>
    <t>bBosPk1O2gE</t>
  </si>
  <si>
    <t>5BxitnLHNOQ</t>
  </si>
  <si>
    <t>PjvWfbxA50E</t>
  </si>
  <si>
    <t>ShogunIllEmperor</t>
  </si>
  <si>
    <t>4UK41qiJRqQ</t>
  </si>
  <si>
    <t>sxmcguire</t>
  </si>
  <si>
    <t>3GAjc0Jgst4</t>
  </si>
  <si>
    <t>CUZDK_WbU78</t>
  </si>
  <si>
    <t>QbtK8t7bU6A</t>
  </si>
  <si>
    <t>Cjfr4GbBWKQ</t>
  </si>
  <si>
    <t>PnAYu5yWlfM</t>
  </si>
  <si>
    <t>7g1krYoFus8</t>
  </si>
  <si>
    <t>kkntnVkGyWM</t>
  </si>
  <si>
    <t>BtlgkKcTiVo</t>
  </si>
  <si>
    <t>fTx-C_-Iwb0</t>
  </si>
  <si>
    <t>JomNYkOOOnQ</t>
  </si>
  <si>
    <t>cIr01CRUdGY</t>
  </si>
  <si>
    <t>Iw5jsm4Flss</t>
  </si>
  <si>
    <t>fUUyqpCzHsA</t>
  </si>
  <si>
    <t>_AKE4MA3b98</t>
  </si>
  <si>
    <t>u1z2eecaKtc</t>
  </si>
  <si>
    <t>blauwepiet</t>
  </si>
  <si>
    <t>WB3FUELUBWg</t>
  </si>
  <si>
    <t>GdsU6OmujbY</t>
  </si>
  <si>
    <t>Htqv3KbyFcg</t>
  </si>
  <si>
    <t>69JOA8w5G58</t>
  </si>
  <si>
    <t>hxrO3t0BaPk</t>
  </si>
  <si>
    <t>P3PNr6anUXk</t>
  </si>
  <si>
    <t>i6Z3KSDNIwg</t>
  </si>
  <si>
    <t>c5a7Liq8E8s</t>
  </si>
  <si>
    <t>v4faQuJL6ZY</t>
  </si>
  <si>
    <t>ZjyXER2BRJE</t>
  </si>
  <si>
    <t>rUWAYP9QXi4</t>
  </si>
  <si>
    <t>lua_xeCbkv4</t>
  </si>
  <si>
    <t>UCN4aGwz084</t>
  </si>
  <si>
    <t>naledi81</t>
  </si>
  <si>
    <t>iQ1_lN8I2_c</t>
  </si>
  <si>
    <t>KelleyH</t>
  </si>
  <si>
    <t>HrKDTowccgo</t>
  </si>
  <si>
    <t>3zHPGoi12nQ</t>
  </si>
  <si>
    <t>MR4CneTjRDg</t>
  </si>
  <si>
    <t>cn0q3lBZSFw</t>
  </si>
  <si>
    <t>bf99JK-RQG4</t>
  </si>
  <si>
    <t>7vG-W1icp_M</t>
  </si>
  <si>
    <t>E7m1GN-cobI</t>
  </si>
  <si>
    <t>2HmVyIzJtBg</t>
  </si>
  <si>
    <t>2J43nLKN0bY</t>
  </si>
  <si>
    <t>Lucky1406</t>
  </si>
  <si>
    <t>HQVitjSMiqQ</t>
  </si>
  <si>
    <t>RIzEOCxf5b8</t>
  </si>
  <si>
    <t>9Gb1bYj8cVA</t>
  </si>
  <si>
    <t>T6CbKxgz7BQ</t>
  </si>
  <si>
    <t>deyfXfsZeGU</t>
  </si>
  <si>
    <t>X22CapRKA4U</t>
  </si>
  <si>
    <t>Nw_zrhN_mOQ</t>
  </si>
  <si>
    <t>lZGfQo34LB0</t>
  </si>
  <si>
    <t>EmXa4_68rkg</t>
  </si>
  <si>
    <t>tWysEQIleN4</t>
  </si>
  <si>
    <t>dekdog11</t>
  </si>
  <si>
    <t>YOUSUCKProductions</t>
  </si>
  <si>
    <t>ER-kq1y8Bxg</t>
  </si>
  <si>
    <t>5O-LBarwIaY</t>
  </si>
  <si>
    <t>KEOsAVyrTx4</t>
  </si>
  <si>
    <t>XuxcUHAXa00</t>
  </si>
  <si>
    <t>cq9zg3czn4Y</t>
  </si>
  <si>
    <t>gdNNjJeHHJM</t>
  </si>
  <si>
    <t>GravityEdgeMan</t>
  </si>
  <si>
    <t>VguTsMYi-TA</t>
  </si>
  <si>
    <t>vrD4ASKhdBU</t>
  </si>
  <si>
    <t>adUbpn7WZYA</t>
  </si>
  <si>
    <t>LKrh7MI_02c</t>
  </si>
  <si>
    <t>_1__oh0qaAU</t>
  </si>
  <si>
    <t>xjIqLV5Z8IY</t>
  </si>
  <si>
    <t>OdvGjl0RjLU</t>
  </si>
  <si>
    <t>8U-vZLZKgJc</t>
  </si>
  <si>
    <t>VMh-QB4EUTU</t>
  </si>
  <si>
    <t>6T6C87mtcjw</t>
  </si>
  <si>
    <t>ML6nALQH9Rg</t>
  </si>
  <si>
    <t>IHhRVMr470w</t>
  </si>
  <si>
    <t>E5ai_RQYcUk</t>
  </si>
  <si>
    <t>NewWarriorMan</t>
  </si>
  <si>
    <t>rXSbTGIvJPw</t>
  </si>
  <si>
    <t>5qSG_cKForA</t>
  </si>
  <si>
    <t>0miLX83d_tw</t>
  </si>
  <si>
    <t>bgj2BTyqbRo</t>
  </si>
  <si>
    <t>AWQ_aXenbnA</t>
  </si>
  <si>
    <t>lR0W9boCO1o</t>
  </si>
  <si>
    <t>dUImiuVp1DQ</t>
  </si>
  <si>
    <t>SjkwOHGl70g</t>
  </si>
  <si>
    <t>OJFff8GigC4</t>
  </si>
  <si>
    <t>OQ5tYnToCYM</t>
  </si>
  <si>
    <t>_c7X_lhxkbk</t>
  </si>
  <si>
    <t>SYyy-16x5ec</t>
  </si>
  <si>
    <t>Q1yLKUmJ8Fs</t>
  </si>
  <si>
    <t>FdqdkVpvZmI</t>
  </si>
  <si>
    <t>NTDTV</t>
  </si>
  <si>
    <t>yDtzC8yyafU</t>
  </si>
  <si>
    <t>M6G1RDPKjsQ</t>
  </si>
  <si>
    <t>11FwxT8R7zY</t>
  </si>
  <si>
    <t>UZ39JzAZxm8</t>
  </si>
  <si>
    <t>OpN7K7WEZP8</t>
  </si>
  <si>
    <t>q1r6lHKFxJY</t>
  </si>
  <si>
    <t>fh0F1glgKBk</t>
  </si>
  <si>
    <t>LnU5SVAISAg</t>
  </si>
  <si>
    <t>7srqAx9p6iY</t>
  </si>
  <si>
    <t>pSAdP0N7Enc</t>
  </si>
  <si>
    <t>3SWDFNwFkdg</t>
  </si>
  <si>
    <t>xMUSICxxMISERYx</t>
  </si>
  <si>
    <t>MuDZU5cO-FQ</t>
  </si>
  <si>
    <t>threecheers</t>
  </si>
  <si>
    <t>j3nQqj-hvKs</t>
  </si>
  <si>
    <t>Stytched</t>
  </si>
  <si>
    <t>8RUqtQrgMKU</t>
  </si>
  <si>
    <t>uxo9-LsJ37s</t>
  </si>
  <si>
    <t>M9l2klVIip0</t>
  </si>
  <si>
    <t>8IkOl5FZUoc</t>
  </si>
  <si>
    <t>g5C8quCuSf0</t>
  </si>
  <si>
    <t>BllTx1YGasM</t>
  </si>
  <si>
    <t>WzvAxuoXcH4</t>
  </si>
  <si>
    <t>QuZsSXQTIz8</t>
  </si>
  <si>
    <t>YS7nRdcN2kQ</t>
  </si>
  <si>
    <t>OXvyWdHY3RI</t>
  </si>
  <si>
    <t>0qN70RTePRU</t>
  </si>
  <si>
    <t>BCURvMSXrcI</t>
  </si>
  <si>
    <t>dGvKmybxmgk</t>
  </si>
  <si>
    <t>xA4uqqvJU_Y</t>
  </si>
  <si>
    <t>QAufDgmvtIo</t>
  </si>
  <si>
    <t>B2FMfqgdBmw</t>
  </si>
  <si>
    <t>6mUXn5fZR-Q</t>
  </si>
  <si>
    <t>iPWb7lXsQyY</t>
  </si>
  <si>
    <t>27VVDKC6FRc</t>
  </si>
  <si>
    <t>LZqpk7q6it0</t>
  </si>
  <si>
    <t>6ttdTeoQtH8</t>
  </si>
  <si>
    <t>tulachan</t>
  </si>
  <si>
    <t>b-tM8z21oDI</t>
  </si>
  <si>
    <t>rGf2HPIg1cc</t>
  </si>
  <si>
    <t>2HP4M3RAPBM</t>
  </si>
  <si>
    <t>WBmMw-GrKy0</t>
  </si>
  <si>
    <t>skOCQt4ppfM</t>
  </si>
  <si>
    <t>K5NU_PrjKVA</t>
  </si>
  <si>
    <t>LGCI1SXDjTQ</t>
  </si>
  <si>
    <t>8O7hiQG88lI</t>
  </si>
  <si>
    <t>tJgf8WX2vrI</t>
  </si>
  <si>
    <t>nzC7av5J1mg</t>
  </si>
  <si>
    <t>Hm_OGrul72I</t>
  </si>
  <si>
    <t>LVPRs1KUfBA</t>
  </si>
  <si>
    <t>J7cMmegOoLU</t>
  </si>
  <si>
    <t>SGGwb6UfL4s</t>
  </si>
  <si>
    <t>qTC_oiPL-Ig</t>
  </si>
  <si>
    <t>atLwYH-_eow</t>
  </si>
  <si>
    <t>bQNHTZ1NnYg</t>
  </si>
  <si>
    <t>PQzxhXwgoJ0</t>
  </si>
  <si>
    <t>e4df9pUbIug</t>
  </si>
  <si>
    <t>wKzyAOUp23M</t>
  </si>
  <si>
    <t>CyrObv7Gwe0</t>
  </si>
  <si>
    <t>Chrisizzle23</t>
  </si>
  <si>
    <t>7Uju9agGCY8</t>
  </si>
  <si>
    <t>kq0wVo1vyiA</t>
  </si>
  <si>
    <t>uj9v_4Nog0c</t>
  </si>
  <si>
    <t>MrgfZW9Veng</t>
  </si>
  <si>
    <t>gXxfkfT0enE</t>
  </si>
  <si>
    <t>ZkCB1lKaAB0</t>
  </si>
  <si>
    <t>SHqld_qYg-Y</t>
  </si>
  <si>
    <t>IQNj23LgmVw</t>
  </si>
  <si>
    <t>RUjHLFD1VPw</t>
  </si>
  <si>
    <t>trJziyrdYrs</t>
  </si>
  <si>
    <t>1ZbPArPOuYo</t>
  </si>
  <si>
    <t>mbbdHrI4u-Q</t>
  </si>
  <si>
    <t>TYs0ew7YaJU</t>
  </si>
  <si>
    <t>SRzApw_9IYk</t>
  </si>
  <si>
    <t>ZtPOvF_DLWY</t>
  </si>
  <si>
    <t>RETHH2sY0GU</t>
  </si>
  <si>
    <t>tqiNI08sTKY</t>
  </si>
  <si>
    <t>ZBqEOtjq7WI</t>
  </si>
  <si>
    <t>wawbaqzMT4M</t>
  </si>
  <si>
    <t>josh3d2004</t>
  </si>
  <si>
    <t>0jgrCKhxE1s</t>
  </si>
  <si>
    <t>4ZM5Q1zAKE4</t>
  </si>
  <si>
    <t>KPSmxmIOAjs</t>
  </si>
  <si>
    <t>_ZutgOyA9EY</t>
  </si>
  <si>
    <t>jdMIQ1jfJm0</t>
  </si>
  <si>
    <t>6j9Lorj6i80</t>
  </si>
  <si>
    <t>CkuGfzNziBw</t>
  </si>
  <si>
    <t>ig6ClFm_yhM</t>
  </si>
  <si>
    <t>dd6e4qVJQk0</t>
  </si>
  <si>
    <t>r7_yKkKAU-c</t>
  </si>
  <si>
    <t>QlkVK0ZVkkw</t>
  </si>
  <si>
    <t>js5eEO3fHXo</t>
  </si>
  <si>
    <t>qv3bff99k9U</t>
  </si>
  <si>
    <t>RaTdBLQ5t8Q</t>
  </si>
  <si>
    <t>uwWOKxRsNRE</t>
  </si>
  <si>
    <t>nvrHklGOLEM</t>
  </si>
  <si>
    <t>MU_2o0T7H2I</t>
  </si>
  <si>
    <t>nEeoCGzENso</t>
  </si>
  <si>
    <t>hFh3OSBeeCg</t>
  </si>
  <si>
    <t>5wZSxXaCBcg</t>
  </si>
  <si>
    <t>ZUBa0ir71Dc</t>
  </si>
  <si>
    <t>MitaGema</t>
  </si>
  <si>
    <t>ernielunati</t>
  </si>
  <si>
    <t>1D3r_PGz4sg</t>
  </si>
  <si>
    <t>mxdKvj6jfIk</t>
  </si>
  <si>
    <t>CkplCBLuw7E</t>
  </si>
  <si>
    <t>d58_PU5aP5o</t>
  </si>
  <si>
    <t>Nk6Pl3Fb8aU</t>
  </si>
  <si>
    <t>BYwuFgIX4So</t>
  </si>
  <si>
    <t>i73dWYJqVHk</t>
  </si>
  <si>
    <t>ndiRRjCyV_E</t>
  </si>
  <si>
    <t>rGTZcfiPkfQ</t>
  </si>
  <si>
    <t>E_mfUmyyjJQ</t>
  </si>
  <si>
    <t>2W1lLoz-IUI</t>
  </si>
  <si>
    <t>5jU6pGaGPEg</t>
  </si>
  <si>
    <t>M2GqRTgi5WI</t>
  </si>
  <si>
    <t>OZ9WDqn75Mc</t>
  </si>
  <si>
    <t>-19ioGniZ88</t>
  </si>
  <si>
    <t>8VAjWhBO3ps</t>
  </si>
  <si>
    <t>WKpFktxnorM</t>
  </si>
  <si>
    <t>GIK2MvqG3a4</t>
  </si>
  <si>
    <t>DQS3fwkT1SM</t>
  </si>
  <si>
    <t>YUlITxx5qVw</t>
  </si>
  <si>
    <t>xxShadowChanxx</t>
  </si>
  <si>
    <t>6J8p2ZCokVU</t>
  </si>
  <si>
    <t>ZgVWc9OZVnM</t>
  </si>
  <si>
    <t>IMsLdwLX_VY</t>
  </si>
  <si>
    <t>7t_yEFF1IEM</t>
  </si>
  <si>
    <t>405HMe5BmZo</t>
  </si>
  <si>
    <t>PvuDUZ4S6CU</t>
  </si>
  <si>
    <t>NmgsXubkuLE</t>
  </si>
  <si>
    <t>2iOZEJ_1bQ4</t>
  </si>
  <si>
    <t>vR4mPjUrCl8</t>
  </si>
  <si>
    <t>3Yrrhiht3rQ</t>
  </si>
  <si>
    <t>4buhnXMZGs8</t>
  </si>
  <si>
    <t>w05fkUEkWtk</t>
  </si>
  <si>
    <t>Jb0w1ZM31hE</t>
  </si>
  <si>
    <t>Yt1JzfsMWSI</t>
  </si>
  <si>
    <t>blbIyPeYMZA</t>
  </si>
  <si>
    <t>1-F_XcVuXxA</t>
  </si>
  <si>
    <t>RTvkYgbWyF0</t>
  </si>
  <si>
    <t>HV7PRHxClZE</t>
  </si>
  <si>
    <t>543m0YPxd4k</t>
  </si>
  <si>
    <t>ampF88PS9Xw</t>
  </si>
  <si>
    <t>LEi2-oBpjDY</t>
  </si>
  <si>
    <t>anonymoot333</t>
  </si>
  <si>
    <t>2nIlFsERnmk</t>
  </si>
  <si>
    <t>YklSWDtFsFw</t>
  </si>
  <si>
    <t>fVVeEhN0GWQ</t>
  </si>
  <si>
    <t>87I6EAu5fe0</t>
  </si>
  <si>
    <t>WPlnHw7MfME</t>
  </si>
  <si>
    <t>APl_SQsUo7I</t>
  </si>
  <si>
    <t>3QL97xldoXc</t>
  </si>
  <si>
    <t>KvcDDygiCwg</t>
  </si>
  <si>
    <t>5uZr3JWYdy8</t>
  </si>
  <si>
    <t>b2iZG5JU_Zk</t>
  </si>
  <si>
    <t>0xIcawj5m-A</t>
  </si>
  <si>
    <t>sTpTOZRBiWQ</t>
  </si>
  <si>
    <t>MYqVsk8f2AM</t>
  </si>
  <si>
    <t>f9bV8QSi4KQ</t>
  </si>
  <si>
    <t>fj1lx79wiNc</t>
  </si>
  <si>
    <t>GxMKqjxDC8s</t>
  </si>
  <si>
    <t>m1Iqq081wVw</t>
  </si>
  <si>
    <t>Anonigonz0</t>
  </si>
  <si>
    <t>gvGESZfZAy4</t>
  </si>
  <si>
    <t>2sC5F4Tm4Vc</t>
  </si>
  <si>
    <t>U_KaPuMADEw</t>
  </si>
  <si>
    <t>CnVtHK4cskk</t>
  </si>
  <si>
    <t>kVzi3YcxA44</t>
  </si>
  <si>
    <t>Inzo6Noz-gc</t>
  </si>
  <si>
    <t>4sML75WUN1o</t>
  </si>
  <si>
    <t>FwjIRfv5onc</t>
  </si>
  <si>
    <t>fuITlER6mq8</t>
  </si>
  <si>
    <t>rLNkel0SV04</t>
  </si>
  <si>
    <t>2hj25d_V0NE</t>
  </si>
  <si>
    <t>RbfdZpdm_js</t>
  </si>
  <si>
    <t>NZb6bYuxRXU</t>
  </si>
  <si>
    <t>XRHdV-PNQRo</t>
  </si>
  <si>
    <t>gw3xviopGRE</t>
  </si>
  <si>
    <t>rf88xYgc8Js</t>
  </si>
  <si>
    <t>uHNd2g8jeWo</t>
  </si>
  <si>
    <t>_xtqI4vkXc0</t>
  </si>
  <si>
    <t>sSNRjPJRRqY</t>
  </si>
  <si>
    <t>_5SkqoBV0t0</t>
  </si>
  <si>
    <t>dI7jVuR1MPs</t>
  </si>
  <si>
    <t>scottpricepwnsyou</t>
  </si>
  <si>
    <t>AYePc-YeWvk</t>
  </si>
  <si>
    <t>Cloudtan</t>
  </si>
  <si>
    <t>ILwTcGNix00</t>
  </si>
  <si>
    <t>yIGtf_ula8k</t>
  </si>
  <si>
    <t>KO0Ta7AGCFI</t>
  </si>
  <si>
    <t>_e4e-eXWbbs</t>
  </si>
  <si>
    <t>VrmZhUixXHM</t>
  </si>
  <si>
    <t>nxEtC4l3WOE</t>
  </si>
  <si>
    <t>xz0hYBMikh4</t>
  </si>
  <si>
    <t>Qp4Bs-HeOFU</t>
  </si>
  <si>
    <t>ozGAVu40QkA</t>
  </si>
  <si>
    <t>rDFEoCOhRZQ</t>
  </si>
  <si>
    <t>GQoPAXIvLyA</t>
  </si>
  <si>
    <t>RyvO8DA9VD4</t>
  </si>
  <si>
    <t>1hv6Wi0tN6k</t>
  </si>
  <si>
    <t>QJp5GIk5Xic</t>
  </si>
  <si>
    <t>J7PTCKT-Ohg</t>
  </si>
  <si>
    <t>z0q7YhEnPXk</t>
  </si>
  <si>
    <t>HT0wnbKelIg</t>
  </si>
  <si>
    <t>M-X9tEOp19o</t>
  </si>
  <si>
    <t>C4TUWH5r_EQ</t>
  </si>
  <si>
    <t>daixoxo7</t>
  </si>
  <si>
    <t>f34WT3YXlH8</t>
  </si>
  <si>
    <t>hQUTi7zXVP8</t>
  </si>
  <si>
    <t>nmD9uZ46IwE</t>
  </si>
  <si>
    <t>HGxUwPI5-mg</t>
  </si>
  <si>
    <t>aEPtXjJ6yQ8</t>
  </si>
  <si>
    <t>CdjmBtGu9no</t>
  </si>
  <si>
    <t>AucKxJ1Qnv4</t>
  </si>
  <si>
    <t>_nQlJDNuyes</t>
  </si>
  <si>
    <t>p3FZ4jF51AY</t>
  </si>
  <si>
    <t>q1rqXX1O7TM</t>
  </si>
  <si>
    <t>AOkduZ5L8Vk</t>
  </si>
  <si>
    <t>lPpQ4zNxFds</t>
  </si>
  <si>
    <t>TZt7QcWB-vs</t>
  </si>
  <si>
    <t>tbPIgoYH9zM</t>
  </si>
  <si>
    <t>pMSo0tCLI3o</t>
  </si>
  <si>
    <t>NF52RoxajCc</t>
  </si>
  <si>
    <t>nlxLRQjDDgA</t>
  </si>
  <si>
    <t>sb-GcSBfu-E</t>
  </si>
  <si>
    <t>YpcIcETEcFQ</t>
  </si>
  <si>
    <t>FVijhLo-f70</t>
  </si>
  <si>
    <t>AFXhUV-MS7g</t>
  </si>
  <si>
    <t>hallospacegirl1013</t>
  </si>
  <si>
    <t>Z15JSYzLiZQ</t>
  </si>
  <si>
    <t>sK13KAsk8X4</t>
  </si>
  <si>
    <t>M6SelMkjXzE</t>
  </si>
  <si>
    <t>feZ30wvf6u0</t>
  </si>
  <si>
    <t>OhPJAK7JQ08</t>
  </si>
  <si>
    <t>T1vA5ycKQCM</t>
  </si>
  <si>
    <t>LAWzKEExKMw</t>
  </si>
  <si>
    <t>nthFr6PZJbw</t>
  </si>
  <si>
    <t>4TJ-THHgNUQ</t>
  </si>
  <si>
    <t>Deu7tYVaVXs</t>
  </si>
  <si>
    <t>XSISH73EyqI</t>
  </si>
  <si>
    <t>AxTv3CSzl44</t>
  </si>
  <si>
    <t>BxKByJbEtlI</t>
  </si>
  <si>
    <t>703dXQwMqjg</t>
  </si>
  <si>
    <t>3nejtJgXcDo</t>
  </si>
  <si>
    <t>ruzMMGLAemg</t>
  </si>
  <si>
    <t>NX4a50Y7ZAI</t>
  </si>
  <si>
    <t>rySUwYq6ZVU</t>
  </si>
  <si>
    <t>7xzjK1okYeU</t>
  </si>
  <si>
    <t>0wUxFw_-rTw</t>
  </si>
  <si>
    <t>s2jo7jQ0aFQ</t>
  </si>
  <si>
    <t>Lotusama</t>
  </si>
  <si>
    <t>Kr-iLYiaNc4</t>
  </si>
  <si>
    <t>zTikk0jb4-o</t>
  </si>
  <si>
    <t>hw8Kgt2l0O4</t>
  </si>
  <si>
    <t>ktzjoyN8oIY</t>
  </si>
  <si>
    <t>heFA3wPulos</t>
  </si>
  <si>
    <t>Qw3fKQJquJM</t>
  </si>
  <si>
    <t>lWohpELnUV0</t>
  </si>
  <si>
    <t>G9H3OU7cYo8</t>
  </si>
  <si>
    <t>DWmM9Xak-vg</t>
  </si>
  <si>
    <t>DFKpz5rdMr4</t>
  </si>
  <si>
    <t>aNjrlGPBcB8</t>
  </si>
  <si>
    <t>EvS6vEIo9qo</t>
  </si>
  <si>
    <t>W8u_Hsccz_E</t>
  </si>
  <si>
    <t>IFrJGHxeCHs</t>
  </si>
  <si>
    <t>6LVY12pKWZg</t>
  </si>
  <si>
    <t>SqnfkZxYs7o</t>
  </si>
  <si>
    <t>jQH8woCVEHw</t>
  </si>
  <si>
    <t>NoTUz-rp-pI</t>
  </si>
  <si>
    <t>rQbOHmHo2_o</t>
  </si>
  <si>
    <t>WRxut1xxX3M</t>
  </si>
  <si>
    <t>V44YJobMQ54</t>
  </si>
  <si>
    <t>TUGRze6lykU</t>
  </si>
  <si>
    <t>nETwo5bHeMw</t>
  </si>
  <si>
    <t>QxySE-VkCsk</t>
  </si>
  <si>
    <t>GQnzEoh_OAM</t>
  </si>
  <si>
    <t>op77psdh1cg</t>
  </si>
  <si>
    <t>_vE2QPxgAjg</t>
  </si>
  <si>
    <t>qgGKJr1Elqc</t>
  </si>
  <si>
    <t>WSmdClKYi9s</t>
  </si>
  <si>
    <t>aMyOYqbQrhg</t>
  </si>
  <si>
    <t>v-iZ6Z_vP_E</t>
  </si>
  <si>
    <t>Zz9Ev_uRzzE</t>
  </si>
  <si>
    <t>gw2P_gim1Gc</t>
  </si>
  <si>
    <t>CDjo6N314Kk</t>
  </si>
  <si>
    <t>Mz_PsVlI9IA</t>
  </si>
  <si>
    <t>oxXAnpahZNg</t>
  </si>
  <si>
    <t>QCj5oYia73A</t>
  </si>
  <si>
    <t>casiotone1331</t>
  </si>
  <si>
    <t>EQOC1crUt-I</t>
  </si>
  <si>
    <t>Ip4oku6kQN8</t>
  </si>
  <si>
    <t>qXLpgo5p87o</t>
  </si>
  <si>
    <t>102rKT_vKPM</t>
  </si>
  <si>
    <t>ZNi2HKtnSGY</t>
  </si>
  <si>
    <t>fWt1JcYRxAk</t>
  </si>
  <si>
    <t>kQPiEx243aY</t>
  </si>
  <si>
    <t>zrGtOA7GQWc</t>
  </si>
  <si>
    <t>fM5NfLwA99s</t>
  </si>
  <si>
    <t>smMXeKmoh3k</t>
  </si>
  <si>
    <t>bZdRrmKfyFc</t>
  </si>
  <si>
    <t>ZbxCxv1TnyM</t>
  </si>
  <si>
    <t>6uq5hTaq8LM</t>
  </si>
  <si>
    <t>Qo0k7aYA-oM</t>
  </si>
  <si>
    <t>X0ZTTvRJ6CU</t>
  </si>
  <si>
    <t>6_mbrMvuTAM</t>
  </si>
  <si>
    <t>119q8chhN28</t>
  </si>
  <si>
    <t>ok7zftnPY4o</t>
  </si>
  <si>
    <t>CdzVq-BU9mM</t>
  </si>
  <si>
    <t>_PP2t9dj6dw</t>
  </si>
  <si>
    <t>YadzCETH2rg</t>
  </si>
  <si>
    <t>VYRALL</t>
  </si>
  <si>
    <t>rrw4H8godr4</t>
  </si>
  <si>
    <t>76FcAF0U2ek</t>
  </si>
  <si>
    <t>RkyEhgMiJ2k</t>
  </si>
  <si>
    <t>bzjHkttn6dw</t>
  </si>
  <si>
    <t>lw0fkJJx_AY</t>
  </si>
  <si>
    <t>K55U1p8IZSY</t>
  </si>
  <si>
    <t>BUQfvRaF6SI</t>
  </si>
  <si>
    <t>FN6h5CQONQw</t>
  </si>
  <si>
    <t>i6Ptn3YJdjQ</t>
  </si>
  <si>
    <t>oGuP7npespU</t>
  </si>
  <si>
    <t>_fqfe6h_vNo</t>
  </si>
  <si>
    <t>tGGJQX0BZhY</t>
  </si>
  <si>
    <t>-8pE2fDOSYo</t>
  </si>
  <si>
    <t>aijUnqTHRCU</t>
  </si>
  <si>
    <t>8VfxV0zbOzk</t>
  </si>
  <si>
    <t>K1ZyPgxbjc4</t>
  </si>
  <si>
    <t>GLuP4pupkPc</t>
  </si>
  <si>
    <t>soIOjR3dXPY</t>
  </si>
  <si>
    <t>DSmbcNVs6HQ</t>
  </si>
  <si>
    <t>FKNqYfZfCgE</t>
  </si>
  <si>
    <t>cvhy03NLR6I</t>
  </si>
  <si>
    <t>GoldenTotProductions</t>
  </si>
  <si>
    <t>Rp198k984Yw</t>
  </si>
  <si>
    <t>itschriscrocker</t>
  </si>
  <si>
    <t>yGMKgLRU-3c</t>
  </si>
  <si>
    <t>AhHqU2c7onM</t>
  </si>
  <si>
    <t>edLR8fj6roo</t>
  </si>
  <si>
    <t>kHmvkRoEowc</t>
  </si>
  <si>
    <t>IZ_zfkNcxRQ</t>
  </si>
  <si>
    <t>8LA6mp00Xss</t>
  </si>
  <si>
    <t>V2SFL2ypM4k</t>
  </si>
  <si>
    <t>Hh3eHxtIGxw</t>
  </si>
  <si>
    <t>xXiouCrEnG0</t>
  </si>
  <si>
    <t>h863nXDqCM0</t>
  </si>
  <si>
    <t>MkpLR4WzIBc</t>
  </si>
  <si>
    <t>O6Bqf23u-40</t>
  </si>
  <si>
    <t>cDDEhLw1PVI</t>
  </si>
  <si>
    <t>wHAIVXIjRmw</t>
  </si>
  <si>
    <t>4Dm6wwF-_MA</t>
  </si>
  <si>
    <t>Yd1Oe1LELcc</t>
  </si>
  <si>
    <t>DxJwGcl0TOo</t>
  </si>
  <si>
    <t>qcImZOB-ZLY</t>
  </si>
  <si>
    <t>Blunty3000</t>
  </si>
  <si>
    <t>Ztn3EYXlumM</t>
  </si>
  <si>
    <t>owd4d5RhxME</t>
  </si>
  <si>
    <t>6rPjzJUG1l0</t>
  </si>
  <si>
    <t>dUpOhM8Hxx0</t>
  </si>
  <si>
    <t>z3Sd54DB-Fs</t>
  </si>
  <si>
    <t>H5U1vCkD2r0</t>
  </si>
  <si>
    <t>SweIgfIg4vc</t>
  </si>
  <si>
    <t>G2_ckAwJoBA</t>
  </si>
  <si>
    <t>O-tkqpHnxTI</t>
  </si>
  <si>
    <t>BcIls6mK4Nk</t>
  </si>
  <si>
    <t>XT5M5WHV8FM</t>
  </si>
  <si>
    <t>cI1AwZN4ZYg</t>
  </si>
  <si>
    <t>17rdatqKcLk</t>
  </si>
  <si>
    <t>exjS8bkLoA0</t>
  </si>
  <si>
    <t>HdoQrQjDAeY</t>
  </si>
  <si>
    <t>Gf9tw-F-00c</t>
  </si>
  <si>
    <t>OyLiYTF-V7w</t>
  </si>
  <si>
    <t>g_E79glEnj0</t>
  </si>
  <si>
    <t>fVczvNJMMCo</t>
  </si>
  <si>
    <t>qJOBWbxlH4E</t>
  </si>
  <si>
    <t>kF75wuWlZSs</t>
  </si>
  <si>
    <t>Mqdxi98YIoQ</t>
  </si>
  <si>
    <t>dzVWxoLFGgI</t>
  </si>
  <si>
    <t>SdGF93l8ZEc</t>
  </si>
  <si>
    <t>yllEL-IQ4GY</t>
  </si>
  <si>
    <t>6KxZQCrCHBM</t>
  </si>
  <si>
    <t>xMv9Z4-yDLo</t>
  </si>
  <si>
    <t>SrMwnpkSvtQ</t>
  </si>
  <si>
    <t>4GE0fY0HEY8</t>
  </si>
  <si>
    <t>SuYRpl54d8o</t>
  </si>
  <si>
    <t>CtXTk65oZ5o</t>
  </si>
  <si>
    <t>2nS0zUtE-IY</t>
  </si>
  <si>
    <t>_5MVp5WEY3U</t>
  </si>
  <si>
    <t>TsckijB8Csg</t>
  </si>
  <si>
    <t>9oYWxRTc4gQ</t>
  </si>
  <si>
    <t>xfAuJAx3iVY</t>
  </si>
  <si>
    <t>eZqaY_9ILj8</t>
  </si>
  <si>
    <t>jamesthornwielder</t>
  </si>
  <si>
    <t>0wWjZO56fqs</t>
  </si>
  <si>
    <t>kRc-LpdD_Pk</t>
  </si>
  <si>
    <t>AYAW8hD-kAE</t>
  </si>
  <si>
    <t>TdLnmjRuwU0</t>
  </si>
  <si>
    <t>oSULsB-4lzY</t>
  </si>
  <si>
    <t>yiOKpuGTVYI</t>
  </si>
  <si>
    <t>zj8vnlU2rOo</t>
  </si>
  <si>
    <t>UmY69ReWtbE</t>
  </si>
  <si>
    <t>UEbAJrFXbKo</t>
  </si>
  <si>
    <t>q4N-_Moli4s</t>
  </si>
  <si>
    <t>hZAr9E8i3ng</t>
  </si>
  <si>
    <t>bCZSDxA8_JA</t>
  </si>
  <si>
    <t>g0VRkCF2a80</t>
  </si>
  <si>
    <t>VVcmHcHIsYc</t>
  </si>
  <si>
    <t>wYBI_0qGwXg</t>
  </si>
  <si>
    <t>hoKlMpCW0Vc</t>
  </si>
  <si>
    <t>244qR7SvvX0</t>
  </si>
  <si>
    <t>mFKlvJK39Pk</t>
  </si>
  <si>
    <t>6pfzlSpahs8</t>
  </si>
  <si>
    <t>uMnekeLTUrw</t>
  </si>
  <si>
    <t>kF1dCVXnJUc</t>
  </si>
  <si>
    <t>HfUtOYqkiVk</t>
  </si>
  <si>
    <t>PA8HvcW4Ffo</t>
  </si>
  <si>
    <t>W1czBcnX1Ww</t>
  </si>
  <si>
    <t>Ia6kRlhUQ7I</t>
  </si>
  <si>
    <t>BIGFOOTBUBBA</t>
  </si>
  <si>
    <t>tkUrH039w5k</t>
  </si>
  <si>
    <t>CRlz1qPT2u4</t>
  </si>
  <si>
    <t>GdiNT54o0g4</t>
  </si>
  <si>
    <t>PTP90IL9ylg</t>
  </si>
  <si>
    <t>P1BxwwvUv4w</t>
  </si>
  <si>
    <t>brRDwoHrXb8</t>
  </si>
  <si>
    <t>Hz16S-ZrV64</t>
  </si>
  <si>
    <t>a6v3s-IlUrk</t>
  </si>
  <si>
    <t>PhuExBHFjhs</t>
  </si>
  <si>
    <t>HdMfsyzzgxM</t>
  </si>
  <si>
    <t>VjAnMT1hui0</t>
  </si>
  <si>
    <t>_HCccixI3v4</t>
  </si>
  <si>
    <t>SFMcr31m8NE</t>
  </si>
  <si>
    <t>gSpKWzJIs4Y</t>
  </si>
  <si>
    <t>8Irlfv115hw</t>
  </si>
  <si>
    <t>SamTubeCOM</t>
  </si>
  <si>
    <t>rlcttPtTJlg</t>
  </si>
  <si>
    <t>H2c--TRBl2g</t>
  </si>
  <si>
    <t>-7L3WDbDyDc</t>
  </si>
  <si>
    <t>PP8avO4rlMQ</t>
  </si>
  <si>
    <t>48KVZXroyjA</t>
  </si>
  <si>
    <t>pWe7wTVbLUU</t>
  </si>
  <si>
    <t>09MpUxKVqKE</t>
  </si>
  <si>
    <t>niardan</t>
  </si>
  <si>
    <t>1atnDmQhAjU</t>
  </si>
  <si>
    <t>6QVf5lfiKa8</t>
  </si>
  <si>
    <t>LTNA2KiN1Us</t>
  </si>
  <si>
    <t>jxfmn92ytfI</t>
  </si>
  <si>
    <t>9UeFX3_3qQw</t>
  </si>
  <si>
    <t>DpHRHHaaz_s</t>
  </si>
  <si>
    <t>eyV83NLpllE</t>
  </si>
  <si>
    <t>sY3TNyxCAPg</t>
  </si>
  <si>
    <t>4fNRuaGR7yY</t>
  </si>
  <si>
    <t>YaaW5V-EOj0</t>
  </si>
  <si>
    <t>DyNmrigZEv8</t>
  </si>
  <si>
    <t>_cvYncO-d2g</t>
  </si>
  <si>
    <t>aSc3NRxgNkA</t>
  </si>
  <si>
    <t>rmerax0r</t>
  </si>
  <si>
    <t>3Rq8dKd1Xy0</t>
  </si>
  <si>
    <t>Um2ARJPAOCE</t>
  </si>
  <si>
    <t>TdgpgRgwM8c</t>
  </si>
  <si>
    <t>5jNuq2TywoE</t>
  </si>
  <si>
    <t>b0hqh_yRIiA</t>
  </si>
  <si>
    <t>DarrellLWright</t>
  </si>
  <si>
    <t>h6Gz1CTZsl4</t>
  </si>
  <si>
    <t>jhyZGkGO4ZM</t>
  </si>
  <si>
    <t>o7GX-1oL-qo</t>
  </si>
  <si>
    <t>vpaJfrTQYTc</t>
  </si>
  <si>
    <t>IyUGY7Pwzwg</t>
  </si>
  <si>
    <t>StWnLxf4qUg</t>
  </si>
  <si>
    <t>jgarcia19</t>
  </si>
  <si>
    <t>1wIp8kmZY4w</t>
  </si>
  <si>
    <t>RidleyReport</t>
  </si>
  <si>
    <t>bi6sHwbjEjY</t>
  </si>
  <si>
    <t>2KbxNcsMfsE</t>
  </si>
  <si>
    <t>MXbcSNhwVWI</t>
  </si>
  <si>
    <t>T2l6wXBP2AY</t>
  </si>
  <si>
    <t>hJox_da562g</t>
  </si>
  <si>
    <t>5hSwlCgJSCs</t>
  </si>
  <si>
    <t>ie5JiH-lpkw</t>
  </si>
  <si>
    <t>2QDHlakUUiY</t>
  </si>
  <si>
    <t>K-Mpk15mrIs</t>
  </si>
  <si>
    <t>2VtIViODebU</t>
  </si>
  <si>
    <t>3KT1PHkBXeM</t>
  </si>
  <si>
    <t>lToIWvef9ps</t>
  </si>
  <si>
    <t>2LaNldfereQ</t>
  </si>
  <si>
    <t>2wirKEuFV3I</t>
  </si>
  <si>
    <t>TJgDP39Mil4</t>
  </si>
  <si>
    <t>ms3X69_FOQY</t>
  </si>
  <si>
    <t>eA9Mak4z3eI</t>
  </si>
  <si>
    <t>IlUkfM-AJDk</t>
  </si>
  <si>
    <t>s_idPSLKUr0</t>
  </si>
  <si>
    <t>TxCERcgX9V8</t>
  </si>
  <si>
    <t>SOSOMEE</t>
  </si>
  <si>
    <t>NDZ1sgBpS60</t>
  </si>
  <si>
    <t>obaidkarki</t>
  </si>
  <si>
    <t>m0UjE32EF1Q</t>
  </si>
  <si>
    <t>icsclean</t>
  </si>
  <si>
    <t>9lM1LhD7-Qw</t>
  </si>
  <si>
    <t>OSUMercutio</t>
  </si>
  <si>
    <t>D-r66nZiu5g</t>
  </si>
  <si>
    <t>videocafeblog</t>
  </si>
  <si>
    <t>hk9BiypNxQM</t>
  </si>
  <si>
    <t>yc99ppTHgUw</t>
  </si>
  <si>
    <t>gplEaDRKKaw</t>
  </si>
  <si>
    <t>OmqtFJQ7hvI</t>
  </si>
  <si>
    <t>CiypKLr8oKA</t>
  </si>
  <si>
    <t>2X4j_2Kgi9o</t>
  </si>
  <si>
    <t>yOI4eIAWIgE</t>
  </si>
  <si>
    <t>D1zN5lG4v4o</t>
  </si>
  <si>
    <t>rKjbaB42YFc</t>
  </si>
  <si>
    <t>Lgt4Ql3lsuU</t>
  </si>
  <si>
    <t>RMF_lohzglY</t>
  </si>
  <si>
    <t>OvV1BX5bNRg</t>
  </si>
  <si>
    <t>wSjEAt6kQik</t>
  </si>
  <si>
    <t>dvb8BT3u8NE</t>
  </si>
  <si>
    <t>yJqLL1_Cu0A</t>
  </si>
  <si>
    <t>1001BG</t>
  </si>
  <si>
    <t>fvlrQuFdOjI</t>
  </si>
  <si>
    <t>wwlp</t>
  </si>
  <si>
    <t>NDW9HKUuhd8</t>
  </si>
  <si>
    <t>IVwuP-O9onk</t>
  </si>
  <si>
    <t>o2pYa4b4VmY</t>
  </si>
  <si>
    <t>Gl30LHRcRFI</t>
  </si>
  <si>
    <t>swhE62pe-mI</t>
  </si>
  <si>
    <t>b6_BFoqHAFQ</t>
  </si>
  <si>
    <t>BUtUAHLLB6U</t>
  </si>
  <si>
    <t>qJYIAVajwqY</t>
  </si>
  <si>
    <t>LvnH4cdlYqs</t>
  </si>
  <si>
    <t>b7bKs9aKD6I</t>
  </si>
  <si>
    <t>3MHQ90_bRsU</t>
  </si>
  <si>
    <t>8uPo_U2Jvhc</t>
  </si>
  <si>
    <t>A1fzDfWMsPY</t>
  </si>
  <si>
    <t>nyvwxtLSCoA</t>
  </si>
  <si>
    <t>2EAA-5O_TYw</t>
  </si>
  <si>
    <t>topnewsmakers</t>
  </si>
  <si>
    <t>4kB8iOK1gkA</t>
  </si>
  <si>
    <t>lNEXgHvc2gQ</t>
  </si>
  <si>
    <t>CKzQcv46A9Y</t>
  </si>
  <si>
    <t>K08tTs7rjKs</t>
  </si>
  <si>
    <t>oDU5Y0FZoyc</t>
  </si>
  <si>
    <t>8VRINAfoRlk</t>
  </si>
  <si>
    <t>eg3hd08hHDk</t>
  </si>
  <si>
    <t>1uTYBEWEoMA</t>
  </si>
  <si>
    <t>HgE4-ivpHoU</t>
  </si>
  <si>
    <t>rcX-k6dCFa8</t>
  </si>
  <si>
    <t>xKiBw9DcBM4</t>
  </si>
  <si>
    <t>pistileer</t>
  </si>
  <si>
    <t>wavy</t>
  </si>
  <si>
    <t>sd97FFLDKbI</t>
  </si>
  <si>
    <t>bbcworldnews</t>
  </si>
  <si>
    <t>nBEmehW0Jgs</t>
  </si>
  <si>
    <t>Alm3dPmFWfA</t>
  </si>
  <si>
    <t>r7vp-Yv_o90</t>
  </si>
  <si>
    <t>a3_4WKlFt7Q</t>
  </si>
  <si>
    <t>XrDyUzoysPo</t>
  </si>
  <si>
    <t>ijxf3NN1B_s</t>
  </si>
  <si>
    <t>JZGqoaWduAk</t>
  </si>
  <si>
    <t>PNVoL3_CU2s</t>
  </si>
  <si>
    <t>dTRU9M0w7vo</t>
  </si>
  <si>
    <t>SxmEz8H33ZI</t>
  </si>
  <si>
    <t>ErJZgXtwHPg</t>
  </si>
  <si>
    <t>eKVEUKUfdXk</t>
  </si>
  <si>
    <t>sN0n1-YCDXE</t>
  </si>
  <si>
    <t>b_qY64puq_Y</t>
  </si>
  <si>
    <t>-5daX7T_1bM</t>
  </si>
  <si>
    <t>ztjBMKdNpfE</t>
  </si>
  <si>
    <t>TlUmruKGAAc</t>
  </si>
  <si>
    <t>AXLDAslYVdg</t>
  </si>
  <si>
    <t>3tdoQr3BQ1g</t>
  </si>
  <si>
    <t>_lns57U54T0</t>
  </si>
  <si>
    <t>wesawthat</t>
  </si>
  <si>
    <t>Kak15GbiZTA</t>
  </si>
  <si>
    <t>Ytyx73NGyjI</t>
  </si>
  <si>
    <t>zviljAP8EWw</t>
  </si>
  <si>
    <t>FwMVNgxL49o</t>
  </si>
  <si>
    <t>HSdawGWQTqY</t>
  </si>
  <si>
    <t>4GmvLzwL7os</t>
  </si>
  <si>
    <t>KvwaKMEiSjI</t>
  </si>
  <si>
    <t>Lk1hCHa379A</t>
  </si>
  <si>
    <t>hjP3vZ7PW6Q</t>
  </si>
  <si>
    <t>jeckhard</t>
  </si>
  <si>
    <t>Y_wnSsehZ4E</t>
  </si>
  <si>
    <t>bossmanfreak</t>
  </si>
  <si>
    <t>fyS6t6-KrFo</t>
  </si>
  <si>
    <t>bnprenaissance</t>
  </si>
  <si>
    <t>EkZnKxVTO64</t>
  </si>
  <si>
    <t>5XwJNnP0ZjE</t>
  </si>
  <si>
    <t>YYDO-HMQXBM</t>
  </si>
  <si>
    <t>iGDLfRR6knY</t>
  </si>
  <si>
    <t>Fo1PefYn5h4</t>
  </si>
  <si>
    <t>vBn9tJLDaNA</t>
  </si>
  <si>
    <t>0gApE5wwMK8</t>
  </si>
  <si>
    <t>g0pcU99P1zs</t>
  </si>
  <si>
    <t>ByBmtJ6sCXA</t>
  </si>
  <si>
    <t>0oe9ipgpa4M</t>
  </si>
  <si>
    <t>ht52Wm_w3cw</t>
  </si>
  <si>
    <t>TeyPe3TNUu4</t>
  </si>
  <si>
    <t>9-kb7TR1pxk</t>
  </si>
  <si>
    <t>ihnrsT683jU</t>
  </si>
  <si>
    <t>_tsBTSe3yF0</t>
  </si>
  <si>
    <t>CyI349eKhbg</t>
  </si>
  <si>
    <t>cNZaq-YKCnE</t>
  </si>
  <si>
    <t>FDOJaOAmJFQ</t>
  </si>
  <si>
    <t>chKdlcLuOno</t>
  </si>
  <si>
    <t>t-1Q9amQp34</t>
  </si>
  <si>
    <t>nhQcjGZJaIc</t>
  </si>
  <si>
    <t>BNPBloke</t>
  </si>
  <si>
    <t>nN0W9ZEGyZg</t>
  </si>
  <si>
    <t>HoTQwI_HIkg</t>
  </si>
  <si>
    <t>MGuilGMQ230</t>
  </si>
  <si>
    <t>iZrUSzBO8Co</t>
  </si>
  <si>
    <t>uLRZfSDR-O8</t>
  </si>
  <si>
    <t>8rWyeRdgnp4</t>
  </si>
  <si>
    <t>wiC1LEnLskU</t>
  </si>
  <si>
    <t>jqZr4SgHRTQ</t>
  </si>
  <si>
    <t>v4hDJzbzoTw</t>
  </si>
  <si>
    <t>tQQTSqRp20w</t>
  </si>
  <si>
    <t>29HU3j7r9Ys</t>
  </si>
  <si>
    <t>RnFFobyYMVM</t>
  </si>
  <si>
    <t>6hLq53Gwf1c</t>
  </si>
  <si>
    <t>toez6IWu3Rg</t>
  </si>
  <si>
    <t>iG9aCfLLl7Q</t>
  </si>
  <si>
    <t>refIMukDUsE</t>
  </si>
  <si>
    <t>Rj0j5JGl4Qg</t>
  </si>
  <si>
    <t>Ykfm9l4IlmU</t>
  </si>
  <si>
    <t>DF38U5SWcIo</t>
  </si>
  <si>
    <t>YxwlcUAF5oA</t>
  </si>
  <si>
    <t>fvfMMRIMpd8</t>
  </si>
  <si>
    <t>DOuYmkdms8w</t>
  </si>
  <si>
    <t>oqvXzah69m0</t>
  </si>
  <si>
    <t>sBHnDw7uPoI</t>
  </si>
  <si>
    <t>YZffF8EE6HQ</t>
  </si>
  <si>
    <t>21A9ed44XUs</t>
  </si>
  <si>
    <t>NFgKWsYMD-c</t>
  </si>
  <si>
    <t>3OvoUiQ-9yY</t>
  </si>
  <si>
    <t>VsA_Xko4tqM</t>
  </si>
  <si>
    <t>Bsfa_YoSUyM</t>
  </si>
  <si>
    <t>_Tqws3tgtZs</t>
  </si>
  <si>
    <t>tHRXGld0LkM</t>
  </si>
  <si>
    <t>d7EK8DZYTUk</t>
  </si>
  <si>
    <t>f3ZTDCOiiKc</t>
  </si>
  <si>
    <t>VzRoDo804zo</t>
  </si>
  <si>
    <t>SYG5GKbZO0s</t>
  </si>
  <si>
    <t>y9dXGJ2rYdA</t>
  </si>
  <si>
    <t>UV38dIhWvjw</t>
  </si>
  <si>
    <t>8WFVSb0dlSI</t>
  </si>
  <si>
    <t>politicsforuk</t>
  </si>
  <si>
    <t>5fNafHbd1SY</t>
  </si>
  <si>
    <t>TV04y8Vexv8</t>
  </si>
  <si>
    <t>L3XhSgzAmAA</t>
  </si>
  <si>
    <t>KJVCKR4meQQ</t>
  </si>
  <si>
    <t>uO_Sgec87vk</t>
  </si>
  <si>
    <t>OZYWkWnYlyM</t>
  </si>
  <si>
    <t>HxsT9geBp2E</t>
  </si>
  <si>
    <t>O839fj8NVY0</t>
  </si>
  <si>
    <t>IIs9kRDCrUk</t>
  </si>
  <si>
    <t>PMS29OJyzpA</t>
  </si>
  <si>
    <t>9VJolONet04</t>
  </si>
  <si>
    <t>Wi8cu5s7K3M</t>
  </si>
  <si>
    <t>_Vz8uOEH-FU</t>
  </si>
  <si>
    <t>LZMcAsNnvl4</t>
  </si>
  <si>
    <t>twokeyalexe2</t>
  </si>
  <si>
    <t>dkwXIxgPq1g</t>
  </si>
  <si>
    <t>Welshie58</t>
  </si>
  <si>
    <t>MRdtIarC-Zs</t>
  </si>
  <si>
    <t>qMJUtnwyw0Q</t>
  </si>
  <si>
    <t>TheirKingdomWillFall</t>
  </si>
  <si>
    <t>5OJb_YnMMXQ</t>
  </si>
  <si>
    <t>uQtAb09C3Kg</t>
  </si>
  <si>
    <t>d-o-CJr6j4I</t>
  </si>
  <si>
    <t>40mOZF5Fe_8</t>
  </si>
  <si>
    <t>WRFnLFxUIBs</t>
  </si>
  <si>
    <t>shU-MMoqdUE</t>
  </si>
  <si>
    <t>CmmjrLG0ScU</t>
  </si>
  <si>
    <t>7Ln12VSCPsY</t>
  </si>
  <si>
    <t>P6wWi1I2pq4</t>
  </si>
  <si>
    <t>VGt0egjtnx4</t>
  </si>
  <si>
    <t>KOBfIEFo65Q</t>
  </si>
  <si>
    <t>AUHJwQDeyPc</t>
  </si>
  <si>
    <t>yGEE0VYqtDQ</t>
  </si>
  <si>
    <t>GGS-ca4bPIo</t>
  </si>
  <si>
    <t>fcy8m7wL1UQ</t>
  </si>
  <si>
    <t>fj3RyMXIhfc</t>
  </si>
  <si>
    <t>fU6uvKixSro</t>
  </si>
  <si>
    <t>DFWMILkqFsA</t>
  </si>
  <si>
    <t>L7rboLvGIfo</t>
  </si>
  <si>
    <t>Np9IhFcw0Pk</t>
  </si>
  <si>
    <t>Mircose</t>
  </si>
  <si>
    <t>__wn6AWbSKw</t>
  </si>
  <si>
    <t>DUKgjJ6OdCM</t>
  </si>
  <si>
    <t>h1dq2ThdIeE</t>
  </si>
  <si>
    <t>amromania</t>
  </si>
  <si>
    <t>enochslad</t>
  </si>
  <si>
    <t>1rAurIZLgNw</t>
  </si>
  <si>
    <t>XcGz7e6lBZE</t>
  </si>
  <si>
    <t>5UAwaCzCx9o</t>
  </si>
  <si>
    <t>QEr92PtR_6Q</t>
  </si>
  <si>
    <t>ugD4W12S-cU</t>
  </si>
  <si>
    <t>7dxAtpgoGhE</t>
  </si>
  <si>
    <t>mt3N9U8VCnY</t>
  </si>
  <si>
    <t>Ko0vxQsuUDU</t>
  </si>
  <si>
    <t>fDcCFzRpkjQ</t>
  </si>
  <si>
    <t>q2IMIkXg0Lw</t>
  </si>
  <si>
    <t>LXgjLvlm-7w</t>
  </si>
  <si>
    <t>5IDKpVnktMM</t>
  </si>
  <si>
    <t>ZjMT85rtGy4</t>
  </si>
  <si>
    <t>Urg5Ev0CvE8</t>
  </si>
  <si>
    <t>0CVfHdb-ac0</t>
  </si>
  <si>
    <t>gMp7iL2CfbI</t>
  </si>
  <si>
    <t>WKAxmyRau4E</t>
  </si>
  <si>
    <t>kYGGCVE2lKY</t>
  </si>
  <si>
    <t>htsUkqvJxRM</t>
  </si>
  <si>
    <t>ODX-jLguVSA</t>
  </si>
  <si>
    <t>UCBfqpfisnU</t>
  </si>
  <si>
    <t>TUrmDaTObF0</t>
  </si>
  <si>
    <t>xlTSMNhG_PA</t>
  </si>
  <si>
    <t>bTG9wfmIoyI</t>
  </si>
  <si>
    <t>x63FNN8BoO0</t>
  </si>
  <si>
    <t>UTaWuvDZ8MA</t>
  </si>
  <si>
    <t>lLaitLVtY14</t>
  </si>
  <si>
    <t>mKJIrkXbMO0</t>
  </si>
  <si>
    <t>Qb1Em-sAKv0</t>
  </si>
  <si>
    <t>MgrYrlDLszU</t>
  </si>
  <si>
    <t>55HtwaCqqBg</t>
  </si>
  <si>
    <t>9C9IO1APW_k</t>
  </si>
  <si>
    <t>iFku5unYUJ0</t>
  </si>
  <si>
    <t>JZKs8QsYS8w</t>
  </si>
  <si>
    <t>CUqoCw9Puqg</t>
  </si>
  <si>
    <t>aCyZDHYwakU</t>
  </si>
  <si>
    <t>_cGR7u1nKrk</t>
  </si>
  <si>
    <t>o7VfGxVvmxE</t>
  </si>
  <si>
    <t>fDEBn41Z2yo</t>
  </si>
  <si>
    <t>pkMJIaVIM-s</t>
  </si>
  <si>
    <t>kerrM16dtLM</t>
  </si>
  <si>
    <t>67pfy0FX43Y</t>
  </si>
  <si>
    <t>nEzJudnQAMc</t>
  </si>
  <si>
    <t>GzYCIbEpft4</t>
  </si>
  <si>
    <t>Hxrmy4YFhTI</t>
  </si>
  <si>
    <t>AAefA9_Gt_o</t>
  </si>
  <si>
    <t>nEQPG3hYC2c</t>
  </si>
  <si>
    <t>27h8elubNdc</t>
  </si>
  <si>
    <t>JJ8QqyGMnXg</t>
  </si>
  <si>
    <t>FkPNidN5F9A</t>
  </si>
  <si>
    <t>7DFalc8MvfQ</t>
  </si>
  <si>
    <t>JWtJOjg73vg</t>
  </si>
  <si>
    <t>F5IoAJuFQ4E</t>
  </si>
  <si>
    <t>312yxB-9ixo</t>
  </si>
  <si>
    <t>txDeB8JkJNw</t>
  </si>
  <si>
    <t>oJpOHs-ssTA</t>
  </si>
  <si>
    <t>IlxH0UiqXac</t>
  </si>
  <si>
    <t>6a-o8RhPDh8</t>
  </si>
  <si>
    <t>bnpquest</t>
  </si>
  <si>
    <t>Aqvs3988wbU</t>
  </si>
  <si>
    <t>ericielfenix</t>
  </si>
  <si>
    <t>5rnbSNJ6afg</t>
  </si>
  <si>
    <t>CatalanPhoenix</t>
  </si>
  <si>
    <t>aIiRFSCgGu4</t>
  </si>
  <si>
    <t>a1vx44mPTvc</t>
  </si>
  <si>
    <t>9W-ErpaH3aY</t>
  </si>
  <si>
    <t>eAWyX_lWPuQ</t>
  </si>
  <si>
    <t>5c1ZSry7DB4</t>
  </si>
  <si>
    <t>5T64oHBDGJs</t>
  </si>
  <si>
    <t>J833f9fqWBA</t>
  </si>
  <si>
    <t>HKUQ6XBlNpg</t>
  </si>
  <si>
    <t>cylmx0cYAAQ</t>
  </si>
  <si>
    <t>j14qkjJ8Ii8</t>
  </si>
  <si>
    <t>7OhcKyxAwxY</t>
  </si>
  <si>
    <t>FpKmmCxOcGQ</t>
  </si>
  <si>
    <t>xy4EVEjdhL0</t>
  </si>
  <si>
    <t>HfGPIFFddWg</t>
  </si>
  <si>
    <t>fP3iVwReE1Y</t>
  </si>
  <si>
    <t>hcQROZTXjCU</t>
  </si>
  <si>
    <t>lK-WPUS4aRQ</t>
  </si>
  <si>
    <t>4H8rosnbVDA</t>
  </si>
  <si>
    <t>U8PF0I3dfvw</t>
  </si>
  <si>
    <t>v1jxiBvk-qs</t>
  </si>
  <si>
    <t>lfx50NOtcS0</t>
  </si>
  <si>
    <t>8hJO1qnT8Tk</t>
  </si>
  <si>
    <t>o4zlzz3sT18</t>
  </si>
  <si>
    <t>5ugrDYxWJDo</t>
  </si>
  <si>
    <t>PIsVRmQ-RZ0</t>
  </si>
  <si>
    <t>w4tFzD13hmc</t>
  </si>
  <si>
    <t>tEgR8cQzwR0</t>
  </si>
  <si>
    <t>qCcCEqD117U</t>
  </si>
  <si>
    <t>ZepVRYzhJWs</t>
  </si>
  <si>
    <t>0-7B5ojJJV8</t>
  </si>
  <si>
    <t>fyOivSl6Zxw</t>
  </si>
  <si>
    <t>joJxD550h_0</t>
  </si>
  <si>
    <t>NqiQeIdcybI</t>
  </si>
  <si>
    <t>TvlUpoffohM</t>
  </si>
  <si>
    <t>qYduSyDe2lc</t>
  </si>
  <si>
    <t>jHjFxJVeCQs</t>
  </si>
  <si>
    <t>SHj43T2yGNY</t>
  </si>
  <si>
    <t>OgnJeLWSaf8</t>
  </si>
  <si>
    <t>mX9Vpx9uOqk</t>
  </si>
  <si>
    <t>7SzHna-b8u0</t>
  </si>
  <si>
    <t>-8BRtmzUilA</t>
  </si>
  <si>
    <t>Duy94JhrGDI</t>
  </si>
  <si>
    <t>thePranker</t>
  </si>
  <si>
    <t>84_y1mWPaUk</t>
  </si>
  <si>
    <t>11mUUZ9MM3c</t>
  </si>
  <si>
    <t>Xa8sIVlqzQU</t>
  </si>
  <si>
    <t>NG5xj3ey2zk</t>
  </si>
  <si>
    <t>F6QmHTP1veY</t>
  </si>
  <si>
    <t>gXy65PoXqvM</t>
  </si>
  <si>
    <t>eejQPUyeNiY</t>
  </si>
  <si>
    <t>U9bg0Bifk08</t>
  </si>
  <si>
    <t>gmD08XAesPI</t>
  </si>
  <si>
    <t>7f0LXxryPFs</t>
  </si>
  <si>
    <t>GnXMUCvqXWs</t>
  </si>
  <si>
    <t>Re6apUfHv-8</t>
  </si>
  <si>
    <t>6GbQpEQgFxw</t>
  </si>
  <si>
    <t>oVm5fzfjggg</t>
  </si>
  <si>
    <t>oFNSta7XHtU</t>
  </si>
  <si>
    <t>y-QHWlILvZ4</t>
  </si>
  <si>
    <t>0qxqO3yX_Wc</t>
  </si>
  <si>
    <t>oUllJnNlGk4</t>
  </si>
  <si>
    <t>SC2nSvXMcOI</t>
  </si>
  <si>
    <t>Ac293bGAuJU</t>
  </si>
  <si>
    <t>1Nk95Dj43mM</t>
  </si>
  <si>
    <t>FaPHq0nByvQ</t>
  </si>
  <si>
    <t>Db4Xn7Y7IeM</t>
  </si>
  <si>
    <t>UTm5KaAhd2c</t>
  </si>
  <si>
    <t>WuJ8eYQyEsI</t>
  </si>
  <si>
    <t>G4Z6cXh4TCU</t>
  </si>
  <si>
    <t>maRurpWPelQ</t>
  </si>
  <si>
    <t>zpmiente</t>
  </si>
  <si>
    <t>eHP9VTxbNQ0</t>
  </si>
  <si>
    <t>aRvfaSnD4Wk</t>
  </si>
  <si>
    <t>HLZW9ywdQps</t>
  </si>
  <si>
    <t>C_99wakpeAc</t>
  </si>
  <si>
    <t>VkapwrZl3Cc</t>
  </si>
  <si>
    <t>BStDaxEq3Tk</t>
  </si>
  <si>
    <t>iXgQLTvrtc0</t>
  </si>
  <si>
    <t>KzsbvrqBJa8</t>
  </si>
  <si>
    <t>WbBaBH-5oLQ</t>
  </si>
  <si>
    <t>49KawcUjohY</t>
  </si>
  <si>
    <t>A7tWlEZoPO4</t>
  </si>
  <si>
    <t>cvjAvDsPiJs</t>
  </si>
  <si>
    <t>OD9rO8M2GTI</t>
  </si>
  <si>
    <t>6BJJNGR7VU8</t>
  </si>
  <si>
    <t>WrC6_uBe4eA</t>
  </si>
  <si>
    <t>Canal6Navarra</t>
  </si>
  <si>
    <t>lUSPHif_H7Q</t>
  </si>
  <si>
    <t>A3XwOPx6Um0</t>
  </si>
  <si>
    <t>t3DPDKbRxio</t>
  </si>
  <si>
    <t>NwswzwoA4pA</t>
  </si>
  <si>
    <t>iSJ3qKpC-3o</t>
  </si>
  <si>
    <t>jLY0kBO4uQw</t>
  </si>
  <si>
    <t>VBGHer3yFyc</t>
  </si>
  <si>
    <t>d9X8DYOA5DE</t>
  </si>
  <si>
    <t>XFYGD9K7918</t>
  </si>
  <si>
    <t>lUZxlXkbaxM</t>
  </si>
  <si>
    <t>xZjto4HqERk</t>
  </si>
  <si>
    <t>Z3Pe8ff37gk</t>
  </si>
  <si>
    <t>pdc2ZlzhIJs</t>
  </si>
  <si>
    <t>gB_fvVLdmRI</t>
  </si>
  <si>
    <t>KC0vtl3O8EA</t>
  </si>
  <si>
    <t>ppcatalunya</t>
  </si>
  <si>
    <t>aX0uIqK7hd4</t>
  </si>
  <si>
    <t>U1lOGkLZ83k</t>
  </si>
  <si>
    <t>gmcbcYnZCWY</t>
  </si>
  <si>
    <t>syQh40Lkvyo</t>
  </si>
  <si>
    <t>wmKT3ejm4yc</t>
  </si>
  <si>
    <t>tiameTGppqE</t>
  </si>
  <si>
    <t>GySGH7kn9js</t>
  </si>
  <si>
    <t>m3kjR_0ofeA</t>
  </si>
  <si>
    <t>_1Si2Xjbj-I</t>
  </si>
  <si>
    <t>W3u7fo7pblM</t>
  </si>
  <si>
    <t>hibyIbGWWpw</t>
  </si>
  <si>
    <t>ycvvJ4lS-L8</t>
  </si>
  <si>
    <t>MiNhMJHRkcQ</t>
  </si>
  <si>
    <t>CfszTjV4u6I</t>
  </si>
  <si>
    <t>me1ubivrqeg</t>
  </si>
  <si>
    <t>WRS9cpOMYv0</t>
  </si>
  <si>
    <t>E6ImVwiSvzU</t>
  </si>
  <si>
    <t>Efs6zRnZtkc</t>
  </si>
  <si>
    <t>3m7LSNIdj-g</t>
  </si>
  <si>
    <t>12Z3J1uzd0Q</t>
  </si>
  <si>
    <t>kaejane</t>
  </si>
  <si>
    <t>1Al4crLW9EM</t>
  </si>
  <si>
    <t>Af9aPlG2WFw</t>
  </si>
  <si>
    <t>5P6UU6m3cqk</t>
  </si>
  <si>
    <t>uBHsOTYO6AI</t>
  </si>
  <si>
    <t>lW19DnWz6vg</t>
  </si>
  <si>
    <t>vr3x_RRJdd4</t>
  </si>
  <si>
    <t>5GE82tqcYYQ</t>
  </si>
  <si>
    <t>D2kJZOfq7zk</t>
  </si>
  <si>
    <t>lsO6D1rwrKc</t>
  </si>
  <si>
    <t>kNLXjXxj3J8</t>
  </si>
  <si>
    <t>G-HonZGBWus</t>
  </si>
  <si>
    <t>MuOvqeABHvQ</t>
  </si>
  <si>
    <t>-2caf6KlSyw</t>
  </si>
  <si>
    <t>cQ25-glGRzI</t>
  </si>
  <si>
    <t>pv5zWaTEVkI</t>
  </si>
  <si>
    <t>Milienkov</t>
  </si>
  <si>
    <t>HCB7VI6skiE</t>
  </si>
  <si>
    <t>Ry159_kROQg</t>
  </si>
  <si>
    <t>LLTF3IUKW0Q</t>
  </si>
  <si>
    <t>X8DQJDfsbKI</t>
  </si>
  <si>
    <t>F1Zrkljl-x0</t>
  </si>
  <si>
    <t>bQytMSDgyOw</t>
  </si>
  <si>
    <t>DYJlb3i9VS8</t>
  </si>
  <si>
    <t>YJbiM1VYQwc</t>
  </si>
  <si>
    <t>zY_Na67Eu8Q</t>
  </si>
  <si>
    <t>22IPpCDW2LU</t>
  </si>
  <si>
    <t>SB-V89zyhAY</t>
  </si>
  <si>
    <t>mBiMIJinlPo</t>
  </si>
  <si>
    <t>RY5z5lxzHMo</t>
  </si>
  <si>
    <t>JC4tGZZnIow</t>
  </si>
  <si>
    <t>3Bhj2PPsRqw</t>
  </si>
  <si>
    <t>oIHW9MBvFbQ</t>
  </si>
  <si>
    <t>IgqwbEZeoYg</t>
  </si>
  <si>
    <t>ClcwJjHGClU</t>
  </si>
  <si>
    <t>eMP8gdBBBV8</t>
  </si>
  <si>
    <t>itk5r7wktVo</t>
  </si>
  <si>
    <t>w7V1utg4wzk</t>
  </si>
  <si>
    <t>yZSOgAy8I8g</t>
  </si>
  <si>
    <t>4z33tJ87p3Q</t>
  </si>
  <si>
    <t>5ilviaMC</t>
  </si>
  <si>
    <t>mtyXgQKJ_fA</t>
  </si>
  <si>
    <t>nf-bK1_0epk</t>
  </si>
  <si>
    <t>CY_95LF_E4M</t>
  </si>
  <si>
    <t>hz3noG0DZHk</t>
  </si>
  <si>
    <t>qu0MA962EB4</t>
  </si>
  <si>
    <t>Umay4gBtleg</t>
  </si>
  <si>
    <t>oGWzrZGwkVc</t>
  </si>
  <si>
    <t>qTVEvdaDdOk</t>
  </si>
  <si>
    <t>U6zsX-E-Pww</t>
  </si>
  <si>
    <t>lx4kvhvIUO8</t>
  </si>
  <si>
    <t>QTQbQ9Uq-8w</t>
  </si>
  <si>
    <t>D1rMizixHQk</t>
  </si>
  <si>
    <t>TZEJg5M40Ko</t>
  </si>
  <si>
    <t>jUCU5vDJ7P8</t>
  </si>
  <si>
    <t>1qnd0_fvF68</t>
  </si>
  <si>
    <t>s-5N-R9SqFY</t>
  </si>
  <si>
    <t>Tbk4Ms2cnjE</t>
  </si>
  <si>
    <t>WvnHJi0x5hM</t>
  </si>
  <si>
    <t>gNIqnaiWnTU</t>
  </si>
  <si>
    <t>Diruncat</t>
  </si>
  <si>
    <t>gcbc-EA6O5s</t>
  </si>
  <si>
    <t>e4c0nW5WSMI</t>
  </si>
  <si>
    <t>RxWT4wIgDNc</t>
  </si>
  <si>
    <t>AKlkO3Tt3Kw</t>
  </si>
  <si>
    <t>4WCj0y9MMxc</t>
  </si>
  <si>
    <t>X8AAEEGzjlw</t>
  </si>
  <si>
    <t>m-IfKddqdcw</t>
  </si>
  <si>
    <t>MDUQW8LUMs8</t>
  </si>
  <si>
    <t>foCrLqKZZPI</t>
  </si>
  <si>
    <t>VhcjeZ3o5us</t>
  </si>
  <si>
    <t>PdLCR_KYD7s</t>
  </si>
  <si>
    <t>uqQbXQYamtE</t>
  </si>
  <si>
    <t>rIzKdmDxdD0</t>
  </si>
  <si>
    <t>4jBKu7di0ek</t>
  </si>
  <si>
    <t>sW9RFpr8y64</t>
  </si>
  <si>
    <t>fEApVTGbsko</t>
  </si>
  <si>
    <t>ace9bNGlHOc</t>
  </si>
  <si>
    <t>spidermancat</t>
  </si>
  <si>
    <t>tTn-VMC-7SE</t>
  </si>
  <si>
    <t>BElS3enEO5s</t>
  </si>
  <si>
    <t>vc3_bGHYimI</t>
  </si>
  <si>
    <t>TQi0vhvi_R0</t>
  </si>
  <si>
    <t>d7P2RQJvV4U</t>
  </si>
  <si>
    <t>cI1EqjsFppY</t>
  </si>
  <si>
    <t>i6neKkcLHEI</t>
  </si>
  <si>
    <t>zZZNSzBP6qA</t>
  </si>
  <si>
    <t>KlV7hkPO5PE</t>
  </si>
  <si>
    <t>wGAMSf8IWKA</t>
  </si>
  <si>
    <t>A9Zy3B9s0qc</t>
  </si>
  <si>
    <t>n6iyoR3IhwY</t>
  </si>
  <si>
    <t>Y2115L5YhLo</t>
  </si>
  <si>
    <t>nao8T5bKveE</t>
  </si>
  <si>
    <t>tyReYtIp7As</t>
  </si>
  <si>
    <t>fH8Y2kIpb9A</t>
  </si>
  <si>
    <t>rfxaqSlPzA4</t>
  </si>
  <si>
    <t>u8FLmc18lRw</t>
  </si>
  <si>
    <t>Gerardpb2</t>
  </si>
  <si>
    <t>hSUnPOjnWKA</t>
  </si>
  <si>
    <t>_7U_TRGTN14</t>
  </si>
  <si>
    <t>XWQOT9qp3CY</t>
  </si>
  <si>
    <t>Z794J9mmPps</t>
  </si>
  <si>
    <t>5rG6jfiV7RA</t>
  </si>
  <si>
    <t>6dStFcI8Ocw</t>
  </si>
  <si>
    <t>zv06XnCN9VA</t>
  </si>
  <si>
    <t>oAlSDjxysMA</t>
  </si>
  <si>
    <t>xSr8hG_QtLk</t>
  </si>
  <si>
    <t>YTXYLwOrgyc</t>
  </si>
  <si>
    <t>Rbo4Ld-sgIc</t>
  </si>
  <si>
    <t>de4UsT-q7yM</t>
  </si>
  <si>
    <t>Gfe2mIj0TbE</t>
  </si>
  <si>
    <t>b3VrrIRwriE</t>
  </si>
  <si>
    <t>lfZJfRw4sUg</t>
  </si>
  <si>
    <t>qBw6vAtqHF0</t>
  </si>
  <si>
    <t>pZUDZ1XRJTM</t>
  </si>
  <si>
    <t>VAmz8MNZdlk</t>
  </si>
  <si>
    <t>Azathyel</t>
  </si>
  <si>
    <t>rXnmdVpeHAg</t>
  </si>
  <si>
    <t>3SMhrQZdABc</t>
  </si>
  <si>
    <t>OqwjMK-gCTI</t>
  </si>
  <si>
    <t>WxB0dfyB-Ho</t>
  </si>
  <si>
    <t>1A2HvnhJGzw</t>
  </si>
  <si>
    <t>MhpkI25ow0M</t>
  </si>
  <si>
    <t>l3p_e2t1hxw</t>
  </si>
  <si>
    <t>ZwfGOGQRDmI</t>
  </si>
  <si>
    <t>Yw7yAbTQ5IM</t>
  </si>
  <si>
    <t>utSKLe05p1s</t>
  </si>
  <si>
    <t>VWe01kvfpG0</t>
  </si>
  <si>
    <t>OJj8F_N8Z94</t>
  </si>
  <si>
    <t>RJdmVY-GOPg</t>
  </si>
  <si>
    <t>vKDRmOpZB9E</t>
  </si>
  <si>
    <t>wA_F1e3d-e8</t>
  </si>
  <si>
    <t>z91exbBZFVA</t>
  </si>
  <si>
    <t>UyyBaevqMww</t>
  </si>
  <si>
    <t>rabadan101</t>
  </si>
  <si>
    <t>TxzzuLZnJ-Y</t>
  </si>
  <si>
    <t>cTgkHB9g0KM</t>
  </si>
  <si>
    <t>rn3eVqAPgIk</t>
  </si>
  <si>
    <t>bzyWVwv5a1Q</t>
  </si>
  <si>
    <t>2WZiaF0oMEQ</t>
  </si>
  <si>
    <t>0RkA66YIcEU</t>
  </si>
  <si>
    <t>rnwPJh3-Ezg</t>
  </si>
  <si>
    <t>5a8GZC1yaEA</t>
  </si>
  <si>
    <t>7OX7P1pNpGY</t>
  </si>
  <si>
    <t>hhOlauDH7aw</t>
  </si>
  <si>
    <t>A-70gSRe_qw</t>
  </si>
  <si>
    <t>0vG31QBUm6A</t>
  </si>
  <si>
    <t>hSYRZ86yuJE</t>
  </si>
  <si>
    <t>yidlMlcebu0</t>
  </si>
  <si>
    <t>CmPsRzpxLIg</t>
  </si>
  <si>
    <t>D_KX84Zgts4</t>
  </si>
  <si>
    <t>v8V7--8dQLM</t>
  </si>
  <si>
    <t>PfDEgvqJSqQ</t>
  </si>
  <si>
    <t>F7Vz6GZJJOg</t>
  </si>
  <si>
    <t>rtve</t>
  </si>
  <si>
    <t>QNjTZaKj9_s</t>
  </si>
  <si>
    <t>0OYbLqQhqqM</t>
  </si>
  <si>
    <t>YswGMK-JF60</t>
  </si>
  <si>
    <t>Dm38j1LKcT8</t>
  </si>
  <si>
    <t>4OeSZ5QGZA8</t>
  </si>
  <si>
    <t>NCg5-DyFDQY</t>
  </si>
  <si>
    <t>UhW5BhYLElA</t>
  </si>
  <si>
    <t>Iwguu6DALfU</t>
  </si>
  <si>
    <t>nLWc6xYvjgc</t>
  </si>
  <si>
    <t>DTUSKyTzQ5E</t>
  </si>
  <si>
    <t>AMjIjD85KFE</t>
  </si>
  <si>
    <t>_x8rvCVhAfs</t>
  </si>
  <si>
    <t>aLYzIZvRrr8</t>
  </si>
  <si>
    <t>Jh2FnEnFlfY</t>
  </si>
  <si>
    <t>lMDKYhUlZAg</t>
  </si>
  <si>
    <t>VsvegQknd6o</t>
  </si>
  <si>
    <t>PmeE7PHEjAM</t>
  </si>
  <si>
    <t>G3td_UR5vb0</t>
  </si>
  <si>
    <t>ZMK3Ev1OuyM</t>
  </si>
  <si>
    <t>egRGoS0G-Ag</t>
  </si>
  <si>
    <t>Hk7govuuGTM</t>
  </si>
  <si>
    <t>alcachon</t>
  </si>
  <si>
    <t>Qo-SDvU0oio</t>
  </si>
  <si>
    <t>3vAsTcKwZFk</t>
  </si>
  <si>
    <t>WNNNbXZ_-co</t>
  </si>
  <si>
    <t>w2l15sWsPbw</t>
  </si>
  <si>
    <t>LwT0vBEwVaA</t>
  </si>
  <si>
    <t>CAXkTkM7IXk</t>
  </si>
  <si>
    <t>IMjjspaAsSY</t>
  </si>
  <si>
    <t>f38JetJmb0M</t>
  </si>
  <si>
    <t>RYYBjJ7f9Ro</t>
  </si>
  <si>
    <t>q5mmgeNgAno</t>
  </si>
  <si>
    <t>v91gj9hUQG4</t>
  </si>
  <si>
    <t>nJ89MDr0f3c</t>
  </si>
  <si>
    <t>SgJxKEMyxXM</t>
  </si>
  <si>
    <t>EOxZ8sknlDQ</t>
  </si>
  <si>
    <t>v5Lvl7FORI8</t>
  </si>
  <si>
    <t>rsUd8rddNKw</t>
  </si>
  <si>
    <t>X0_cCM2y38Q</t>
  </si>
  <si>
    <t>IvNkGm8mxiM</t>
  </si>
  <si>
    <t>Jd3-eiid-Uw</t>
  </si>
  <si>
    <t>a84kyLLSDd8</t>
  </si>
  <si>
    <t>V7676EC06oc</t>
  </si>
  <si>
    <t>nadiaubc</t>
  </si>
  <si>
    <t>552k0ifjuDw</t>
  </si>
  <si>
    <t>5A1KZKksGKE</t>
  </si>
  <si>
    <t>S200yY07M3Q</t>
  </si>
  <si>
    <t>5tOlZa-vxOA</t>
  </si>
  <si>
    <t>ZxEazBfPVFg</t>
  </si>
  <si>
    <t>9W4lUpBlKF0</t>
  </si>
  <si>
    <t>S5_O6AMp2CE</t>
  </si>
  <si>
    <t>hlJZ1tlrx9k</t>
  </si>
  <si>
    <t>6K1TI21NS7c</t>
  </si>
  <si>
    <t>sjjoANIbaNM</t>
  </si>
  <si>
    <t>1fiOIUCEpFM</t>
  </si>
  <si>
    <t>5EBDs41Cro0</t>
  </si>
  <si>
    <t>nsZyKYI4v4w</t>
  </si>
  <si>
    <t>w4uzUs5Njf8</t>
  </si>
  <si>
    <t>Tr4n6z4Fzw8</t>
  </si>
  <si>
    <t>m8_mGmSEckU</t>
  </si>
  <si>
    <t>f74K2FQsTjk</t>
  </si>
  <si>
    <t>AlIuq0lzayQ</t>
  </si>
  <si>
    <t>_PNtiD9eARM</t>
  </si>
  <si>
    <t>xNs3wKoaSo4</t>
  </si>
  <si>
    <t>MhH-aMGC26Q</t>
  </si>
  <si>
    <t>A1jFsfLkCeg</t>
  </si>
  <si>
    <t>pNO-VCQufNY</t>
  </si>
  <si>
    <t>NXAaZvM9twQ</t>
  </si>
  <si>
    <t>bnn-Fm8wR8w</t>
  </si>
  <si>
    <t>7NNZ5Jo51Y8</t>
  </si>
  <si>
    <t>mdEmU7IfPkw</t>
  </si>
  <si>
    <t>xCcw0n2z_rw</t>
  </si>
  <si>
    <t>2r3K1wV3KuA</t>
  </si>
  <si>
    <t>re_EzS8NHbc</t>
  </si>
  <si>
    <t>SnDURSraqSQ</t>
  </si>
  <si>
    <t>KatharineMcphee</t>
  </si>
  <si>
    <t>dfzEbmBEh_Q</t>
  </si>
  <si>
    <t>o79415DcXYM</t>
  </si>
  <si>
    <t>1J7bktXYOYM</t>
  </si>
  <si>
    <t>5iaYFN5eERA</t>
  </si>
  <si>
    <t>mrz39A63NGA</t>
  </si>
  <si>
    <t>7z6vQSH-ixo</t>
  </si>
  <si>
    <t>MqT9TsTm0Ng</t>
  </si>
  <si>
    <t>NR_hBYwWm2M</t>
  </si>
  <si>
    <t>EcBI17rhx2s</t>
  </si>
  <si>
    <t>SAg9C0OQr8c</t>
  </si>
  <si>
    <t>vzlXY10z5Ys</t>
  </si>
  <si>
    <t>LeavmGw2GUQ</t>
  </si>
  <si>
    <t>Va094NL4ob0</t>
  </si>
  <si>
    <t>34xaW3noi34</t>
  </si>
  <si>
    <t>FA8HelzwmG0</t>
  </si>
  <si>
    <t>Lyonstomb</t>
  </si>
  <si>
    <t>5YtCYJysYGk</t>
  </si>
  <si>
    <t>DxhoqHB7tCc</t>
  </si>
  <si>
    <t>39mBtR6caa0</t>
  </si>
  <si>
    <t>_g2WTJcQSts</t>
  </si>
  <si>
    <t>Aarb-0qWiiE</t>
  </si>
  <si>
    <t>kKSvm32GLRI</t>
  </si>
  <si>
    <t>3xDtOkF55rI</t>
  </si>
  <si>
    <t>hUuUtYNxsv0</t>
  </si>
  <si>
    <t>YAWDtVeB6N8</t>
  </si>
  <si>
    <t>11g0Xv6RPDs</t>
  </si>
  <si>
    <t>KTCcO_5XqP8</t>
  </si>
  <si>
    <t>MXYhn2Wwxhs</t>
  </si>
  <si>
    <t>xJqYzLVC_v4</t>
  </si>
  <si>
    <t>Zj3HeVhwa-Q</t>
  </si>
  <si>
    <t>nhSc8qVMjKM</t>
  </si>
  <si>
    <t>OFPj4szTmFM</t>
  </si>
  <si>
    <t>oETiJzypGOI</t>
  </si>
  <si>
    <t>BrY4tGRltyg</t>
  </si>
  <si>
    <t>ZK4B_1lN3ik</t>
  </si>
  <si>
    <t>dLKmr-tS9yU</t>
  </si>
  <si>
    <t>ZCrGnd3ljqA</t>
  </si>
  <si>
    <t>SK-yGapDX-Y</t>
  </si>
  <si>
    <t>em2Mo8FbERc</t>
  </si>
  <si>
    <t>qWv3n1Q5JVA</t>
  </si>
  <si>
    <t>hkLihZSc32I</t>
  </si>
  <si>
    <t>PfonlZdBUcM</t>
  </si>
  <si>
    <t>coNT6MOVGZM</t>
  </si>
  <si>
    <t>egwa7qXI-H0</t>
  </si>
  <si>
    <t>MrRenaissance</t>
  </si>
  <si>
    <t>PQBW6G0hSrs</t>
  </si>
  <si>
    <t>kWtLK7XP-Bk</t>
  </si>
  <si>
    <t>cWnRMwzpNvs</t>
  </si>
  <si>
    <t>MO0EFY_gjNc</t>
  </si>
  <si>
    <t>flm4xcOyiCo</t>
  </si>
  <si>
    <t>UrZ5jzlkKhg</t>
  </si>
  <si>
    <t>PvCkm2GKHPk</t>
  </si>
  <si>
    <t>pqbCyorTwKI</t>
  </si>
  <si>
    <t>lKfl15c-Kh0</t>
  </si>
  <si>
    <t>v_vzTCFIzRE</t>
  </si>
  <si>
    <t>_z0K7EnvlO4</t>
  </si>
  <si>
    <t>EA</t>
  </si>
  <si>
    <t>ccIft11y4IU</t>
  </si>
  <si>
    <t>UqyT6GA0f20</t>
  </si>
  <si>
    <t>dV1ZOurTz3s</t>
  </si>
  <si>
    <t>c-CtWPML3XA</t>
  </si>
  <si>
    <t>DvggfOhsf6Y</t>
  </si>
  <si>
    <t>vqvpirWnDv0</t>
  </si>
  <si>
    <t>k9_iQim8Mtw</t>
  </si>
  <si>
    <t>rJYk-asu0oE</t>
  </si>
  <si>
    <t>rwvz1LNZ5OQ</t>
  </si>
  <si>
    <t>Xg3tp0EcGHY</t>
  </si>
  <si>
    <t>v-_gyYcN9Tk</t>
  </si>
  <si>
    <t>xC_2ZHX9zl4</t>
  </si>
  <si>
    <t>rJsZhiOhUVg</t>
  </si>
  <si>
    <t>EtI9QTM3t8I</t>
  </si>
  <si>
    <t>fzvqzdWMjz0</t>
  </si>
  <si>
    <t>QvKaOxPb40A</t>
  </si>
  <si>
    <t>dsdOr-64DiE</t>
  </si>
  <si>
    <t>cReHCdLBB5Y</t>
  </si>
  <si>
    <t>a1GAjporsQI</t>
  </si>
  <si>
    <t>B1z74cuSGXk</t>
  </si>
  <si>
    <t>0eFPitLcnww</t>
  </si>
  <si>
    <t>kylie4ever</t>
  </si>
  <si>
    <t>PBpAjXIqmv8</t>
  </si>
  <si>
    <t>cUueEVXw7ec</t>
  </si>
  <si>
    <t>vjHp0W5eAHw</t>
  </si>
  <si>
    <t>qIIpowId1XY</t>
  </si>
  <si>
    <t>pS_NHBf39pg</t>
  </si>
  <si>
    <t>qaGS3Uts704</t>
  </si>
  <si>
    <t>1xSLpoQdRrU</t>
  </si>
  <si>
    <t>SRwQlxCmenk</t>
  </si>
  <si>
    <t>qVybOXeWnhw</t>
  </si>
  <si>
    <t>hhwDhi1PmRE</t>
  </si>
  <si>
    <t>RE8EAqneUbM</t>
  </si>
  <si>
    <t>haoCgGzS0wY</t>
  </si>
  <si>
    <t>jRMe5H9WKpM</t>
  </si>
  <si>
    <t>oBi0p4gRcDY</t>
  </si>
  <si>
    <t>TayZonday</t>
  </si>
  <si>
    <t>2x2W12A8Qow</t>
  </si>
  <si>
    <t>P6dUCOS1bM0</t>
  </si>
  <si>
    <t>NattlyH0IeM</t>
  </si>
  <si>
    <t>nTQOpibv_OA</t>
  </si>
  <si>
    <t>9mSKBgvHdoE</t>
  </si>
  <si>
    <t>hjD6iigdB-g</t>
  </si>
  <si>
    <t>caIBKOztlAo</t>
  </si>
  <si>
    <t>xUz2YMmiq0k</t>
  </si>
  <si>
    <t>aWY3eYOX3U0</t>
  </si>
  <si>
    <t>mD5_GUovjiM</t>
  </si>
  <si>
    <t>1oFS-q8BIps</t>
  </si>
  <si>
    <t>deXAEN70CDY</t>
  </si>
  <si>
    <t>0pElTyjfxe0</t>
  </si>
  <si>
    <t>eyDuGwlrFRs</t>
  </si>
  <si>
    <t>m6SjPfc_xNA</t>
  </si>
  <si>
    <t>qYGvGWY1FDs</t>
  </si>
  <si>
    <t>N0amCfgnwY8</t>
  </si>
  <si>
    <t>JPu4uErBFks</t>
  </si>
  <si>
    <t>pgSA-ErKd8c</t>
  </si>
  <si>
    <t>ZZgGGlOGyUg</t>
  </si>
  <si>
    <t>sliq1</t>
  </si>
  <si>
    <t>GawjgH17jBw</t>
  </si>
  <si>
    <t>zIfA2lu2V7o</t>
  </si>
  <si>
    <t>tdT6ecqtYyE</t>
  </si>
  <si>
    <t>Nm30da-BHnY</t>
  </si>
  <si>
    <t>6A9EmY6Ip8Y</t>
  </si>
  <si>
    <t>7s92Q7iMBlU</t>
  </si>
  <si>
    <t>kn1y1gFmaH4</t>
  </si>
  <si>
    <t>_yUei1khIiI</t>
  </si>
  <si>
    <t>p9ekjL12efs</t>
  </si>
  <si>
    <t>80UTvt0PAo8</t>
  </si>
  <si>
    <t>sFjBB099Gfc</t>
  </si>
  <si>
    <t>FWuYa5NiYqk</t>
  </si>
  <si>
    <t>chuwichuwi</t>
  </si>
  <si>
    <t>COMW3IruNMo</t>
  </si>
  <si>
    <t>njsWZ7J35Us</t>
  </si>
  <si>
    <t>Eqrgr4G-xTc</t>
  </si>
  <si>
    <t>sInu5mdmJXc</t>
  </si>
  <si>
    <t>Yw_gEyg7Nt8</t>
  </si>
  <si>
    <t>HLBVMfYKaNc</t>
  </si>
  <si>
    <t>6MxxqcH_Mkc</t>
  </si>
  <si>
    <t>AA0wY4WFUPM</t>
  </si>
  <si>
    <t>QYGdyb_aENM</t>
  </si>
  <si>
    <t>e8s1OCghguU</t>
  </si>
  <si>
    <t>CKJ6TrAdzIg</t>
  </si>
  <si>
    <t>Scot90230</t>
  </si>
  <si>
    <t>ZYH2VggdB7o</t>
  </si>
  <si>
    <t>3ytC3yYf8Es</t>
  </si>
  <si>
    <t>I7dVcaIMAw4</t>
  </si>
  <si>
    <t>crn5ephc4UM</t>
  </si>
  <si>
    <t>UfYwIFIbCN0</t>
  </si>
  <si>
    <t>f5jXLtQbgog</t>
  </si>
  <si>
    <t>VQ7fQD3FiTk</t>
  </si>
  <si>
    <t>wDUhkf3qYww</t>
  </si>
  <si>
    <t>VP-y7Ye9VkU</t>
  </si>
  <si>
    <t>O9c_qOpiPSk</t>
  </si>
  <si>
    <t>PmuAGPuZtms</t>
  </si>
  <si>
    <t>startcooking</t>
  </si>
  <si>
    <t>4rh0ncjRN1E</t>
  </si>
  <si>
    <t>DXIsYBpoQ1Q</t>
  </si>
  <si>
    <t>nxj5e3RH_Vw</t>
  </si>
  <si>
    <t>9mffLB-lZ_8</t>
  </si>
  <si>
    <t>fMyD7XIBntE</t>
  </si>
  <si>
    <t>Ico7Ti6p96c</t>
  </si>
  <si>
    <t>bfuEhIfiQ1s</t>
  </si>
  <si>
    <t>uZ4yQHglMrU</t>
  </si>
  <si>
    <t>fLMpbQxqi0o</t>
  </si>
  <si>
    <t>2JLMrOyBhbc</t>
  </si>
  <si>
    <t>vwfNGiByRZY</t>
  </si>
  <si>
    <t>U7PX4yFixwg</t>
  </si>
  <si>
    <t>tNzjT4P9XbU</t>
  </si>
  <si>
    <t>Za8tEI9LuS4</t>
  </si>
  <si>
    <t>e9qSCRmDvRM</t>
  </si>
  <si>
    <t>aeJIGjAnAqY</t>
  </si>
  <si>
    <t>AqB_ga4hZ8Y</t>
  </si>
  <si>
    <t>0rsUtp5LrtY</t>
  </si>
  <si>
    <t>Sx0yPiddcnA</t>
  </si>
  <si>
    <t>0OOI8zw3X5s</t>
  </si>
  <si>
    <t>WX8Du9pusdA</t>
  </si>
  <si>
    <t>vb1Dq4xnsA0</t>
  </si>
  <si>
    <t>gt2PCB8qrzs</t>
  </si>
  <si>
    <t>Wxvws_rpnAg</t>
  </si>
  <si>
    <t>0wvr-uOk7iA</t>
  </si>
  <si>
    <t>xsBCDSJ15Rw</t>
  </si>
  <si>
    <t>GTBNcgLaikc</t>
  </si>
  <si>
    <t>samselthedamsel</t>
  </si>
  <si>
    <t>AfeddZI3OVM</t>
  </si>
  <si>
    <t>juaeRVjgESo</t>
  </si>
  <si>
    <t>K8ycSfagsyQ</t>
  </si>
  <si>
    <t>Fx2uuQz5GSA</t>
  </si>
  <si>
    <t>TLmZari0Gv8</t>
  </si>
  <si>
    <t>VMdn0_jcjnU</t>
  </si>
  <si>
    <t>afD7Lb7SPiM</t>
  </si>
  <si>
    <t>JsUBPBbN5sg</t>
  </si>
  <si>
    <t>a49oInIedEk</t>
  </si>
  <si>
    <t>_U7Gx-nsDPQ</t>
  </si>
  <si>
    <t>0lbkZFePY7U</t>
  </si>
  <si>
    <t>hayleydaley</t>
  </si>
  <si>
    <t>SDHyQaIVBEc</t>
  </si>
  <si>
    <t>4DGzuazdz2g</t>
  </si>
  <si>
    <t>bwrTcyiP0js</t>
  </si>
  <si>
    <t>yqHe6uJ18Hw</t>
  </si>
  <si>
    <t>cgQt--x6FO0</t>
  </si>
  <si>
    <t>2hI-G0rfAf4</t>
  </si>
  <si>
    <t>h9mC4G4Rqt4</t>
  </si>
  <si>
    <t>Hz3tn5CWWXA</t>
  </si>
  <si>
    <t>Ay7wSQD3oI0</t>
  </si>
  <si>
    <t>OWUO4tc3ves</t>
  </si>
  <si>
    <t>Sr2u1MypaEM</t>
  </si>
  <si>
    <t>cIJEFa9bOiw</t>
  </si>
  <si>
    <t>5AhO7KAnp44</t>
  </si>
  <si>
    <t>s8dZn19ZL1Q</t>
  </si>
  <si>
    <t>pl1ij8RKJeo</t>
  </si>
  <si>
    <t>7jRawW_4Aoo</t>
  </si>
  <si>
    <t>CAoo71VEYhs</t>
  </si>
  <si>
    <t>fHDsGCA97t8</t>
  </si>
  <si>
    <t>oIjKfb8gTOc</t>
  </si>
  <si>
    <t>Z_xRUIS1yX8</t>
  </si>
  <si>
    <t>O52rDKIJQiE</t>
  </si>
  <si>
    <t>owqHYPYY5Kw</t>
  </si>
  <si>
    <t>0fjrt5LnBns</t>
  </si>
  <si>
    <t>UbjU_t9HMkk</t>
  </si>
  <si>
    <t>ClRxVXp4MV0</t>
  </si>
  <si>
    <t>4t6_OnEWgt4</t>
  </si>
  <si>
    <t>QWWIecEfeCw</t>
  </si>
  <si>
    <t>YPDlrUkYeQU</t>
  </si>
  <si>
    <t>Rf7sqPK0-1g</t>
  </si>
  <si>
    <t>RkccyneGppc</t>
  </si>
  <si>
    <t>zB7oy2VGj8A</t>
  </si>
  <si>
    <t>v8ozfQ2_14g</t>
  </si>
  <si>
    <t>UDmEGebskXk</t>
  </si>
  <si>
    <t>7C01Th576nI</t>
  </si>
  <si>
    <t>i3Pcm8YIuFE</t>
  </si>
  <si>
    <t>TJ4ZlyVivD0</t>
  </si>
  <si>
    <t>5GVzqJk69ZQ</t>
  </si>
  <si>
    <t>eteWVqVPcTQ</t>
  </si>
  <si>
    <t>v7WoN5y_F9Y</t>
  </si>
  <si>
    <t>9oHIxML8VkA</t>
  </si>
  <si>
    <t>jfCGqWNCk0c</t>
  </si>
  <si>
    <t>9joBk3rurZM</t>
  </si>
  <si>
    <t>w80UPy3vfiI</t>
  </si>
  <si>
    <t>NLHQVi2oSPM</t>
  </si>
  <si>
    <t>skHdJt1DLos</t>
  </si>
  <si>
    <t>T8PxGyJJp3Q</t>
  </si>
  <si>
    <t>Ykp-exJ_pVI</t>
  </si>
  <si>
    <t>AHTT3dFb4Vo</t>
  </si>
  <si>
    <t>MEk-gj0douk</t>
  </si>
  <si>
    <t>nhaxonline</t>
  </si>
  <si>
    <t>XfBvOdtC_ig</t>
  </si>
  <si>
    <t>criscastillo</t>
  </si>
  <si>
    <t>MLaCDgpv_-M</t>
  </si>
  <si>
    <t>sylRrVTHwQM</t>
  </si>
  <si>
    <t>oRym9uuVDKk</t>
  </si>
  <si>
    <t>W89uR0_9M-s</t>
  </si>
  <si>
    <t>5NguTS7rjRk</t>
  </si>
  <si>
    <t>IyNcSJjY8HU</t>
  </si>
  <si>
    <t>XKDZX5knONk</t>
  </si>
  <si>
    <t>8G-o6qNEMkQ</t>
  </si>
  <si>
    <t>OysY_GC06HI</t>
  </si>
  <si>
    <t>20jOal-EKU8</t>
  </si>
  <si>
    <t>_LZel6Mu_xE</t>
  </si>
  <si>
    <t>FKV5Wenmb1s</t>
  </si>
  <si>
    <t>fdxmhE5EzH0</t>
  </si>
  <si>
    <t>aMle2yEw3_w</t>
  </si>
  <si>
    <t>VideosAlexCampos</t>
  </si>
  <si>
    <t>MUlOSDm9nqM</t>
  </si>
  <si>
    <t>uqJbulyvFC8</t>
  </si>
  <si>
    <t>qIgEMr37Ovc</t>
  </si>
  <si>
    <t>rl8IDPNBb2U</t>
  </si>
  <si>
    <t>E1p7c4XueEc</t>
  </si>
  <si>
    <t>kUHiqbNXbXg</t>
  </si>
  <si>
    <t>_43YgkLJnxg</t>
  </si>
  <si>
    <t>hauN64i1ydQ</t>
  </si>
  <si>
    <t>x7sqN2jWD00</t>
  </si>
  <si>
    <t>6Df6AsGhId8</t>
  </si>
  <si>
    <t>JulesRogerson</t>
  </si>
  <si>
    <t>Sf2m4-0HXks</t>
  </si>
  <si>
    <t>XOB_KUdyfrE</t>
  </si>
  <si>
    <t>1NEXrCQKe44</t>
  </si>
  <si>
    <t>G1VzuAYNdX4</t>
  </si>
  <si>
    <t>UAUE83OIjNc</t>
  </si>
  <si>
    <t>eLFxjEiQRGE</t>
  </si>
  <si>
    <t>Z9N_7Eud_4o</t>
  </si>
  <si>
    <t>e-egjbg5W64</t>
  </si>
  <si>
    <t>ZgSrqB16dYA</t>
  </si>
  <si>
    <t>INxfTV7Tyx8</t>
  </si>
  <si>
    <t>CE7f7-A5n60</t>
  </si>
  <si>
    <t>6SByoa_z3QY</t>
  </si>
  <si>
    <t>gW8t_NrbUEE</t>
  </si>
  <si>
    <t>XqVsJmNSokE</t>
  </si>
  <si>
    <t>diegomaltaespinoza</t>
  </si>
  <si>
    <t>x6mf9ubjHpQ</t>
  </si>
  <si>
    <t>A48lca-KJNs</t>
  </si>
  <si>
    <t>mqnVdL4E8Zg</t>
  </si>
  <si>
    <t>1t7AGdEaBTY</t>
  </si>
  <si>
    <t>5jl29CyHnH0</t>
  </si>
  <si>
    <t>4sVBMkCkJz8</t>
  </si>
  <si>
    <t>LDgWD26Lnhw</t>
  </si>
  <si>
    <t>4VXXDaLYGQI</t>
  </si>
  <si>
    <t>adPBI9ZLDSU</t>
  </si>
  <si>
    <t>ePWfD8P4mpA</t>
  </si>
  <si>
    <t>759mkLBqezI</t>
  </si>
  <si>
    <t>4YcIYtYPxds</t>
  </si>
  <si>
    <t>sWI0yZnnChk</t>
  </si>
  <si>
    <t>AleOrganza</t>
  </si>
  <si>
    <t>jerTuYBYRQQ</t>
  </si>
  <si>
    <t>fwG-PLo14vw</t>
  </si>
  <si>
    <t>yRZDnnlefPg</t>
  </si>
  <si>
    <t>ihPv18xqEvA</t>
  </si>
  <si>
    <t>_vevANgUznY</t>
  </si>
  <si>
    <t>SEec-kZERLI</t>
  </si>
  <si>
    <t>Hb10jIWcPTM</t>
  </si>
  <si>
    <t>GxW6Dsg9CB0</t>
  </si>
  <si>
    <t>anglikyhery</t>
  </si>
  <si>
    <t>bUFp4h3QSDM</t>
  </si>
  <si>
    <t>_Rg14AGjJWQ</t>
  </si>
  <si>
    <t>musicboom</t>
  </si>
  <si>
    <t>jceADcXnNfs</t>
  </si>
  <si>
    <t>KFolpC1w6TE</t>
  </si>
  <si>
    <t>2kad1x2SWMw</t>
  </si>
  <si>
    <t>ZBJTlamARgw</t>
  </si>
  <si>
    <t>TXfFixLAkus</t>
  </si>
  <si>
    <t>g39WUs8NiF0</t>
  </si>
  <si>
    <t>gTyGfRenSfs</t>
  </si>
  <si>
    <t>uL5L8Q5h9os</t>
  </si>
  <si>
    <t>TfPdfY2DbUE</t>
  </si>
  <si>
    <t>bnNBCPQRt6I</t>
  </si>
  <si>
    <t>7Bfc_fOcc0Y</t>
  </si>
  <si>
    <t>yONFmFlt77g</t>
  </si>
  <si>
    <t>EdgarSamuelAguilar</t>
  </si>
  <si>
    <t>OSkOSbe5a8E</t>
  </si>
  <si>
    <t>nEZEFuxYG0U</t>
  </si>
  <si>
    <t>G9WkhCxLS20</t>
  </si>
  <si>
    <t>ifJ96W5bxcM</t>
  </si>
  <si>
    <t>Q2WZJzMybY8</t>
  </si>
  <si>
    <t>pDGuuYhf2WI</t>
  </si>
  <si>
    <t>gfQdeOdptNI</t>
  </si>
  <si>
    <t>yFTxrF4ppoA</t>
  </si>
  <si>
    <t>3cEb5G8_ZXk</t>
  </si>
  <si>
    <t>5BXX5UnNicA</t>
  </si>
  <si>
    <t>jq_HWeB0Ujo</t>
  </si>
  <si>
    <t>Mz-k9T_otwI</t>
  </si>
  <si>
    <t>PVBxmEkhJIU</t>
  </si>
  <si>
    <t>W6hMjKnf8BU</t>
  </si>
  <si>
    <t>ifernand2007</t>
  </si>
  <si>
    <t>E4jb-Rqnbes</t>
  </si>
  <si>
    <t>SfLbZwsX2os</t>
  </si>
  <si>
    <t>xTvbzxRPk_c</t>
  </si>
  <si>
    <t>lcpxYdQUoaI</t>
  </si>
  <si>
    <t>cJU35sSc7VQ</t>
  </si>
  <si>
    <t>Lmwen6PW4dY</t>
  </si>
  <si>
    <t>TDnxONQYyh4</t>
  </si>
  <si>
    <t>dIsKNQDt6fM</t>
  </si>
  <si>
    <t>QjyPgb2tGN8</t>
  </si>
  <si>
    <t>HmrDVA0BHtE</t>
  </si>
  <si>
    <t>tW1RmeS7Msg</t>
  </si>
  <si>
    <t>36dvC5ge9tI</t>
  </si>
  <si>
    <t>jZ5OVVn1r-g</t>
  </si>
  <si>
    <t>ezYiBEiMP0w</t>
  </si>
  <si>
    <t>25ba6BE0Aho</t>
  </si>
  <si>
    <t>HHdzEmnaazc</t>
  </si>
  <si>
    <t>YanM</t>
  </si>
  <si>
    <t>zXhhjzQVmXA</t>
  </si>
  <si>
    <t>snFTsvI4RQg</t>
  </si>
  <si>
    <t>FGbR8rIadx8</t>
  </si>
  <si>
    <t>bwk6uSLBGYc</t>
  </si>
  <si>
    <t>LsL5X1gTwGo</t>
  </si>
  <si>
    <t>IREvzI3qv4Y</t>
  </si>
  <si>
    <t>cayVvnQ-al8</t>
  </si>
  <si>
    <t>aQi-gR_txdk</t>
  </si>
  <si>
    <t>CarlosRGG</t>
  </si>
  <si>
    <t>e3QPFDIdpvY</t>
  </si>
  <si>
    <t>OIordr-2rWo</t>
  </si>
  <si>
    <t>92vvq3birAI</t>
  </si>
  <si>
    <t>g5yo2fS6gNo</t>
  </si>
  <si>
    <t>YgCwvi8qfKQ</t>
  </si>
  <si>
    <t>4GX3sfWSkL8</t>
  </si>
  <si>
    <t>do2LqLMe9mo</t>
  </si>
  <si>
    <t>tigres55</t>
  </si>
  <si>
    <t>togX-qoHSWg</t>
  </si>
  <si>
    <t>cbe87jhZSsQ</t>
  </si>
  <si>
    <t>9LpTpQZla3I</t>
  </si>
  <si>
    <t>rVhBFZlXj_8</t>
  </si>
  <si>
    <t>Efu5G00mzTo</t>
  </si>
  <si>
    <t>3E1YUPm_J94</t>
  </si>
  <si>
    <t>7npT7bujCtg</t>
  </si>
  <si>
    <t>sI5zCFKmJM8</t>
  </si>
  <si>
    <t>xKVnPt-Wz9o</t>
  </si>
  <si>
    <t>Vm6gS8HGWa4</t>
  </si>
  <si>
    <t>Ybe2IFE4y4k</t>
  </si>
  <si>
    <t>Fw68MDgoQ9I</t>
  </si>
  <si>
    <t>abfunky</t>
  </si>
  <si>
    <t>koLEaXXDcTg</t>
  </si>
  <si>
    <t>kZBH2Rd_WtM</t>
  </si>
  <si>
    <t>GKuOHmdElgs</t>
  </si>
  <si>
    <t>aqdrT-bGQ2A</t>
  </si>
  <si>
    <t>uA9KoEmrAcs</t>
  </si>
  <si>
    <t>P0VESjtgz5Y</t>
  </si>
  <si>
    <t>1peZZGh1X5I</t>
  </si>
  <si>
    <t>qXjy3Du42H0</t>
  </si>
  <si>
    <t>valmind39</t>
  </si>
  <si>
    <t>wLJ2QATX6K4</t>
  </si>
  <si>
    <t>PpNd-tVpUWU</t>
  </si>
  <si>
    <t>Ym6BambfJvw</t>
  </si>
  <si>
    <t>cgdccRbeGBo</t>
  </si>
  <si>
    <t>o32UT2NxR50</t>
  </si>
  <si>
    <t>VMhnjpxQID8</t>
  </si>
  <si>
    <t>0IRrMEk2jCM</t>
  </si>
  <si>
    <t>38irY5M5ZiA</t>
  </si>
  <si>
    <t>U-6O6h0A0Uc</t>
  </si>
  <si>
    <t>wi2FQzKqubs</t>
  </si>
  <si>
    <t>RVxPG0DTT0M</t>
  </si>
  <si>
    <t>oUVl9l54Neo</t>
  </si>
  <si>
    <t>EZ-vSqEXPBs</t>
  </si>
  <si>
    <t>cB2wO806gZo</t>
  </si>
  <si>
    <t>o0peFCNLNHg</t>
  </si>
  <si>
    <t>ZackScott</t>
  </si>
  <si>
    <t>3DsaXfNgQZ4</t>
  </si>
  <si>
    <t>PID_mRcBpVA</t>
  </si>
  <si>
    <t>B81ZzU7hJPY</t>
  </si>
  <si>
    <t>75bbc_ZyhJA</t>
  </si>
  <si>
    <t>XOXvdfcct8g</t>
  </si>
  <si>
    <t>HIml7cPow0E</t>
  </si>
  <si>
    <t>nkEKuy7VotE</t>
  </si>
  <si>
    <t>fBHHUacl7eA</t>
  </si>
  <si>
    <t>Bksvon-hSDM</t>
  </si>
  <si>
    <t>wFvE8xAeNVE</t>
  </si>
  <si>
    <t>jgPPmnDGH8Y</t>
  </si>
  <si>
    <t>5qDd-hON40I</t>
  </si>
  <si>
    <t>sHzdsFiBbFc</t>
  </si>
  <si>
    <t>AQmtdzoUOPM</t>
  </si>
  <si>
    <t>FVLpAHkTMsM</t>
  </si>
  <si>
    <t>EWd3gfHu5AM</t>
  </si>
  <si>
    <t>UhtpYSmpvOM</t>
  </si>
  <si>
    <t>fKpa_RUyzAg</t>
  </si>
  <si>
    <t>QAtmR_hfUWk</t>
  </si>
  <si>
    <t>w6YdE5WC5eA</t>
  </si>
  <si>
    <t>yGFRi_ueq-M</t>
  </si>
  <si>
    <t>dannyo8</t>
  </si>
  <si>
    <t>pjak4ByHnco</t>
  </si>
  <si>
    <t>8KJhZ9YHNi0</t>
  </si>
  <si>
    <t>M73ReyCWsnI</t>
  </si>
  <si>
    <t>9xGJNQZ3wCA</t>
  </si>
  <si>
    <t>RzX_Eo0OMAc</t>
  </si>
  <si>
    <t>a6nj5FlK7C0</t>
  </si>
  <si>
    <t>dIyw9e1bGhw</t>
  </si>
  <si>
    <t>7Z12pSrZ-fU</t>
  </si>
  <si>
    <t>NPjsBsz4trk</t>
  </si>
  <si>
    <t>pFlcqWQVVuU</t>
  </si>
  <si>
    <t>93KLGQatPmU</t>
  </si>
  <si>
    <t>7_4VZOjKRxA</t>
  </si>
  <si>
    <t>um-GMygsRg4</t>
  </si>
  <si>
    <t>ayBMe5AvwhI</t>
  </si>
  <si>
    <t>KGBE0c2OJKI</t>
  </si>
  <si>
    <t>M3r2XDceM6A</t>
  </si>
  <si>
    <t>x8dvgw-lHrU</t>
  </si>
  <si>
    <t>oshRO6QWwtk</t>
  </si>
  <si>
    <t>ZbGFvljO_VM</t>
  </si>
  <si>
    <t>VBsOW3q_ABY</t>
  </si>
  <si>
    <t>LpD5ueb3gE0</t>
  </si>
  <si>
    <t>MCCdZmHk5Fk</t>
  </si>
  <si>
    <t>ml2Ae2SIXac</t>
  </si>
  <si>
    <t>ThZI-p8SKe0</t>
  </si>
  <si>
    <t>G6GoiaHQHYc</t>
  </si>
  <si>
    <t>iia6S5nqtbY</t>
  </si>
  <si>
    <t>y9ClsOQdlUE</t>
  </si>
  <si>
    <t>8ygPJx7PuKk</t>
  </si>
  <si>
    <t>PTH2TilmmAk</t>
  </si>
  <si>
    <t>ZV2DbhgnVe4</t>
  </si>
  <si>
    <t>fN_KXg3BsxM</t>
  </si>
  <si>
    <t>ZaN6Rx8X6_I</t>
  </si>
  <si>
    <t>nq3ZjY0Uf-g</t>
  </si>
  <si>
    <t>c3asSdngzLs</t>
  </si>
  <si>
    <t>OCa7S3MFi2s</t>
  </si>
  <si>
    <t>kKp7mhKrQQI</t>
  </si>
  <si>
    <t>S-WlaaMYXnU</t>
  </si>
  <si>
    <t>m3gMgK7h-BA</t>
  </si>
  <si>
    <t>oBLL3s8tUU4</t>
  </si>
  <si>
    <t>DDfZdfeJ1nc</t>
  </si>
  <si>
    <t>uvaJHeTg4Lg</t>
  </si>
  <si>
    <t>NemEIFQgMVo</t>
  </si>
  <si>
    <t>7GA3ySz4el4</t>
  </si>
  <si>
    <t>ZOoCagnfItM</t>
  </si>
  <si>
    <t>jLN63bRcY5I</t>
  </si>
  <si>
    <t>KS0pSwdQfbY</t>
  </si>
  <si>
    <t>96DUcbtEvcU</t>
  </si>
  <si>
    <t>G2lwNaVGWZY</t>
  </si>
  <si>
    <t>0I4VKj4d0WI</t>
  </si>
  <si>
    <t>NSX7gtP5qgE</t>
  </si>
  <si>
    <t>mUL__wpTR4g</t>
  </si>
  <si>
    <t>3PDK4OK5sRA</t>
  </si>
  <si>
    <t>xvPcOSpExxU</t>
  </si>
  <si>
    <t>IR3wmDj0olw</t>
  </si>
  <si>
    <t>tNv1ij5oJ0E</t>
  </si>
  <si>
    <t>fiMXza9jgW0</t>
  </si>
  <si>
    <t>adXTF5wPft4</t>
  </si>
  <si>
    <t>4sqRvUzqDCE</t>
  </si>
  <si>
    <t>of5LPHmJRSs</t>
  </si>
  <si>
    <t>VnD_4afesQw</t>
  </si>
  <si>
    <t>Nad5AJaIcBI</t>
  </si>
  <si>
    <t>docjazz4</t>
  </si>
  <si>
    <t>5UxUbB1NgZE</t>
  </si>
  <si>
    <t>EfEVu0Bz2SA</t>
  </si>
  <si>
    <t>ITGas0eHE5I</t>
  </si>
  <si>
    <t>_GabHGlGm14</t>
  </si>
  <si>
    <t>bDvDBSJZ33E</t>
  </si>
  <si>
    <t>Pkndnug3TaY</t>
  </si>
  <si>
    <t>EOxIENKoesg</t>
  </si>
  <si>
    <t>pJTzajBUOIU</t>
  </si>
  <si>
    <t>hzR5Ns_eom8</t>
  </si>
  <si>
    <t>ge8zd1ZR-hc</t>
  </si>
  <si>
    <t>CHFMlCy0lhc</t>
  </si>
  <si>
    <t>oLxlc_83zU0</t>
  </si>
  <si>
    <t>9Y_CGB1GuoI</t>
  </si>
  <si>
    <t>5zvQ8jfO1O0</t>
  </si>
  <si>
    <t>9TOYiq6Dj-w</t>
  </si>
  <si>
    <t>m3S8O9HAr1g</t>
  </si>
  <si>
    <t>3sw76wHUmk4</t>
  </si>
  <si>
    <t>WrNt-x-5XK0</t>
  </si>
  <si>
    <t>c44KJ0n1uEc</t>
  </si>
  <si>
    <t>OMF1WFZ--OA</t>
  </si>
  <si>
    <t>raw64life</t>
  </si>
  <si>
    <t>DpJyG7B6tAI</t>
  </si>
  <si>
    <t>XvDKx7ltor8</t>
  </si>
  <si>
    <t>nBEyFeMV2_c</t>
  </si>
  <si>
    <t>7zSRLHh521o</t>
  </si>
  <si>
    <t>y9KneYibNco</t>
  </si>
  <si>
    <t>1UaJWzw79GI</t>
  </si>
  <si>
    <t>a8q-elxC6gU</t>
  </si>
  <si>
    <t>gC_e52pkJGY</t>
  </si>
  <si>
    <t>J9GmpVh1zFQ</t>
  </si>
  <si>
    <t>5zkiLWi0BmM</t>
  </si>
  <si>
    <t>a7WmMqT2c3U</t>
  </si>
  <si>
    <t>1PSvWR4dZKc</t>
  </si>
  <si>
    <t>NAhR1N5oJNA</t>
  </si>
  <si>
    <t>WfKxpmnAFRw</t>
  </si>
  <si>
    <t>isWoLyG5dpY</t>
  </si>
  <si>
    <t>2m5NB8Qx04Q</t>
  </si>
  <si>
    <t>utjhfcgKi18</t>
  </si>
  <si>
    <t>HPPj6viIBmU</t>
  </si>
  <si>
    <t>rmgf60CI_ks</t>
  </si>
  <si>
    <t>PXo7vRS4XNg</t>
  </si>
  <si>
    <t>GovernorWatts</t>
  </si>
  <si>
    <t>kihXP9WYhLc</t>
  </si>
  <si>
    <t>ldFCBpTwEGI</t>
  </si>
  <si>
    <t>hUHw5YB2Kv4</t>
  </si>
  <si>
    <t>OZJw9sbOTsc</t>
  </si>
  <si>
    <t>51rxWw9EYFw</t>
  </si>
  <si>
    <t>wV6UyDWz5nY</t>
  </si>
  <si>
    <t>aGnmuBOmL5I</t>
  </si>
  <si>
    <t>OpvVnbXH7vI</t>
  </si>
  <si>
    <t>PM8bIxHGc04</t>
  </si>
  <si>
    <t>HGwCP3N2ehM</t>
  </si>
  <si>
    <t>GD5w4ERPXg8</t>
  </si>
  <si>
    <t>gZgGaBT5cxk</t>
  </si>
  <si>
    <t>VhNt1wql2fs</t>
  </si>
  <si>
    <t>qrlYfOtRI5o</t>
  </si>
  <si>
    <t>blankoboy</t>
  </si>
  <si>
    <t>e3FVLyzmNAI</t>
  </si>
  <si>
    <t>rickst13</t>
  </si>
  <si>
    <t>lCYg_gz4fDo</t>
  </si>
  <si>
    <t>DtVkzgKObv0</t>
  </si>
  <si>
    <t>0J16dyV4Du8</t>
  </si>
  <si>
    <t>UScbWzhieNc</t>
  </si>
  <si>
    <t>rspYOxcnaTk</t>
  </si>
  <si>
    <t>Bdk5m5IT8NY</t>
  </si>
  <si>
    <t>sdUUx5FdySs</t>
  </si>
  <si>
    <t>qo1d6ttbAq8</t>
  </si>
  <si>
    <t>-3JCESdFNyw</t>
  </si>
  <si>
    <t>X8orofVRIlU</t>
  </si>
  <si>
    <t>lhhGeDBsGA0</t>
  </si>
  <si>
    <t>laffer35</t>
  </si>
  <si>
    <t>407G2ZEFRUY</t>
  </si>
  <si>
    <t>A0j9qEUwUak</t>
  </si>
  <si>
    <t>RXVA_RDzxss</t>
  </si>
  <si>
    <t>Z3C0K0FBHmY</t>
  </si>
  <si>
    <t>VkrnBZvjego</t>
  </si>
  <si>
    <t>OyXKGT0llzY</t>
  </si>
  <si>
    <t>58rWKwuIhFI</t>
  </si>
  <si>
    <t>Pr1ju6GoCsY</t>
  </si>
  <si>
    <t>b8GAh24-K4U</t>
  </si>
  <si>
    <t>f-LOIckq_GQ</t>
  </si>
  <si>
    <t>vtYRc4t2EMU</t>
  </si>
  <si>
    <t>AwCuxD5rRZc</t>
  </si>
  <si>
    <t>50qdydTV6BY</t>
  </si>
  <si>
    <t>N-PkxbJe-Fc</t>
  </si>
  <si>
    <t>ZpIBVS1Kvu0</t>
  </si>
  <si>
    <t>edi6Ehw5OPk</t>
  </si>
  <si>
    <t>xieOPvWLji4</t>
  </si>
  <si>
    <t>FGIxQ68B4Jg</t>
  </si>
  <si>
    <t>XTA4LeLn2Aw</t>
  </si>
  <si>
    <t>FfS6Xy7uMZc</t>
  </si>
  <si>
    <t>h_JY2T8hRnY</t>
  </si>
  <si>
    <t>nGLXFUQ5iUA</t>
  </si>
  <si>
    <t>FGGDUqQiMRc</t>
  </si>
  <si>
    <t>cqi5F5MqqTQ</t>
  </si>
  <si>
    <t>s9qsdz7gMlY</t>
  </si>
  <si>
    <t>Trz22G5KQnA</t>
  </si>
  <si>
    <t>qVQ8ABORGn8</t>
  </si>
  <si>
    <t>ZmCd0QXTS7I</t>
  </si>
  <si>
    <t>2sKsBNkFhSM</t>
  </si>
  <si>
    <t>L9I2kpFCh74</t>
  </si>
  <si>
    <t>1DXEn5BIaoI</t>
  </si>
  <si>
    <t>pleomax</t>
  </si>
  <si>
    <t>nojWJ6-XmeQ</t>
  </si>
  <si>
    <t>L6Cuq-BueEs</t>
  </si>
  <si>
    <t>VcQIwbvGRKU</t>
  </si>
  <si>
    <t>PJWYGGH1jqs</t>
  </si>
  <si>
    <t>OYecfV3ubP8</t>
  </si>
  <si>
    <t>uyN9y0BEMqc</t>
  </si>
  <si>
    <t>34KxmCQD0V8</t>
  </si>
  <si>
    <t>hibyAJOSW8U</t>
  </si>
  <si>
    <t>EJJL5dxgVaM</t>
  </si>
  <si>
    <t>km2XNQmyjaU</t>
  </si>
  <si>
    <t>KwDXCGXtBKY</t>
  </si>
  <si>
    <t>aoRD1wmvwUc</t>
  </si>
  <si>
    <t>YaUmcG3iors</t>
  </si>
  <si>
    <t>EricTucson</t>
  </si>
  <si>
    <t>AjUpe7Oh1j0</t>
  </si>
  <si>
    <t>_DUQ7yisIuU</t>
  </si>
  <si>
    <t>YAXWv7jU04g</t>
  </si>
  <si>
    <t>wP5MvWCLjJU</t>
  </si>
  <si>
    <t>Z0mx9dO3BxI</t>
  </si>
  <si>
    <t>-1NyIsZXeqU</t>
  </si>
  <si>
    <t>054hM5iEb5o</t>
  </si>
  <si>
    <t>KIeVe3uiDek</t>
  </si>
  <si>
    <t>krThDstoeE4</t>
  </si>
  <si>
    <t>IFcu4gJz_6Q</t>
  </si>
  <si>
    <t>PYIvASbELkw</t>
  </si>
  <si>
    <t>TinWhistler</t>
  </si>
  <si>
    <t>Bm7Qc4ftaOE</t>
  </si>
  <si>
    <t>XXjqG_1Z16g</t>
  </si>
  <si>
    <t>_hwQaOpscso</t>
  </si>
  <si>
    <t>XPfaF-N42Gk</t>
  </si>
  <si>
    <t>Yba1Qd-R03Y</t>
  </si>
  <si>
    <t>nGteinY_pZA</t>
  </si>
  <si>
    <t>YW8Lgn5pweM</t>
  </si>
  <si>
    <t>wG8TNiryNgY</t>
  </si>
  <si>
    <t>bEKYgigzPEQ</t>
  </si>
  <si>
    <t>DNWq5pOibts</t>
  </si>
  <si>
    <t>0wm0XBm2qfg</t>
  </si>
  <si>
    <t>dpJZSG1YW4Q</t>
  </si>
  <si>
    <t>W1yJjBz7WKI</t>
  </si>
  <si>
    <t>Yr8O65zqPtI</t>
  </si>
  <si>
    <t>GhblaMC89k4</t>
  </si>
  <si>
    <t>dr2oPLe6qaU</t>
  </si>
  <si>
    <t>Zd7-iHokES8</t>
  </si>
  <si>
    <t>HSS7ds1jO5s</t>
  </si>
  <si>
    <t>nHNCWsTYFKE</t>
  </si>
  <si>
    <t>5-xZvPRHFFo</t>
  </si>
  <si>
    <t>fBkDCv4mIqY</t>
  </si>
  <si>
    <t>dkBRKTCKUBU</t>
  </si>
  <si>
    <t>Wii</t>
  </si>
  <si>
    <t>AI_xE42Mr6o</t>
  </si>
  <si>
    <t>Pzp8S_7yspM</t>
  </si>
  <si>
    <t>I_mBLWpdwnI</t>
  </si>
  <si>
    <t>mCufArSg-SQ</t>
  </si>
  <si>
    <t>v6iOLEIV7cY</t>
  </si>
  <si>
    <t>UyEtko6poP8</t>
  </si>
  <si>
    <t>oWUoTw6e6pc</t>
  </si>
  <si>
    <t>8SdZm4XQRP8</t>
  </si>
  <si>
    <t>H5YB1Mmx7E4</t>
  </si>
  <si>
    <t>CkS2DJ6VX_g</t>
  </si>
  <si>
    <t>327f4hU1oVw</t>
  </si>
  <si>
    <t>6FAxbK_aGus</t>
  </si>
  <si>
    <t>JwmzUewkU2M</t>
  </si>
  <si>
    <t>IGcloqKF1jk</t>
  </si>
  <si>
    <t>TpowgJ2EZvY</t>
  </si>
  <si>
    <t>nO37jzM59SM</t>
  </si>
  <si>
    <t>G4TV</t>
  </si>
  <si>
    <t>asVXkbbQR3k</t>
  </si>
  <si>
    <t>3MCnf_B1CuE</t>
  </si>
  <si>
    <t>IIQlp2TtcR8</t>
  </si>
  <si>
    <t>pSXBSmjPEh0</t>
  </si>
  <si>
    <t>8dbdjLXa7Y4</t>
  </si>
  <si>
    <t>LnLXKIzmTJg</t>
  </si>
  <si>
    <t>yj69WXxUyXY</t>
  </si>
  <si>
    <t>Ttwlro6NjEc</t>
  </si>
  <si>
    <t>brjGsA_-ep8</t>
  </si>
  <si>
    <t>42UFbpFH8pg</t>
  </si>
  <si>
    <t>iKgd2yDqVds</t>
  </si>
  <si>
    <t>gvIt_1XO-E8</t>
  </si>
  <si>
    <t>2SnbABiWc_c</t>
  </si>
  <si>
    <t>wjaoG0W7iWo</t>
  </si>
  <si>
    <t>HXYhqZB494w</t>
  </si>
  <si>
    <t>leX7jSZ98aY</t>
  </si>
  <si>
    <t>KApXei7fCrc</t>
  </si>
  <si>
    <t>8CJZfMEYMng</t>
  </si>
  <si>
    <t>6FBR2NQq_hQ</t>
  </si>
  <si>
    <t>rqyTGjuUXH4</t>
  </si>
  <si>
    <t>ebaiDWgu0u4</t>
  </si>
  <si>
    <t>VxK6OwIpK5o</t>
  </si>
  <si>
    <t>YURLFD9t0Yk</t>
  </si>
  <si>
    <t>MBasYwP0Dxs</t>
  </si>
  <si>
    <t>r8U4HsjMCvo</t>
  </si>
  <si>
    <t>AEiJ0rOsljk</t>
  </si>
  <si>
    <t>h4VYWGz8Okc</t>
  </si>
  <si>
    <t>AuthorRDK</t>
  </si>
  <si>
    <t>H2p_A9v4hKc</t>
  </si>
  <si>
    <t>partyier777</t>
  </si>
  <si>
    <t>DJkJgN-X-DU</t>
  </si>
  <si>
    <t>Adyshya</t>
  </si>
  <si>
    <t>koXLT1bA5Y8</t>
  </si>
  <si>
    <t>videosLAV</t>
  </si>
  <si>
    <t>5R5oh8AIguE</t>
  </si>
  <si>
    <t>CaiganMythFang</t>
  </si>
  <si>
    <t>hXqKagsGI0c</t>
  </si>
  <si>
    <t>DlvlMJUjpqo</t>
  </si>
  <si>
    <t>ipprfPxPFdI</t>
  </si>
  <si>
    <t>wNbkYukCsfk</t>
  </si>
  <si>
    <t>VYm57YPu40g</t>
  </si>
  <si>
    <t>7WdHQbBoTww</t>
  </si>
  <si>
    <t>lNLksXfMf_s</t>
  </si>
  <si>
    <t>1-aG8elpThw</t>
  </si>
  <si>
    <t>tVrJg8K5hG0</t>
  </si>
  <si>
    <t>ss7nKZWLKlE</t>
  </si>
  <si>
    <t>awqWWlwUzFs</t>
  </si>
  <si>
    <t>uwRZi6zh54Q</t>
  </si>
  <si>
    <t>38ExhzQ_fBE</t>
  </si>
  <si>
    <t>nBQG96ovZLY</t>
  </si>
  <si>
    <t>BL1CQsXyYaY</t>
  </si>
  <si>
    <t>Gkqk_ymtAUU</t>
  </si>
  <si>
    <t>kDHXaC3glmA</t>
  </si>
  <si>
    <t>4JJuXQmsh4A</t>
  </si>
  <si>
    <t>DdEFqtMUx00</t>
  </si>
  <si>
    <t>IOb6LBqEI_s</t>
  </si>
  <si>
    <t>PtJtav8HpF0</t>
  </si>
  <si>
    <t>soz88</t>
  </si>
  <si>
    <t>k67oCuyNQCw</t>
  </si>
  <si>
    <t>tuffsy46</t>
  </si>
  <si>
    <t>uqkgFGwnndQ</t>
  </si>
  <si>
    <t>alviarezjaac</t>
  </si>
  <si>
    <t>CiugCYuTH7I</t>
  </si>
  <si>
    <t>mikeyis</t>
  </si>
  <si>
    <t>hUEd1lE0hg4</t>
  </si>
  <si>
    <t>chapulinxr</t>
  </si>
  <si>
    <t>zk6tMmEM-xs</t>
  </si>
  <si>
    <t>Allenh02</t>
  </si>
  <si>
    <t>RxVxnB-GKRQ</t>
  </si>
  <si>
    <t>Wrathdemon</t>
  </si>
  <si>
    <t>3yL491l4S9k</t>
  </si>
  <si>
    <t>qXy1IOvkNQw</t>
  </si>
  <si>
    <t>ceet33</t>
  </si>
  <si>
    <t>GQqgPrPfCnw</t>
  </si>
  <si>
    <t>u7HNlWd1Ylg</t>
  </si>
  <si>
    <t>IpACAJAK1ZE</t>
  </si>
  <si>
    <t>mY8vJpYjp9I</t>
  </si>
  <si>
    <t>ftEpeU0UShQ</t>
  </si>
  <si>
    <t>HS7ehz13oiA</t>
  </si>
  <si>
    <t>6TsOggph5nY</t>
  </si>
  <si>
    <t>X44FlOjoXw8</t>
  </si>
  <si>
    <t>SQNLa8JgqNY</t>
  </si>
  <si>
    <t>lNGiYTzUe8o</t>
  </si>
  <si>
    <t>x5fcJ4WTybI</t>
  </si>
  <si>
    <t>fXhheUg_SKg</t>
  </si>
  <si>
    <t>O3OEWc-Xg2c</t>
  </si>
  <si>
    <t>1N58zkN7k0U</t>
  </si>
  <si>
    <t>jWRtZaE9D6k</t>
  </si>
  <si>
    <t>FxMYaM3UX9Q</t>
  </si>
  <si>
    <t>caxyKvL44OY</t>
  </si>
  <si>
    <t>6uUTGU8dxHw</t>
  </si>
  <si>
    <t>zslhZYO-9uw</t>
  </si>
  <si>
    <t>IDsBtMKh_BA</t>
  </si>
  <si>
    <t>p3KUWT4dfYY</t>
  </si>
  <si>
    <t>matty0191</t>
  </si>
  <si>
    <t>SELD4p184-E</t>
  </si>
  <si>
    <t>mw1vAR0T2ig</t>
  </si>
  <si>
    <t>f7mOEI-cuFk</t>
  </si>
  <si>
    <t>yiLkih5-DOE</t>
  </si>
  <si>
    <t>rnvjkb09zpY</t>
  </si>
  <si>
    <t>oXbgGhJ08cI</t>
  </si>
  <si>
    <t>fohtpM5Y254</t>
  </si>
  <si>
    <t>eeVjXkloxRg</t>
  </si>
  <si>
    <t>sCuDqEL0GhQ</t>
  </si>
  <si>
    <t>i9SjbdWmpxY</t>
  </si>
  <si>
    <t>J3LMWODfyEU</t>
  </si>
  <si>
    <t>WsO2lri1xbY</t>
  </si>
  <si>
    <t>3Q_smIm-E0M</t>
  </si>
  <si>
    <t>kiQyMGRkl7c</t>
  </si>
  <si>
    <t>KVE73BLznjY</t>
  </si>
  <si>
    <t>pZzTtQ_90qY</t>
  </si>
  <si>
    <t>ws9foMa0dO8</t>
  </si>
  <si>
    <t>Mb-lHOcfKk8</t>
  </si>
  <si>
    <t>gsy1QlM825A</t>
  </si>
  <si>
    <t>3syRAeml8So</t>
  </si>
  <si>
    <t>AJ9kRIgbMW8</t>
  </si>
  <si>
    <t>RFury</t>
  </si>
  <si>
    <t>YH1uYYjQFsU</t>
  </si>
  <si>
    <t>UxpOAcUruKk</t>
  </si>
  <si>
    <t>he_j-GZdCNs</t>
  </si>
  <si>
    <t>EvIfRynafpU</t>
  </si>
  <si>
    <t>DbJAFcf3JCw</t>
  </si>
  <si>
    <t>LFquO3K_ciU</t>
  </si>
  <si>
    <t>4RtHvg2XEhw</t>
  </si>
  <si>
    <t>tSDvzLDk6bI</t>
  </si>
  <si>
    <t>R4Cd8X_qr2Y</t>
  </si>
  <si>
    <t>0utLPQEsB4I</t>
  </si>
  <si>
    <t>oOo2hHu66oo</t>
  </si>
  <si>
    <t>5S4-yptEx_k</t>
  </si>
  <si>
    <t>XzTB0vxprgs</t>
  </si>
  <si>
    <t>mWIzTDYf7Ag</t>
  </si>
  <si>
    <t>IACoXO6nbmo</t>
  </si>
  <si>
    <t>dd2DMTr_Pk8</t>
  </si>
  <si>
    <t>3GCzrn8YrY0</t>
  </si>
  <si>
    <t>LKQgWaD89is</t>
  </si>
  <si>
    <t>P5bPn2c1lx8</t>
  </si>
  <si>
    <t>Rqh7OQRZvAo</t>
  </si>
  <si>
    <t>Fvmi2zROPbc</t>
  </si>
  <si>
    <t>JezMM</t>
  </si>
  <si>
    <t>HqZ9UkwbGDc</t>
  </si>
  <si>
    <t>Fameforever</t>
  </si>
  <si>
    <t>1jVQ8GYvINA</t>
  </si>
  <si>
    <t>8FGBSj2ytZo</t>
  </si>
  <si>
    <t>phtZxPa4AIg</t>
  </si>
  <si>
    <t>Ef7mCTfAbH0</t>
  </si>
  <si>
    <t>X6ZX68ESQQo</t>
  </si>
  <si>
    <t>7DZu3H1feak</t>
  </si>
  <si>
    <t>vw1LiMjrcM8</t>
  </si>
  <si>
    <t>EGDDSdPgKDI</t>
  </si>
  <si>
    <t>GCTr-ulb1PY</t>
  </si>
  <si>
    <t>ZOwob5XNafg</t>
  </si>
  <si>
    <t>WB2cdOXPpL8</t>
  </si>
  <si>
    <t>LRVMhpXDX7E</t>
  </si>
  <si>
    <t>4yIf541PbXo</t>
  </si>
  <si>
    <t>lKPCDgxjJHw</t>
  </si>
  <si>
    <t>GpiFPve8irg</t>
  </si>
  <si>
    <t>LeLf29Win0E</t>
  </si>
  <si>
    <t>zQhc2hGvosQ</t>
  </si>
  <si>
    <t>o1_bXe-8uIw</t>
  </si>
  <si>
    <t>nr_7cBEN1aU</t>
  </si>
  <si>
    <t>IwK4TzMnmXA</t>
  </si>
  <si>
    <t>ktnEtJt9WHM</t>
  </si>
  <si>
    <t>GwnythsPal</t>
  </si>
  <si>
    <t>VcMUM_w9M5I</t>
  </si>
  <si>
    <t>paulscrabz32</t>
  </si>
  <si>
    <t>OeNRl4glyqo</t>
  </si>
  <si>
    <t>notdavidlynch</t>
  </si>
  <si>
    <t>Ddp012WOO7A</t>
  </si>
  <si>
    <t>vesLi7kqTek</t>
  </si>
  <si>
    <t>AvZzwZU5CFg</t>
  </si>
  <si>
    <t>wwiYWUwcj04</t>
  </si>
  <si>
    <t>wKiIroiCvZ0</t>
  </si>
  <si>
    <t>ryinku-MJoA</t>
  </si>
  <si>
    <t>A76UwNUwLsw</t>
  </si>
  <si>
    <t>cCzWVQfrJ_E</t>
  </si>
  <si>
    <t>gMXjjHFz__A</t>
  </si>
  <si>
    <t>gJwktYxztVU</t>
  </si>
  <si>
    <t>YBdymtyXt8Y</t>
  </si>
  <si>
    <t>hLE1PpmYmD8</t>
  </si>
  <si>
    <t>BRLowG_Ovcs</t>
  </si>
  <si>
    <t>RPqfTHK65CI</t>
  </si>
  <si>
    <t>o2WF1aH-9-c</t>
  </si>
  <si>
    <t>8sFqfbrsZbw</t>
  </si>
  <si>
    <t>HmktLUEbAxg</t>
  </si>
  <si>
    <t>vnzGL5fyfLM</t>
  </si>
  <si>
    <t>atQTO04K5_I</t>
  </si>
  <si>
    <t>pLpkfw-WmFQ</t>
  </si>
  <si>
    <t>coQYz-K52_w</t>
  </si>
  <si>
    <t>aRwxTbkg50Q</t>
  </si>
  <si>
    <t>9QtTbqWJDjM</t>
  </si>
  <si>
    <t>eJlCkTMYBF4</t>
  </si>
  <si>
    <t>9ixgVB7w15I</t>
  </si>
  <si>
    <t>rt9tB_1a6ps</t>
  </si>
  <si>
    <t>lbgfQOgrL2s</t>
  </si>
  <si>
    <t>TSS3m8MT0kY</t>
  </si>
  <si>
    <t>IAPodWyECZI</t>
  </si>
  <si>
    <t>JCsYJKWQGWw</t>
  </si>
  <si>
    <t>5xMhWd7mf0M</t>
  </si>
  <si>
    <t>FL2OOyZvFKY</t>
  </si>
  <si>
    <t>vor65mNB8Uk</t>
  </si>
  <si>
    <t>2T8RuVrPdgY</t>
  </si>
  <si>
    <t>ay7QdNqDbx0</t>
  </si>
  <si>
    <t>HighFlyingDutchman</t>
  </si>
  <si>
    <t>V4Os0Ne87-M</t>
  </si>
  <si>
    <t>-16fF6tfcos</t>
  </si>
  <si>
    <t>L-ZGHndTJMM</t>
  </si>
  <si>
    <t>Wu9L3HItS5A</t>
  </si>
  <si>
    <t>GfWWt-tPANk</t>
  </si>
  <si>
    <t>T27kB4BjbEg</t>
  </si>
  <si>
    <t>rKnTVsOOLbw</t>
  </si>
  <si>
    <t>NdRgHo5UyVs</t>
  </si>
  <si>
    <t>cq5TWTTPHF8</t>
  </si>
  <si>
    <t>66D3XAXt4tA</t>
  </si>
  <si>
    <t>RBFYCz5iFu4</t>
  </si>
  <si>
    <t>j4Kod93-rgo</t>
  </si>
  <si>
    <t>7t4c21_jOOc</t>
  </si>
  <si>
    <t>LAmQLeyObE8</t>
  </si>
  <si>
    <t>qkvl374liGs</t>
  </si>
  <si>
    <t>FCufnbhpvFg</t>
  </si>
  <si>
    <t>_rqUsC2KsiI</t>
  </si>
  <si>
    <t>i3Q8VqKPOXQ</t>
  </si>
  <si>
    <t>F5EqXgFVd_o</t>
  </si>
  <si>
    <t>kS-NOmU7peA</t>
  </si>
  <si>
    <t>Qj8F9eWG4hE</t>
  </si>
  <si>
    <t>uEWe_s3GufE</t>
  </si>
  <si>
    <t>POBFwAynitU</t>
  </si>
  <si>
    <t>F4wh_mc8hRE</t>
  </si>
  <si>
    <t>QJk26RJco4Y</t>
  </si>
  <si>
    <t>e1zvA41qcVg</t>
  </si>
  <si>
    <t>w54MXgNvJG4</t>
  </si>
  <si>
    <t>vjTZakAqSWo</t>
  </si>
  <si>
    <t>Rb8_svi_A9M</t>
  </si>
  <si>
    <t>1N4JfkDwQqg</t>
  </si>
  <si>
    <t>xLLHTggjMdU</t>
  </si>
  <si>
    <t>4d4p_zKBopQ</t>
  </si>
  <si>
    <t>C6Oj6W71dqM</t>
  </si>
  <si>
    <t>vuBo4E77ZXo</t>
  </si>
  <si>
    <t>h3UdFQUW7Dk</t>
  </si>
  <si>
    <t>xVWv_NsVaJU</t>
  </si>
  <si>
    <t>V0P1jAcu5nE</t>
  </si>
  <si>
    <t>QDVAbMTEknc</t>
  </si>
  <si>
    <t>sqgyosCONLw</t>
  </si>
  <si>
    <t>5j0z3b_1jWI</t>
  </si>
  <si>
    <t>RF5X2t7JyyA</t>
  </si>
  <si>
    <t>Q5xvZ-cn7IE</t>
  </si>
  <si>
    <t>Rfi-IQhV-50</t>
  </si>
  <si>
    <t>kippoe</t>
  </si>
  <si>
    <t>L5pE1my2U1o</t>
  </si>
  <si>
    <t>3ppFowjLOuc</t>
  </si>
  <si>
    <t>FQRRPM8pVJI</t>
  </si>
  <si>
    <t>Q0dLpSUDmjo</t>
  </si>
  <si>
    <t>DDECEwqrWyA</t>
  </si>
  <si>
    <t>NN79EHMOd_0</t>
  </si>
  <si>
    <t>dU7OqGCIcak</t>
  </si>
  <si>
    <t>C7oTBKHYNgE</t>
  </si>
  <si>
    <t>OX4QHOgk3C4</t>
  </si>
  <si>
    <t>9kJEQeE8opA</t>
  </si>
  <si>
    <t>kZs5MT7Gx9M</t>
  </si>
  <si>
    <t>HYzeMrZ8Wjs</t>
  </si>
  <si>
    <t>6CVhfYuALm8</t>
  </si>
  <si>
    <t>VedyebY2P6Y</t>
  </si>
  <si>
    <t>QIvrIqEkDwk</t>
  </si>
  <si>
    <t>v_YuLOHjF7E</t>
  </si>
  <si>
    <t>NRpEji5aUwQ</t>
  </si>
  <si>
    <t>MeMgkalhQ8Q</t>
  </si>
  <si>
    <t>KdXPizUKqn0</t>
  </si>
  <si>
    <t>zoltai9</t>
  </si>
  <si>
    <t>docMango</t>
  </si>
  <si>
    <t>OQbvWdOzFNQ</t>
  </si>
  <si>
    <t>4ztmYLxbuy0</t>
  </si>
  <si>
    <t>vsB4XSsE-nM</t>
  </si>
  <si>
    <t>a16oPDL-CdQ</t>
  </si>
  <si>
    <t>p4ZPvZTmcpA</t>
  </si>
  <si>
    <t>HmS29HNc5fI</t>
  </si>
  <si>
    <t>Uw8dd0ODhuE</t>
  </si>
  <si>
    <t>2-MtWvQjvx4</t>
  </si>
  <si>
    <t>vbsO0mqcr3Q</t>
  </si>
  <si>
    <t>HiQ-Fk9JTdM</t>
  </si>
  <si>
    <t>_cwh9hpp__k</t>
  </si>
  <si>
    <t>t_6aqxv_68E</t>
  </si>
  <si>
    <t>ioKyxGkBRro</t>
  </si>
  <si>
    <t>A1SEelOJp0k</t>
  </si>
  <si>
    <t>4WMPmMyzUQY</t>
  </si>
  <si>
    <t>yR26M0kMZzg</t>
  </si>
  <si>
    <t>GEdnO1DUwJg</t>
  </si>
  <si>
    <t>aqRgoD1nrmY</t>
  </si>
  <si>
    <t>tw3ywGzxITA</t>
  </si>
  <si>
    <t>6eAwbVJk3jE</t>
  </si>
  <si>
    <t>gkp-Ik97dz0</t>
  </si>
  <si>
    <t>20alex</t>
  </si>
  <si>
    <t>2debV8fkLhc</t>
  </si>
  <si>
    <t>qQ7UtsEJni4</t>
  </si>
  <si>
    <t>nWqCjTAO83k</t>
  </si>
  <si>
    <t>UbiU9hqDQRQ</t>
  </si>
  <si>
    <t>cHF7l2CoQlc</t>
  </si>
  <si>
    <t>sf65QE4ZkZw</t>
  </si>
  <si>
    <t>IXQXJzJPGWw</t>
  </si>
  <si>
    <t>FjqfZ1vQwdU</t>
  </si>
  <si>
    <t>3wo2kTeySPg</t>
  </si>
  <si>
    <t>6OFTkMlW8x0</t>
  </si>
  <si>
    <t>SgxayErS5As</t>
  </si>
  <si>
    <t>bnLIbMhZDAY</t>
  </si>
  <si>
    <t>58jxg31k5_k</t>
  </si>
  <si>
    <t>DTi9ScOVbM0</t>
  </si>
  <si>
    <t>frUPnZMxr08</t>
  </si>
  <si>
    <t>BE0_54A0W1w</t>
  </si>
  <si>
    <t>KmkVWuP_sO0</t>
  </si>
  <si>
    <t>a1lWF-_Lpic</t>
  </si>
  <si>
    <t>TXx7re_80jE</t>
  </si>
  <si>
    <t>bCxF6idjqnk</t>
  </si>
  <si>
    <t>1U96Us5eSf0</t>
  </si>
  <si>
    <t>videochick770</t>
  </si>
  <si>
    <t>_1DnyIs6HHA</t>
  </si>
  <si>
    <t>yPA-ibYRTX8</t>
  </si>
  <si>
    <t>_K0kpu4pjk8</t>
  </si>
  <si>
    <t>rL-xPIv6lBs</t>
  </si>
  <si>
    <t>jEF3RXjgWdc</t>
  </si>
  <si>
    <t>qW7GiiX_5Vk</t>
  </si>
  <si>
    <t>jzsIGUypnnw</t>
  </si>
  <si>
    <t>eC1WhJoa2nE</t>
  </si>
  <si>
    <t>kxNLQU08Ptk</t>
  </si>
  <si>
    <t>KfEpd5zgG3M</t>
  </si>
  <si>
    <t>PCYx9FDis0I</t>
  </si>
  <si>
    <t>S3AO8mqzftM</t>
  </si>
  <si>
    <t>HvxhUeCZVu8</t>
  </si>
  <si>
    <t>eoxtp3vq1zY</t>
  </si>
  <si>
    <t>RITz_0syktc</t>
  </si>
  <si>
    <t>2LpdQCn44Vo</t>
  </si>
  <si>
    <t>k22oHm0O3Sg</t>
  </si>
  <si>
    <t>3ihIVCYxJOM</t>
  </si>
  <si>
    <t>gabrieleclub</t>
  </si>
  <si>
    <t>Ubqc6I1PynQ</t>
  </si>
  <si>
    <t>vQES2huDXEk</t>
  </si>
  <si>
    <t>U5VY0oFnxwE</t>
  </si>
  <si>
    <t>rb_XDuoqROQ</t>
  </si>
  <si>
    <t>RS_xeyKaji4</t>
  </si>
  <si>
    <t>zHCi1sTzsM4</t>
  </si>
  <si>
    <t>Nz8IVM7sDzc</t>
  </si>
  <si>
    <t>8ltSLe2ri-E</t>
  </si>
  <si>
    <t>hfyL_mvVVAs</t>
  </si>
  <si>
    <t>Z6YspsPQGmM</t>
  </si>
  <si>
    <t>yGO9DJjv71w</t>
  </si>
  <si>
    <t>RakGU7L46LQ</t>
  </si>
  <si>
    <t>dfFZSwK8Vrc</t>
  </si>
  <si>
    <t>Bw1YDvPpM5M</t>
  </si>
  <si>
    <t>drWVsfmVACk</t>
  </si>
  <si>
    <t>y5A6s8HJxFw</t>
  </si>
  <si>
    <t>Wr2dehgQscU</t>
  </si>
  <si>
    <t>q9KUP4aP-64</t>
  </si>
  <si>
    <t>3hAns-N7G14</t>
  </si>
  <si>
    <t>niY_b-z0v9s</t>
  </si>
  <si>
    <t>Qja9Qn4V07A</t>
  </si>
  <si>
    <t>0ANxmWjWV_Q</t>
  </si>
  <si>
    <t>nR7sVtqlPaQ</t>
  </si>
  <si>
    <t>Zkx8djAJBSg</t>
  </si>
  <si>
    <t>dZsn20YkZEQ</t>
  </si>
  <si>
    <t>PEJicrSoaUc</t>
  </si>
  <si>
    <t>6Xrqbchx4K0</t>
  </si>
  <si>
    <t>V59pUHNo3nc</t>
  </si>
  <si>
    <t>UN9n5HqVu90</t>
  </si>
  <si>
    <t>qcw9DfwvkYc</t>
  </si>
  <si>
    <t>fiCMBWNe-XM</t>
  </si>
  <si>
    <t>9Omex0yOeMM</t>
  </si>
  <si>
    <t>Yijh24XG1A8</t>
  </si>
  <si>
    <t>l2JX-W8HMBQ</t>
  </si>
  <si>
    <t>dP2snumBbbE</t>
  </si>
  <si>
    <t>F8O3fx4iEGQ</t>
  </si>
  <si>
    <t>QTujsno85dE</t>
  </si>
  <si>
    <t>S_uD0Qt_7T8</t>
  </si>
  <si>
    <t>vZSMFQbf6TE</t>
  </si>
  <si>
    <t>voytex86</t>
  </si>
  <si>
    <t>z7sLFhTVMyE</t>
  </si>
  <si>
    <t>60frames</t>
  </si>
  <si>
    <t>6yFHH8suGLw</t>
  </si>
  <si>
    <t>Ey3RYqLHRnA</t>
  </si>
  <si>
    <t>a98axWSlKVE</t>
  </si>
  <si>
    <t>tOm2qxtQBe4</t>
  </si>
  <si>
    <t>vo7Sng5Jeb0</t>
  </si>
  <si>
    <t>Ux63ReCApAE</t>
  </si>
  <si>
    <t>yRjKnFmAoOk</t>
  </si>
  <si>
    <t>ToEGLmJHg6c</t>
  </si>
  <si>
    <t>6ne4sPVhaSQ</t>
  </si>
  <si>
    <t>Q1vE_I8xqIM</t>
  </si>
  <si>
    <t>84FW7THTGI8</t>
  </si>
  <si>
    <t>3kQPw06aGl0</t>
  </si>
  <si>
    <t>kep0YgiUlDY</t>
  </si>
  <si>
    <t>bCbFmRLaTlE</t>
  </si>
  <si>
    <t>9j4h3bpz-2g</t>
  </si>
  <si>
    <t>iZzULIwbH7M</t>
  </si>
  <si>
    <t>RAUfVpv2ngM</t>
  </si>
  <si>
    <t>cu327c72TSk</t>
  </si>
  <si>
    <t>fTkoWkUJMOI</t>
  </si>
  <si>
    <t>noabsolutes</t>
  </si>
  <si>
    <t>36aONSPSlMo</t>
  </si>
  <si>
    <t>YlrasG4yJv4</t>
  </si>
  <si>
    <t>kYSYlVFF_94</t>
  </si>
  <si>
    <t>C9kejvxRokg</t>
  </si>
  <si>
    <t>wsNgxzIs0KM</t>
  </si>
  <si>
    <t>mOcr4BCTB-w</t>
  </si>
  <si>
    <t>jMdCU7qi_FI</t>
  </si>
  <si>
    <t>XkgYQFWTtNU</t>
  </si>
  <si>
    <t>VbCeHz5bUQI</t>
  </si>
  <si>
    <t>bNEk7DVyNwE</t>
  </si>
  <si>
    <t>7oDuGN6K3VQ</t>
  </si>
  <si>
    <t>1TuAigV7nTk</t>
  </si>
  <si>
    <t>r25JNqbCcMU</t>
  </si>
  <si>
    <t>NP6f_MXu00Q</t>
  </si>
  <si>
    <t>SzTcHf5RBww</t>
  </si>
  <si>
    <t>0qOAEbkFkCk</t>
  </si>
  <si>
    <t>zydZq2lVnns</t>
  </si>
  <si>
    <t>ZLWatob_IBU</t>
  </si>
  <si>
    <t>StorytellerMedia</t>
  </si>
  <si>
    <t>5-6-zx6ux6c</t>
  </si>
  <si>
    <t>uCX1rH8M8qQ</t>
  </si>
  <si>
    <t>SnGWE9lO-zQ</t>
  </si>
  <si>
    <t>Z81k6u7pc4Y</t>
  </si>
  <si>
    <t>Jpahx8JeMYI</t>
  </si>
  <si>
    <t>hO_nV39SObY</t>
  </si>
  <si>
    <t>nxKTc9Spxuw</t>
  </si>
  <si>
    <t>_8E0_YnWCe8</t>
  </si>
  <si>
    <t>dMCckl3nKy8</t>
  </si>
  <si>
    <t>W0i7pHzJkAQ</t>
  </si>
  <si>
    <t>353uOFXL-vI</t>
  </si>
  <si>
    <t>5l2d5PtqR7Y</t>
  </si>
  <si>
    <t>RuBVcvC4mPI</t>
  </si>
  <si>
    <t>ZPLwvNiDOdM</t>
  </si>
  <si>
    <t>6eS8lAM2aqw</t>
  </si>
  <si>
    <t>zap0_j2aJn4</t>
  </si>
  <si>
    <t>4V4LoAB6AhY</t>
  </si>
  <si>
    <t>18FrREjQgX8</t>
  </si>
  <si>
    <t>VZh0X0BSK58</t>
  </si>
  <si>
    <t>2AfcL6bf1aM</t>
  </si>
  <si>
    <t>rvw3PoTosYU</t>
  </si>
  <si>
    <t>2xBXxBAusF8</t>
  </si>
  <si>
    <t>5LNbiczvC0g</t>
  </si>
  <si>
    <t>kneyyYryDgM</t>
  </si>
  <si>
    <t>s-vNS08oW1Y</t>
  </si>
  <si>
    <t>cB7-KLXdeJc</t>
  </si>
  <si>
    <t>FozhM-Rojac</t>
  </si>
  <si>
    <t>Ea5_pZqNB48</t>
  </si>
  <si>
    <t>QYxL8mq8SoY</t>
  </si>
  <si>
    <t>ifP-P1B83XI</t>
  </si>
  <si>
    <t>LmmEyi2G0f4</t>
  </si>
  <si>
    <t>zeB6VhbbY_g</t>
  </si>
  <si>
    <t>hbOKmDQb1xc</t>
  </si>
  <si>
    <t>dwTw3SImkG0</t>
  </si>
  <si>
    <t>frX00n3gngU</t>
  </si>
  <si>
    <t>F2q8333OHiM</t>
  </si>
  <si>
    <t>pfj6M41veSQ</t>
  </si>
  <si>
    <t>2qt1gm4OdHo</t>
  </si>
  <si>
    <t>wetvonrte</t>
  </si>
  <si>
    <t>e2NCHOvkfZc</t>
  </si>
  <si>
    <t>gk4-azuAkAQ</t>
  </si>
  <si>
    <t>VpwIqhMXqU8</t>
  </si>
  <si>
    <t>R1R1wUJnToE</t>
  </si>
  <si>
    <t>vTzDm5PEQh8</t>
  </si>
  <si>
    <t>sM6FosxxMzs</t>
  </si>
  <si>
    <t>vD1Xim8IGt0</t>
  </si>
  <si>
    <t>zv3TznmPh-w</t>
  </si>
  <si>
    <t>sFpVV1Ojg18</t>
  </si>
  <si>
    <t>dCUY-SOC-p8</t>
  </si>
  <si>
    <t>QIEiSGjX998</t>
  </si>
  <si>
    <t>22ZNQXP-B_o</t>
  </si>
  <si>
    <t>mEJL2Uuv-oQ</t>
  </si>
  <si>
    <t>sIQrBouWRiE</t>
  </si>
  <si>
    <t>QXvk8IIshCs</t>
  </si>
  <si>
    <t>SRAyAUCO8bQ</t>
  </si>
  <si>
    <t>eGew3_4Wy2I</t>
  </si>
  <si>
    <t>UMH86_UqFw4</t>
  </si>
  <si>
    <t>KokoKaina</t>
  </si>
  <si>
    <t>eVFF98kNg8Q</t>
  </si>
  <si>
    <t>Qb-2T-hWKA4</t>
  </si>
  <si>
    <t>y5leMiif4pM</t>
  </si>
  <si>
    <t>FOoTbkZdQOY</t>
  </si>
  <si>
    <t>LST222h9sjk</t>
  </si>
  <si>
    <t>kYvgvJ35u84</t>
  </si>
  <si>
    <t>b2Aw4XiNMWU</t>
  </si>
  <si>
    <t>NQkdQQtZHzA</t>
  </si>
  <si>
    <t>iXF2sBtupWw</t>
  </si>
  <si>
    <t>ubM00J4_624</t>
  </si>
  <si>
    <t>Tk1gTMWJOn0</t>
  </si>
  <si>
    <t>Xy0mel38MVk</t>
  </si>
  <si>
    <t>Lnio-pqLPgg</t>
  </si>
  <si>
    <t>OGugi9vHGEA</t>
  </si>
  <si>
    <t>FWPzxVMQU8g</t>
  </si>
  <si>
    <t>GUDDAyT3FnY</t>
  </si>
  <si>
    <t>43etPBREYUs</t>
  </si>
  <si>
    <t>_C4Zm6n0szA</t>
  </si>
  <si>
    <t>BTMxCSoWP7w</t>
  </si>
  <si>
    <t>iT6G1cYINVs</t>
  </si>
  <si>
    <t>KhkdNWTs9sg</t>
  </si>
  <si>
    <t>GaNk3gF8N4g</t>
  </si>
  <si>
    <t>PprIKJqpMA0</t>
  </si>
  <si>
    <t>5em3aZAW55M</t>
  </si>
  <si>
    <t>JbOqRDrcLPc</t>
  </si>
  <si>
    <t>tIX2LYjRxe8</t>
  </si>
  <si>
    <t>pRSVZFCA-Uw</t>
  </si>
  <si>
    <t>T67qXnV4VN0</t>
  </si>
  <si>
    <t>e3m9qwf--gg</t>
  </si>
  <si>
    <t>f7xZAJNdHBI</t>
  </si>
  <si>
    <t>bP5xId9U1Lk</t>
  </si>
  <si>
    <t>J5hAPafEltY</t>
  </si>
  <si>
    <t>xN-6hMJ2S_Q</t>
  </si>
  <si>
    <t>SdYln-jtcns</t>
  </si>
  <si>
    <t>OBSkLfVp2fQ</t>
  </si>
  <si>
    <t>kWNZyMpiY6w</t>
  </si>
  <si>
    <t>Isaacthompson</t>
  </si>
  <si>
    <t>bwqUV7tNISY</t>
  </si>
  <si>
    <t>D7-zo_YDso8</t>
  </si>
  <si>
    <t>Fj5VEw6bZPY</t>
  </si>
  <si>
    <t>1RUFBGDvsy0</t>
  </si>
  <si>
    <t>kEiySzwHw-c</t>
  </si>
  <si>
    <t>GmBuqyPvDUg</t>
  </si>
  <si>
    <t>8BVoSSFHqoM</t>
  </si>
  <si>
    <t>kFaTBkDRkGk</t>
  </si>
  <si>
    <t>h408jy6qrA8</t>
  </si>
  <si>
    <t>pRZDMgTO8GQ</t>
  </si>
  <si>
    <t>T5YAc85PoC0</t>
  </si>
  <si>
    <t>g6eGo33cIAQ</t>
  </si>
  <si>
    <t>Qapa7Xv4H-M</t>
  </si>
  <si>
    <t>fxQcBKUPm8o</t>
  </si>
  <si>
    <t>zrsHyFw-SmA</t>
  </si>
  <si>
    <t>Izzybella89</t>
  </si>
  <si>
    <t>9w_VLlIfh0I</t>
  </si>
  <si>
    <t>n7bsfRal38Q</t>
  </si>
  <si>
    <t>iACYxOl0p_o</t>
  </si>
  <si>
    <t>0HbzRfIZ4fI</t>
  </si>
  <si>
    <t>rhLu73bHpsI</t>
  </si>
  <si>
    <t>7IQDH0zOqzg</t>
  </si>
  <si>
    <t>K8tT-fK-a2E</t>
  </si>
  <si>
    <t>h-iqWkF8yXI</t>
  </si>
  <si>
    <t>kw4LJQiz2kM</t>
  </si>
  <si>
    <t>EbJtYqBYCV8</t>
  </si>
  <si>
    <t>gb4mh0hbILI</t>
  </si>
  <si>
    <t>Wt1RFsYHwek</t>
  </si>
  <si>
    <t>ek2SmaA7NNc</t>
  </si>
  <si>
    <t>VD0TTYqL0U0</t>
  </si>
  <si>
    <t>ZrOGn1I55tc</t>
  </si>
  <si>
    <t>N3V7AxjA9jQ</t>
  </si>
  <si>
    <t>uN7NiLVsejE</t>
  </si>
  <si>
    <t>VsL-4QqUo_I</t>
  </si>
  <si>
    <t>8VmFxkJanjQ</t>
  </si>
  <si>
    <t>sNUiPd4eHEY</t>
  </si>
  <si>
    <t>thwXr99s5u8</t>
  </si>
  <si>
    <t>ZuUWBd2ynaQ</t>
  </si>
  <si>
    <t>oMhgoumJUcI</t>
  </si>
  <si>
    <t>yU6BllqzWm4</t>
  </si>
  <si>
    <t>8j1iOmczy7c</t>
  </si>
  <si>
    <t>nx8E6XkLESk</t>
  </si>
  <si>
    <t>WL3Qv4R2Q-M</t>
  </si>
  <si>
    <t>XE-TbRIdzb8</t>
  </si>
  <si>
    <t>btnckgyJzpM</t>
  </si>
  <si>
    <t>i2IYI1EfwLE</t>
  </si>
  <si>
    <t>royse</t>
  </si>
  <si>
    <t>pD5Y2DFunj0</t>
  </si>
  <si>
    <t>zNpjOqpgO2E</t>
  </si>
  <si>
    <t>5Dpw1CTzV6M</t>
  </si>
  <si>
    <t>Gc3xP8ZLps8</t>
  </si>
  <si>
    <t>0eD3GPd_f7o</t>
  </si>
  <si>
    <t>qbPdUuyOu2I</t>
  </si>
  <si>
    <t>UfUw6DkLBhM</t>
  </si>
  <si>
    <t>xkKODKoDQAo</t>
  </si>
  <si>
    <t>LjZXo96RY8k</t>
  </si>
  <si>
    <t>yXY90pMnYjI</t>
  </si>
  <si>
    <t>RSwSzie_6DM</t>
  </si>
  <si>
    <t>h6na4uX-mqA</t>
  </si>
  <si>
    <t>lgbTbuX5D4w</t>
  </si>
  <si>
    <t>hgy87ocP2tc</t>
  </si>
  <si>
    <t>lOO9PbcyuV0</t>
  </si>
  <si>
    <t>LKS317</t>
  </si>
  <si>
    <t>BAhpnKwi9ns</t>
  </si>
  <si>
    <t>pTfPY_ZG27k</t>
  </si>
  <si>
    <t>E1CkKNALL4w</t>
  </si>
  <si>
    <t>bhyiSukOuNM</t>
  </si>
  <si>
    <t>-1X_pLC7FYs</t>
  </si>
  <si>
    <t>IXPf3tGn9tg</t>
  </si>
  <si>
    <t>g3ZEdfVh7FQ</t>
  </si>
  <si>
    <t>Py1NYtKsS0c</t>
  </si>
  <si>
    <t>pXDonUxBxig</t>
  </si>
  <si>
    <t>Gj2yD61xNWg</t>
  </si>
  <si>
    <t>bysqVVVlhy8</t>
  </si>
  <si>
    <t>LUWi3YoJlq0</t>
  </si>
  <si>
    <t>heKDezOjq3k</t>
  </si>
  <si>
    <t>RXFX2-SAoUY</t>
  </si>
  <si>
    <t>jAoi_RcdJ1g</t>
  </si>
  <si>
    <t>g_n6i96iyJY</t>
  </si>
  <si>
    <t>LwuxblNgFmY</t>
  </si>
  <si>
    <t>qeqo23</t>
  </si>
  <si>
    <t>BN9qSilocKc</t>
  </si>
  <si>
    <t>K-6rIIsjJp8</t>
  </si>
  <si>
    <t>r12iGnmHa74</t>
  </si>
  <si>
    <t>saHpYeEqOI0</t>
  </si>
  <si>
    <t>p20fEmHi52U</t>
  </si>
  <si>
    <t>NDbNb34fHJ0</t>
  </si>
  <si>
    <t>miaarose</t>
  </si>
  <si>
    <t>60lqUDWdP5Y</t>
  </si>
  <si>
    <t>ai8eooEBJxk</t>
  </si>
  <si>
    <t>tdRJou6pMX0</t>
  </si>
  <si>
    <t>tUTWKV65OqI</t>
  </si>
  <si>
    <t>S1Sf15a2Znk</t>
  </si>
  <si>
    <t>WEl4GhdReRk</t>
  </si>
  <si>
    <t>b9UqrD1fmjI</t>
  </si>
  <si>
    <t>oRXuNIsA74w</t>
  </si>
  <si>
    <t>qasr5RiQHRY</t>
  </si>
  <si>
    <t>oOkxI2YtZXw</t>
  </si>
  <si>
    <t>85bnCMg1BIw</t>
  </si>
  <si>
    <t>8Ooiir-tCcA</t>
  </si>
  <si>
    <t>CLolzqe3ZLE</t>
  </si>
  <si>
    <t>vtE6VKSiVkA</t>
  </si>
  <si>
    <t>CQMUSoQChy4</t>
  </si>
  <si>
    <t>modernoracle</t>
  </si>
  <si>
    <t>P6ipuXvYGGg</t>
  </si>
  <si>
    <t>0wWHz_EBskk</t>
  </si>
  <si>
    <t>9YjcyTXM-Wc</t>
  </si>
  <si>
    <t>FAkoeXTXq6U</t>
  </si>
  <si>
    <t>DGrD3ECzqAg</t>
  </si>
  <si>
    <t>OXVQsK8hhpM</t>
  </si>
  <si>
    <t>vgaQ8SR_q4A</t>
  </si>
  <si>
    <t>AVA1tkyOims</t>
  </si>
  <si>
    <t>MIVD71pHgp4</t>
  </si>
  <si>
    <t>BXgHiwImVOU</t>
  </si>
  <si>
    <t>Otpw21MhJh4</t>
  </si>
  <si>
    <t>HUrhDa6v-04</t>
  </si>
  <si>
    <t>ctkxZ4vUmxI</t>
  </si>
  <si>
    <t>dW3_feB5bPY</t>
  </si>
  <si>
    <t>5hnbIveEgww</t>
  </si>
  <si>
    <t>DqGOrdTKpX8</t>
  </si>
  <si>
    <t>6pHfIEG7dtU</t>
  </si>
  <si>
    <t>QMm2Mo1UNkc</t>
  </si>
  <si>
    <t>3oxShBwP6Lk</t>
  </si>
  <si>
    <t>XoyuNkRw25c</t>
  </si>
  <si>
    <t>-5vW9TUwiVo</t>
  </si>
  <si>
    <t>YPQ29j_sPj4</t>
  </si>
  <si>
    <t>zzzzzzzzap</t>
  </si>
  <si>
    <t>6yL_oCAU5pw</t>
  </si>
  <si>
    <t>AFlYgFIJvsY</t>
  </si>
  <si>
    <t>vvD64GfFYWw</t>
  </si>
  <si>
    <t>q_QaC_bM8Dg</t>
  </si>
  <si>
    <t>SrAbihdHSQ0</t>
  </si>
  <si>
    <t>4GRrNJ7TQHU</t>
  </si>
  <si>
    <t>D4UwILK7tgo</t>
  </si>
  <si>
    <t>8nJ30dodvdc</t>
  </si>
  <si>
    <t>ZuBW0H8QxhM</t>
  </si>
  <si>
    <t>Mp9qJ8aNAqI</t>
  </si>
  <si>
    <t>ti3zzFDMx-8</t>
  </si>
  <si>
    <t>2fMF1iKMjUU</t>
  </si>
  <si>
    <t>7XjHTxjjG9Y</t>
  </si>
  <si>
    <t>MS34U0HmFc8</t>
  </si>
  <si>
    <t>YTECeLewR_8</t>
  </si>
  <si>
    <t>E8E0Afc7Heg</t>
  </si>
  <si>
    <t>jqdNYxJYAmQ</t>
  </si>
  <si>
    <t>ReinaDelCid</t>
  </si>
  <si>
    <t>LLAwpINKtfA</t>
  </si>
  <si>
    <t>G_NdV0y01uM</t>
  </si>
  <si>
    <t>AynobHRDB_A</t>
  </si>
  <si>
    <t>kfqRi0tQkt0</t>
  </si>
  <si>
    <t>HzX6Pb3AULQ</t>
  </si>
  <si>
    <t>XvLBfk5lC2A</t>
  </si>
  <si>
    <t>oidWzutLeVA</t>
  </si>
  <si>
    <t>0tQfEgfXZ1Y</t>
  </si>
  <si>
    <t>Jy9FiyYocS0</t>
  </si>
  <si>
    <t>4yQeZOBvsUs</t>
  </si>
  <si>
    <t>1157GuoyUb4</t>
  </si>
  <si>
    <t>jjpJIXOIkUQ</t>
  </si>
  <si>
    <t>7WI9qJDAcpc</t>
  </si>
  <si>
    <t>GQ5J5blnfic</t>
  </si>
  <si>
    <t>3Sq6IkGCJMQ</t>
  </si>
  <si>
    <t>8PjQEwK0iUw</t>
  </si>
  <si>
    <t>FZhpK1qiYN0</t>
  </si>
  <si>
    <t>PQrDjGk7SwA</t>
  </si>
  <si>
    <t>AUB0KdDAHS0</t>
  </si>
  <si>
    <t>_YiT1SCtehg</t>
  </si>
  <si>
    <t>capo420420</t>
  </si>
  <si>
    <t>rwGQjRyKbx0</t>
  </si>
  <si>
    <t>PLCWTu0MTOM</t>
  </si>
  <si>
    <t>8OSq-8HABIA</t>
  </si>
  <si>
    <t>mG54blkPKOQ</t>
  </si>
  <si>
    <t>lvVbVaS8LBk</t>
  </si>
  <si>
    <t>52-ZLoJJREo</t>
  </si>
  <si>
    <t>Y5p1tZe9kFw</t>
  </si>
  <si>
    <t>bP95DVwBOn4</t>
  </si>
  <si>
    <t>qE-uvIDQmJA</t>
  </si>
  <si>
    <t>x0qwCwonP00</t>
  </si>
  <si>
    <t>8U-Vwse9Dkw</t>
  </si>
  <si>
    <t>hnpSywMv1cw</t>
  </si>
  <si>
    <t>QcK6QjSyxXI</t>
  </si>
  <si>
    <t>LRjLyJKd43w</t>
  </si>
  <si>
    <t>IhK9vtgQa8I</t>
  </si>
  <si>
    <t>sYeX26SZ4dk</t>
  </si>
  <si>
    <t>cE8cHmiFL28</t>
  </si>
  <si>
    <t>G2ZqDAWbmpE</t>
  </si>
  <si>
    <t>H9kSAqwqMEw</t>
  </si>
  <si>
    <t>mFh38dd8rto</t>
  </si>
  <si>
    <t>skatefarmerftw</t>
  </si>
  <si>
    <t>T12Mewik-ks</t>
  </si>
  <si>
    <t>R62zFqcHjN8</t>
  </si>
  <si>
    <t>ExgqnilG4pU</t>
  </si>
  <si>
    <t>SJUmAHYzJZ0</t>
  </si>
  <si>
    <t>5s0stuNcuw8</t>
  </si>
  <si>
    <t>W14YzDe-aQI</t>
  </si>
  <si>
    <t>vg5TaS4EIVE</t>
  </si>
  <si>
    <t>jR3eLViXp38</t>
  </si>
  <si>
    <t>a_JQU5BAD-8</t>
  </si>
  <si>
    <t>2lQLyuFuazU</t>
  </si>
  <si>
    <t>GO753UnpICs</t>
  </si>
  <si>
    <t>JsD6uEZsIsU</t>
  </si>
  <si>
    <t>O0vLYyOG1KI</t>
  </si>
  <si>
    <t>dt1fB62cGbo</t>
  </si>
  <si>
    <t>YkidVP0AcQ8</t>
  </si>
  <si>
    <t>3UXSwNfDdTk</t>
  </si>
  <si>
    <t>7WoF7LVy4Ws</t>
  </si>
  <si>
    <t>bJYQaOZq2ko</t>
  </si>
  <si>
    <t>MnYtvFSW79U</t>
  </si>
  <si>
    <t>Toaana</t>
  </si>
  <si>
    <t>NjtnbndG7es</t>
  </si>
  <si>
    <t>Tfq7WfbrpuE</t>
  </si>
  <si>
    <t>Du6RTGekvOs</t>
  </si>
  <si>
    <t>12NjNTA-nlw</t>
  </si>
  <si>
    <t>YTwfi6qzW6U</t>
  </si>
  <si>
    <t>OYx_mMejCHk</t>
  </si>
  <si>
    <t>OMLHcjQIF4w</t>
  </si>
  <si>
    <t>MT-PXBbWg5Y</t>
  </si>
  <si>
    <t>zW6qStNa6DQ</t>
  </si>
  <si>
    <t>OS58Gr8NVL8</t>
  </si>
  <si>
    <t>BxfWRGlGsaE</t>
  </si>
  <si>
    <t>dXGbZV-boUs</t>
  </si>
  <si>
    <t>ek0izILqkfU</t>
  </si>
  <si>
    <t>ZE3QS_02R_s</t>
  </si>
  <si>
    <t>QrUXLx2skHo</t>
  </si>
  <si>
    <t>ekvGFtSGpHk</t>
  </si>
  <si>
    <t>X-FOwV1WveA</t>
  </si>
  <si>
    <t>7tss3pvwUJ0</t>
  </si>
  <si>
    <t>GDZbikMNOMc</t>
  </si>
  <si>
    <t>nVzw52f7hgU</t>
  </si>
  <si>
    <t>vAxLlF8cHwE</t>
  </si>
  <si>
    <t>VOwy4kLfjMU</t>
  </si>
  <si>
    <t>YDpbVpwPdlc</t>
  </si>
  <si>
    <t>mN-PoetFwUg</t>
  </si>
  <si>
    <t>xgKzP9ZZLMQ</t>
  </si>
  <si>
    <t>28jgpGsmQjU</t>
  </si>
  <si>
    <t>gtLSeUe5ZoQ</t>
  </si>
  <si>
    <t>_5_t4NOT7_Q</t>
  </si>
  <si>
    <t>wgiJkrAL9K4</t>
  </si>
  <si>
    <t>RfD1MGMGVKw</t>
  </si>
  <si>
    <t>T5ngld53aME</t>
  </si>
  <si>
    <t>1azTHyq_5v4</t>
  </si>
  <si>
    <t>mJapIXeyqyQ</t>
  </si>
  <si>
    <t>5aWotwo5wY8</t>
  </si>
  <si>
    <t>ERXFYhehzd8</t>
  </si>
  <si>
    <t>Nle5RqYVQqU</t>
  </si>
  <si>
    <t>FeNfT_u2HeM</t>
  </si>
  <si>
    <t>hUCmAOKFkn0</t>
  </si>
  <si>
    <t>8hKhveifqGc</t>
  </si>
  <si>
    <t>HutGK_7f5cM</t>
  </si>
  <si>
    <t>FtYkPX1hs3k</t>
  </si>
  <si>
    <t>O3TcTqicpbg</t>
  </si>
  <si>
    <t>2QlFvgi5QNw</t>
  </si>
  <si>
    <t>AhWxEA4FXmY</t>
  </si>
  <si>
    <t>nySUnF50b6E</t>
  </si>
  <si>
    <t>ElXL0uAbhxw</t>
  </si>
  <si>
    <t>YbimHlE40gs</t>
  </si>
  <si>
    <t>b7TGB7jFIac</t>
  </si>
  <si>
    <t>z-iHtNtZjP8</t>
  </si>
  <si>
    <t>Wmuc0E4OKwg</t>
  </si>
  <si>
    <t>pbneurogirl</t>
  </si>
  <si>
    <t>Zg9HJiJXR_U</t>
  </si>
  <si>
    <t>mfx-j2HEmSs</t>
  </si>
  <si>
    <t>gVmXaoGbrpM</t>
  </si>
  <si>
    <t>yGtt1-Bb_iY</t>
  </si>
  <si>
    <t>vAmrcYIWBSI</t>
  </si>
  <si>
    <t>tKPs7hqy1yo</t>
  </si>
  <si>
    <t>HYgmHMmzIkM</t>
  </si>
  <si>
    <t>O20fxrdnRPQ</t>
  </si>
  <si>
    <t>rSnXE2791yg</t>
  </si>
  <si>
    <t>ypH9hpJKzA4</t>
  </si>
  <si>
    <t>xFf9Fg2amCM</t>
  </si>
  <si>
    <t>Ph1Ut1W2HnQ</t>
  </si>
  <si>
    <t>OIEAvk4YcNc</t>
  </si>
  <si>
    <t>6FahBBnfHAQ</t>
  </si>
  <si>
    <t>XOrfBv2wpMk</t>
  </si>
  <si>
    <t>BonlfJeUxkE</t>
  </si>
  <si>
    <t>Fz8aZ373odk</t>
  </si>
  <si>
    <t>xO-BymcILT8</t>
  </si>
  <si>
    <t>qdpmVWIBUhQ</t>
  </si>
  <si>
    <t>isisip</t>
  </si>
  <si>
    <t>MeNe88JC2LA</t>
  </si>
  <si>
    <t>XpJPKyImvIk</t>
  </si>
  <si>
    <t>rkE5P5HC-dg</t>
  </si>
  <si>
    <t>PNeAE1cnkzo</t>
  </si>
  <si>
    <t>CUKJDZrBAVE</t>
  </si>
  <si>
    <t>0clzKdp7Gig</t>
  </si>
  <si>
    <t>IDJ9vO9ZEiw</t>
  </si>
  <si>
    <t>OS4VfnB2z1s</t>
  </si>
  <si>
    <t>UtRZ7tpvXD0</t>
  </si>
  <si>
    <t>0KT8Jp4I9p4</t>
  </si>
  <si>
    <t>DPfOZN5xEFM</t>
  </si>
  <si>
    <t>5Q9FkuuMWHQ</t>
  </si>
  <si>
    <t>e_-Fu20wg2k</t>
  </si>
  <si>
    <t>z4zlVc5168A</t>
  </si>
  <si>
    <t>FV2_cYXiGN4</t>
  </si>
  <si>
    <t>BaKYX_CS4Z0</t>
  </si>
  <si>
    <t>bBRPP5NU-_s</t>
  </si>
  <si>
    <t>1LxOL9m254k</t>
  </si>
  <si>
    <t>Mastesto</t>
  </si>
  <si>
    <t>qWlLtD3SmaM</t>
  </si>
  <si>
    <t>XgPYWce0wBA</t>
  </si>
  <si>
    <t>qsMay_2rcwI</t>
  </si>
  <si>
    <t>3W9BvU6rTTI</t>
  </si>
  <si>
    <t>7WfAsU_GDaU</t>
  </si>
  <si>
    <t>zO24laozD0A</t>
  </si>
  <si>
    <t>kvzXh92JNaQ</t>
  </si>
  <si>
    <t>B500sccyMog</t>
  </si>
  <si>
    <t>oU53xJE0038</t>
  </si>
  <si>
    <t>7tlQb_8ytRA</t>
  </si>
  <si>
    <t>vXRTjQy1DGs</t>
  </si>
  <si>
    <t>0l4sDKU1DIc</t>
  </si>
  <si>
    <t>FPvQDriTys4</t>
  </si>
  <si>
    <t>wW251tishcc</t>
  </si>
  <si>
    <t>OzjMid10ccw</t>
  </si>
  <si>
    <t>v1bACTM5Elk</t>
  </si>
  <si>
    <t>OLtxiNuEkxU</t>
  </si>
  <si>
    <t>xFItTTnKQgg</t>
  </si>
  <si>
    <t>S3dIph7QMgo</t>
  </si>
  <si>
    <t>me-Nt4fh6OQ</t>
  </si>
  <si>
    <t>abTSq_SALc0</t>
  </si>
  <si>
    <t>30ochFAoCEI</t>
  </si>
  <si>
    <t>G6nH_ATWt-k</t>
  </si>
  <si>
    <t>tqcf3tUEq_o</t>
  </si>
  <si>
    <t>yVXbnskVybI</t>
  </si>
  <si>
    <t>Jamanfilms</t>
  </si>
  <si>
    <t>EP8DiLsfpWI</t>
  </si>
  <si>
    <t>DlV-hIdq1Xw</t>
  </si>
  <si>
    <t>2dp8E7dQEQ4</t>
  </si>
  <si>
    <t>30QZ-_tDt5g</t>
  </si>
  <si>
    <t>G5OvBzAItc4</t>
  </si>
  <si>
    <t>FucueXhLVbI</t>
  </si>
  <si>
    <t>sLia4r0G63k</t>
  </si>
  <si>
    <t>ScDSZWCevhc</t>
  </si>
  <si>
    <t>5qMzVNKp2tw</t>
  </si>
  <si>
    <t>FZzbwSoLJr0</t>
  </si>
  <si>
    <t>zoU2wyKfI5c</t>
  </si>
  <si>
    <t>ryTnUijXW0Q</t>
  </si>
  <si>
    <t>L04IzJFJhpM</t>
  </si>
  <si>
    <t>4BahvA-81sU</t>
  </si>
  <si>
    <t>b36t8KbWCK4</t>
  </si>
  <si>
    <t>Iuw5BFPLGqM</t>
  </si>
  <si>
    <t>NkWTHCktIqs</t>
  </si>
  <si>
    <t>xuukhwbsFyw</t>
  </si>
  <si>
    <t>qZnUMqMH8M8</t>
  </si>
  <si>
    <t>hkCiIdSbwMg</t>
  </si>
  <si>
    <t>OwHuU3sHaiQ</t>
  </si>
  <si>
    <t>23KdEmxm6hI</t>
  </si>
  <si>
    <t>iA-B-JK6KFY</t>
  </si>
  <si>
    <t>RnYOwMzF5LQ</t>
  </si>
  <si>
    <t>tKn-KpcEAPw</t>
  </si>
  <si>
    <t>g0hn-7PFg-k</t>
  </si>
  <si>
    <t>taiwanesemobster</t>
  </si>
  <si>
    <t>taxVso5ya-g</t>
  </si>
  <si>
    <t>9LMNjJmVGzg</t>
  </si>
  <si>
    <t>OhMyPadalecki</t>
  </si>
  <si>
    <t>m3fs96iGPPg</t>
  </si>
  <si>
    <t>yTxvUyLjv90</t>
  </si>
  <si>
    <t>EcSr2FgTvLA</t>
  </si>
  <si>
    <t>q2km6Nkkq_c</t>
  </si>
  <si>
    <t>jQ4LzUkJTF8</t>
  </si>
  <si>
    <t>ZJmf2yH87hA</t>
  </si>
  <si>
    <t>t8GLhNdRBH8</t>
  </si>
  <si>
    <t>nNtNyEzwrqM</t>
  </si>
  <si>
    <t>59S7hb34YSg</t>
  </si>
  <si>
    <t>uFwR9mn7890</t>
  </si>
  <si>
    <t>LuAuVB-AfQM</t>
  </si>
  <si>
    <t>FD4y1tQRQJ8</t>
  </si>
  <si>
    <t>qKRNutIkrJE</t>
  </si>
  <si>
    <t>Xz5amzknTSY</t>
  </si>
  <si>
    <t>fbThjOixJII</t>
  </si>
  <si>
    <t>v7rzyB89cL8</t>
  </si>
  <si>
    <t>u2YxmQ6_OBQ</t>
  </si>
  <si>
    <t>NN3x4l5fKS0</t>
  </si>
  <si>
    <t>8KvUE-Vg6JI</t>
  </si>
  <si>
    <t>DCIgXYaKrkU</t>
  </si>
  <si>
    <t>TurL-MOsH18</t>
  </si>
  <si>
    <t>AxUs53EBU9M</t>
  </si>
  <si>
    <t>0OKr3ImkcJs</t>
  </si>
  <si>
    <t>FxzJwl0Tanc</t>
  </si>
  <si>
    <t>-9Ru4KYkoIo</t>
  </si>
  <si>
    <t>CGVdSWkoyYU</t>
  </si>
  <si>
    <t>julvett</t>
  </si>
  <si>
    <t>Tdq5Hu7gyMc</t>
  </si>
  <si>
    <t>I1c0uS5wkto</t>
  </si>
  <si>
    <t>GTRrWEfrKzI</t>
  </si>
  <si>
    <t>LLM-jniqBI0</t>
  </si>
  <si>
    <t>ralphm1999</t>
  </si>
  <si>
    <t>2i8PfY_o9eY</t>
  </si>
  <si>
    <t>9YwmbKOvoQg</t>
  </si>
  <si>
    <t>spXFeKH9bq8</t>
  </si>
  <si>
    <t>vGuoNy5_-Tw</t>
  </si>
  <si>
    <t>cNHGxxnCbKQ</t>
  </si>
  <si>
    <t>eUU51a5-w1k</t>
  </si>
  <si>
    <t>bAANr7vI0bU</t>
  </si>
  <si>
    <t>QymzK_WNZaw</t>
  </si>
  <si>
    <t>VTOUfSyxIEU</t>
  </si>
  <si>
    <t>Q7Z6yzgEeoo</t>
  </si>
  <si>
    <t>6Lzr6kqrmeI</t>
  </si>
  <si>
    <t>zWZWBzFmoeU</t>
  </si>
  <si>
    <t>yjaT4ifIcCM</t>
  </si>
  <si>
    <t>akersora</t>
  </si>
  <si>
    <t>keajgeiaibv</t>
  </si>
  <si>
    <t>_TND61FAe2E</t>
  </si>
  <si>
    <t>KcbxHP75L2M</t>
  </si>
  <si>
    <t>SMiDoBOFnoo</t>
  </si>
  <si>
    <t>tIM1Q9m2yZ8</t>
  </si>
  <si>
    <t>gPHHtGfhI2I</t>
  </si>
  <si>
    <t>40SCjbSczEo</t>
  </si>
  <si>
    <t>ZDe04dIfCPk</t>
  </si>
  <si>
    <t>KzckqmaGRkM</t>
  </si>
  <si>
    <t>0Y2LvPyQLLo</t>
  </si>
  <si>
    <t>8ug_1fp90Mk</t>
  </si>
  <si>
    <t>Ijxzh7H7hf4</t>
  </si>
  <si>
    <t>Nq-KMwOHGAo</t>
  </si>
  <si>
    <t>yN-Q0ZFLBhM</t>
  </si>
  <si>
    <t>64SAU5ubh84</t>
  </si>
  <si>
    <t>wRt2d6I7dMk</t>
  </si>
  <si>
    <t>Mz3BNMG-giE</t>
  </si>
  <si>
    <t>dMCRXrSeRV4</t>
  </si>
  <si>
    <t>tgW54_Htkvg</t>
  </si>
  <si>
    <t>ZsHAV-JFRAA</t>
  </si>
  <si>
    <t>nGwD2T6t8C0</t>
  </si>
  <si>
    <t>XS2ydPaTDl0</t>
  </si>
  <si>
    <t>rR4r5OPmTf0</t>
  </si>
  <si>
    <t>jcbEI-vpGdc</t>
  </si>
  <si>
    <t>E_oqvY3-Llw</t>
  </si>
  <si>
    <t>hotelangel</t>
  </si>
  <si>
    <t>OZopJClcGvo</t>
  </si>
  <si>
    <t>Eb1AfN9J0yU</t>
  </si>
  <si>
    <t>Q7TCSCzdftE</t>
  </si>
  <si>
    <t>Lr4HdqSBJtA</t>
  </si>
  <si>
    <t>XQDJlLL3WlQ</t>
  </si>
  <si>
    <t>x1Oq6YVnSkM</t>
  </si>
  <si>
    <t>-0eF7j645Tc</t>
  </si>
  <si>
    <t>u7T-fnN29Ss</t>
  </si>
  <si>
    <t>NowRMPE_nI0</t>
  </si>
  <si>
    <t>DdRFmHW9Ags</t>
  </si>
  <si>
    <t>1GB2WxgtWSw</t>
  </si>
  <si>
    <t>vVRhWnHHPwI</t>
  </si>
  <si>
    <t>2L1n8qu8hTU</t>
  </si>
  <si>
    <t>5ZFfVhy1z7Y</t>
  </si>
  <si>
    <t>ZW0MPX3p3xk</t>
  </si>
  <si>
    <t>5z_1c75ABb4</t>
  </si>
  <si>
    <t>7oezxBOD1bg</t>
  </si>
  <si>
    <t>43UxC-9gp0o</t>
  </si>
  <si>
    <t>uXCfbbh0Fik</t>
  </si>
  <si>
    <t>kmF0C1xBKC4</t>
  </si>
  <si>
    <t>IDnkGNka_7k</t>
  </si>
  <si>
    <t>dwKrnd9onD0</t>
  </si>
  <si>
    <t>Q-xSPY8q-5E</t>
  </si>
  <si>
    <t>Bvq0IUYCzgs</t>
  </si>
  <si>
    <t>eM1rmpbkqZY</t>
  </si>
  <si>
    <t>hsX80SMo5Mg</t>
  </si>
  <si>
    <t>OflzgSHj0fY</t>
  </si>
  <si>
    <t>sBSniZoSoDI</t>
  </si>
  <si>
    <t>w4Kb9SX8t6U</t>
  </si>
  <si>
    <t>arrestedtube</t>
  </si>
  <si>
    <t>l5FadrXr-NM</t>
  </si>
  <si>
    <t>oWXNC1Bu5Pg</t>
  </si>
  <si>
    <t>mPJxoJoyFRA</t>
  </si>
  <si>
    <t>ZrYBc0hUKiY</t>
  </si>
  <si>
    <t>AOgkyVtUL-Q</t>
  </si>
  <si>
    <t>c-RlVOJ0Cfg</t>
  </si>
  <si>
    <t>NA2P7F_dGDk</t>
  </si>
  <si>
    <t>_dmHRRqRMNU</t>
  </si>
  <si>
    <t>EI8icn8mvLU</t>
  </si>
  <si>
    <t>x7qeaH6TxlA</t>
  </si>
  <si>
    <t>LWRMwj6_73Y</t>
  </si>
  <si>
    <t>LLDQmRliy0A</t>
  </si>
  <si>
    <t>sZFpJ4B6rlo</t>
  </si>
  <si>
    <t>xH6NtsGekuI</t>
  </si>
  <si>
    <t>DdMbPn5Ns9A</t>
  </si>
  <si>
    <t>YBqUjvGjRS0</t>
  </si>
  <si>
    <t>Z_Ob24qgYhU</t>
  </si>
  <si>
    <t>lzCwAs5kVXc</t>
  </si>
  <si>
    <t>2N5yqS4vud0</t>
  </si>
  <si>
    <t>jFh6R31NbeA</t>
  </si>
  <si>
    <t>8W1y39V6YsE</t>
  </si>
  <si>
    <t>BptwARP9aAM</t>
  </si>
  <si>
    <t>Xdm9Mv0X4k0</t>
  </si>
  <si>
    <t>BbC4t-B-Vsg</t>
  </si>
  <si>
    <t>tBTdCClazVU</t>
  </si>
  <si>
    <t>8EBtv2xfqks</t>
  </si>
  <si>
    <t>NAhdcuCYtS0</t>
  </si>
  <si>
    <t>opKNqaOr6so</t>
  </si>
  <si>
    <t>oYyKxFLWYLA</t>
  </si>
  <si>
    <t>goyFHDHxsnQ</t>
  </si>
  <si>
    <t>bjhR8CLwSrY</t>
  </si>
  <si>
    <t>zS5HiTKTMz8</t>
  </si>
  <si>
    <t>kuTzWIwnPhA</t>
  </si>
  <si>
    <t>e7RUxhNRNFI</t>
  </si>
  <si>
    <t>C37ws1nbl38</t>
  </si>
  <si>
    <t>KxGj5GEcS0I</t>
  </si>
  <si>
    <t>LLybFi9Lv_Y</t>
  </si>
  <si>
    <t>uYDSUd-gOBY</t>
  </si>
  <si>
    <t>1PastI8W36Q</t>
  </si>
  <si>
    <t>pennyccw</t>
  </si>
  <si>
    <t>7OT4IzLGhQc</t>
  </si>
  <si>
    <t>l_PHSehosUA</t>
  </si>
  <si>
    <t>QqgzGiQIgJA</t>
  </si>
  <si>
    <t>SAZsVVz8YcQ</t>
  </si>
  <si>
    <t>mVIBGxzrhas</t>
  </si>
  <si>
    <t>_gfoVqOJJW4</t>
  </si>
  <si>
    <t>ktpAre-oU6A</t>
  </si>
  <si>
    <t>VHWWV6-njbc</t>
  </si>
  <si>
    <t>Z-BiLQxz-A8</t>
  </si>
  <si>
    <t>OH5JTh3Xp3Y</t>
  </si>
  <si>
    <t>FRtx8AlzyM8</t>
  </si>
  <si>
    <t>eGDBR2L5kzI</t>
  </si>
  <si>
    <t>i2AQjjZp6Jk</t>
  </si>
  <si>
    <t>mGR91sOWwvI</t>
  </si>
  <si>
    <t>d1Px-jPm_TU</t>
  </si>
  <si>
    <t>9o8HSdtjI6Q</t>
  </si>
  <si>
    <t>fe66EodgWww</t>
  </si>
  <si>
    <t>hFbuMrKD3Yc</t>
  </si>
  <si>
    <t>SI-AZQcZ0dc</t>
  </si>
  <si>
    <t>qHHaKZDyyGo</t>
  </si>
  <si>
    <t>ToszeDysan</t>
  </si>
  <si>
    <t>lzv9ytmn2Zk</t>
  </si>
  <si>
    <t>ZGxqmBL85RI</t>
  </si>
  <si>
    <t>Rvsl9uY54mA</t>
  </si>
  <si>
    <t>Pe52mPMtgRM</t>
  </si>
  <si>
    <t>XjU7Wd_6XIA</t>
  </si>
  <si>
    <t>vxH6aWjBCk0</t>
  </si>
  <si>
    <t>kSrfWvF7POs</t>
  </si>
  <si>
    <t>A9b4H8zdfzE</t>
  </si>
  <si>
    <t>eUSZ0ueqzA4</t>
  </si>
  <si>
    <t>hKuhgY-eKws</t>
  </si>
  <si>
    <t>RTk1D_zF8xA</t>
  </si>
  <si>
    <t>vZ9KmZMu3j4</t>
  </si>
  <si>
    <t>__94_NleNes</t>
  </si>
  <si>
    <t>v0kh5nqK-d8</t>
  </si>
  <si>
    <t>7uGjYn5OpkY</t>
  </si>
  <si>
    <t>cZ94wrAZ7MY</t>
  </si>
  <si>
    <t>bWGKQ_q4O-8</t>
  </si>
  <si>
    <t>oJrHVBQDy2U</t>
  </si>
  <si>
    <t>iOc9pRHW6zk</t>
  </si>
  <si>
    <t>a4duMcFXNqE</t>
  </si>
  <si>
    <t>7rlM0lwiRx0</t>
  </si>
  <si>
    <t>thelebronjamesblitz</t>
  </si>
  <si>
    <t>Op0GF6O7o7w</t>
  </si>
  <si>
    <t>y33MwJuhs88</t>
  </si>
  <si>
    <t>n9i8D0ufaPQ</t>
  </si>
  <si>
    <t>F_DjO6Bvh10</t>
  </si>
  <si>
    <t>mbORVbfWG7M</t>
  </si>
  <si>
    <t>hdpp6_wHtZY</t>
  </si>
  <si>
    <t>6NP9RyhYdfM</t>
  </si>
  <si>
    <t>n8BnenfKZmY</t>
  </si>
  <si>
    <t>AC0g2lD5W_w</t>
  </si>
  <si>
    <t>P73imLn9UyA</t>
  </si>
  <si>
    <t>ZT2j29876JM</t>
  </si>
  <si>
    <t>5U9r2bVnJuM</t>
  </si>
  <si>
    <t>9q2GdxPsGbk</t>
  </si>
  <si>
    <t>RzrfWlYMnUs</t>
  </si>
  <si>
    <t>eLA0KVJixOE</t>
  </si>
  <si>
    <t>DfkmesjacgE</t>
  </si>
  <si>
    <t>fY4jkwobrgs</t>
  </si>
  <si>
    <t>Oe5IKgKKjJw</t>
  </si>
  <si>
    <t>mlolzcidq0o</t>
  </si>
  <si>
    <t>0z_BBdUETkA</t>
  </si>
  <si>
    <t>sZn71ksLmYE</t>
  </si>
  <si>
    <t>zrZ3zgYZhzM</t>
  </si>
  <si>
    <t>USoDibfcLtQ</t>
  </si>
  <si>
    <t>WIYlDYK2rcM</t>
  </si>
  <si>
    <t>rTaUDeLKJRE</t>
  </si>
  <si>
    <t>kp50hVTfGF8</t>
  </si>
  <si>
    <t>whdZFGo9ThQ</t>
  </si>
  <si>
    <t>l4Gfq9In_Ms</t>
  </si>
  <si>
    <t>hkPK9sGa7Y8</t>
  </si>
  <si>
    <t>BXQdOsoM_nc</t>
  </si>
  <si>
    <t>RO-76YxtHpg</t>
  </si>
  <si>
    <t>kVQWzFI3--I</t>
  </si>
  <si>
    <t>SW3HDI2FUC8</t>
  </si>
  <si>
    <t>U6ZY1nF4nek</t>
  </si>
  <si>
    <t>OikFWXs4OZ8</t>
  </si>
  <si>
    <t>vSSqYLGpjZA</t>
  </si>
  <si>
    <t>XsEc2mDS4x8</t>
  </si>
  <si>
    <t>wookiielover</t>
  </si>
  <si>
    <t>9v02quhKY2s</t>
  </si>
  <si>
    <t>VuSErM6iEc4</t>
  </si>
  <si>
    <t>7L355h3AhNQ</t>
  </si>
  <si>
    <t>9tOJ7ZYyYic</t>
  </si>
  <si>
    <t>43KhF56ULYU</t>
  </si>
  <si>
    <t>NBLDSH4YPfA</t>
  </si>
  <si>
    <t>aglqdKnu1Nw</t>
  </si>
  <si>
    <t>-55AA3zfoRk</t>
  </si>
  <si>
    <t>SZM6dawKia0</t>
  </si>
  <si>
    <t>y2JhGO99EBk</t>
  </si>
  <si>
    <t>IvzQ92HXohU</t>
  </si>
  <si>
    <t>Few1w-KogfI</t>
  </si>
  <si>
    <t>tIKWCOGToTE</t>
  </si>
  <si>
    <t>QqzEmQcVGFQ</t>
  </si>
  <si>
    <t>-44RnGJGp2E</t>
  </si>
  <si>
    <t>hnA0VyR3HI4</t>
  </si>
  <si>
    <t>5FQhTGQbC_E</t>
  </si>
  <si>
    <t>4N0lrBZeFKU</t>
  </si>
  <si>
    <t>C6-c6F_sMXQ</t>
  </si>
  <si>
    <t>kushtv</t>
  </si>
  <si>
    <t>1bhcs_87NOQ</t>
  </si>
  <si>
    <t>9rIJmOxeSlw</t>
  </si>
  <si>
    <t>ZVKb9i5nIcg</t>
  </si>
  <si>
    <t>sw0v1jsa3Sc</t>
  </si>
  <si>
    <t>xMdSLbRS9fE</t>
  </si>
  <si>
    <t>5cUNdCpcK14</t>
  </si>
  <si>
    <t>BrKvnuwUEFc</t>
  </si>
  <si>
    <t>1NM-NfvLPAs</t>
  </si>
  <si>
    <t>GNhXIy7WLWI</t>
  </si>
  <si>
    <t>lcORLhAKhus</t>
  </si>
  <si>
    <t>aHiympVfKYI</t>
  </si>
  <si>
    <t>Wcpacy472a8</t>
  </si>
  <si>
    <t>2KcVD1GUVeM</t>
  </si>
  <si>
    <t>uY_ErzKCoEM</t>
  </si>
  <si>
    <t>nB-i8_Glhmg</t>
  </si>
  <si>
    <t>70mlGW43hiQ</t>
  </si>
  <si>
    <t>ESjyg9RvmIg</t>
  </si>
  <si>
    <t>c0wePmYyjX0</t>
  </si>
  <si>
    <t>PpJDpvxX9So</t>
  </si>
  <si>
    <t>RwG93EXRBlo</t>
  </si>
  <si>
    <t>ZaUNVaS6iVM</t>
  </si>
  <si>
    <t>gsQcSQmad5w</t>
  </si>
  <si>
    <t>mvzAXaBgwWE</t>
  </si>
  <si>
    <t>ScTQgymF858</t>
  </si>
  <si>
    <t>lQNdZ2Vi_a8</t>
  </si>
  <si>
    <t>Ok_MqfnuOxc</t>
  </si>
  <si>
    <t>HnE4qwW9aJI</t>
  </si>
  <si>
    <t>eVXJjKiJ9QQ</t>
  </si>
  <si>
    <t>1Vg4BTPIqbI</t>
  </si>
  <si>
    <t>2IWmLdXJHhU</t>
  </si>
  <si>
    <t>IoooP-eyeic</t>
  </si>
  <si>
    <t>degHabvOFqs</t>
  </si>
  <si>
    <t>dqAnr6xlLoU</t>
  </si>
  <si>
    <t>8-v6zQXr8ik</t>
  </si>
  <si>
    <t>BlZR3ECG3T0</t>
  </si>
  <si>
    <t>QahWKgjBVG4</t>
  </si>
  <si>
    <t>RcHX4fKc4KU</t>
  </si>
  <si>
    <t>qIMcOJ7Gr6Y</t>
  </si>
  <si>
    <t>SmgVWCcRxxk</t>
  </si>
  <si>
    <t>gsdwJO_MjRc</t>
  </si>
  <si>
    <t>zDSMVQaruH8</t>
  </si>
  <si>
    <t>sFnh2q7vRY8</t>
  </si>
  <si>
    <t>Cfhh84QJL44</t>
  </si>
  <si>
    <t>ih9MxbVarVw</t>
  </si>
  <si>
    <t>C4zVZbi9cBM</t>
  </si>
  <si>
    <t>Hi_m7pWgIDI</t>
  </si>
  <si>
    <t>Sz8dXWJHCLA</t>
  </si>
  <si>
    <t>PloxFysZTU0</t>
  </si>
  <si>
    <t>kaFhoj9Up5U</t>
  </si>
  <si>
    <t>DHjtUBuL6bc</t>
  </si>
  <si>
    <t>Fr_nAn_uo70</t>
  </si>
  <si>
    <t>oa0TRbzRju0</t>
  </si>
  <si>
    <t>R3h5XiwoEmA</t>
  </si>
  <si>
    <t>zr8P-XAZWJI</t>
  </si>
  <si>
    <t>JqfsX0koVfU</t>
  </si>
  <si>
    <t>24Si_oqYJNI</t>
  </si>
  <si>
    <t>lm7O5f8Nrhs</t>
  </si>
  <si>
    <t>1LqA9A4CoxM</t>
  </si>
  <si>
    <t>FO4cxaCufvU</t>
  </si>
  <si>
    <t>QlaIhhVyvHQ</t>
  </si>
  <si>
    <t>lyKC5AfXC-8</t>
  </si>
  <si>
    <t>RvBVsn020LE</t>
  </si>
  <si>
    <t>JC5wWwXapLU</t>
  </si>
  <si>
    <t>_HC_r7Pi5Y8</t>
  </si>
  <si>
    <t>UiMRwxWGAsI</t>
  </si>
  <si>
    <t>cBW9AmtRtJw</t>
  </si>
  <si>
    <t>SH_sbiFTl5k</t>
  </si>
  <si>
    <t>yA9w1BDekH4</t>
  </si>
  <si>
    <t>A2FOiPjUvGE</t>
  </si>
  <si>
    <t>I-5SGyNWH74</t>
  </si>
  <si>
    <t>4-ZZpHl_oDM</t>
  </si>
  <si>
    <t>sLGLum5SyKQ</t>
  </si>
  <si>
    <t>13c6892vAak</t>
  </si>
  <si>
    <t>6Ang8zcjNDU</t>
  </si>
  <si>
    <t>AIpe5R9eFXI</t>
  </si>
  <si>
    <t>pyeHUoS666g</t>
  </si>
  <si>
    <t>HUBlMCuIvOY</t>
  </si>
  <si>
    <t>oZXWjoeDSoU</t>
  </si>
  <si>
    <t>KLjZHR5MOmk</t>
  </si>
  <si>
    <t>ticobPh2oac</t>
  </si>
  <si>
    <t>_MnIT_D42pE</t>
  </si>
  <si>
    <t>KNqjNH-DBC8</t>
  </si>
  <si>
    <t>jOQeICOmyUw</t>
  </si>
  <si>
    <t>chybcNfdHV0</t>
  </si>
  <si>
    <t>ceJY-5rC6ao</t>
  </si>
  <si>
    <t>2kjes2uaQa8</t>
  </si>
  <si>
    <t>6YpBBOqX9MU</t>
  </si>
  <si>
    <t>u90gVGyXink</t>
  </si>
  <si>
    <t>8ksoFPmooig</t>
  </si>
  <si>
    <t>5bkjwPTi4DY</t>
  </si>
  <si>
    <t>Ap1pixzg9Ek</t>
  </si>
  <si>
    <t>b7B4sEUJYII</t>
  </si>
  <si>
    <t>gyly_42qZTU</t>
  </si>
  <si>
    <t>iMLUwO7Dlz0</t>
  </si>
  <si>
    <t>65A-DOqRfAc</t>
  </si>
  <si>
    <t>7S4hPryoPZ8</t>
  </si>
  <si>
    <t>wOimMkp9afY</t>
  </si>
  <si>
    <t>WpOz043uBQo</t>
  </si>
  <si>
    <t>qQhjskC96Po</t>
  </si>
  <si>
    <t>p8vTmo180No</t>
  </si>
  <si>
    <t>XOytKzryLxU</t>
  </si>
  <si>
    <t>fcUs_1U3gHQ</t>
  </si>
  <si>
    <t>nFLTUiXQ4Wg</t>
  </si>
  <si>
    <t>fssaJVz5h4E</t>
  </si>
  <si>
    <t>QrZG_qgqrco</t>
  </si>
  <si>
    <t>JS8b8vzh8Y8</t>
  </si>
  <si>
    <t>VUgoOkq-NUw</t>
  </si>
  <si>
    <t>2ZdjP1AA1BE</t>
  </si>
  <si>
    <t>ax3i75LIy4Y</t>
  </si>
  <si>
    <t>AVHY4yyr6Nk</t>
  </si>
  <si>
    <t>v-iYEra4uf8</t>
  </si>
  <si>
    <t>EPcEVlatvw8</t>
  </si>
  <si>
    <t>rfbOLvB-IUU</t>
  </si>
  <si>
    <t>uC_wYx75NP8</t>
  </si>
  <si>
    <t>Tzxui2-Wzi4</t>
  </si>
  <si>
    <t>TfSk0qMibso</t>
  </si>
  <si>
    <t>APO5sIi2Cas</t>
  </si>
  <si>
    <t>H1QwMMjLITA</t>
  </si>
  <si>
    <t>recordpool</t>
  </si>
  <si>
    <t>2juAlJWjlrQ</t>
  </si>
  <si>
    <t>_vQ1P7aHgDA</t>
  </si>
  <si>
    <t>IiK1WsClwuY</t>
  </si>
  <si>
    <t>XHD5_dpXXDM</t>
  </si>
  <si>
    <t>9pnmbIquRFI</t>
  </si>
  <si>
    <t>UWA2cfWmoIk</t>
  </si>
  <si>
    <t>1lePFL2z0Ug</t>
  </si>
  <si>
    <t>9T6ePuZoUtk</t>
  </si>
  <si>
    <t>VvVNZ1R7xPM</t>
  </si>
  <si>
    <t>TDi3k-0qHaM</t>
  </si>
  <si>
    <t>QPS6mW2vG2s</t>
  </si>
  <si>
    <t>R8wtD1daR0w</t>
  </si>
  <si>
    <t>Fs04dVrBEKo</t>
  </si>
  <si>
    <t>H0Ddr5qu8xU</t>
  </si>
  <si>
    <t>TzppVdSjwKM</t>
  </si>
  <si>
    <t>l8GNSphSSrk</t>
  </si>
  <si>
    <t>PO8HvTaO7_c</t>
  </si>
  <si>
    <t>IyblGhfuklk</t>
  </si>
  <si>
    <t>b9X7c02q-xM</t>
  </si>
  <si>
    <t>2UF_k0UXFF4</t>
  </si>
  <si>
    <t>youngkingz12</t>
  </si>
  <si>
    <t>C1tuE38-HME</t>
  </si>
  <si>
    <t>4dpDlMGKE2A</t>
  </si>
  <si>
    <t>yAFl5RgTM4E</t>
  </si>
  <si>
    <t>SpcvDfCXjfI</t>
  </si>
  <si>
    <t>rvsWvMqBW6E</t>
  </si>
  <si>
    <t>gTPHlQ21fHM</t>
  </si>
  <si>
    <t>Chaos33176</t>
  </si>
  <si>
    <t>maEWEcovkYY</t>
  </si>
  <si>
    <t>m88hEueo824</t>
  </si>
  <si>
    <t>LiS6ETTsGKw</t>
  </si>
  <si>
    <t>UqFdgpwh_4E</t>
  </si>
  <si>
    <t>hLLbpj5HHA0</t>
  </si>
  <si>
    <t>l89oqMgLRp0</t>
  </si>
  <si>
    <t>pakq6ZacC9A</t>
  </si>
  <si>
    <t>Kci60TcQEZg</t>
  </si>
  <si>
    <t>iHqHHeUmKKY</t>
  </si>
  <si>
    <t>m-JCnm4CMTM</t>
  </si>
  <si>
    <t>mYAo6DBEqs8</t>
  </si>
  <si>
    <t>aCFwoK1Nbak</t>
  </si>
  <si>
    <t>eAPKDB36nOg</t>
  </si>
  <si>
    <t>Oz02jKGSyyw</t>
  </si>
  <si>
    <t>W7tA6IoAKWA</t>
  </si>
  <si>
    <t>Urx-lHIxpQU</t>
  </si>
  <si>
    <t>WjRH4fkZEcY</t>
  </si>
  <si>
    <t>uf2asQlsNSo</t>
  </si>
  <si>
    <t>WDma8A7iEaQ</t>
  </si>
  <si>
    <t>_qA4kehpZi8</t>
  </si>
  <si>
    <t>zDgCgsfmJno</t>
  </si>
  <si>
    <t>3Zdit_e5HBQ</t>
  </si>
  <si>
    <t>pAEBdM2sOsM</t>
  </si>
  <si>
    <t>ravi1992</t>
  </si>
  <si>
    <t>_sWKVruPC5s</t>
  </si>
  <si>
    <t>dfFoEkyw0dY</t>
  </si>
  <si>
    <t>ArwU5YRZn8E</t>
  </si>
  <si>
    <t>1n-L4aTcfnA</t>
  </si>
  <si>
    <t>ymG8zWYsUiI</t>
  </si>
  <si>
    <t>FyROmP2_Suo</t>
  </si>
  <si>
    <t>Sw8YiX7dFW4</t>
  </si>
  <si>
    <t>W5gGCvDQlOI</t>
  </si>
  <si>
    <t>JZ67l2Xpiu8</t>
  </si>
  <si>
    <t>qF5IN7MNidg</t>
  </si>
  <si>
    <t>hbFFuh3kdPs</t>
  </si>
  <si>
    <t>3PAOV33gNmo</t>
  </si>
  <si>
    <t>16J4KKoU3K4</t>
  </si>
  <si>
    <t>j0j1PStRP_8</t>
  </si>
  <si>
    <t>Q7BW0zSwiTY</t>
  </si>
  <si>
    <t>8d193</t>
  </si>
  <si>
    <t>lacesfashion</t>
  </si>
  <si>
    <t>MadeByMee</t>
  </si>
  <si>
    <t>bhzin08</t>
  </si>
  <si>
    <t>lololi45</t>
  </si>
  <si>
    <t>TopyFreeqtlnh</t>
  </si>
  <si>
    <t>soniajohnson</t>
  </si>
  <si>
    <t>yKBcZLBKzdk</t>
  </si>
  <si>
    <t>jeNokuCV_tA</t>
  </si>
  <si>
    <t>ZQbPe_KsEVU</t>
  </si>
  <si>
    <t>fe5Lk2SwjS0</t>
  </si>
  <si>
    <t>9ipouKvaYTw</t>
  </si>
  <si>
    <t>hXTybZtRFy4</t>
  </si>
  <si>
    <t>Vb6I5lCZhBo</t>
  </si>
  <si>
    <t>Rxs-D15Hs5Q</t>
  </si>
  <si>
    <t>ValyqtBXmSY</t>
  </si>
  <si>
    <t>1XXN4_WXNkc</t>
  </si>
  <si>
    <t>p8WMBL_L4tU</t>
  </si>
  <si>
    <t>4KoRXta_Dzk</t>
  </si>
  <si>
    <t>7XVovGbLURc</t>
  </si>
  <si>
    <t>AfoMjDBqoJY</t>
  </si>
  <si>
    <t>vOe4NxmDPwc</t>
  </si>
  <si>
    <t>k-gQ2beEhIg</t>
  </si>
  <si>
    <t>0RmsLER-Rug</t>
  </si>
  <si>
    <t>dSfnuclA0W8</t>
  </si>
  <si>
    <t>moJLmOcH9nQ</t>
  </si>
  <si>
    <t>Wolfwood824</t>
  </si>
  <si>
    <t>gTHSUk9_VME</t>
  </si>
  <si>
    <t>6xyMVLpnE_o</t>
  </si>
  <si>
    <t>a5b_jIE-oJQ</t>
  </si>
  <si>
    <t>79QsLld71bk</t>
  </si>
  <si>
    <t>fd6n8kOvzWg</t>
  </si>
  <si>
    <t>D3tCPUjpAbE</t>
  </si>
  <si>
    <t>vKcQyAf_PsA</t>
  </si>
  <si>
    <t>M2e3gT4kxH0</t>
  </si>
  <si>
    <t>bkjPEGPfrCg</t>
  </si>
  <si>
    <t>VOFlTUxcv5w</t>
  </si>
  <si>
    <t>pWuzTU8OMco</t>
  </si>
  <si>
    <t>88I13Zyjexs</t>
  </si>
  <si>
    <t>ZgRRalccJe0</t>
  </si>
  <si>
    <t>IYvhUriMcZc</t>
  </si>
  <si>
    <t>wUlqwYExtq8</t>
  </si>
  <si>
    <t>pwlMvIQCXpM</t>
  </si>
  <si>
    <t>DeT6XMAR_cQ</t>
  </si>
  <si>
    <t>DrXf1RfC9_E</t>
  </si>
  <si>
    <t>jWdKq-y9fnk</t>
  </si>
  <si>
    <t>ZeromusX</t>
  </si>
  <si>
    <t>IM40nY39vPM</t>
  </si>
  <si>
    <t>GGysvtwko0g</t>
  </si>
  <si>
    <t>R6_5JIjEwxs</t>
  </si>
  <si>
    <t>J9geCQqFpSg</t>
  </si>
  <si>
    <t>j9UbFU8BRp0</t>
  </si>
  <si>
    <t>27IcGq6oEJc</t>
  </si>
  <si>
    <t>ZmImYK-9Ej0</t>
  </si>
  <si>
    <t>g47yjBvqhzA</t>
  </si>
  <si>
    <t>qWnJeXuDH9k</t>
  </si>
  <si>
    <t>WkK65yODmqM</t>
  </si>
  <si>
    <t>MMcYlfTlzmM</t>
  </si>
  <si>
    <t>Zf8IX6lTQOI</t>
  </si>
  <si>
    <t>F3jLsS0nbV4</t>
  </si>
  <si>
    <t>cP0I60Dszyk</t>
  </si>
  <si>
    <t>aJ-EGXigxVg</t>
  </si>
  <si>
    <t>S2qveHJYZ9Y</t>
  </si>
  <si>
    <t>1K_X_iye79U</t>
  </si>
  <si>
    <t>vnh2VA8dj_E</t>
  </si>
  <si>
    <t>SO0gqCtQ_Ws</t>
  </si>
  <si>
    <t>nZ4NPdeOVRc</t>
  </si>
  <si>
    <t>ZaffireWolf</t>
  </si>
  <si>
    <t>B_AnA9FLFd4</t>
  </si>
  <si>
    <t>vHPEvojmNQc</t>
  </si>
  <si>
    <t>hGWYhEWlXfM</t>
  </si>
  <si>
    <t>zuYR5M4SoWo</t>
  </si>
  <si>
    <t>v0_C7_1ThrA</t>
  </si>
  <si>
    <t>rzDky8b-lec</t>
  </si>
  <si>
    <t>0OvoKms9C1Q</t>
  </si>
  <si>
    <t>pZcU7rXef7Q</t>
  </si>
  <si>
    <t>RRyGvpGEegk</t>
  </si>
  <si>
    <t>EquhhU0HE8s</t>
  </si>
  <si>
    <t>W3rAxG7wgyo</t>
  </si>
  <si>
    <t>vNbXDgNRgDY</t>
  </si>
  <si>
    <t>_UIOMSs9JRY</t>
  </si>
  <si>
    <t>lJyy0MrOzEE</t>
  </si>
  <si>
    <t>nPhOu-3kcUc</t>
  </si>
  <si>
    <t>eS2K4oywO-8</t>
  </si>
  <si>
    <t>3zub0B6d4HQ</t>
  </si>
  <si>
    <t>MURzf0jX93w</t>
  </si>
  <si>
    <t>ecSmEZcyYWE</t>
  </si>
  <si>
    <t>gXb9p6nZmmA</t>
  </si>
  <si>
    <t>paulpierce21</t>
  </si>
  <si>
    <t>163Gmoy8Qis</t>
  </si>
  <si>
    <t>Qvkj_2EKlyc</t>
  </si>
  <si>
    <t>lOM6SSJTirE</t>
  </si>
  <si>
    <t>0ovX2eaW7ak</t>
  </si>
  <si>
    <t>MPizaEkSVD8</t>
  </si>
  <si>
    <t>p1_wjN0eEqo</t>
  </si>
  <si>
    <t>sV5dJ1Br91A</t>
  </si>
  <si>
    <t>2df5DN3fbAY</t>
  </si>
  <si>
    <t>KUdunrC1_78</t>
  </si>
  <si>
    <t>AQiZLEo0nf4</t>
  </si>
  <si>
    <t>lgO8P__M_0Y</t>
  </si>
  <si>
    <t>8SZFCgzlpWw</t>
  </si>
  <si>
    <t>8NErNYSvoXo</t>
  </si>
  <si>
    <t>6cQMQyvXnRE</t>
  </si>
  <si>
    <t>V_ElfhN5nII</t>
  </si>
  <si>
    <t>TUrH_CchwRc</t>
  </si>
  <si>
    <t>eAUV_vh53LY</t>
  </si>
  <si>
    <t>VSCnd3kZT-8</t>
  </si>
  <si>
    <t>G50sU5JJjnU</t>
  </si>
  <si>
    <t>uXoyVGUmOWY</t>
  </si>
  <si>
    <t>NBA</t>
  </si>
  <si>
    <t>LZqNa8gBuQ0</t>
  </si>
  <si>
    <t>Uem8I4af_d4</t>
  </si>
  <si>
    <t>pwzDEChHedU</t>
  </si>
  <si>
    <t>yoQqCG4QlMw</t>
  </si>
  <si>
    <t>R--NIgzhVo4</t>
  </si>
  <si>
    <t>E4OKsKHjsPI</t>
  </si>
  <si>
    <t>WM3AXdhmImg</t>
  </si>
  <si>
    <t>TqHS2qNf7GI</t>
  </si>
  <si>
    <t>PtncjMZcUYU</t>
  </si>
  <si>
    <t>kdEULgZYxK8</t>
  </si>
  <si>
    <t>_FnwTj0OuFE</t>
  </si>
  <si>
    <t>F3HM0AnaBI8</t>
  </si>
  <si>
    <t>Y9aURK2CZjM</t>
  </si>
  <si>
    <t>P9LmHXXWiJs</t>
  </si>
  <si>
    <t>_63wI0Zipb8</t>
  </si>
  <si>
    <t>Q3__lnOGJAA</t>
  </si>
  <si>
    <t>L8jeYLD6ep0</t>
  </si>
  <si>
    <t>KINcasT279Q</t>
  </si>
  <si>
    <t>HB2i6BYO960</t>
  </si>
  <si>
    <t>izwYk4CliYA</t>
  </si>
  <si>
    <t>_GiLII8vw4A</t>
  </si>
  <si>
    <t>w3qyXe65iWw</t>
  </si>
  <si>
    <t>akLd7SELduk</t>
  </si>
  <si>
    <t>Y99gEGkitK8</t>
  </si>
  <si>
    <t>A66GFnlAEyQ</t>
  </si>
  <si>
    <t>MShcKDNEIMM</t>
  </si>
  <si>
    <t>mfze2w5Q1T8</t>
  </si>
  <si>
    <t>n2OP3nMELvc</t>
  </si>
  <si>
    <t>oLajKJiE4JI</t>
  </si>
  <si>
    <t>aPg1yvj7thA</t>
  </si>
  <si>
    <t>KYaoXeXkZDA</t>
  </si>
  <si>
    <t>nCfOLOj2HU4</t>
  </si>
  <si>
    <t>xMRqEDSF_Eg</t>
  </si>
  <si>
    <t>8orY2LWPD0w</t>
  </si>
  <si>
    <t>9_U44Ey4dRo</t>
  </si>
  <si>
    <t>ORodYgFMIQU</t>
  </si>
  <si>
    <t>_9l8DN3xk6U</t>
  </si>
  <si>
    <t>k-R930saz3g</t>
  </si>
  <si>
    <t>Mf7Gpx-FpE4</t>
  </si>
  <si>
    <t>Z5gzABSZSX8</t>
  </si>
  <si>
    <t>lXN82kuefuc</t>
  </si>
  <si>
    <t>jQrtMniu7Qo</t>
  </si>
  <si>
    <t>QLsu1L9rPCE</t>
  </si>
  <si>
    <t>7snctBDC7ms</t>
  </si>
  <si>
    <t>m3iCK0gxAAE</t>
  </si>
  <si>
    <t>mnIuu73X8es</t>
  </si>
  <si>
    <t>U1IBeRHM01s</t>
  </si>
  <si>
    <t>dSI3Cf1kl58</t>
  </si>
  <si>
    <t>FfH-PcWRd2c</t>
  </si>
  <si>
    <t>VWVqwafJoWU</t>
  </si>
  <si>
    <t>gsb7V7KP-hk</t>
  </si>
  <si>
    <t>-0D_oGgAGmI</t>
  </si>
  <si>
    <t>lPqDMeypWFI</t>
  </si>
  <si>
    <t>UPCIMNDSaSU</t>
  </si>
  <si>
    <t>10IUH5gaU58</t>
  </si>
  <si>
    <t>0UB47MvbRe4</t>
  </si>
  <si>
    <t>uyRr5GWOVxw</t>
  </si>
  <si>
    <t>S0L8uPyuz2I</t>
  </si>
  <si>
    <t>xlQ_z8fbYB4</t>
  </si>
  <si>
    <t>veIGD7PZgRA</t>
  </si>
  <si>
    <t>M55YbS3De1w</t>
  </si>
  <si>
    <t>8Z9zX9G40P8</t>
  </si>
  <si>
    <t>KmD0yPZBPeg</t>
  </si>
  <si>
    <t>DCg4LLPXLfc</t>
  </si>
  <si>
    <t>pk6-BV5-hE4</t>
  </si>
  <si>
    <t>9N_wdeurHYw</t>
  </si>
  <si>
    <t>9XDc5lzBRHM</t>
  </si>
  <si>
    <t>RKbHUhh3eEI</t>
  </si>
  <si>
    <t>3gUvTPxnTzI</t>
  </si>
  <si>
    <t>Irko5QuFa50</t>
  </si>
  <si>
    <t>8hXf0QSah-k</t>
  </si>
  <si>
    <t>38DOBtl2H74</t>
  </si>
  <si>
    <t>MhDVg6qMkUI</t>
  </si>
  <si>
    <t>flmURWz5X10</t>
  </si>
  <si>
    <t>3WlMzWbjscs</t>
  </si>
  <si>
    <t>nQGy7JWfnVA</t>
  </si>
  <si>
    <t>C1oBcPtH5aU</t>
  </si>
  <si>
    <t>1YONEhZ6zQM</t>
  </si>
  <si>
    <t>RAkjaQoG3bY</t>
  </si>
  <si>
    <t>N-PDz-Oyj8A</t>
  </si>
  <si>
    <t>18XLMyysV5U</t>
  </si>
  <si>
    <t>U9l0kuIRy1c</t>
  </si>
  <si>
    <t>zJMi5lvQqq8</t>
  </si>
  <si>
    <t>suonY2pakOA</t>
  </si>
  <si>
    <t>InternationalGoalz</t>
  </si>
  <si>
    <t>2Yf9GbpzH9U</t>
  </si>
  <si>
    <t>pjJqoHPfAYo</t>
  </si>
  <si>
    <t>IA5mG5BCGXk</t>
  </si>
  <si>
    <t>5jh7GFYSb-U</t>
  </si>
  <si>
    <t>FpH_qoq8Pro</t>
  </si>
  <si>
    <t>TFh0rQc7uGw</t>
  </si>
  <si>
    <t>ZvOznV-NdAc</t>
  </si>
  <si>
    <t>EmNlu5l8rkY</t>
  </si>
  <si>
    <t>tbNf975Zt1U</t>
  </si>
  <si>
    <t>XK92a_fxhVA</t>
  </si>
  <si>
    <t>LTyNw1vgKak</t>
  </si>
  <si>
    <t>gE7Bm1KNpcg</t>
  </si>
  <si>
    <t>KH34h0BGr7s</t>
  </si>
  <si>
    <t>1d6Paa0q43Y</t>
  </si>
  <si>
    <t>aJSWdkmXJRI</t>
  </si>
  <si>
    <t>hEdMNBCk70U</t>
  </si>
  <si>
    <t>6a83BWxm74U</t>
  </si>
  <si>
    <t>qy2bHM_fxH8</t>
  </si>
  <si>
    <t>dewTVnbOhKw</t>
  </si>
  <si>
    <t>W_8RKUt_zY0</t>
  </si>
  <si>
    <t>IeCngZtMsQk</t>
  </si>
  <si>
    <t>swaykg</t>
  </si>
  <si>
    <t>yCzeZBO7rQU</t>
  </si>
  <si>
    <t>zYpu2uAebmQ</t>
  </si>
  <si>
    <t>W_2OTpSjiSY</t>
  </si>
  <si>
    <t>jIDz7Q3DEQQ</t>
  </si>
  <si>
    <t>t2Y2eDSrOX0</t>
  </si>
  <si>
    <t>EFc72ZvHF_w</t>
  </si>
  <si>
    <t>fG79JDlzxe4</t>
  </si>
  <si>
    <t>orFV4MeLm30</t>
  </si>
  <si>
    <t>yI-uDsNrmUQ</t>
  </si>
  <si>
    <t>lU7amsx5mBM</t>
  </si>
  <si>
    <t>ouyi96eloPU</t>
  </si>
  <si>
    <t>OXQM07jNhXQ</t>
  </si>
  <si>
    <t>nMdp_QiA62E</t>
  </si>
  <si>
    <t>ucYN2IC2Nkc</t>
  </si>
  <si>
    <t>FfPAhAsGdxY</t>
  </si>
  <si>
    <t>OSCDV1CnBEI</t>
  </si>
  <si>
    <t>eHT8dDjvhP8</t>
  </si>
  <si>
    <t>Mill3</t>
  </si>
  <si>
    <t>011bZQK8XR8</t>
  </si>
  <si>
    <t>2PLyVdCzajs</t>
  </si>
  <si>
    <t>ihsfQxZ3Y8c</t>
  </si>
  <si>
    <t>dPTPqhQAHII</t>
  </si>
  <si>
    <t>0tVnI1BsuFk</t>
  </si>
  <si>
    <t>KRbg1IpiDMA</t>
  </si>
  <si>
    <t>wyHLja05L38</t>
  </si>
  <si>
    <t>IcIF4cjzbNk</t>
  </si>
  <si>
    <t>0NRO4SEuhFc</t>
  </si>
  <si>
    <t>EjdBt391iGg</t>
  </si>
  <si>
    <t>XL7xbK92YFc</t>
  </si>
  <si>
    <t>hi2SEArwX0Y</t>
  </si>
  <si>
    <t>13miUhT5lPU</t>
  </si>
  <si>
    <t>lvhP5W4Ur28</t>
  </si>
  <si>
    <t>5vFoglhttFk</t>
  </si>
  <si>
    <t>ywXykG_YvlQ</t>
  </si>
  <si>
    <t>QBf7X32nxK8</t>
  </si>
  <si>
    <t>DYmgcEKhfB8</t>
  </si>
  <si>
    <t>SANsz8IDP9g</t>
  </si>
  <si>
    <t>b0dHzSCrSTk</t>
  </si>
  <si>
    <t>mhf1029</t>
  </si>
  <si>
    <t>yqGXR4UWIQ0</t>
  </si>
  <si>
    <t>N-_lA4ui3Kg</t>
  </si>
  <si>
    <t>NGwqyuIHa5c</t>
  </si>
  <si>
    <t>bMRLHVfUKwI</t>
  </si>
  <si>
    <t>58sNtULBZLs</t>
  </si>
  <si>
    <t>xjtHRpbU-bk</t>
  </si>
  <si>
    <t>ZrjVQxiWtJ0</t>
  </si>
  <si>
    <t>hEjMeujPMuM</t>
  </si>
  <si>
    <t>3mGbXxBEnMY</t>
  </si>
  <si>
    <t>6Ks2kyNXj8Q</t>
  </si>
  <si>
    <t>hHaspYZrGZQ</t>
  </si>
  <si>
    <t>1Hm6Q1Ouz2k</t>
  </si>
  <si>
    <t>HJeNX6o5lD8</t>
  </si>
  <si>
    <t>YKldxQ4dwNU</t>
  </si>
  <si>
    <t>IxR4AweLeXE</t>
  </si>
  <si>
    <t>teBftD8i3QA</t>
  </si>
  <si>
    <t>3cL-boEO6dg</t>
  </si>
  <si>
    <t>andr3sfc</t>
  </si>
  <si>
    <t>itFHD6B2yWU</t>
  </si>
  <si>
    <t>M5_sz-MUZcE</t>
  </si>
  <si>
    <t>PC2RqhIWl4I</t>
  </si>
  <si>
    <t>5tFOrxbQc5g</t>
  </si>
  <si>
    <t>UfV-0lN3lFo</t>
  </si>
  <si>
    <t>g827tIkZR6c</t>
  </si>
  <si>
    <t>sj38cweEbTA</t>
  </si>
  <si>
    <t>iEdWxqRbjOo</t>
  </si>
  <si>
    <t>X1c4Ybx9Cyk</t>
  </si>
  <si>
    <t>5E_aKp2t0oQ</t>
  </si>
  <si>
    <t>gSXKpbdosBo</t>
  </si>
  <si>
    <t>vBkdDW1-ex4</t>
  </si>
  <si>
    <t>FcRxnrb1JHE</t>
  </si>
  <si>
    <t>Gqpgxc5viyQ</t>
  </si>
  <si>
    <t>PIK_UPvecHw</t>
  </si>
  <si>
    <t>qO72SYKcTZ8</t>
  </si>
  <si>
    <t>Q7BC6uU3_Cs</t>
  </si>
  <si>
    <t>lucalciotv</t>
  </si>
  <si>
    <t>M7dV7ngx-Z4</t>
  </si>
  <si>
    <t>9mUaIR3esFw</t>
  </si>
  <si>
    <t>9Rg2S44S9pg</t>
  </si>
  <si>
    <t>EmExheyGwKs</t>
  </si>
  <si>
    <t>b_wdviISt3I</t>
  </si>
  <si>
    <t>cw6xCrjhmHo</t>
  </si>
  <si>
    <t>yaKu9W1F6I4</t>
  </si>
  <si>
    <t>ioH3GJ5J7eo</t>
  </si>
  <si>
    <t>7IqYuN0VQOc</t>
  </si>
  <si>
    <t>QMoubFnmGYM</t>
  </si>
  <si>
    <t>vp9AuFKn-6w</t>
  </si>
  <si>
    <t>qdAZYGONx9E</t>
  </si>
  <si>
    <t>Sry4wsMVNVo</t>
  </si>
  <si>
    <t>3puUqAgTnrs</t>
  </si>
  <si>
    <t>p5un4pyAAi8</t>
  </si>
  <si>
    <t>ltmVTjjFcF8</t>
  </si>
  <si>
    <t>rbp_AAO_er8</t>
  </si>
  <si>
    <t>XQw2p5_wVog</t>
  </si>
  <si>
    <t>jasonkarlmarx</t>
  </si>
  <si>
    <t>LdGh1eyrFd8</t>
  </si>
  <si>
    <t>AJMq0mPPzHw</t>
  </si>
  <si>
    <t>7tszzzRpXLI</t>
  </si>
  <si>
    <t>XM6BGrwk-wU</t>
  </si>
  <si>
    <t>1Qh9pFqwaPQ</t>
  </si>
  <si>
    <t>hZntYc1O0PU</t>
  </si>
  <si>
    <t>1gdkiQR06cE</t>
  </si>
  <si>
    <t>lPAGvPiuQo0</t>
  </si>
  <si>
    <t>nvRuMF1mbC8</t>
  </si>
  <si>
    <t>qjO1w3ur2xU</t>
  </si>
  <si>
    <t>Txg32tzsfHM</t>
  </si>
  <si>
    <t>9sGnTNweA3c</t>
  </si>
  <si>
    <t>Iba7RiOuvEQ</t>
  </si>
  <si>
    <t>ma7zRDBAB6Q</t>
  </si>
  <si>
    <t>tarFsaOEzbw</t>
  </si>
  <si>
    <t>KVFq-BYOgO0</t>
  </si>
  <si>
    <t>2iUPb7y0hgE</t>
  </si>
  <si>
    <t>Dbj6QSDLRSw</t>
  </si>
  <si>
    <t>G3Loq0O2tKA</t>
  </si>
  <si>
    <t>5ffuzbk-4zw</t>
  </si>
  <si>
    <t>celocrftv</t>
  </si>
  <si>
    <t>OE4TSri8kYM</t>
  </si>
  <si>
    <t>V6OXprYr9ZA</t>
  </si>
  <si>
    <t>Z0zte2vE6yA</t>
  </si>
  <si>
    <t>pn26YGScqhc</t>
  </si>
  <si>
    <t>U5Sn0O-4FZw</t>
  </si>
  <si>
    <t>UawLKBW54CA</t>
  </si>
  <si>
    <t>IIe-P47dyAQ</t>
  </si>
  <si>
    <t>LFSISiTwV24</t>
  </si>
  <si>
    <t>ZpB2U4lVyHs</t>
  </si>
  <si>
    <t>03UI56_eq_4</t>
  </si>
  <si>
    <t>4y_mApmZvx4</t>
  </si>
  <si>
    <t>sajlLiiutjg</t>
  </si>
  <si>
    <t>Q74FcSjLtRQ</t>
  </si>
  <si>
    <t>YYnzLdGX-KU</t>
  </si>
  <si>
    <t>EM1DkLRzC3M</t>
  </si>
  <si>
    <t>RQtBIgFWJT0</t>
  </si>
  <si>
    <t>TctidBWtv9c</t>
  </si>
  <si>
    <t>O5lRfUwNZ_g</t>
  </si>
  <si>
    <t>Nqf9Qvv-8Ls</t>
  </si>
  <si>
    <t>SteauaOnlineCom</t>
  </si>
  <si>
    <t>IV7PyQzhte4</t>
  </si>
  <si>
    <t>LLl_ZP981zc</t>
  </si>
  <si>
    <t>Qsv4GHlowsQ</t>
  </si>
  <si>
    <t>kGmZCDOZUZ4</t>
  </si>
  <si>
    <t>QG5BBgwb2Uk</t>
  </si>
  <si>
    <t>f-ajrj4_Hsg</t>
  </si>
  <si>
    <t>5qIj9QbOgnI</t>
  </si>
  <si>
    <t>vQpCZR6jBSI</t>
  </si>
  <si>
    <t>cRSTipJRbCQ</t>
  </si>
  <si>
    <t>XzLesAaCyzk</t>
  </si>
  <si>
    <t>4K9mI6I4vFs</t>
  </si>
  <si>
    <t>lR5EhUY5u7M</t>
  </si>
  <si>
    <t>140Z3wpdLRU</t>
  </si>
  <si>
    <t>7rWdT0KUG74</t>
  </si>
  <si>
    <t>LhukYGFU44I</t>
  </si>
  <si>
    <t>6For7LdfR3Q</t>
  </si>
  <si>
    <t>H6C9K8ogSZ8</t>
  </si>
  <si>
    <t>aoC0g1C3Jmk</t>
  </si>
  <si>
    <t>rgm1S11P7BY</t>
  </si>
  <si>
    <t>LSd1UpI0XD0</t>
  </si>
  <si>
    <t>seoirse777</t>
  </si>
  <si>
    <t>uvk4So8QKoo</t>
  </si>
  <si>
    <t>rWf9HxRonQ8</t>
  </si>
  <si>
    <t>m3kZFaMljA4</t>
  </si>
  <si>
    <t>kx9m61G6vU8</t>
  </si>
  <si>
    <t>np8apOi1DGc</t>
  </si>
  <si>
    <t>AMFyrD13QZ4</t>
  </si>
  <si>
    <t>uRWsg8cQpus</t>
  </si>
  <si>
    <t>eWoEG9am_7Y</t>
  </si>
  <si>
    <t>XOXdmBQWfiA</t>
  </si>
  <si>
    <t>cvliWx9GbKM</t>
  </si>
  <si>
    <t>G-m3LAFv-xA</t>
  </si>
  <si>
    <t>ZvgrakKb_T0</t>
  </si>
  <si>
    <t>HveXO-tMhPA</t>
  </si>
  <si>
    <t>6GIn42yPnPM</t>
  </si>
  <si>
    <t>eEoGNVdPljM</t>
  </si>
  <si>
    <t>Od60y5eMjHo</t>
  </si>
  <si>
    <t>FC5L2rgBmyg</t>
  </si>
  <si>
    <t>bl4ckw0rld</t>
  </si>
  <si>
    <t>r7KrNMlR7Hk</t>
  </si>
  <si>
    <t>bq4PXeSnZDE</t>
  </si>
  <si>
    <t>WUp4dp3KtDE</t>
  </si>
  <si>
    <t>QYbx4knCDVc</t>
  </si>
  <si>
    <t>laDx5tiRIDk</t>
  </si>
  <si>
    <t>NsiUzvslMKI</t>
  </si>
  <si>
    <t>1HZJuFa4D8s</t>
  </si>
  <si>
    <t>6L5wbCUB5GY</t>
  </si>
  <si>
    <t>lafqGX86QLc</t>
  </si>
  <si>
    <t>refUkSQ7Is0</t>
  </si>
  <si>
    <t>C9ErNn1-atc</t>
  </si>
  <si>
    <t>unpMBjioj6Q</t>
  </si>
  <si>
    <t>1D9bIRsLI-k</t>
  </si>
  <si>
    <t>DimNo-Lv_2M</t>
  </si>
  <si>
    <t>BZFuAL1hEOI</t>
  </si>
  <si>
    <t>Z7k9lk2Uy_s</t>
  </si>
  <si>
    <t>I3C2khCUyfc</t>
  </si>
  <si>
    <t>V87j3RGKesc</t>
  </si>
  <si>
    <t>faithful41720</t>
  </si>
  <si>
    <t>JsD1HOEqyNc</t>
  </si>
  <si>
    <t>mXtP_TBQAx0</t>
  </si>
  <si>
    <t>HrO-7OeV_uQ</t>
  </si>
  <si>
    <t>ZVPNG2ZZZFw</t>
  </si>
  <si>
    <t>lgDkj6QQmvY</t>
  </si>
  <si>
    <t>uC9W1pXqeGk</t>
  </si>
  <si>
    <t>U8DBOwuxlj8</t>
  </si>
  <si>
    <t>vEBN1VPXYbQ</t>
  </si>
  <si>
    <t>iTacfULKIC4</t>
  </si>
  <si>
    <t>R0z_JLga81g</t>
  </si>
  <si>
    <t>8gmyk3JwP-w</t>
  </si>
  <si>
    <t>GN1fqFBeqNo</t>
  </si>
  <si>
    <t>pjg0YINdeLk</t>
  </si>
  <si>
    <t>9NML9Yt4MY0</t>
  </si>
  <si>
    <t>TT4TtVA7zSo</t>
  </si>
  <si>
    <t>m9_JMuDwcto</t>
  </si>
  <si>
    <t>PT-sytyVDf8</t>
  </si>
  <si>
    <t>cOwNNmUbPkM</t>
  </si>
  <si>
    <t>1Ge9U0X_ix8</t>
  </si>
  <si>
    <t>uPzs7gvG9Sc</t>
  </si>
  <si>
    <t>JQHCN7llkMw</t>
  </si>
  <si>
    <t>MrGhaa</t>
  </si>
  <si>
    <t>E9FOAJifsu0</t>
  </si>
  <si>
    <t>TKzDXngTZX4</t>
  </si>
  <si>
    <t>2WAn56PcYDg</t>
  </si>
  <si>
    <t>LnTfFV2hZ9s</t>
  </si>
  <si>
    <t>4dfX-tfBHg4</t>
  </si>
  <si>
    <t>KapQt_TqOv8</t>
  </si>
  <si>
    <t>5CnfcLRWAjg</t>
  </si>
  <si>
    <t>Lj6_QDOwD74</t>
  </si>
  <si>
    <t>5GrVMq-4FG0</t>
  </si>
  <si>
    <t>GNR8tfZFYJQ</t>
  </si>
  <si>
    <t>NhcewTlKsFw</t>
  </si>
  <si>
    <t>Qc6rHFB1zTc</t>
  </si>
  <si>
    <t>ru01tXxbVWI</t>
  </si>
  <si>
    <t>AUolcp94M1Y</t>
  </si>
  <si>
    <t>Z8ck0LDbP5w</t>
  </si>
  <si>
    <t>oXRKQahGkE8</t>
  </si>
  <si>
    <t>0q3XQReoz30</t>
  </si>
  <si>
    <t>vz7aNPsDBho</t>
  </si>
  <si>
    <t>PjJais4eVes</t>
  </si>
  <si>
    <t>jWLqji_A7B8</t>
  </si>
  <si>
    <t>w1ll14m</t>
  </si>
  <si>
    <t>r9Q3Lp029r8</t>
  </si>
  <si>
    <t>vBSeU4ocMqA</t>
  </si>
  <si>
    <t>iS08c1UuZSU</t>
  </si>
  <si>
    <t>8VJ4rOtBS00</t>
  </si>
  <si>
    <t>CpPYCqnFUJs</t>
  </si>
  <si>
    <t>IbNT5p7ztoU</t>
  </si>
  <si>
    <t>rk7inOaLGOg</t>
  </si>
  <si>
    <t>2HnU2MI-Psg</t>
  </si>
  <si>
    <t>Roqe96XEgCA</t>
  </si>
  <si>
    <t>owsGLzI8j60</t>
  </si>
  <si>
    <t>4p77C1xypvY</t>
  </si>
  <si>
    <t>NAwae-P98LY</t>
  </si>
  <si>
    <t>g_kOggbsIWE</t>
  </si>
  <si>
    <t>8Pk9APEwb94</t>
  </si>
  <si>
    <t>VIV8cfanH8w</t>
  </si>
  <si>
    <t>9wPSahbcOFM</t>
  </si>
  <si>
    <t>gWQFgYnyMEU</t>
  </si>
  <si>
    <t>jpVhB28-tho</t>
  </si>
  <si>
    <t>JtPM64_7aDg</t>
  </si>
  <si>
    <t>8j58Av3kKGU</t>
  </si>
  <si>
    <t>4OYZLDSVyrs</t>
  </si>
  <si>
    <t>MatijaR10</t>
  </si>
  <si>
    <t>TveyK1XX-CY</t>
  </si>
  <si>
    <t>ODLZczDQjIc</t>
  </si>
  <si>
    <t>u4m7xCrxWak</t>
  </si>
  <si>
    <t>C6lmjSph0dk</t>
  </si>
  <si>
    <t>9hqImz2PNSE</t>
  </si>
  <si>
    <t>ON37YJmoZB0</t>
  </si>
  <si>
    <t>SwkCWqWvyyU</t>
  </si>
  <si>
    <t>S6iL0Te94Yo</t>
  </si>
  <si>
    <t>5EvF6bSZCeY</t>
  </si>
  <si>
    <t>RcbbA23gsbc</t>
  </si>
  <si>
    <t>ET1sI5knXbc</t>
  </si>
  <si>
    <t>oSc4mftBB-M</t>
  </si>
  <si>
    <t>qaSYmsUqvmw</t>
  </si>
  <si>
    <t>HkhkyQx8Prs</t>
  </si>
  <si>
    <t>H-tJqK4KBvk</t>
  </si>
  <si>
    <t>ven5Q6ldAbs</t>
  </si>
  <si>
    <t>UsrSSLbiuLQ</t>
  </si>
  <si>
    <t>SjHluLl-Xy0</t>
  </si>
  <si>
    <t>MOmgPvz7bMA</t>
  </si>
  <si>
    <t>3fMzE-I8PN4</t>
  </si>
  <si>
    <t>KICKABOLAdotCOM</t>
  </si>
  <si>
    <t>naAhH0lEnjs</t>
  </si>
  <si>
    <t>TkapM5zv2xE</t>
  </si>
  <si>
    <t>pD1pznkJ48o</t>
  </si>
  <si>
    <t>XA1BRxKLj1Q</t>
  </si>
  <si>
    <t>wYN1S4ZOv9M</t>
  </si>
  <si>
    <t>ksDCVU6EN7A</t>
  </si>
  <si>
    <t>ziUjIdeJVLI</t>
  </si>
  <si>
    <t>EWgshkq3adY</t>
  </si>
  <si>
    <t>v4Q4P5zh8jg</t>
  </si>
  <si>
    <t>3fMQ6hw92Cw</t>
  </si>
  <si>
    <t>_xJFPlQzX0c</t>
  </si>
  <si>
    <t>kyd5rw-0t2w</t>
  </si>
  <si>
    <t>HmUJls0Sw7c</t>
  </si>
  <si>
    <t>Aqe3Lbs7elU</t>
  </si>
  <si>
    <t>qLHawkLbFsY</t>
  </si>
  <si>
    <t>WJvpF1WXpls</t>
  </si>
  <si>
    <t>s4qWzZ6vaMw</t>
  </si>
  <si>
    <t>3kKjC6ZFz7I</t>
  </si>
  <si>
    <t>cezo007</t>
  </si>
  <si>
    <t>WututalcjUw</t>
  </si>
  <si>
    <t>zXvF3Z746jg</t>
  </si>
  <si>
    <t>vzoTqffVy1I</t>
  </si>
  <si>
    <t>TD-n_Fi5ZT0</t>
  </si>
  <si>
    <t>a8-CxJzK0ME</t>
  </si>
  <si>
    <t>sXads86_EW0</t>
  </si>
  <si>
    <t>cou8c3LfD8w</t>
  </si>
  <si>
    <t>aRYrmqeZvUQ</t>
  </si>
  <si>
    <t>wqFNL3zUNs0</t>
  </si>
  <si>
    <t>4wpLzGJ-4GE</t>
  </si>
  <si>
    <t>ikd5k7dpZ-w</t>
  </si>
  <si>
    <t>LcNJTQXSOUY</t>
  </si>
  <si>
    <t>Vi2zjG_d6oQ</t>
  </si>
  <si>
    <t>tcWxjwqjMrc</t>
  </si>
  <si>
    <t>YM7K_Nvu_Jc</t>
  </si>
  <si>
    <t>ip1G6JCKGc4</t>
  </si>
  <si>
    <t>kid76kid</t>
  </si>
  <si>
    <t>PNuDcqwzm9c</t>
  </si>
  <si>
    <t>bn23k8RGJpU</t>
  </si>
  <si>
    <t>wZeKz8SgS3c</t>
  </si>
  <si>
    <t>r3djfhBoW1E</t>
  </si>
  <si>
    <t>q2vxxUphIss</t>
  </si>
  <si>
    <t>nYwhLG9ImXA</t>
  </si>
  <si>
    <t>sPxmC7ohi5g</t>
  </si>
  <si>
    <t>oD5nSBciggA</t>
  </si>
  <si>
    <t>8QkQ4-UWk98</t>
  </si>
  <si>
    <t>fboSyvfwZXg</t>
  </si>
  <si>
    <t>NnRMNfYDGPA</t>
  </si>
  <si>
    <t>k8yDcplHiss</t>
  </si>
  <si>
    <t>OSBg7VVkIjo</t>
  </si>
  <si>
    <t>Xgq2GHXr75U</t>
  </si>
  <si>
    <t>_dC7IxUa03w</t>
  </si>
  <si>
    <t>pGQdzzqphus</t>
  </si>
  <si>
    <t>A-qLMnWGYWQ</t>
  </si>
  <si>
    <t>4F8Ak9nI_6s</t>
  </si>
  <si>
    <t>_eyPYkCmJOA</t>
  </si>
  <si>
    <t>Sd2Z4bEpF1I</t>
  </si>
  <si>
    <t>0HheRPnqkT4</t>
  </si>
  <si>
    <t>caffeinemetal</t>
  </si>
  <si>
    <t>D3_i56N3uQs</t>
  </si>
  <si>
    <t>9UYn5fqpxqw</t>
  </si>
  <si>
    <t>1A_ZSw9gHrI</t>
  </si>
  <si>
    <t>ejHYhAOIh3A</t>
  </si>
  <si>
    <t>DBApBpoHUGM</t>
  </si>
  <si>
    <t>1MAZ6wzoTcA</t>
  </si>
  <si>
    <t>r9H-4wsZvNQ</t>
  </si>
  <si>
    <t>GetiqhIFeFk</t>
  </si>
  <si>
    <t>daQ9W6M4YyA</t>
  </si>
  <si>
    <t>AWV8ZLqg_F4</t>
  </si>
  <si>
    <t>O-HKgF_hGeY</t>
  </si>
  <si>
    <t>0i6y0YSu_WM</t>
  </si>
  <si>
    <t>Tt5uuMJMa5Q</t>
  </si>
  <si>
    <t>YGTVH9h7SGc</t>
  </si>
  <si>
    <t>L_g07f6o3kg</t>
  </si>
  <si>
    <t>OZF_TKd4hkg</t>
  </si>
  <si>
    <t>e6Ikdgd8CXo</t>
  </si>
  <si>
    <t>GHPaLjca5uU</t>
  </si>
  <si>
    <t>9uJuDlMFcAs</t>
  </si>
  <si>
    <t>cyz7w4aLZiY</t>
  </si>
  <si>
    <t>pussycatdollsworld</t>
  </si>
  <si>
    <t>U_pY2PS3ryE</t>
  </si>
  <si>
    <t>5XJ_mpF2dVI</t>
  </si>
  <si>
    <t>2VRjcCVybF8</t>
  </si>
  <si>
    <t>Wr0cJrUsm6k</t>
  </si>
  <si>
    <t>oahelr6cDdw</t>
  </si>
  <si>
    <t>Kzi8Bp_B-QU</t>
  </si>
  <si>
    <t>0WbI0rZvrG8</t>
  </si>
  <si>
    <t>xw__kWhR4sc</t>
  </si>
  <si>
    <t>r5NcqGkZJyc</t>
  </si>
  <si>
    <t>e1iG43TtGlo</t>
  </si>
  <si>
    <t>w-gup7yZ-LE</t>
  </si>
  <si>
    <t>8YxoOUh_gW8</t>
  </si>
  <si>
    <t>MLkGZgpsu-c</t>
  </si>
  <si>
    <t>BfRwhtQsQvI</t>
  </si>
  <si>
    <t>ACbk87esiAA</t>
  </si>
  <si>
    <t>MTw1jmMHIcU</t>
  </si>
  <si>
    <t>iT-QzmCPlso</t>
  </si>
  <si>
    <t>NKLxyvl2neY</t>
  </si>
  <si>
    <t>tFLBM_yVBNg</t>
  </si>
  <si>
    <t>ZsUfzEVz3mU</t>
  </si>
  <si>
    <t>samab15516</t>
  </si>
  <si>
    <t>zIlc-BjOpxE</t>
  </si>
  <si>
    <t>_lrWlSlDsfs</t>
  </si>
  <si>
    <t>AXLw61qfjRY</t>
  </si>
  <si>
    <t>4qAho7x-TPM</t>
  </si>
  <si>
    <t>_yXs5RTfzU4</t>
  </si>
  <si>
    <t>7CoLUqHNld8</t>
  </si>
  <si>
    <t>hYVQ5IkvrA0</t>
  </si>
  <si>
    <t>LnU4Qv6mfSE</t>
  </si>
  <si>
    <t>M2wID36YvCQ</t>
  </si>
  <si>
    <t>hGSWaZ-nITA</t>
  </si>
  <si>
    <t>C_uN19o7Mw0</t>
  </si>
  <si>
    <t>knTGnb1ehDo</t>
  </si>
  <si>
    <t>bJcq5pwroiA</t>
  </si>
  <si>
    <t>v3PWHEXpwOI</t>
  </si>
  <si>
    <t>Jn-jZtmP16o</t>
  </si>
  <si>
    <t>6S1s1Tox0tM</t>
  </si>
  <si>
    <t>g3_4r-oguYw</t>
  </si>
  <si>
    <t>v70n9MacS8c</t>
  </si>
  <si>
    <t>L2vuPyKKeMQ</t>
  </si>
  <si>
    <t>ZpzZp2dm5wo</t>
  </si>
  <si>
    <t>digitalhoodlum</t>
  </si>
  <si>
    <t>PMzYBzI1xkg</t>
  </si>
  <si>
    <t>yiRHcA6nPUE</t>
  </si>
  <si>
    <t>up54Jrptzqk</t>
  </si>
  <si>
    <t>5VmjEyV2tNQ</t>
  </si>
  <si>
    <t>u2d66v3y734</t>
  </si>
  <si>
    <t>n1TmZS1OkUc</t>
  </si>
  <si>
    <t>jt3UzZ-KaTA</t>
  </si>
  <si>
    <t>DORz-MC3EQA</t>
  </si>
  <si>
    <t>9h80HwmbWtI</t>
  </si>
  <si>
    <t>cMFExJzaO1c</t>
  </si>
  <si>
    <t>co22wt9m0Hc</t>
  </si>
  <si>
    <t>6yvvutQpA6A</t>
  </si>
  <si>
    <t>PRWG50MJEiM</t>
  </si>
  <si>
    <t>o2w6ZNnHiKU</t>
  </si>
  <si>
    <t>tfKLFgvSFYw</t>
  </si>
  <si>
    <t>A4prSNgp26I</t>
  </si>
  <si>
    <t>QGRuKbCn09E</t>
  </si>
  <si>
    <t>gJB6VtTIhtU</t>
  </si>
  <si>
    <t>8H7uRbbH2Bo</t>
  </si>
  <si>
    <t>itesd5f51</t>
  </si>
  <si>
    <t>UzbFj5PluTw</t>
  </si>
  <si>
    <t>BYh8dPBS0X0</t>
  </si>
  <si>
    <t>zat9qUqEGgM</t>
  </si>
  <si>
    <t>g9NuOMwwnjI</t>
  </si>
  <si>
    <t>YWonPMwo3uc</t>
  </si>
  <si>
    <t>fZJJUjfan8Y</t>
  </si>
  <si>
    <t>XClWwVQ-eDg</t>
  </si>
  <si>
    <t>6GVGe7cOBMo</t>
  </si>
  <si>
    <t>Pzp74JJm5d4</t>
  </si>
  <si>
    <t>izGHZtnsMf8</t>
  </si>
  <si>
    <t>B99fVtlLrTY</t>
  </si>
  <si>
    <t>GvMYLEDjXMs</t>
  </si>
  <si>
    <t>o4pZ6ZjLaHc</t>
  </si>
  <si>
    <t>DwUPbOgsif0</t>
  </si>
  <si>
    <t>j3wDUqX7vGY</t>
  </si>
  <si>
    <t>6-PQozjU0xQ</t>
  </si>
  <si>
    <t>BWqjqmtyijg</t>
  </si>
  <si>
    <t>tYXjGBk3C5A</t>
  </si>
  <si>
    <t>c_j_2SM8ocQ</t>
  </si>
  <si>
    <t>samabf281f</t>
  </si>
  <si>
    <t>8dQwQrEPqhk</t>
  </si>
  <si>
    <t>snugzRNEXPo</t>
  </si>
  <si>
    <t>l8EjlMmhB58</t>
  </si>
  <si>
    <t>g6_oA5BLl3U</t>
  </si>
  <si>
    <t>a3Geam9JzJM</t>
  </si>
  <si>
    <t>gbcNVAGP5ww</t>
  </si>
  <si>
    <t>FVJOS61UeWs</t>
  </si>
  <si>
    <t>pt5mubSGAgg</t>
  </si>
  <si>
    <t>tqejI4mczEU</t>
  </si>
  <si>
    <t>4Rnm74yA9m0</t>
  </si>
  <si>
    <t>Bv8IBXiAfmc</t>
  </si>
  <si>
    <t>ZVt-I09TEzY</t>
  </si>
  <si>
    <t>AiaklZ8J1Gk</t>
  </si>
  <si>
    <t>tUYC7V3n-Zg</t>
  </si>
  <si>
    <t>vNth242xioU</t>
  </si>
  <si>
    <t>W6VqU4KQlwM</t>
  </si>
  <si>
    <t>IRBRZEhofqk</t>
  </si>
  <si>
    <t>iRLRK898wbY</t>
  </si>
  <si>
    <t>MJuHrZrFKu4</t>
  </si>
  <si>
    <t>rothiac80a1</t>
  </si>
  <si>
    <t>C1Nc10EWlJ8</t>
  </si>
  <si>
    <t>2lQQIcNptNY</t>
  </si>
  <si>
    <t>tj1L94hM8eY</t>
  </si>
  <si>
    <t>mh-QUh69MCg</t>
  </si>
  <si>
    <t>r9zr4xmjHyU</t>
  </si>
  <si>
    <t>09So_RUDq_g</t>
  </si>
  <si>
    <t>RfHDKR3XX4U</t>
  </si>
  <si>
    <t>iyzM1X5TBiU</t>
  </si>
  <si>
    <t>dYtXeBt9aZw</t>
  </si>
  <si>
    <t>v0uFBSmU_Fc</t>
  </si>
  <si>
    <t>X1V1PQj9PkM</t>
  </si>
  <si>
    <t>kxYmEYBLgBE</t>
  </si>
  <si>
    <t>msMwaaX6SiA</t>
  </si>
  <si>
    <t>yaOuki3G8GI</t>
  </si>
  <si>
    <t>H81Nna8fo5g</t>
  </si>
  <si>
    <t>dABUnKTgUyA</t>
  </si>
  <si>
    <t>cqECtTE4Opk</t>
  </si>
  <si>
    <t>SitqwyC3Dms</t>
  </si>
  <si>
    <t>NJig1VKHtBM</t>
  </si>
  <si>
    <t>ildiwc026</t>
  </si>
  <si>
    <t>GbfNeawXhL4</t>
  </si>
  <si>
    <t>lXrhhRDKiIg</t>
  </si>
  <si>
    <t>4Wbp2nq5iRY</t>
  </si>
  <si>
    <t>M5eu7duLUSI</t>
  </si>
  <si>
    <t>1zXnlHTeJc0</t>
  </si>
  <si>
    <t>vppDCYb1Das</t>
  </si>
  <si>
    <t>uKNWRl9JS30</t>
  </si>
  <si>
    <t>xicwX0KkoQo</t>
  </si>
  <si>
    <t>jGWqZLgqZW8</t>
  </si>
  <si>
    <t>0WJMuH6WZpY</t>
  </si>
  <si>
    <t>nRRkdS45ScM</t>
  </si>
  <si>
    <t>VRiN2QudoBM</t>
  </si>
  <si>
    <t>mRqnN-U6YNM</t>
  </si>
  <si>
    <t>poBPu8quCkk</t>
  </si>
  <si>
    <t>Os5cYAy5EtI</t>
  </si>
  <si>
    <t>JoEqY6IlthU</t>
  </si>
  <si>
    <t>4vYmWg1vHeU</t>
  </si>
  <si>
    <t>UD0zWrs5tgc</t>
  </si>
  <si>
    <t>91sRWJuLgd4</t>
  </si>
  <si>
    <t>r5gSI5lfK7E</t>
  </si>
  <si>
    <t>WjNU24ltvR4</t>
  </si>
  <si>
    <t>altitudetv</t>
  </si>
  <si>
    <t>oujRTaC_v0c</t>
  </si>
  <si>
    <t>MJU4J6S-ASY</t>
  </si>
  <si>
    <t>BK7sEmseDrk</t>
  </si>
  <si>
    <t>PKZM6rZpTgY</t>
  </si>
  <si>
    <t>1IDlzNdoH1Q</t>
  </si>
  <si>
    <t>KwcxgsRdfsk</t>
  </si>
  <si>
    <t>XfNBWEJICEQ</t>
  </si>
  <si>
    <t>31i3dRsl-xk</t>
  </si>
  <si>
    <t>wHnK59Agn8o</t>
  </si>
  <si>
    <t>wxKB_PVpLPc</t>
  </si>
  <si>
    <t>MNX6XpqWVR0</t>
  </si>
  <si>
    <t>7YbAQ68RG2g</t>
  </si>
  <si>
    <t>0Sh6feyctX0</t>
  </si>
  <si>
    <t>bOkyTZsWKNs</t>
  </si>
  <si>
    <t>v1lylYF1L0I</t>
  </si>
  <si>
    <t>0dZJpTQrBjQ</t>
  </si>
  <si>
    <t>Et5lYwvP7QA</t>
  </si>
  <si>
    <t>Wg0pDpM6_oM</t>
  </si>
  <si>
    <t>6EXXW1dDMAw</t>
  </si>
  <si>
    <t>ePCFwaw6Rqw</t>
  </si>
  <si>
    <t>T-CBH-KW7zw</t>
  </si>
  <si>
    <t>pDojuG0im-E</t>
  </si>
  <si>
    <t>F7R9S-ckJSk</t>
  </si>
  <si>
    <t>GYIPVuKeei4</t>
  </si>
  <si>
    <t>zKuHpyCiInM</t>
  </si>
  <si>
    <t>OhXCVSWvLx4</t>
  </si>
  <si>
    <t>hbDAsA4XgAs</t>
  </si>
  <si>
    <t>sw0_P4h_ATA</t>
  </si>
  <si>
    <t>xhjU0aNBtCE</t>
  </si>
  <si>
    <t>cUPopcYpstM</t>
  </si>
  <si>
    <t>xK9NEHQim6I</t>
  </si>
  <si>
    <t>gEVCxK-Aw-I</t>
  </si>
  <si>
    <t>rS8sn1uVLJI</t>
  </si>
  <si>
    <t>8tgy9ODhwNI</t>
  </si>
  <si>
    <t>txWUlghXOKc</t>
  </si>
  <si>
    <t>b9o-1y5PtDg</t>
  </si>
  <si>
    <t>hollywoodtv</t>
  </si>
  <si>
    <t>SSe_pcZHApI</t>
  </si>
  <si>
    <t>bqMzQyy4okI</t>
  </si>
  <si>
    <t>xKaIrWGYxfc</t>
  </si>
  <si>
    <t>iOjA8dJwwrw</t>
  </si>
  <si>
    <t>5TetnnkvWJE</t>
  </si>
  <si>
    <t>1LYeweC2yqw</t>
  </si>
  <si>
    <t>Y7mo60f9ibE</t>
  </si>
  <si>
    <t>DuxrFSyR31I</t>
  </si>
  <si>
    <t>OO2y5a_ssfs</t>
  </si>
  <si>
    <t>0dQeHprMqC4</t>
  </si>
  <si>
    <t>zrvKFbl_QRE</t>
  </si>
  <si>
    <t>dblmqcglH4w</t>
  </si>
  <si>
    <t>NNQxIK09uxQ</t>
  </si>
  <si>
    <t>C_IZdndypVY</t>
  </si>
  <si>
    <t>9txv7T-YFJg</t>
  </si>
  <si>
    <t>sK4FR4jUOlI</t>
  </si>
  <si>
    <t>yf8K-u7I9Qg</t>
  </si>
  <si>
    <t>mMZXsxp9EaU</t>
  </si>
  <si>
    <t>Gsmps7nJpRE</t>
  </si>
  <si>
    <t>NsZHmifwamE</t>
  </si>
  <si>
    <t>kayvontv</t>
  </si>
  <si>
    <t>TkkzoQdkmeQ</t>
  </si>
  <si>
    <t>1ufIsEg7boU</t>
  </si>
  <si>
    <t>iwAuXnXn-dk</t>
  </si>
  <si>
    <t>2h1oU5FO_9o</t>
  </si>
  <si>
    <t>LAaNwJYUVAk</t>
  </si>
  <si>
    <t>f0rQFHQCNDo</t>
  </si>
  <si>
    <t>MM5z-PMAzQ0</t>
  </si>
  <si>
    <t>JeIlYjsa6X8</t>
  </si>
  <si>
    <t>RORwho3GMX0</t>
  </si>
  <si>
    <t>nDQYyhYPWag</t>
  </si>
  <si>
    <t>4TNmVKHzBVw</t>
  </si>
  <si>
    <t>2LuvxCu861A</t>
  </si>
  <si>
    <t>h0OID3ROVAg</t>
  </si>
  <si>
    <t>SzYF3_7VnUo</t>
  </si>
  <si>
    <t>playboy</t>
  </si>
  <si>
    <t>_sBfP8yv96Q</t>
  </si>
  <si>
    <t>LqUTRRUpsV0</t>
  </si>
  <si>
    <t>8kRGSOq5Ifs</t>
  </si>
  <si>
    <t>p7Q964Cpt3E</t>
  </si>
  <si>
    <t>6On79OHkSgg</t>
  </si>
  <si>
    <t>96e8wBHkNBo</t>
  </si>
  <si>
    <t>glDT7_Np33g</t>
  </si>
  <si>
    <t>mA0y0Jm9OZo</t>
  </si>
  <si>
    <t>joFinBc5fWQ</t>
  </si>
  <si>
    <t>wEtT_aQZAjo</t>
  </si>
  <si>
    <t>MytHOYtQSKU</t>
  </si>
  <si>
    <t>YLDGj5IGKIU</t>
  </si>
  <si>
    <t>fnff4JNl81c</t>
  </si>
  <si>
    <t>0UmqzFi0Jyc</t>
  </si>
  <si>
    <t>6Q_kIlprGDo</t>
  </si>
  <si>
    <t>jUkIbQgtORc</t>
  </si>
  <si>
    <t>L2utPXFvNKQ</t>
  </si>
  <si>
    <t>6cmpGFhFT90</t>
  </si>
  <si>
    <t>ra8TT9rfd3o</t>
  </si>
  <si>
    <t>AIiMa2Fe-ZQ</t>
  </si>
  <si>
    <t>barelypolitical</t>
  </si>
  <si>
    <t>5FnHqN0DN8A</t>
  </si>
  <si>
    <t>ot4jFZ_owhs</t>
  </si>
  <si>
    <t>dyjXt1zSXHU</t>
  </si>
  <si>
    <t>IoYeX1Ngf5Y</t>
  </si>
  <si>
    <t>gXyl39kgBh8</t>
  </si>
  <si>
    <t>ENCRu-2d35g</t>
  </si>
  <si>
    <t>4KUowJzpgxs</t>
  </si>
  <si>
    <t>ySYPUy99sxg</t>
  </si>
  <si>
    <t>AwiXzjVZ-8U</t>
  </si>
  <si>
    <t>4MqPO-ktAx8</t>
  </si>
  <si>
    <t>ekSxxlj6rGE</t>
  </si>
  <si>
    <t>u4HU_l5u0h4</t>
  </si>
  <si>
    <t>XFnzbjftMwc</t>
  </si>
  <si>
    <t>dnLCK3knuY8</t>
  </si>
  <si>
    <t>vttC9QJ9c3o</t>
  </si>
  <si>
    <t>H322VCaBOP0</t>
  </si>
  <si>
    <t>LS4yfe7BYfs</t>
  </si>
  <si>
    <t>94melee</t>
  </si>
  <si>
    <t>3uaqG0eWCcw</t>
  </si>
  <si>
    <t>1zMeHfxhJbw</t>
  </si>
  <si>
    <t>86HEv_Wtyj8</t>
  </si>
  <si>
    <t>rOnn1hWN-Og</t>
  </si>
  <si>
    <t>jLSWudoqtWE</t>
  </si>
  <si>
    <t>8Bpojk-NDuk</t>
  </si>
  <si>
    <t>hansinfann</t>
  </si>
  <si>
    <t>VIgHXH3shEw</t>
  </si>
  <si>
    <t>5k3uviY1JPw</t>
  </si>
  <si>
    <t>urhjkVO_t3A</t>
  </si>
  <si>
    <t>hSVcr1CVk10</t>
  </si>
  <si>
    <t>NzFSEOiE-CI</t>
  </si>
  <si>
    <t>x6ndh6-RY6g</t>
  </si>
  <si>
    <t>C98_wJvTh9g</t>
  </si>
  <si>
    <t>i8fs32KfiNM</t>
  </si>
  <si>
    <t>kmhr4RUtEnI</t>
  </si>
  <si>
    <t>sbloob</t>
  </si>
  <si>
    <t>YnYICdJD5K0</t>
  </si>
  <si>
    <t>8Nb-FcjEhdU</t>
  </si>
  <si>
    <t>i-MCiicH7lY</t>
  </si>
  <si>
    <t>_w-afa6Orj4</t>
  </si>
  <si>
    <t>R1TUAsbdKUE</t>
  </si>
  <si>
    <t>Vp_PZKdO2xU</t>
  </si>
  <si>
    <t>pdTr7vlpCfc</t>
  </si>
  <si>
    <t>wr3bSN0ZqUI</t>
  </si>
  <si>
    <t>WAV3872ZuPA</t>
  </si>
  <si>
    <t>YRBec3jUg1M</t>
  </si>
  <si>
    <t>obamaguy</t>
  </si>
  <si>
    <t>8LMGY_Y6QMU</t>
  </si>
  <si>
    <t>YwTW_NxJLf8</t>
  </si>
  <si>
    <t>_W1KIS3DTr0</t>
  </si>
  <si>
    <t>DMTMJz4zMkw</t>
  </si>
  <si>
    <t>wnVJZkDuVBM</t>
  </si>
  <si>
    <t>eIuTipLChLI</t>
  </si>
  <si>
    <t>P5JrzimLifE</t>
  </si>
  <si>
    <t>Njthq-bkvGo</t>
  </si>
  <si>
    <t>wEm3akbn4zQ</t>
  </si>
  <si>
    <t>AxiForum</t>
  </si>
  <si>
    <t>JVKF8T7FURM</t>
  </si>
  <si>
    <t>qcPkqJuZwxQ</t>
  </si>
  <si>
    <t>W5iZCCiw9bU</t>
  </si>
  <si>
    <t>LsgzzM3ZStM</t>
  </si>
  <si>
    <t>77yNLuji-rE</t>
  </si>
  <si>
    <t>NJwShg2rBF0</t>
  </si>
  <si>
    <t>dFkUD_KDOQc</t>
  </si>
  <si>
    <t>QoKQMhQkZqM</t>
  </si>
  <si>
    <t>mrmoneyun</t>
  </si>
  <si>
    <t>XzlBP0Y6Z6o</t>
  </si>
  <si>
    <t>JTf6PZc1quo</t>
  </si>
  <si>
    <t>7jaGfBJlEYE</t>
  </si>
  <si>
    <t>4RUeW7q2xds</t>
  </si>
  <si>
    <t>pr8a3VM6KBw</t>
  </si>
  <si>
    <t>iuWYgMQ6n6Y</t>
  </si>
  <si>
    <t>7jZMguuWWhw</t>
  </si>
  <si>
    <t>lDVCv-AEKyk</t>
  </si>
  <si>
    <t>ajRufWkca74</t>
  </si>
  <si>
    <t>XboxBrain</t>
  </si>
  <si>
    <t>AvLs3buFTnU</t>
  </si>
  <si>
    <t>KcgXC_Lq2DA</t>
  </si>
  <si>
    <t>TJvUg5i1q5A</t>
  </si>
  <si>
    <t>6UbdZ8W8qio</t>
  </si>
  <si>
    <t>g09NJ2IrSoU</t>
  </si>
  <si>
    <t>r3wEM4of5x0</t>
  </si>
  <si>
    <t>1fKnqYDkbPM</t>
  </si>
  <si>
    <t>secretsofwealth</t>
  </si>
  <si>
    <t>qZCJI-YDFnc</t>
  </si>
  <si>
    <t>zcewVkg-d2U</t>
  </si>
  <si>
    <t>tbbqsSVVnoQ</t>
  </si>
  <si>
    <t>JxMIY7TKej0</t>
  </si>
  <si>
    <t>idgtcUCXbEg</t>
  </si>
  <si>
    <t>ItzdSFTZmyk</t>
  </si>
  <si>
    <t>kiCKYCEKEBM</t>
  </si>
  <si>
    <t>kImdM5YWp8M</t>
  </si>
  <si>
    <t>eN-ms4H2cTI</t>
  </si>
  <si>
    <t>mK2D4kcoe7w</t>
  </si>
  <si>
    <t>_ObEDx0TjRY</t>
  </si>
  <si>
    <t>L0StOrvuYFI</t>
  </si>
  <si>
    <t>AV7xQQdbIO4</t>
  </si>
  <si>
    <t>M3zGeO14ZIE</t>
  </si>
  <si>
    <t>oUeo_Oj9NAo</t>
  </si>
  <si>
    <t>4d4HXjKaxCc</t>
  </si>
  <si>
    <t>clv0uKGpchM</t>
  </si>
  <si>
    <t>ymfEwmLL4nA</t>
  </si>
  <si>
    <t>VHahWen89Ck</t>
  </si>
  <si>
    <t>9-YkYH0Jhv4</t>
  </si>
  <si>
    <t>fUoyavmLYJY</t>
  </si>
  <si>
    <t>YPu99yWafrk</t>
  </si>
  <si>
    <t>gFXk-4E4-BE</t>
  </si>
  <si>
    <t>PLlNES0NhIE</t>
  </si>
  <si>
    <t>5t-8rkVWALI</t>
  </si>
  <si>
    <t>69zUaMGfiMY</t>
  </si>
  <si>
    <t>thizzbabi123</t>
  </si>
  <si>
    <t>iBNawWyoEeY</t>
  </si>
  <si>
    <t>w_WhCLD7nxc</t>
  </si>
  <si>
    <t>H7-cdY3WOv4</t>
  </si>
  <si>
    <t>qzdd0RD_Z5I</t>
  </si>
  <si>
    <t>k79aXbLXNJQ</t>
  </si>
  <si>
    <t>pRc9SequgRM</t>
  </si>
  <si>
    <t>J7H3xI392gY</t>
  </si>
  <si>
    <t>sS-DE07EGzg</t>
  </si>
  <si>
    <t>b2zqAvYNaNQ</t>
  </si>
  <si>
    <t>gKRO8LN4MNM</t>
  </si>
  <si>
    <t>3we--7puvkM</t>
  </si>
  <si>
    <t>04sQ4Z_xYE8</t>
  </si>
  <si>
    <t>4Pj-zm3BDGw</t>
  </si>
  <si>
    <t>PKLFfVMqe-I</t>
  </si>
  <si>
    <t>phkNzD3HmpY</t>
  </si>
  <si>
    <t>EEIp0qPBbEI</t>
  </si>
  <si>
    <t>mrdollarun</t>
  </si>
  <si>
    <t>Fi7Y0A0Qwuk</t>
  </si>
  <si>
    <t>U-dRMmXgmwU</t>
  </si>
  <si>
    <t>fa1ClbQdNJA</t>
  </si>
  <si>
    <t>jchTWvLZxvg</t>
  </si>
  <si>
    <t>TdAVOnHwj18</t>
  </si>
  <si>
    <t>tlA6vxHCbEg</t>
  </si>
  <si>
    <t>F2QIdw1H6cs</t>
  </si>
  <si>
    <t>pj6aZxjpF8A</t>
  </si>
  <si>
    <t>LeNkQFEfFVE</t>
  </si>
  <si>
    <t>x0Cd_UD04G8</t>
  </si>
  <si>
    <t>vhf5-OMFQoo</t>
  </si>
  <si>
    <t>7dKHgrPHmxw</t>
  </si>
  <si>
    <t>Hp8GQRy5tmU</t>
  </si>
  <si>
    <t>fvOmbvC3IvA</t>
  </si>
  <si>
    <t>TSoxh3QEE14</t>
  </si>
  <si>
    <t>0VXsrWrOWaM</t>
  </si>
  <si>
    <t>P5yKpd5pS1U</t>
  </si>
  <si>
    <t>Sk-7SnKuigg</t>
  </si>
  <si>
    <t>DDOk4MTCHUU</t>
  </si>
  <si>
    <t>7HwhzsDXt34</t>
  </si>
  <si>
    <t>OR7d9Ik_hzM</t>
  </si>
  <si>
    <t>XazYshvjw1c</t>
  </si>
  <si>
    <t>O-ngBW83Igw</t>
  </si>
  <si>
    <t>mgAfGTcRyuI</t>
  </si>
  <si>
    <t>wL0W-eVfG_o</t>
  </si>
  <si>
    <t>ykoRw2AQqhA</t>
  </si>
  <si>
    <t>hpDQXVP7ujE</t>
  </si>
  <si>
    <t>DBzdyl6tJsU</t>
  </si>
  <si>
    <t>PNcI0U5rNWU</t>
  </si>
  <si>
    <t>u0rzu4Kbx7s</t>
  </si>
  <si>
    <t>wkiDVwRO7CU</t>
  </si>
  <si>
    <t>82HVrgOG24E</t>
  </si>
  <si>
    <t>L76ZIW02770</t>
  </si>
  <si>
    <t>smIiVqpYvcw</t>
  </si>
  <si>
    <t>HARY97_RCTk</t>
  </si>
  <si>
    <t>AV_RVuVacbQ</t>
  </si>
  <si>
    <t>Ze-CPjQ5qXE</t>
  </si>
  <si>
    <t>EQnT3jxYBxo</t>
  </si>
  <si>
    <t>YE2wGnNQALU</t>
  </si>
  <si>
    <t>WXXJwOf3ars</t>
  </si>
  <si>
    <t>gT5J29gIN90</t>
  </si>
  <si>
    <t>YNLiTm3mlBc</t>
  </si>
  <si>
    <t>_g7kdVx-sW0</t>
  </si>
  <si>
    <t>LKfK3LhFO_k</t>
  </si>
  <si>
    <t>FbpriNzfa-8</t>
  </si>
  <si>
    <t>Og-MQyEPkVM</t>
  </si>
  <si>
    <t>S4Tvjd4bn9c</t>
  </si>
  <si>
    <t>nWL1xlQfgQ0</t>
  </si>
  <si>
    <t>VsRGDkz1pwE</t>
  </si>
  <si>
    <t>LCIBn9bb7Rc</t>
  </si>
  <si>
    <t>KWnnmj6QLK0</t>
  </si>
  <si>
    <t>llCbBkzcNYk</t>
  </si>
  <si>
    <t>KYNTUaEaRJE</t>
  </si>
  <si>
    <t>Vt7ksHjhMwE</t>
  </si>
  <si>
    <t>Esus2KQxxuI</t>
  </si>
  <si>
    <t>OnEju2bUUWM</t>
  </si>
  <si>
    <t>3ra4mIcELeA</t>
  </si>
  <si>
    <t>PF3-ls4fjb0</t>
  </si>
  <si>
    <t>g5gGySsL-QE</t>
  </si>
  <si>
    <t>hh0nVc0NYTE</t>
  </si>
  <si>
    <t>aBcvwakl5Ps</t>
  </si>
  <si>
    <t>XHkiZzaTpco</t>
  </si>
  <si>
    <t>lm_HgRlcwQs</t>
  </si>
  <si>
    <t>T8e0Y2-fYZs</t>
  </si>
  <si>
    <t>qG5EnawyMvw</t>
  </si>
  <si>
    <t>KjtL26euhQ8</t>
  </si>
  <si>
    <t>GAfEdBR7gVo</t>
  </si>
  <si>
    <t>SdJZKychfto</t>
  </si>
  <si>
    <t>bIByUGfhPCo</t>
  </si>
  <si>
    <t>hYkuYusT1_A</t>
  </si>
  <si>
    <t>Vy81fM1atL8</t>
  </si>
  <si>
    <t>rF9Uml08R3Y</t>
  </si>
  <si>
    <t>r40tEg-xe5w</t>
  </si>
  <si>
    <t>98UolGeMQ6c</t>
  </si>
  <si>
    <t>9GOw4P_TiMw</t>
  </si>
  <si>
    <t>i5vSkW-U8y0</t>
  </si>
  <si>
    <t>8kZL0i7J_qU</t>
  </si>
  <si>
    <t>X2uguUEQkXU</t>
  </si>
  <si>
    <t>rUIySOcKhjk</t>
  </si>
  <si>
    <t>N6VcVQ1Xjm0</t>
  </si>
  <si>
    <t>sJHzIoY1DkI</t>
  </si>
  <si>
    <t>vb_aYqba49E</t>
  </si>
  <si>
    <t>TuTV5pM2oTo</t>
  </si>
  <si>
    <t>Q4uvnZrIT3Q</t>
  </si>
  <si>
    <t>hG2m626N_YI</t>
  </si>
  <si>
    <t>4hhERjBzQ8s</t>
  </si>
  <si>
    <t>dn30ubLEboM</t>
  </si>
  <si>
    <t>BRnGptnEg0s</t>
  </si>
  <si>
    <t>C7Mwgx39dCY</t>
  </si>
  <si>
    <t>mv3D45XHBHk</t>
  </si>
  <si>
    <t>VMZCf894HiQ</t>
  </si>
  <si>
    <t>dvgPYP6sLM8</t>
  </si>
  <si>
    <t>v28Fks7zOG8</t>
  </si>
  <si>
    <t>Tkvo6tFTeo0</t>
  </si>
  <si>
    <t>98l9KY5d8jI</t>
  </si>
  <si>
    <t>qeetlsfBk9g</t>
  </si>
  <si>
    <t>ef4MAyGik7k</t>
  </si>
  <si>
    <t>dubDFaTiVMo</t>
  </si>
  <si>
    <t>tzfYuaL-W7Y</t>
  </si>
  <si>
    <t>Uy-cBkG2kTE</t>
  </si>
  <si>
    <t>y2Qu7h75zic</t>
  </si>
  <si>
    <t>2Rswrmwcqls</t>
  </si>
  <si>
    <t>ri1Ca1xBfxU</t>
  </si>
  <si>
    <t>enJYsdFcTTU</t>
  </si>
  <si>
    <t>RFHukurMAUA</t>
  </si>
  <si>
    <t>nXc4sQHzjRE</t>
  </si>
  <si>
    <t>qG-frMSh5eY</t>
  </si>
  <si>
    <t>dU7fQDlVFYQ</t>
  </si>
  <si>
    <t>zFeMoJgEODg</t>
  </si>
  <si>
    <t>LHsxU4XaKc4</t>
  </si>
  <si>
    <t>R25UExbf_L0</t>
  </si>
  <si>
    <t>AEHS0PBPiOg</t>
  </si>
  <si>
    <t>euZaPNGZTuQ</t>
  </si>
  <si>
    <t>dg2vL_JFzpQ</t>
  </si>
  <si>
    <t>Ncj80WDZQbw</t>
  </si>
  <si>
    <t>JLEElcSwCe0</t>
  </si>
  <si>
    <t>CsZi-6UmOCA</t>
  </si>
  <si>
    <t>Q_43tNIkAuM</t>
  </si>
  <si>
    <t>P0QrfO-iAT8</t>
  </si>
  <si>
    <t>Cr1HRmcmibQ</t>
  </si>
  <si>
    <t>nmpT8fRkXvo</t>
  </si>
  <si>
    <t>byOnZ6pG3AE</t>
  </si>
  <si>
    <t>1UBx_5bDENY</t>
  </si>
  <si>
    <t>W5p-pvb8V14</t>
  </si>
  <si>
    <t>73Sp0dwQER0</t>
  </si>
  <si>
    <t>QnV-QD7kt1Q</t>
  </si>
  <si>
    <t>ly-C7cRFr84</t>
  </si>
  <si>
    <t>aA3w2D0U_7U</t>
  </si>
  <si>
    <t>tLbYGQpB1a4</t>
  </si>
  <si>
    <t>VcPqIjRlurQ</t>
  </si>
  <si>
    <t>uXJgOGhpLjY</t>
  </si>
  <si>
    <t>3Zn9B9_q2to</t>
  </si>
  <si>
    <t>DlUBOv7pvrs</t>
  </si>
  <si>
    <t>YxipNGn1jiM</t>
  </si>
  <si>
    <t>v4U8pjOjbbU</t>
  </si>
  <si>
    <t>EwjJ_EJXyMs</t>
  </si>
  <si>
    <t>P00RyFMgoM8</t>
  </si>
  <si>
    <t>YO6PCfWt2N8</t>
  </si>
  <si>
    <t>QdpsffMLKDU</t>
  </si>
  <si>
    <t>Vec9ETPhWCk</t>
  </si>
  <si>
    <t>SRY6jLGJ3Vg</t>
  </si>
  <si>
    <t>NK-AbaAPbVI</t>
  </si>
  <si>
    <t>bryan92i</t>
  </si>
  <si>
    <t>ePacifaFVAs</t>
  </si>
  <si>
    <t>aGwx_mwN5TM</t>
  </si>
  <si>
    <t>gOdEqf5eoPo</t>
  </si>
  <si>
    <t>GOTsNYDMYW8</t>
  </si>
  <si>
    <t>-8BwggJEPZQ</t>
  </si>
  <si>
    <t>yBzVzMRpZTs</t>
  </si>
  <si>
    <t>iHmj1zS8uaY</t>
  </si>
  <si>
    <t>DuypuVi4J9E</t>
  </si>
  <si>
    <t>Whp3b9H3uyY</t>
  </si>
  <si>
    <t>BlvVCQhDDpU</t>
  </si>
  <si>
    <t>tZViS1CPagE</t>
  </si>
  <si>
    <t>apJ8pdF0lpc</t>
  </si>
  <si>
    <t>15rP5WQKn7w</t>
  </si>
  <si>
    <t>zwsH5j7s2io</t>
  </si>
  <si>
    <t>wod4OXI8zuU</t>
  </si>
  <si>
    <t>francilienne</t>
  </si>
  <si>
    <t>__3b9F_oxkw</t>
  </si>
  <si>
    <t>cSkKl2MkxQ0</t>
  </si>
  <si>
    <t>3aC-9IjKmlc</t>
  </si>
  <si>
    <t>btv11uxMnuA</t>
  </si>
  <si>
    <t>PCciiPMC7xs</t>
  </si>
  <si>
    <t>x3j94u4xxIw</t>
  </si>
  <si>
    <t>BAE1K43MSSk</t>
  </si>
  <si>
    <t>FDu81F8_O_A</t>
  </si>
  <si>
    <t>B8ldui_TzAc</t>
  </si>
  <si>
    <t>Hermann59310</t>
  </si>
  <si>
    <t>6EeccArEwVg</t>
  </si>
  <si>
    <t>Uno1XBEadaA</t>
  </si>
  <si>
    <t>zkgFxtzgpWs</t>
  </si>
  <si>
    <t>Vi8GRWbW8Tk</t>
  </si>
  <si>
    <t>lepiqueur</t>
  </si>
  <si>
    <t>qfUg2toWIwA</t>
  </si>
  <si>
    <t>xDsxd1SFFSs</t>
  </si>
  <si>
    <t>8Yv_tMiBJjI</t>
  </si>
  <si>
    <t>rcjgO3WgW-k</t>
  </si>
  <si>
    <t>KetJuJmRcl4</t>
  </si>
  <si>
    <t>31CNYoKYvnM</t>
  </si>
  <si>
    <t>5JXvMcPYYCk</t>
  </si>
  <si>
    <t>xlrFgHiVZaw</t>
  </si>
  <si>
    <t>V1gulLoReVI</t>
  </si>
  <si>
    <t>clay2nine</t>
  </si>
  <si>
    <t>iz3W98wdQsU</t>
  </si>
  <si>
    <t>1V1J1rFPDc8</t>
  </si>
  <si>
    <t>NvL8jumgH5c</t>
  </si>
  <si>
    <t>lHxl1DvlLi0</t>
  </si>
  <si>
    <t>iSZZsD-1iuk</t>
  </si>
  <si>
    <t>LsgfL_UizTU</t>
  </si>
  <si>
    <t>P1xjV8hQNMk</t>
  </si>
  <si>
    <t>e-dQBbSHK2I</t>
  </si>
  <si>
    <t>8zcNVovwt5U</t>
  </si>
  <si>
    <t>L7fHPjhLpPU</t>
  </si>
  <si>
    <t>tF3dE3P8IkY</t>
  </si>
  <si>
    <t>tLy3OT5KtGM</t>
  </si>
  <si>
    <t>wo6tTLQAti4</t>
  </si>
  <si>
    <t>vGpbRbic7SQ</t>
  </si>
  <si>
    <t>Ro-h4izIvOg</t>
  </si>
  <si>
    <t>qAA4ssoMB1c</t>
  </si>
  <si>
    <t>f8L-2SvLOkE</t>
  </si>
  <si>
    <t>SJrx4-RGSns</t>
  </si>
  <si>
    <t>5ARK2OB08OM</t>
  </si>
  <si>
    <t>dOIaTgGzGJo</t>
  </si>
  <si>
    <t>ODestre</t>
  </si>
  <si>
    <t>oQPboJFbI2o</t>
  </si>
  <si>
    <t>t_qZoU1V_jQ</t>
  </si>
  <si>
    <t>0m8IotnfzdA</t>
  </si>
  <si>
    <t>K7GVYyUKbp4</t>
  </si>
  <si>
    <t>7AbYjkOc77A</t>
  </si>
  <si>
    <t>Ebef4TQBaBM</t>
  </si>
  <si>
    <t>DqsIwIyZ1vM</t>
  </si>
  <si>
    <t>Dqawz9jfh24</t>
  </si>
  <si>
    <t>s_ZkJPgWW4k</t>
  </si>
  <si>
    <t>B19Re17fmWk</t>
  </si>
  <si>
    <t>QY2Y1VJvtr8</t>
  </si>
  <si>
    <t>3Dze_m0blVs</t>
  </si>
  <si>
    <t>f2o-WVVIQ48</t>
  </si>
  <si>
    <t>hP7FBm8vW6w</t>
  </si>
  <si>
    <t>34evhXR89GU</t>
  </si>
  <si>
    <t>q9oWp9WL8Y8</t>
  </si>
  <si>
    <t>fHNdmn7OgkQ</t>
  </si>
  <si>
    <t>4IavZMC6IDE</t>
  </si>
  <si>
    <t>XXx8YVUP6Gc</t>
  </si>
  <si>
    <t>XjQKEL7S49U</t>
  </si>
  <si>
    <t>allezpedro014</t>
  </si>
  <si>
    <t>0xXx0eBKmP0</t>
  </si>
  <si>
    <t>kamelihno</t>
  </si>
  <si>
    <t>2Eynf7VqvTw</t>
  </si>
  <si>
    <t>faridouxjudoka</t>
  </si>
  <si>
    <t>jig06qFTHGc</t>
  </si>
  <si>
    <t>GFa2vro8FA4</t>
  </si>
  <si>
    <t>g8g2hen9GTA</t>
  </si>
  <si>
    <t>Zoea8X49FpY</t>
  </si>
  <si>
    <t>P7UcVrW1Vuo</t>
  </si>
  <si>
    <t>JnSVjhHCgEo</t>
  </si>
  <si>
    <t>ojHyUr_qzAI</t>
  </si>
  <si>
    <t>RLqqSifSij4</t>
  </si>
  <si>
    <t>1xK0XsOHRYo</t>
  </si>
  <si>
    <t>z7LLua08hcY</t>
  </si>
  <si>
    <t>wN8pG3sjgHg</t>
  </si>
  <si>
    <t>QS5w5wG3yEE</t>
  </si>
  <si>
    <t>m5vCr1Z_zSQ</t>
  </si>
  <si>
    <t>ExOSFMeLS_U</t>
  </si>
  <si>
    <t>AFRzw_AaFbc</t>
  </si>
  <si>
    <t>IewRIZtNANw</t>
  </si>
  <si>
    <t>z6cAwvtdcMg</t>
  </si>
  <si>
    <t>ezlCBQYsbyo</t>
  </si>
  <si>
    <t>OPqz_EZPmLU</t>
  </si>
  <si>
    <t>9AiqqKuY5DQ</t>
  </si>
  <si>
    <t>IlyasRoma</t>
  </si>
  <si>
    <t>B7BrHgkI-4M</t>
  </si>
  <si>
    <t>0jCAPKuDJXY</t>
  </si>
  <si>
    <t>2WLYU9U0xl8</t>
  </si>
  <si>
    <t>z0udQD2xzZU</t>
  </si>
  <si>
    <t>ZF2D5lEEAbM</t>
  </si>
  <si>
    <t>NicolasBallais</t>
  </si>
  <si>
    <t>bHpfYAwaWEk</t>
  </si>
  <si>
    <t>A24Veyi3do4</t>
  </si>
  <si>
    <t>I72av2S-iBw</t>
  </si>
  <si>
    <t>l4Qt93fAst8</t>
  </si>
  <si>
    <t>tkfjk4-sHAM</t>
  </si>
  <si>
    <t>6kV2vWp70UA</t>
  </si>
  <si>
    <t>UseQnSox0Ts</t>
  </si>
  <si>
    <t>ztHb0qyxAOA</t>
  </si>
  <si>
    <t>NIdH0ZuqOng</t>
  </si>
  <si>
    <t>nxoMBawbHa8</t>
  </si>
  <si>
    <t>J8VuHfqYXvE</t>
  </si>
  <si>
    <t>KpGV_dp3g-o</t>
  </si>
  <si>
    <t>CGxRG-6Q-DU</t>
  </si>
  <si>
    <t>YYua6jHwSaI</t>
  </si>
  <si>
    <t>7Urx1WO3AZ4</t>
  </si>
  <si>
    <t>7v0jfYRZbSA</t>
  </si>
  <si>
    <t>pz8541tv4xM</t>
  </si>
  <si>
    <t>hNg9yS90a-I</t>
  </si>
  <si>
    <t>yftZPpdHAcY</t>
  </si>
  <si>
    <t>cF51A_6KOjY</t>
  </si>
  <si>
    <t>Planetligue1</t>
  </si>
  <si>
    <t>6FAoIu7BslY</t>
  </si>
  <si>
    <t>_r4CjU1vybI</t>
  </si>
  <si>
    <t>vodeotv</t>
  </si>
  <si>
    <t>K7yAO-QCSWA</t>
  </si>
  <si>
    <t>FDR8Q0f93ZQ</t>
  </si>
  <si>
    <t>dmOvQUrIDaQ</t>
  </si>
  <si>
    <t>9lsYRuKwumU</t>
  </si>
  <si>
    <t>rTsswqBt8AY</t>
  </si>
  <si>
    <t>tEmORUVacbI</t>
  </si>
  <si>
    <t>dF1tvAFzvBE</t>
  </si>
  <si>
    <t>Hk1J7aftry4</t>
  </si>
  <si>
    <t>5nZAXJOAxyM</t>
  </si>
  <si>
    <t>ic6odumRIIE</t>
  </si>
  <si>
    <t>LqcNZ2zH0Is</t>
  </si>
  <si>
    <t>Sa4NFDcZc3M</t>
  </si>
  <si>
    <t>in8ItIVd89s</t>
  </si>
  <si>
    <t>Cw4m1vacSJg</t>
  </si>
  <si>
    <t>c_7F7we_WS0</t>
  </si>
  <si>
    <t>eleAnwtuM7k</t>
  </si>
  <si>
    <t>5RyybYmapw0</t>
  </si>
  <si>
    <t>bwpnn0rBMFM</t>
  </si>
  <si>
    <t>Hvxz6V_LXiw</t>
  </si>
  <si>
    <t>67FNk9siBY4</t>
  </si>
  <si>
    <t>picken85</t>
  </si>
  <si>
    <t>YapCNF8yMLo</t>
  </si>
  <si>
    <t>8MItqDFypDM</t>
  </si>
  <si>
    <t>pUoCcSWu6XU</t>
  </si>
  <si>
    <t>8K-Bvi3Fj0Q</t>
  </si>
  <si>
    <t>l51WWirr1Ks</t>
  </si>
  <si>
    <t>Tnox4UXkRDY</t>
  </si>
  <si>
    <t>0_XSUoaX9Ag</t>
  </si>
  <si>
    <t>SxxsiEq-kGQ</t>
  </si>
  <si>
    <t>x4mKDAR81F4</t>
  </si>
  <si>
    <t>EFFrDPhif0g</t>
  </si>
  <si>
    <t>aIFcIgzQtc8</t>
  </si>
  <si>
    <t>R_DUeu4Vlbo</t>
  </si>
  <si>
    <t>x1XAVZf9TbI</t>
  </si>
  <si>
    <t>IA0EZxSpItI</t>
  </si>
  <si>
    <t>zasPlQYZEHw</t>
  </si>
  <si>
    <t>kSG_j7JIdro</t>
  </si>
  <si>
    <t>IzDbNWZsDOQ</t>
  </si>
  <si>
    <t>Xn_NLm3VKm0</t>
  </si>
  <si>
    <t>YMPLOyL8hsg</t>
  </si>
  <si>
    <t>K2rRdGHxUnM</t>
  </si>
  <si>
    <t>_fmgR7jUrUs</t>
  </si>
  <si>
    <t>sportbf</t>
  </si>
  <si>
    <t>u57MoB0pMcE</t>
  </si>
  <si>
    <t>fAKbzKvwV5g</t>
  </si>
  <si>
    <t>RXxi4RLAvII</t>
  </si>
  <si>
    <t>_1ARmpSDDM8</t>
  </si>
  <si>
    <t>JkDQpoEkSNU</t>
  </si>
  <si>
    <t>xF8JLmaZHkw</t>
  </si>
  <si>
    <t>rfBhHNp8t1Q</t>
  </si>
  <si>
    <t>ihnG2U5bAL8</t>
  </si>
  <si>
    <t>WrFieuyrDak</t>
  </si>
  <si>
    <t>S7Ss8ohRG94</t>
  </si>
  <si>
    <t>KFfK5saOB-g</t>
  </si>
  <si>
    <t>3MlAUBjrBTs</t>
  </si>
  <si>
    <t>bZzHdzEvgto</t>
  </si>
  <si>
    <t>68agvfsFyI4</t>
  </si>
  <si>
    <t>lZHIl5MX7Bc</t>
  </si>
  <si>
    <t>DQt4bPuyDoU</t>
  </si>
  <si>
    <t>LlQk_his4C8</t>
  </si>
  <si>
    <t>VjUz5-pYi2w</t>
  </si>
  <si>
    <t>1yubF77nqV4</t>
  </si>
  <si>
    <t>b2wiKV4SghI</t>
  </si>
  <si>
    <t>isforyoubaby</t>
  </si>
  <si>
    <t>fHHoG-2mEPA</t>
  </si>
  <si>
    <t>6OG0I1FUFKI</t>
  </si>
  <si>
    <t>vTKPnmb_XbY</t>
  </si>
  <si>
    <t>bpzcAFXp6Cc</t>
  </si>
  <si>
    <t>LfqpGT3_X7U</t>
  </si>
  <si>
    <t>GX__nmWEiLM</t>
  </si>
  <si>
    <t>fg9HMkWT2vQ</t>
  </si>
  <si>
    <t>4zblI9xDF2I</t>
  </si>
  <si>
    <t>iWymeUg15po</t>
  </si>
  <si>
    <t>xf_Rz27TB0s</t>
  </si>
  <si>
    <t>EbIvQIugKrg</t>
  </si>
  <si>
    <t>8Kdc0ceyEFk</t>
  </si>
  <si>
    <t>XsSFV8ASMd4</t>
  </si>
  <si>
    <t>vURtVpoNwEQ</t>
  </si>
  <si>
    <t>PNpOZSh4XTw</t>
  </si>
  <si>
    <t>z3ApKNhSzSg</t>
  </si>
  <si>
    <t>T2f4sNCcW_U</t>
  </si>
  <si>
    <t>NmYLfXdVq7I</t>
  </si>
  <si>
    <t>EAxbat62Xak</t>
  </si>
  <si>
    <t>2kevYZVoFyo</t>
  </si>
  <si>
    <t>9RpcKJmvI8o</t>
  </si>
  <si>
    <t>kemoidu92</t>
  </si>
  <si>
    <t>T3Al-mLC4p8</t>
  </si>
  <si>
    <t>X1WXcrHlXwI</t>
  </si>
  <si>
    <t>mly0hYb7M-s</t>
  </si>
  <si>
    <t>gFQs4EnrUOw</t>
  </si>
  <si>
    <t>hvOMtiiypyM</t>
  </si>
  <si>
    <t>sPQGmBi4VO4</t>
  </si>
  <si>
    <t>2epl9GHA1gs</t>
  </si>
  <si>
    <t>vUYFbaMuqFw</t>
  </si>
  <si>
    <t>EdZ9rBe5YhQ</t>
  </si>
  <si>
    <t>gSiq1r8r-lo</t>
  </si>
  <si>
    <t>rgXoEouxy28</t>
  </si>
  <si>
    <t>JHs-u-BErhw</t>
  </si>
  <si>
    <t>QxEHv566Aoc</t>
  </si>
  <si>
    <t>0NKJNS7DzAA</t>
  </si>
  <si>
    <t>6iXEgiszlIo</t>
  </si>
  <si>
    <t>9aSxS-zIfko</t>
  </si>
  <si>
    <t>pYY-Aag0mNg</t>
  </si>
  <si>
    <t>a6mXoTRABhk</t>
  </si>
  <si>
    <t>rGsGdfzUb8c</t>
  </si>
  <si>
    <t>2rXjXpKeW-0</t>
  </si>
  <si>
    <t>voiciolymp</t>
  </si>
  <si>
    <t>TP9Y4gI3s7E</t>
  </si>
  <si>
    <t>SbjXmBmHAdk</t>
  </si>
  <si>
    <t>-4CV05HyAbM</t>
  </si>
  <si>
    <t>6SzaTpaCyj4</t>
  </si>
  <si>
    <t>NMczRJh_OeI</t>
  </si>
  <si>
    <t>ljbI-363A2Q</t>
  </si>
  <si>
    <t>ijAYN9zVnwg</t>
  </si>
  <si>
    <t>fiYNCUXKAy0</t>
  </si>
  <si>
    <t>XVgftkDsbBs</t>
  </si>
  <si>
    <t>M5hqwIIDFLw</t>
  </si>
  <si>
    <t>vS-eWm1LH-8</t>
  </si>
  <si>
    <t>R_2n2Y7cyEU</t>
  </si>
  <si>
    <t>65wE6yFYgP8</t>
  </si>
  <si>
    <t>ZfKQ75F0XsA</t>
  </si>
  <si>
    <t>Soh_2RYa9OA</t>
  </si>
  <si>
    <t>u6zlaIl0yh0</t>
  </si>
  <si>
    <t>DvZHTFTGSIc</t>
  </si>
  <si>
    <t>lU03HRQx_3s</t>
  </si>
  <si>
    <t>Jcy3JbGjQwo</t>
  </si>
  <si>
    <t>1KlQ9957kR0</t>
  </si>
  <si>
    <t>Syyxwl-P-74</t>
  </si>
  <si>
    <t>leclubmed</t>
  </si>
  <si>
    <t>YPd-eGwaSrs</t>
  </si>
  <si>
    <t>hsztF7QTqAU</t>
  </si>
  <si>
    <t>rAC9uPaO94Y</t>
  </si>
  <si>
    <t>aGo8l2q0Xac</t>
  </si>
  <si>
    <t>eG33mdogcgw</t>
  </si>
  <si>
    <t>x4zm3WNbwWo</t>
  </si>
  <si>
    <t>HdJvHYfvudU</t>
  </si>
  <si>
    <t>caZvMnnmJBU</t>
  </si>
  <si>
    <t>1Qp8JAp8E5Q</t>
  </si>
  <si>
    <t>lp4M4eatl68</t>
  </si>
  <si>
    <t>VvpigOIMsCY</t>
  </si>
  <si>
    <t>jlkOIpGATM8</t>
  </si>
  <si>
    <t>6K7wZ07FKp4</t>
  </si>
  <si>
    <t>n8xZz7A91Qs</t>
  </si>
  <si>
    <t>X9vzGT46U0g</t>
  </si>
  <si>
    <t>g_hFwkaWj-U</t>
  </si>
  <si>
    <t>XiDSRMMQRgM</t>
  </si>
  <si>
    <t>8rOTXhtEzaw</t>
  </si>
  <si>
    <t>qkHK_EFfTCM</t>
  </si>
  <si>
    <t>cdbabyartist</t>
  </si>
  <si>
    <t>JayMike14</t>
  </si>
  <si>
    <t>Pp4Prf2TuS0</t>
  </si>
  <si>
    <t>nar7wE_e6NI</t>
  </si>
  <si>
    <t>lg2fCckL5FI</t>
  </si>
  <si>
    <t>HPeKnsvXEoo</t>
  </si>
  <si>
    <t>jrcrazy1</t>
  </si>
  <si>
    <t>V1W_NO3LLtY</t>
  </si>
  <si>
    <t>aqGDEI9o-fE</t>
  </si>
  <si>
    <t>SNw2CnPLYc8</t>
  </si>
  <si>
    <t>CvryrrmGt2c</t>
  </si>
  <si>
    <t>ElGzOUy7NHY</t>
  </si>
  <si>
    <t>LQLouie</t>
  </si>
  <si>
    <t>ki8NR_M8EnU</t>
  </si>
  <si>
    <t>VI_e0hx3EpM</t>
  </si>
  <si>
    <t>BUfbLtZHrog</t>
  </si>
  <si>
    <t>nstFN94-fec</t>
  </si>
  <si>
    <t>GabsLaneamyxm</t>
  </si>
  <si>
    <t>RichKid4life33</t>
  </si>
  <si>
    <t>KingYayo</t>
  </si>
  <si>
    <t>anticorruptos</t>
  </si>
  <si>
    <t>KTE3FMQxM9w</t>
  </si>
  <si>
    <t>HearTalent</t>
  </si>
  <si>
    <t>XOGUnWBhxkk</t>
  </si>
  <si>
    <t>O3qr6j8G1kA</t>
  </si>
  <si>
    <t>4D9AqAwcF_0</t>
  </si>
  <si>
    <t>XzioKx4szJk</t>
  </si>
  <si>
    <t>systaime</t>
  </si>
  <si>
    <t>memphisthug</t>
  </si>
  <si>
    <t>pxDy04nalCk</t>
  </si>
  <si>
    <t>D1klR8p6GIw</t>
  </si>
  <si>
    <t>doyleshuler</t>
  </si>
  <si>
    <t>LuizArbore</t>
  </si>
  <si>
    <t>RosengrenTV</t>
  </si>
  <si>
    <t>007soldier</t>
  </si>
  <si>
    <t>phillipgatlin2000</t>
  </si>
  <si>
    <t>rySo8N3h8Lk</t>
  </si>
  <si>
    <t>jackdoodle</t>
  </si>
  <si>
    <t>lBfZIjplmVc</t>
  </si>
  <si>
    <t>L_zs3GgOVv4</t>
  </si>
  <si>
    <t>DMs-p5y6cvo</t>
  </si>
  <si>
    <t>_B0uHybfmmY</t>
  </si>
  <si>
    <t>MD9F1t9GQzA</t>
  </si>
  <si>
    <t>2_mcgO3Iva0</t>
  </si>
  <si>
    <t>qggO5yY7RAo</t>
  </si>
  <si>
    <t>C2oOoCdFblc</t>
  </si>
  <si>
    <t>kRJWmAS7z2I</t>
  </si>
  <si>
    <t>qXBXD2zizIY</t>
  </si>
  <si>
    <t>WAvf1lVbjUA</t>
  </si>
  <si>
    <t>qNTXQwUlOBU</t>
  </si>
  <si>
    <t>T0AddSHpNrE</t>
  </si>
  <si>
    <t>a0-HkVcMOSw</t>
  </si>
  <si>
    <t>studentloandebtnomor</t>
  </si>
  <si>
    <t>Mqwdkt90bME</t>
  </si>
  <si>
    <t>NNMNcDffn5U</t>
  </si>
  <si>
    <t>bdbvtS2Ve24</t>
  </si>
  <si>
    <t>QKTpwLxMmpk</t>
  </si>
  <si>
    <t>8QPHqS0sWog</t>
  </si>
  <si>
    <t>hGyisoW7X5w</t>
  </si>
  <si>
    <t>lClX7ZwxSWU</t>
  </si>
  <si>
    <t>Zg-HiwY0QIo</t>
  </si>
  <si>
    <t>MoXQzcT1xr0</t>
  </si>
  <si>
    <t>DRY7uV6X3Oc</t>
  </si>
  <si>
    <t>OFoKS7JeOCc</t>
  </si>
  <si>
    <t>rT1EWKFjkPI</t>
  </si>
  <si>
    <t>TiwvpBFVA9U</t>
  </si>
  <si>
    <t>g2VSrd1pCQA</t>
  </si>
  <si>
    <t>5lNPV2BO5lk</t>
  </si>
  <si>
    <t>blacktreemedia</t>
  </si>
  <si>
    <t>Rk3U1iR3vfU</t>
  </si>
  <si>
    <t>8FX_NFOgQEU</t>
  </si>
  <si>
    <t>EffiRHdKRv8</t>
  </si>
  <si>
    <t>bW-sMWgCiwM</t>
  </si>
  <si>
    <t>GWKDlF_oAXI</t>
  </si>
  <si>
    <t>usIyEL7ut5A</t>
  </si>
  <si>
    <t>osHT73lWMD0</t>
  </si>
  <si>
    <t>WJDIcncu-Jw</t>
  </si>
  <si>
    <t>ODUvGlL9EJs</t>
  </si>
  <si>
    <t>xBI8UhEd89Q</t>
  </si>
  <si>
    <t>xx_hSTgZF4Y</t>
  </si>
  <si>
    <t>hm98PVKBxjU</t>
  </si>
  <si>
    <t>oQlgJQgoytk</t>
  </si>
  <si>
    <t>CySrshUMwIw</t>
  </si>
  <si>
    <t>rWYZM4Wj7ZI</t>
  </si>
  <si>
    <t>7mD-TKx868I</t>
  </si>
  <si>
    <t>WjxjZe3RhIo</t>
  </si>
  <si>
    <t>jOlI3Sdkqcg</t>
  </si>
  <si>
    <t>OrnJwc_-t9w</t>
  </si>
  <si>
    <t>16hGGvRB2mI</t>
  </si>
  <si>
    <t>A5t0fs9SjKw</t>
  </si>
  <si>
    <t>4ZWs9RwuIZI</t>
  </si>
  <si>
    <t>M8QblC51ojA</t>
  </si>
  <si>
    <t>SJjxv31GcJ4</t>
  </si>
  <si>
    <t>OD8qSmkdqJM</t>
  </si>
  <si>
    <t>ycri2TjlKBA</t>
  </si>
  <si>
    <t>aO5D9eG1QJA</t>
  </si>
  <si>
    <t>d7Hr7dSfbHo</t>
  </si>
  <si>
    <t>XCSVmgI1SvA</t>
  </si>
  <si>
    <t>9ZzWWq_rQt8</t>
  </si>
  <si>
    <t>t3TUuvwC0II</t>
  </si>
  <si>
    <t>AmMG_JSLsPE</t>
  </si>
  <si>
    <t>jT1OFqZLU7c</t>
  </si>
  <si>
    <t>jShNlML9i4s</t>
  </si>
  <si>
    <t>T6MX3_IzFwE</t>
  </si>
  <si>
    <t>SBohmdsUXF4</t>
  </si>
  <si>
    <t>reOBoVAVJHk</t>
  </si>
  <si>
    <t>XHKqM4A3F0g</t>
  </si>
  <si>
    <t>AxSPpGemMbI</t>
  </si>
  <si>
    <t>XKlycYjLEGw</t>
  </si>
  <si>
    <t>gs4L46cn144</t>
  </si>
  <si>
    <t>PktH3e5iVyI</t>
  </si>
  <si>
    <t>If8e1x-6Uds</t>
  </si>
  <si>
    <t>YDdvnVO1OOU</t>
  </si>
  <si>
    <t>pWnR-6nqvXY</t>
  </si>
  <si>
    <t>LEEJUNGYOON</t>
  </si>
  <si>
    <t>eRqZfts4ClU</t>
  </si>
  <si>
    <t>ISjEZdH7hrQ</t>
  </si>
  <si>
    <t>qbD90sD1df0</t>
  </si>
  <si>
    <t>C4wZf9Y66rM</t>
  </si>
  <si>
    <t>2drgIjrFkto</t>
  </si>
  <si>
    <t>UIbyUOfz-9w</t>
  </si>
  <si>
    <t>R4Goq515baY</t>
  </si>
  <si>
    <t>kQCsJbuG7mo</t>
  </si>
  <si>
    <t>xXcRLn0UwBo</t>
  </si>
  <si>
    <t>7McDe1sdPlU</t>
  </si>
  <si>
    <t>_Le9DB9NXzU</t>
  </si>
  <si>
    <t>nYLfl22YSLw</t>
  </si>
  <si>
    <t>PCMd-YfS7zM</t>
  </si>
  <si>
    <t>or3VgNAsdcE</t>
  </si>
  <si>
    <t>E1sfO3ykLiw</t>
  </si>
  <si>
    <t>playserious</t>
  </si>
  <si>
    <t>qvkf8W6ktQY</t>
  </si>
  <si>
    <t>aQBHyX4E3m0</t>
  </si>
  <si>
    <t>mfHVB6y-0D8</t>
  </si>
  <si>
    <t>1HK03SEXiOo</t>
  </si>
  <si>
    <t>STM6svG96QQ</t>
  </si>
  <si>
    <t>JCre0fiAOAA</t>
  </si>
  <si>
    <t>rkx1k8I4gmo</t>
  </si>
  <si>
    <t>wVurJ5si4Kw</t>
  </si>
  <si>
    <t>ABIMAgNO6NM</t>
  </si>
  <si>
    <t>599pP7aY4Wk</t>
  </si>
  <si>
    <t>xoJp5z99Jbo</t>
  </si>
  <si>
    <t>1dDD258TTLs</t>
  </si>
  <si>
    <t>it_7nHVfLnc</t>
  </si>
  <si>
    <t>DHrtLdku-to</t>
  </si>
  <si>
    <t>8lm-qeZi9hE</t>
  </si>
  <si>
    <t>yBRHAA9Jyeg</t>
  </si>
  <si>
    <t>Z2KISZznNdE</t>
  </si>
  <si>
    <t>8Z-ocggIX48</t>
  </si>
  <si>
    <t>UAsiHeu8YpM</t>
  </si>
  <si>
    <t>7m5FSU652HQ</t>
  </si>
  <si>
    <t>xovLcQkFB4o</t>
  </si>
  <si>
    <t>URamFAyXThg</t>
  </si>
  <si>
    <t>vLz_gazOiks</t>
  </si>
  <si>
    <t>hKwaojvmZCE</t>
  </si>
  <si>
    <t>ov7dN7-OhVw</t>
  </si>
  <si>
    <t>pJ-dwLylnUk</t>
  </si>
  <si>
    <t>pWPppE6iVeI</t>
  </si>
  <si>
    <t>EYrf5KbVaY0</t>
  </si>
  <si>
    <t>KbCQYJTf0Wg</t>
  </si>
  <si>
    <t>hBOxcSx9FK4</t>
  </si>
  <si>
    <t>ueSi3hqDA1E</t>
  </si>
  <si>
    <t>8HBa6nw8FlM</t>
  </si>
  <si>
    <t>ZjIFYyCWS3g</t>
  </si>
  <si>
    <t>Z4eCih5QE1w</t>
  </si>
  <si>
    <t>7qXufT7HeHU</t>
  </si>
  <si>
    <t>N-1PBZga-eU</t>
  </si>
  <si>
    <t>ChangeDaChannel</t>
  </si>
  <si>
    <t>MoTv1</t>
  </si>
  <si>
    <t>o6Wjs8UJO9Q</t>
  </si>
  <si>
    <t>P587NCra_aU</t>
  </si>
  <si>
    <t>xdo7OCjNj30</t>
  </si>
  <si>
    <t>nMn2cCBwH18</t>
  </si>
  <si>
    <t>Piq-4cIjhlw</t>
  </si>
  <si>
    <t>3We66GAh7vU</t>
  </si>
  <si>
    <t>nNmJ-IGtFw0</t>
  </si>
  <si>
    <t>J0wKvmFfPsk</t>
  </si>
  <si>
    <t>9LpAZYb1xwI</t>
  </si>
  <si>
    <t>Xz6h8mh35kw</t>
  </si>
  <si>
    <t>LG4TiiXec8o</t>
  </si>
  <si>
    <t>gG8rCMVmnl8</t>
  </si>
  <si>
    <t>W6bwOT7JaQQ</t>
  </si>
  <si>
    <t>zuLiSWmw2L8</t>
  </si>
  <si>
    <t>EqLS34DrvCo</t>
  </si>
  <si>
    <t>pzY6OUo6zn8</t>
  </si>
  <si>
    <t>YxwWxsnR2lo</t>
  </si>
  <si>
    <t>Riu3IVnYJVE</t>
  </si>
  <si>
    <t>VpdkcXIJbvI</t>
  </si>
  <si>
    <t>0CSZwTydjZs</t>
  </si>
  <si>
    <t>tomorrowpictures</t>
  </si>
  <si>
    <t>4tvcrghC1p8</t>
  </si>
  <si>
    <t>BnIu4xm7CzU</t>
  </si>
  <si>
    <t>FhQueqAqa00</t>
  </si>
  <si>
    <t>qE_K9nsReWg</t>
  </si>
  <si>
    <t>ZeBVevwfFOE</t>
  </si>
  <si>
    <t>GaHhdKKflJ4</t>
  </si>
  <si>
    <t>LsIG2dSPd-g</t>
  </si>
  <si>
    <t>xHnpUaysV50</t>
  </si>
  <si>
    <t>pSfjyGPMejc</t>
  </si>
  <si>
    <t>93KnSb69X6s</t>
  </si>
  <si>
    <t>rcowP1MBY70</t>
  </si>
  <si>
    <t>1dpiwxrkXpo</t>
  </si>
  <si>
    <t>K2n0WBPbtfU</t>
  </si>
  <si>
    <t>zNV0Hl1Hz5g</t>
  </si>
  <si>
    <t>clWrsoMbQMw</t>
  </si>
  <si>
    <t>J89f_8Pp55A</t>
  </si>
  <si>
    <t>hgsd6CpKlrY</t>
  </si>
  <si>
    <t>DNAmbm9hIcM</t>
  </si>
  <si>
    <t>z68KmzY-k4k</t>
  </si>
  <si>
    <t>DraMaWolf</t>
  </si>
  <si>
    <t>RemixedKingz</t>
  </si>
  <si>
    <t>SomoshiphopRadio</t>
  </si>
  <si>
    <t>s-PNft1S7j4</t>
  </si>
  <si>
    <t>kpF_s-pwkp8</t>
  </si>
  <si>
    <t>76sVl8nr2HQ</t>
  </si>
  <si>
    <t>7hjJUZ85nHw</t>
  </si>
  <si>
    <t>lpJ7h8LYsdU</t>
  </si>
  <si>
    <t>AU0LobJmatc</t>
  </si>
  <si>
    <t>TkozLJdLerE</t>
  </si>
  <si>
    <t>ZUOUfgcRgno</t>
  </si>
  <si>
    <t>ih1YQbgShYk</t>
  </si>
  <si>
    <t>uGQIw1iaZKc</t>
  </si>
  <si>
    <t>VjLV1GuJvlU</t>
  </si>
  <si>
    <t>IqRSxbEMieE</t>
  </si>
  <si>
    <t>GOQjrCku7Ac</t>
  </si>
  <si>
    <t>CJY-ltJ2WCE</t>
  </si>
  <si>
    <t>BTCNAtMZo0A</t>
  </si>
  <si>
    <t>kfT2q-BODSs</t>
  </si>
  <si>
    <t>krRZ3GB98oI</t>
  </si>
  <si>
    <t>ulajqGWC4fg</t>
  </si>
  <si>
    <t>iVMDyJrAyZE</t>
  </si>
  <si>
    <t>v2xu7mW0rpE</t>
  </si>
  <si>
    <t>evolawonder</t>
  </si>
  <si>
    <t>blink182fiend</t>
  </si>
  <si>
    <t>AxAeUWeiwJs</t>
  </si>
  <si>
    <t>68IkG42GdCY</t>
  </si>
  <si>
    <t>eXryvqihnLE</t>
  </si>
  <si>
    <t>BnwLf88t_Wc</t>
  </si>
  <si>
    <t>p3vIcWPT2-Q</t>
  </si>
  <si>
    <t>rVvvuaECtuw</t>
  </si>
  <si>
    <t>zV5IU1G3cLk</t>
  </si>
  <si>
    <t>mkkE7yDXr6g</t>
  </si>
  <si>
    <t>n9KB7m_MHak</t>
  </si>
  <si>
    <t>IGcR9EF0uPQ</t>
  </si>
  <si>
    <t>nyRiO1pU8I4</t>
  </si>
  <si>
    <t>wy1sVC3Mj48</t>
  </si>
  <si>
    <t>GxN6x9dpJLI</t>
  </si>
  <si>
    <t>FUmYTbhyUFk</t>
  </si>
  <si>
    <t>fmajoyOE-vg</t>
  </si>
  <si>
    <t>wjZf_I1e-uk</t>
  </si>
  <si>
    <t>MjNLAG6bKno</t>
  </si>
  <si>
    <t>YfUSjEE5BLk</t>
  </si>
  <si>
    <t>D5rJsA5u0G4</t>
  </si>
  <si>
    <t>F9bQapLvOfU</t>
  </si>
  <si>
    <t>bestduvalhiphop</t>
  </si>
  <si>
    <t>dYZHk2v6E0o</t>
  </si>
  <si>
    <t>r7Eat7kNhLs</t>
  </si>
  <si>
    <t>85ZSycvUxJw</t>
  </si>
  <si>
    <t>nlWD6Sg12RI</t>
  </si>
  <si>
    <t>PEPgA4ZQf0U</t>
  </si>
  <si>
    <t>YrmFQyr2934</t>
  </si>
  <si>
    <t>_IMDIgA-oDk</t>
  </si>
  <si>
    <t>6oS0MRfoVxA</t>
  </si>
  <si>
    <t>168MlaV3wp4</t>
  </si>
  <si>
    <t>2Pq_3mnTUyA</t>
  </si>
  <si>
    <t>An64L73fsMA</t>
  </si>
  <si>
    <t>JrlW_1e_EQI</t>
  </si>
  <si>
    <t>NBW2Pp4-v_0</t>
  </si>
  <si>
    <t>oUX-0I9tnVo</t>
  </si>
  <si>
    <t>n3CVULR5ZDY</t>
  </si>
  <si>
    <t>MM4FBxcs9_s</t>
  </si>
  <si>
    <t>6napgP8MLnY</t>
  </si>
  <si>
    <t>_3Qsy1mGXTc</t>
  </si>
  <si>
    <t>8JgG16LS4lo</t>
  </si>
  <si>
    <t>TUxlHX4ipC4</t>
  </si>
  <si>
    <t>vexdavortex</t>
  </si>
  <si>
    <t>Mn6ruHtGw9c</t>
  </si>
  <si>
    <t>By6HefiKA1U</t>
  </si>
  <si>
    <t>itaNIiC5bZE</t>
  </si>
  <si>
    <t>T5YiWWc5t9w</t>
  </si>
  <si>
    <t>JxPgzKtxpWs</t>
  </si>
  <si>
    <t>fE97Hy_r2Fo</t>
  </si>
  <si>
    <t>I6qN5rmTNCg</t>
  </si>
  <si>
    <t>ecLO3kcPX3g</t>
  </si>
  <si>
    <t>MyTP124G1yA</t>
  </si>
  <si>
    <t>IqPLUYjnYzI</t>
  </si>
  <si>
    <t>FHl5sCCC-_o</t>
  </si>
  <si>
    <t>RD2DjlPZXdY</t>
  </si>
  <si>
    <t>krMS23OY_cQ</t>
  </si>
  <si>
    <t>xwcvlUfNpEw</t>
  </si>
  <si>
    <t>lVFI8_QvJ6A</t>
  </si>
  <si>
    <t>UkEJPULyBdw</t>
  </si>
  <si>
    <t>s81OipUilOo</t>
  </si>
  <si>
    <t>uK4niyFhERs</t>
  </si>
  <si>
    <t>KdBQ5xw3XEo</t>
  </si>
  <si>
    <t>u0AXoIe9F6M</t>
  </si>
  <si>
    <t>zH1kHn8sWOM</t>
  </si>
  <si>
    <t>politikewl</t>
  </si>
  <si>
    <t>axxooGIgOKs</t>
  </si>
  <si>
    <t>pTYL8qpcsjk</t>
  </si>
  <si>
    <t>S097lGx9yqc</t>
  </si>
  <si>
    <t>kptmiklh97Y</t>
  </si>
  <si>
    <t>HZeMFbxeDnY</t>
  </si>
  <si>
    <t>3B2-ELpor3Y</t>
  </si>
  <si>
    <t>g67sKrkVihc</t>
  </si>
  <si>
    <t>7kUA2KW_9_s</t>
  </si>
  <si>
    <t>1mzsBjK3hAg</t>
  </si>
  <si>
    <t>Zb5hMAkplu0</t>
  </si>
  <si>
    <t>mlQZXJnZDZs</t>
  </si>
  <si>
    <t>YwVBpsO51QY</t>
  </si>
  <si>
    <t>kAIVw2iTMdQ</t>
  </si>
  <si>
    <t>Sunshinestate63</t>
  </si>
  <si>
    <t>gvn2RG1Y22M</t>
  </si>
  <si>
    <t>qvD7jdBV-Uo</t>
  </si>
  <si>
    <t>yXWNLq-gQNA</t>
  </si>
  <si>
    <t>0H3AKlogj44</t>
  </si>
  <si>
    <t>a1ckrEeHDRY</t>
  </si>
  <si>
    <t>HiywUJnJmrc</t>
  </si>
  <si>
    <t>ciBIthLSk2A</t>
  </si>
  <si>
    <t>eWSz5lFt7GE</t>
  </si>
  <si>
    <t>i8APu1MN4PI</t>
  </si>
  <si>
    <t>kMflOFOYELg</t>
  </si>
  <si>
    <t>Lutulutuw</t>
  </si>
  <si>
    <t>nuIDPdVNqLw</t>
  </si>
  <si>
    <t>O7EprGaQw8A</t>
  </si>
  <si>
    <t>qSZ0BQMrFn0</t>
  </si>
  <si>
    <t>AFn1kUpaaPI</t>
  </si>
  <si>
    <t>EpSl7k5uPgg</t>
  </si>
  <si>
    <t>yjBoAQw7bgo</t>
  </si>
  <si>
    <t>uYCrclKA6YM</t>
  </si>
  <si>
    <t>aEZCor8LqVk</t>
  </si>
  <si>
    <t>QBE2RO5vj2Y</t>
  </si>
  <si>
    <t>4MBtrB9lPXQ</t>
  </si>
  <si>
    <t>t0vg1DFpAv4</t>
  </si>
  <si>
    <t>i2J1rfGyZqY</t>
  </si>
  <si>
    <t>vSq-V8kAjeI</t>
  </si>
  <si>
    <t>siikV8ykK-4</t>
  </si>
  <si>
    <t>vkjmPWtGong</t>
  </si>
  <si>
    <t>nFAGf0-WDHc</t>
  </si>
  <si>
    <t>Pz9HogcwXEs</t>
  </si>
  <si>
    <t>r10K7951gPg</t>
  </si>
  <si>
    <t>qMseIGGst2k</t>
  </si>
  <si>
    <t>KU5Rt890Wm4</t>
  </si>
  <si>
    <t>Klingonmastr</t>
  </si>
  <si>
    <t>B8gHmJUa720</t>
  </si>
  <si>
    <t>vwV6O5AGKyw</t>
  </si>
  <si>
    <t>AdWh8qOUAzk</t>
  </si>
  <si>
    <t>HPPkUhmbkNc</t>
  </si>
  <si>
    <t>8O5775Gxqsg</t>
  </si>
  <si>
    <t>V0-Z-4vxZ90</t>
  </si>
  <si>
    <t>0d_ezz0TkIc</t>
  </si>
  <si>
    <t>LeGpzHc0_l0</t>
  </si>
  <si>
    <t>_zQPwHrisjU</t>
  </si>
  <si>
    <t>VUOUUkFRbKo</t>
  </si>
  <si>
    <t>Euj8N_weaUw</t>
  </si>
  <si>
    <t>MIAcrimsonandgold</t>
  </si>
  <si>
    <t>yNtAkq_usVY</t>
  </si>
  <si>
    <t>SkQqyJNtEwQ</t>
  </si>
  <si>
    <t>65xElp8JvqA</t>
  </si>
  <si>
    <t>MuFON1dXXFA</t>
  </si>
  <si>
    <t>R_rtl_3Uc5w</t>
  </si>
  <si>
    <t>Bnyaxw3mgzE</t>
  </si>
  <si>
    <t>W6Fgcu_4EEY</t>
  </si>
  <si>
    <t>0_JWagUy0cQ</t>
  </si>
  <si>
    <t>v5ha9aJslOg</t>
  </si>
  <si>
    <t>jx-M-oZyU-E</t>
  </si>
  <si>
    <t>ic7YSCUB8x4</t>
  </si>
  <si>
    <t>kU_MVzxGQgI</t>
  </si>
  <si>
    <t>bM9ajcgqOxE</t>
  </si>
  <si>
    <t>VUPVZi3upKU</t>
  </si>
  <si>
    <t>VIM_kOhy2RE</t>
  </si>
  <si>
    <t>IQqhIhtnZkI</t>
  </si>
  <si>
    <t>ghOfK4GJO9E</t>
  </si>
  <si>
    <t>RE_m3NTiWx8</t>
  </si>
  <si>
    <t>uZm2GHZDdQY</t>
  </si>
  <si>
    <t>FhsVdRnyBSs</t>
  </si>
  <si>
    <t>LisabethDashrniqhc</t>
  </si>
  <si>
    <t>DrD-Yp3a-dY</t>
  </si>
  <si>
    <t>GMo7T9t0Gzk</t>
  </si>
  <si>
    <t>xdHMOsihnv8</t>
  </si>
  <si>
    <t>ZvHDzj__3PU</t>
  </si>
  <si>
    <t>9wJsovPRTEM</t>
  </si>
  <si>
    <t>Mediacurves</t>
  </si>
  <si>
    <t>arroncarlton</t>
  </si>
  <si>
    <t>shorenzi</t>
  </si>
  <si>
    <t>G3-B37076aE</t>
  </si>
  <si>
    <t>OCe7Uo5F6kg</t>
  </si>
  <si>
    <t>Y8odEyQdUEk</t>
  </si>
  <si>
    <t>1W41K8M3utk</t>
  </si>
  <si>
    <t>FeZG2ktyvxg</t>
  </si>
  <si>
    <t>I2Y7723NCW4</t>
  </si>
  <si>
    <t>BJQB4JZjnQs</t>
  </si>
  <si>
    <t>sx2QNIsOi-k</t>
  </si>
  <si>
    <t>LL1qYN5EIvM</t>
  </si>
  <si>
    <t>3kodJUEkWKk</t>
  </si>
  <si>
    <t>WUWLMOa0PlY</t>
  </si>
  <si>
    <t>ioPpDl0mJj4</t>
  </si>
  <si>
    <t>vrmgi</t>
  </si>
  <si>
    <t>2Xb3bDwE9jQ</t>
  </si>
  <si>
    <t>Jh3FrCZ0HC0</t>
  </si>
  <si>
    <t>bezqxSyiya8</t>
  </si>
  <si>
    <t>bR6DGt-dZXo</t>
  </si>
  <si>
    <t>V3zgpwAhoRg</t>
  </si>
  <si>
    <t>cUGUNI1jM_U</t>
  </si>
  <si>
    <t>n150E0LewC4</t>
  </si>
  <si>
    <t>5GLF9vGCOmI</t>
  </si>
  <si>
    <t>yBZSVHQYrSk</t>
  </si>
  <si>
    <t>sQdBIZDj-mU</t>
  </si>
  <si>
    <t>BhcZrtM0cHk</t>
  </si>
  <si>
    <t>y9KALzXuEeM</t>
  </si>
  <si>
    <t>fWZ5qvourBY</t>
  </si>
  <si>
    <t>m4tRjV3wvd4</t>
  </si>
  <si>
    <t>a04Eicr65ks</t>
  </si>
  <si>
    <t>G_qQWqHztFE</t>
  </si>
  <si>
    <t>Zi_fH2wPn4U</t>
  </si>
  <si>
    <t>shezzno</t>
  </si>
  <si>
    <t>azzatacom</t>
  </si>
  <si>
    <t>rR8gyK-D11A</t>
  </si>
  <si>
    <t>bonequinha01</t>
  </si>
  <si>
    <t>reece2076</t>
  </si>
  <si>
    <t>dOxaYKHJu3k</t>
  </si>
  <si>
    <t>gvtW21bDL5E</t>
  </si>
  <si>
    <t>BHEO_fG3mm4</t>
  </si>
  <si>
    <t>xOzhuG3N80I</t>
  </si>
  <si>
    <t>Nb5xjAG5FxM</t>
  </si>
  <si>
    <t>iVdgQKuEgIY</t>
  </si>
  <si>
    <t>9tF7R-1Xo90</t>
  </si>
  <si>
    <t>lk9CQ04Igj4</t>
  </si>
  <si>
    <t>qX7eM0b00iw</t>
  </si>
  <si>
    <t>hlZBuLusP0A</t>
  </si>
  <si>
    <t>0ieb9Gy60RA</t>
  </si>
  <si>
    <t>p5mo6aSg5uE</t>
  </si>
  <si>
    <t>Incotso</t>
  </si>
  <si>
    <t>R6wO9qcNxAE</t>
  </si>
  <si>
    <t>f9cK8vThRDo</t>
  </si>
  <si>
    <t>pRZHG11rhD4</t>
  </si>
  <si>
    <t>ue59pNRZtfc</t>
  </si>
  <si>
    <t>2tZeypkjC-4</t>
  </si>
  <si>
    <t>c57n590cdPo</t>
  </si>
  <si>
    <t>Wp5z2C3--og</t>
  </si>
  <si>
    <t>LUzwiPAtZ90</t>
  </si>
  <si>
    <t>P8ISCd6NnRg</t>
  </si>
  <si>
    <t>gMdhJyGP-l0</t>
  </si>
  <si>
    <t>4Elaq3Dl1bM</t>
  </si>
  <si>
    <t>hAGyMvcxrRk</t>
  </si>
  <si>
    <t>NEvJesKQR78</t>
  </si>
  <si>
    <t>wB_uJzR8fus</t>
  </si>
  <si>
    <t>V1UQ7zsSsAA</t>
  </si>
  <si>
    <t>hk59AaTsXi8</t>
  </si>
  <si>
    <t>CMGEKUZD2mo</t>
  </si>
  <si>
    <t>IpMCSnVILr4</t>
  </si>
  <si>
    <t>fv3Adc0g_58</t>
  </si>
  <si>
    <t>n-Akqik3hME</t>
  </si>
  <si>
    <t>0vCpwlp5xSA</t>
  </si>
  <si>
    <t>R7r6IymN9Ow</t>
  </si>
  <si>
    <t>liz81wxTOZk</t>
  </si>
  <si>
    <t>K8K6esfFu0k</t>
  </si>
  <si>
    <t>PuZYF6JbzME</t>
  </si>
  <si>
    <t>7zReVJnaA90</t>
  </si>
  <si>
    <t>rzqkS-T3M_k</t>
  </si>
  <si>
    <t>rvFmMCwcmSI</t>
  </si>
  <si>
    <t>dAS6iNBgNxY</t>
  </si>
  <si>
    <t>xkfMbZeGbXQ</t>
  </si>
  <si>
    <t>P9AkBkQ3pDU</t>
  </si>
  <si>
    <t>RwnKwQzdHZA</t>
  </si>
  <si>
    <t>8gKwaSEX3o0</t>
  </si>
  <si>
    <t>MwKbX7JYET4</t>
  </si>
  <si>
    <t>kjT-Ia4sDYw</t>
  </si>
  <si>
    <t>jl18NiGy40w</t>
  </si>
  <si>
    <t>LpTIEcQqD_A</t>
  </si>
  <si>
    <t>QYW3dCf6oM8</t>
  </si>
  <si>
    <t>IRRAV76ygoM</t>
  </si>
  <si>
    <t>PMoeWS6lSog</t>
  </si>
  <si>
    <t>u91BngkzH8A</t>
  </si>
  <si>
    <t>neo123torres123</t>
  </si>
  <si>
    <t>HgGEwMX_npw</t>
  </si>
  <si>
    <t>gXOpVjnJKZw</t>
  </si>
  <si>
    <t>kJYhJGzSIxw</t>
  </si>
  <si>
    <t>E_LkGSXPCYI</t>
  </si>
  <si>
    <t>bJxhIeUoAHE</t>
  </si>
  <si>
    <t>8vjLllFRnoQ</t>
  </si>
  <si>
    <t>TBMqTqXKdxo</t>
  </si>
  <si>
    <t>Qxnr7tfKlgw</t>
  </si>
  <si>
    <t>GWc37boPnjM</t>
  </si>
  <si>
    <t>kxeB_uTZi20</t>
  </si>
  <si>
    <t>if11PeyuZEI</t>
  </si>
  <si>
    <t>d22ODkPG_Pg</t>
  </si>
  <si>
    <t>Jaelovenz</t>
  </si>
  <si>
    <t>DreliWebstermcfjtc</t>
  </si>
  <si>
    <t>NoCopywrite</t>
  </si>
  <si>
    <t>XM82Hs0LEpc</t>
  </si>
  <si>
    <t>rXou8C73l-U</t>
  </si>
  <si>
    <t>6x3BZga84ys</t>
  </si>
  <si>
    <t>R1CD6gNmhr0</t>
  </si>
  <si>
    <t>hk4Wp2_uRos</t>
  </si>
  <si>
    <t>bW7ZyZsyYB0</t>
  </si>
  <si>
    <t>4bQ5Q_dYO4A</t>
  </si>
  <si>
    <t>ktF-jmuSH_E</t>
  </si>
  <si>
    <t>3o1L3XbitZc</t>
  </si>
  <si>
    <t>dGXvHdKT9Rs</t>
  </si>
  <si>
    <t>L4-wFT2Ubx8</t>
  </si>
  <si>
    <t>0b7epZNWhfg</t>
  </si>
  <si>
    <t>2gUR1_e2RKY</t>
  </si>
  <si>
    <t>6PNexpa9HdU</t>
  </si>
  <si>
    <t>wiggywhackers</t>
  </si>
  <si>
    <t>2LfRQ9sRrIg</t>
  </si>
  <si>
    <t>edisonlovebobo</t>
  </si>
  <si>
    <t>KMG7zm_f-00</t>
  </si>
  <si>
    <t>v7t7eLQzOlk</t>
  </si>
  <si>
    <t>Wo6k9GPGfts</t>
  </si>
  <si>
    <t>loaJUu6REGs</t>
  </si>
  <si>
    <t>R3WWNKurKjA</t>
  </si>
  <si>
    <t>3eXOGp4Nxj0</t>
  </si>
  <si>
    <t>TheUglyTruthz</t>
  </si>
  <si>
    <t>631CcBpEqBA</t>
  </si>
  <si>
    <t>NShz_08kuEk</t>
  </si>
  <si>
    <t>SundayBeef</t>
  </si>
  <si>
    <t>chinesenegro</t>
  </si>
  <si>
    <t>5z_NKhPUxXE</t>
  </si>
  <si>
    <t>NowLiveNetwork</t>
  </si>
  <si>
    <t>5oUWIjKePlY</t>
  </si>
  <si>
    <t>PsK1c9ZBpuw</t>
  </si>
  <si>
    <t>JdLYfBo3tSU</t>
  </si>
  <si>
    <t>ZRzZX2aN3I0</t>
  </si>
  <si>
    <t>M5wd98Xlbow</t>
  </si>
  <si>
    <t>Yfn6rpJHHbI</t>
  </si>
  <si>
    <t>6vClgSvco0s</t>
  </si>
  <si>
    <t>U7sdJjzru0s</t>
  </si>
  <si>
    <t>iP-E52c10ns</t>
  </si>
  <si>
    <t>tyZJ5jJ5BDM</t>
  </si>
  <si>
    <t>LvGExBJXAGY</t>
  </si>
  <si>
    <t>5s0MTaYxSkc</t>
  </si>
  <si>
    <t>POCPYG2wYFM</t>
  </si>
  <si>
    <t>jOdIGexuLpc</t>
  </si>
  <si>
    <t>cpaWmR-qswg</t>
  </si>
  <si>
    <t>21Movie</t>
  </si>
  <si>
    <t>iMj-G5EY5b8</t>
  </si>
  <si>
    <t>8bpwUno_Rjs</t>
  </si>
  <si>
    <t>Iv5v9K7dGoI</t>
  </si>
  <si>
    <t>GMu1YPuYJPE</t>
  </si>
  <si>
    <t>y0PuqYB0_UI</t>
  </si>
  <si>
    <t>2YoiWr-yvws</t>
  </si>
  <si>
    <t>O5VALHLxXJg</t>
  </si>
  <si>
    <t>37_5RwsZ-0Q</t>
  </si>
  <si>
    <t>0SHKAcHzbQ4</t>
  </si>
  <si>
    <t>FrGBp0AzK90</t>
  </si>
  <si>
    <t>SquDMsJXf9M</t>
  </si>
  <si>
    <t>xXTpbXZ4c4U</t>
  </si>
  <si>
    <t>UvJupyXE2dM</t>
  </si>
  <si>
    <t>5GhErtj7_aI</t>
  </si>
  <si>
    <t>KiUDkayLkfY</t>
  </si>
  <si>
    <t>7JUKaLrwPYc</t>
  </si>
  <si>
    <t>zEmQObetnF4</t>
  </si>
  <si>
    <t>J30WuLODVoM</t>
  </si>
  <si>
    <t>qawF8re8mAI</t>
  </si>
  <si>
    <t>XbErC-TEJMA</t>
  </si>
  <si>
    <t>WildgrassRd</t>
  </si>
  <si>
    <t>6Z-TwDBXOTk</t>
  </si>
  <si>
    <t>uL0RWERBqpQ</t>
  </si>
  <si>
    <t>snxNOMC8Nbc</t>
  </si>
  <si>
    <t>0aQ5q_OB1As</t>
  </si>
  <si>
    <t>_TqrxsVvHzw</t>
  </si>
  <si>
    <t>6-crWEwaThs</t>
  </si>
  <si>
    <t>w5ON67d7hQY</t>
  </si>
  <si>
    <t>h96SlIk2rRY</t>
  </si>
  <si>
    <t>Gx19TPrtW28</t>
  </si>
  <si>
    <t>_Dq-M9a4biE</t>
  </si>
  <si>
    <t>XrmWfEn5v20</t>
  </si>
  <si>
    <t>graviapple</t>
  </si>
  <si>
    <t>od0Y5qrlNZQ</t>
  </si>
  <si>
    <t>cAGC9YB8j5g</t>
  </si>
  <si>
    <t>lJLGSATWLZo</t>
  </si>
  <si>
    <t>Ip3Sks3lUBA</t>
  </si>
  <si>
    <t>EuM-zIvYUeE</t>
  </si>
  <si>
    <t>FfyghttMhF8</t>
  </si>
  <si>
    <t>TBAeWe5DdBg</t>
  </si>
  <si>
    <t>8IBIK2bAiSM</t>
  </si>
  <si>
    <t>oqkdB7It5Go</t>
  </si>
  <si>
    <t>ecqUnJZKPpU</t>
  </si>
  <si>
    <t>kRiSr8484</t>
  </si>
  <si>
    <t>5VayNjbO3M0</t>
  </si>
  <si>
    <t>pVnAYcyT7OI</t>
  </si>
  <si>
    <t>mNDKJP9LUiM</t>
  </si>
  <si>
    <t>5CaV2_x8Mm4</t>
  </si>
  <si>
    <t>HQP4hsLj-x4</t>
  </si>
  <si>
    <t>zfgicCmM0HQ</t>
  </si>
  <si>
    <t>DUeGPddKhiU</t>
  </si>
  <si>
    <t>6QikCJKqAQ4</t>
  </si>
  <si>
    <t>ZdWbmGj7K8E</t>
  </si>
  <si>
    <t>Y7mV8ptsDfE</t>
  </si>
  <si>
    <t>SuBuEfJGefg</t>
  </si>
  <si>
    <t>zNJ98ewaz1A</t>
  </si>
  <si>
    <t>3MBGB8KvOu0</t>
  </si>
  <si>
    <t>gWtOI0nKZB4</t>
  </si>
  <si>
    <t>WcF32eb547k</t>
  </si>
  <si>
    <t>tKuv0Ebj59U</t>
  </si>
  <si>
    <t>UCpZj5QqcLo</t>
  </si>
  <si>
    <t>mattjsrules</t>
  </si>
  <si>
    <t>JUa6vE4Vxg0</t>
  </si>
  <si>
    <t>Y9-2vSwfQ8w</t>
  </si>
  <si>
    <t>ZwdTFFlNAl8</t>
  </si>
  <si>
    <t>hN2zhi6g4eM</t>
  </si>
  <si>
    <t>q-3-pWBT3MU</t>
  </si>
  <si>
    <t>0Ca9Dd8D7JI</t>
  </si>
  <si>
    <t>y3E8M5YtWLs</t>
  </si>
  <si>
    <t>jmMXk0bA8gk</t>
  </si>
  <si>
    <t>XgVrbzQobqM</t>
  </si>
  <si>
    <t>kpKO1DVMoyw</t>
  </si>
  <si>
    <t>oO2-J3y_A1w</t>
  </si>
  <si>
    <t>VKg6bRDYm5w</t>
  </si>
  <si>
    <t>2zCIW0kkLf0</t>
  </si>
  <si>
    <t>P3dzFYaUK4s</t>
  </si>
  <si>
    <t>A8wHHO2TkTY</t>
  </si>
  <si>
    <t>_T4bsr27n40</t>
  </si>
  <si>
    <t>qMZPVUP5ga0</t>
  </si>
  <si>
    <t>4everKungFu</t>
  </si>
  <si>
    <t>IKpb-0puDsY</t>
  </si>
  <si>
    <t>b6qYtid7zh0</t>
  </si>
  <si>
    <t>eRqkm5EYP4w</t>
  </si>
  <si>
    <t>I0ytxSEFMOc</t>
  </si>
  <si>
    <t>S7LW8-7iLTM</t>
  </si>
  <si>
    <t>lSZKXV5DQY0</t>
  </si>
  <si>
    <t>TiB14jguKs8</t>
  </si>
  <si>
    <t>vCQJL1Ayopc</t>
  </si>
  <si>
    <t>vh3Q-5EP4Lo</t>
  </si>
  <si>
    <t>wtVfw69bclc</t>
  </si>
  <si>
    <t>B6KzKraJBWw</t>
  </si>
  <si>
    <t>16oTLuZq1cc</t>
  </si>
  <si>
    <t>2LAuzT_x8Ek</t>
  </si>
  <si>
    <t>5-hWcIBLYZk</t>
  </si>
  <si>
    <t>fkaAi2yQou0</t>
  </si>
  <si>
    <t>Y95P0Z9r2mk</t>
  </si>
  <si>
    <t>Jinesis0</t>
  </si>
  <si>
    <t>_MRCBxU1i1Q</t>
  </si>
  <si>
    <t>xidFOSzotNY</t>
  </si>
  <si>
    <t>pExfa1F3FIw</t>
  </si>
  <si>
    <t>4qth-oOzS2A</t>
  </si>
  <si>
    <t>K1AvS0kDR0g</t>
  </si>
  <si>
    <t>m7-ScnsMQek</t>
  </si>
  <si>
    <t>W1mqgsnV-h4</t>
  </si>
  <si>
    <t>C4INvXA6GVw</t>
  </si>
  <si>
    <t>cgg9sblRFVM</t>
  </si>
  <si>
    <t>s22m5XG6v28</t>
  </si>
  <si>
    <t>PW7GcBQN2jI</t>
  </si>
  <si>
    <t>c8S2zuvFXVQ</t>
  </si>
  <si>
    <t>c1nM87TG0cM</t>
  </si>
  <si>
    <t>IsKF0BuxbKo</t>
  </si>
  <si>
    <t>8fCnolZivPw</t>
  </si>
  <si>
    <t>dxzrPHaWda8</t>
  </si>
  <si>
    <t>5JBA6mkrq9g</t>
  </si>
  <si>
    <t>2hNu1I9r_1A</t>
  </si>
  <si>
    <t>6hFgWZIgUS0</t>
  </si>
  <si>
    <t>SonyPictures</t>
  </si>
  <si>
    <t>C1SuIfy3W2E</t>
  </si>
  <si>
    <t>ro1mOKrPyCI</t>
  </si>
  <si>
    <t>CewglxElBK0</t>
  </si>
  <si>
    <t>epJ4ufRgrfw</t>
  </si>
  <si>
    <t>IvThsHMvIp4</t>
  </si>
  <si>
    <t>jUnO4hKfW1U</t>
  </si>
  <si>
    <t>aYo13we1Y1I</t>
  </si>
  <si>
    <t>HBkccxTYnfU</t>
  </si>
  <si>
    <t>julyette25</t>
  </si>
  <si>
    <t>3WgPR7BsYls</t>
  </si>
  <si>
    <t>AOSSROFN-Bs</t>
  </si>
  <si>
    <t>bDyZB7Udga4</t>
  </si>
  <si>
    <t>XNZzMPDb5CQ</t>
  </si>
  <si>
    <t>O8JmN_-oudY</t>
  </si>
  <si>
    <t>Guhy-oIf4Fo</t>
  </si>
  <si>
    <t>yXF8Lhvjqa8</t>
  </si>
  <si>
    <t>luYDgj8W2cI</t>
  </si>
  <si>
    <t>SwqynmqPPLA</t>
  </si>
  <si>
    <t>QUsSx78RiX8</t>
  </si>
  <si>
    <t>AY_9yBxSEAg</t>
  </si>
  <si>
    <t>uPN9hvX4Wb4</t>
  </si>
  <si>
    <t>iKIftIYZ-_g</t>
  </si>
  <si>
    <t>xab-CBGbLqI</t>
  </si>
  <si>
    <t>VFp2wA4Nzrc</t>
  </si>
  <si>
    <t>op9X5P4xQLo</t>
  </si>
  <si>
    <t>LPXplx8U8ok</t>
  </si>
  <si>
    <t>6Ocu78E0yNo</t>
  </si>
  <si>
    <t>jidz56</t>
  </si>
  <si>
    <t>DHarMDHRhC4</t>
  </si>
  <si>
    <t>kmd6PTYWgtU</t>
  </si>
  <si>
    <t>eiE_5i8-a3c</t>
  </si>
  <si>
    <t>QweO6NwjWVM</t>
  </si>
  <si>
    <t>Qy_0n5BHZRs</t>
  </si>
  <si>
    <t>A5Ax5ybiDJM</t>
  </si>
  <si>
    <t>ODtbCxnCE1k</t>
  </si>
  <si>
    <t>Jg4P3UqvCFY</t>
  </si>
  <si>
    <t>ErzzAB44LCg</t>
  </si>
  <si>
    <t>rShmIKetCr4</t>
  </si>
  <si>
    <t>eIQcyi15xzE</t>
  </si>
  <si>
    <t>cQoJPp6c5tc</t>
  </si>
  <si>
    <t>od-r6Yaqy9I</t>
  </si>
  <si>
    <t>DUbA1u2LRHY</t>
  </si>
  <si>
    <t>Ec1j6NTuyNU</t>
  </si>
  <si>
    <t>dutchrebel179</t>
  </si>
  <si>
    <t>8HNeiG1oldA</t>
  </si>
  <si>
    <t>pYaq3mbNSdo</t>
  </si>
  <si>
    <t>02xetyx9iVk</t>
  </si>
  <si>
    <t>310oAUiZ3Vg</t>
  </si>
  <si>
    <t>2mr-FmucoEk</t>
  </si>
  <si>
    <t>NPE9tDEp4N0</t>
  </si>
  <si>
    <t>b2SLAgrouiw</t>
  </si>
  <si>
    <t>iJTJ0u43CEM</t>
  </si>
  <si>
    <t>MK3trTqAKg0</t>
  </si>
  <si>
    <t>jkJdmDz5RYY</t>
  </si>
  <si>
    <t>0Ys4YXSaQsk</t>
  </si>
  <si>
    <t>1-K6b4_n8Vs</t>
  </si>
  <si>
    <t>DiMrzNoEkzI</t>
  </si>
  <si>
    <t>4F7v_x54ac4</t>
  </si>
  <si>
    <t>UQVbfUKFsSU</t>
  </si>
  <si>
    <t>7LQPAVFm4vk</t>
  </si>
  <si>
    <t>yXHpzb6_xxU</t>
  </si>
  <si>
    <t>SpqzAdmOsa0</t>
  </si>
  <si>
    <t>U0jA6agFJpg</t>
  </si>
  <si>
    <t>W-pGwwj9Tdk</t>
  </si>
  <si>
    <t>gfq2Zwr0ABM</t>
  </si>
  <si>
    <t>9jZh-mwWlEg</t>
  </si>
  <si>
    <t>l_6ByomjH0g</t>
  </si>
  <si>
    <t>byJiSsZePFQ</t>
  </si>
  <si>
    <t>8apitDJ7nms</t>
  </si>
  <si>
    <t>C4YztnK2iKQ</t>
  </si>
  <si>
    <t>0p-vt7UiFfk</t>
  </si>
  <si>
    <t>MoviePreviewMan</t>
  </si>
  <si>
    <t>advAvlkDeJ4</t>
  </si>
  <si>
    <t>dYcgCcNW-lM</t>
  </si>
  <si>
    <t>RFVhTHm6lus</t>
  </si>
  <si>
    <t>KV_kMbNiRUs</t>
  </si>
  <si>
    <t>Nx9y1Rzujj0</t>
  </si>
  <si>
    <t>SiSmgIocThQ</t>
  </si>
  <si>
    <t>jFOA6Lz0EzI</t>
  </si>
  <si>
    <t>cinerf</t>
  </si>
  <si>
    <t>mIoxMoCyHCM</t>
  </si>
  <si>
    <t>EDPGDwEchMI</t>
  </si>
  <si>
    <t>gZQCzWO1028</t>
  </si>
  <si>
    <t>Gyus7TQbrrA</t>
  </si>
  <si>
    <t>ZueWx-n8J34</t>
  </si>
  <si>
    <t>0jAOpAnZRPE</t>
  </si>
  <si>
    <t>x6yvYz2_QvU</t>
  </si>
  <si>
    <t>QtdHhlM_Bl8</t>
  </si>
  <si>
    <t>EfIYHVhKRaM</t>
  </si>
  <si>
    <t>79d-JEr0NGs</t>
  </si>
  <si>
    <t>xtMeYBAyVII</t>
  </si>
  <si>
    <t>o0beoRlb8v8</t>
  </si>
  <si>
    <t>pIp3yID7Y1g</t>
  </si>
  <si>
    <t>MlsmO_tjQY8</t>
  </si>
  <si>
    <t>jvmadman1</t>
  </si>
  <si>
    <t>1gGTEWbC6nc</t>
  </si>
  <si>
    <t>ZVehiS6uJvg</t>
  </si>
  <si>
    <t>vJA3mqE8kgA</t>
  </si>
  <si>
    <t>FBRj6TJCxUk</t>
  </si>
  <si>
    <t>QDDNMBIVdSM</t>
  </si>
  <si>
    <t>OSos4ICiwbM</t>
  </si>
  <si>
    <t>underarmouruser</t>
  </si>
  <si>
    <t>aka32</t>
  </si>
  <si>
    <t>LPIE9YYgHcA</t>
  </si>
  <si>
    <t>rTkNXS4rVt0</t>
  </si>
  <si>
    <t>yxBBmdinG6g</t>
  </si>
  <si>
    <t>cNfUX_r7aAI</t>
  </si>
  <si>
    <t>GWVFdl_-iuA</t>
  </si>
  <si>
    <t>Mf0Blp79v5o</t>
  </si>
  <si>
    <t>HHQ0u1B4-sU</t>
  </si>
  <si>
    <t>7m12n0A3XnM</t>
  </si>
  <si>
    <t>EfB783zIXt8</t>
  </si>
  <si>
    <t>HsSsTWz27GQ</t>
  </si>
  <si>
    <t>1n3YwQoBm1Q</t>
  </si>
  <si>
    <t>Wl1E2WKf78Y</t>
  </si>
  <si>
    <t>jVEcjWez-RE</t>
  </si>
  <si>
    <t>a07vIvnt1ts</t>
  </si>
  <si>
    <t>w6aVbvX687Q</t>
  </si>
  <si>
    <t>EyU2Ci84cRQ</t>
  </si>
  <si>
    <t>gbKvebdSNpA</t>
  </si>
  <si>
    <t>XRhzHqAfICg</t>
  </si>
  <si>
    <t>GKEDfEv497I</t>
  </si>
  <si>
    <t>lnf_a-jF4Eg</t>
  </si>
  <si>
    <t>4Qq-nQNP6Lo</t>
  </si>
  <si>
    <t>0BtwOhsLSTE</t>
  </si>
  <si>
    <t>akcFoBlQOsw</t>
  </si>
  <si>
    <t>Z1sLo18QHOU</t>
  </si>
  <si>
    <t>OW8SaPQrQNI</t>
  </si>
  <si>
    <t>ukLGoRo2JR4</t>
  </si>
  <si>
    <t>bxP8Q2L2L-8</t>
  </si>
  <si>
    <t>eUGN3QhsUxg</t>
  </si>
  <si>
    <t>BXihaUnKkXs</t>
  </si>
  <si>
    <t>To7a94ufnFI</t>
  </si>
  <si>
    <t>2rIVJs2ej8A</t>
  </si>
  <si>
    <t>tLRo55a4k3E</t>
  </si>
  <si>
    <t>3GC3gnkon6g</t>
  </si>
  <si>
    <t>maQmVE4QbQQ</t>
  </si>
  <si>
    <t>d8VKXSGqQZw</t>
  </si>
  <si>
    <t>51aAja06JFM</t>
  </si>
  <si>
    <t>BMC1iZ8hs4o</t>
  </si>
  <si>
    <t>FPL1DTdM1no</t>
  </si>
  <si>
    <t>il3w3Ke53FQ</t>
  </si>
  <si>
    <t>KgKTdD0R_j0</t>
  </si>
  <si>
    <t>kFPttummVPo</t>
  </si>
  <si>
    <t>zlElzB8Pmag</t>
  </si>
  <si>
    <t>zP318FK-QR8</t>
  </si>
  <si>
    <t>PNsEo8fFe68</t>
  </si>
  <si>
    <t>ZEng1sS2IOY</t>
  </si>
  <si>
    <t>wF9yyHLY0qA</t>
  </si>
  <si>
    <t>LoSRNce9_MY</t>
  </si>
  <si>
    <t>DkIDYpFXfLw</t>
  </si>
  <si>
    <t>YSG_zG3EYi4</t>
  </si>
  <si>
    <t>PK0DYPvenps</t>
  </si>
  <si>
    <t>zDLi-3Bf8ko</t>
  </si>
  <si>
    <t>6kfvnzE9dLE</t>
  </si>
  <si>
    <t>0iyc1FKk8WY</t>
  </si>
  <si>
    <t>UDw4VwtMOc8</t>
  </si>
  <si>
    <t>CJlDEP_U1AU</t>
  </si>
  <si>
    <t>TGfvsqN8bKI</t>
  </si>
  <si>
    <t>6bEZaMsOtVw</t>
  </si>
  <si>
    <t>PRya6cEIDsI</t>
  </si>
  <si>
    <t>20HvHgBKV5M</t>
  </si>
  <si>
    <t>N664D5snMpw</t>
  </si>
  <si>
    <t>iquYCOJxve0</t>
  </si>
  <si>
    <t>uZLHehAkUxE</t>
  </si>
  <si>
    <t>bgpQVW8UIfI</t>
  </si>
  <si>
    <t>OIQzEoN_XaY</t>
  </si>
  <si>
    <t>_Pm9ItpotvY</t>
  </si>
  <si>
    <t>kDFYWxoK9Vk</t>
  </si>
  <si>
    <t>J8raD7RBPF8</t>
  </si>
  <si>
    <t>1_5YY4YzQhs</t>
  </si>
  <si>
    <t>6qqo9oDCnRU</t>
  </si>
  <si>
    <t>jk37_4EXRCc</t>
  </si>
  <si>
    <t>Caipzv6DxMo</t>
  </si>
  <si>
    <t>H4mHnb23oMc</t>
  </si>
  <si>
    <t>2AgrXGKoQbQ</t>
  </si>
  <si>
    <t>mTANGproductions</t>
  </si>
  <si>
    <t>J7FUQO93as0</t>
  </si>
  <si>
    <t>1DICKNICE</t>
  </si>
  <si>
    <t>QPji9_bVslI</t>
  </si>
  <si>
    <t>YEAREGOPIS</t>
  </si>
  <si>
    <t>J6p00tWtD20</t>
  </si>
  <si>
    <t>b3zwSkTZkXs</t>
  </si>
  <si>
    <t>AWap2kF2jKM</t>
  </si>
  <si>
    <t>kq7nTXoKV-o</t>
  </si>
  <si>
    <t>KRpQXs4SGW8</t>
  </si>
  <si>
    <t>RdY7UB-kSBQ</t>
  </si>
  <si>
    <t>IhfvmloREaM</t>
  </si>
  <si>
    <t>grF934eZqMs</t>
  </si>
  <si>
    <t>hillarybrynne</t>
  </si>
  <si>
    <t>CLEDJoGUbgE</t>
  </si>
  <si>
    <t>AMKYVr7fT4Y</t>
  </si>
  <si>
    <t>SQViqXylCj4</t>
  </si>
  <si>
    <t>NdQgIVkMINc</t>
  </si>
  <si>
    <t>oAdyimiHqNs</t>
  </si>
  <si>
    <t>G6SGwzsMZlw</t>
  </si>
  <si>
    <t>I81YxPVU-lA</t>
  </si>
  <si>
    <t>SgMeFJBJCYU</t>
  </si>
  <si>
    <t>cCLosO7dQZo</t>
  </si>
  <si>
    <t>3AvVLhmCoSs</t>
  </si>
  <si>
    <t>7yZmEneMKGI</t>
  </si>
  <si>
    <t>GxhAUkLWktM</t>
  </si>
  <si>
    <t>lp3A2iTD2IY</t>
  </si>
  <si>
    <t>GkD25TvSHqE</t>
  </si>
  <si>
    <t>loveorhate1513</t>
  </si>
  <si>
    <t>akZF6UNxsGM</t>
  </si>
  <si>
    <t>EwTpzni7o-4</t>
  </si>
  <si>
    <t>DYfHf-BOLJQ</t>
  </si>
  <si>
    <t>u7gIFbtWd_8</t>
  </si>
  <si>
    <t>Bz6BgFQZhYc</t>
  </si>
  <si>
    <t>fywWfkyuWSY</t>
  </si>
  <si>
    <t>LZ9hzDhCkBg</t>
  </si>
  <si>
    <t>BEGoQ-2llKE</t>
  </si>
  <si>
    <t>tS_XoQdbtJk</t>
  </si>
  <si>
    <t>VVLPIz5makA</t>
  </si>
  <si>
    <t>Ifg4WFov1LI</t>
  </si>
  <si>
    <t>jonasmedia</t>
  </si>
  <si>
    <t>xA78kYfny-M</t>
  </si>
  <si>
    <t>uKFjd80SdEI</t>
  </si>
  <si>
    <t>-8YhkNkmlnA</t>
  </si>
  <si>
    <t>foz0uW4X2uo</t>
  </si>
  <si>
    <t>liUIq_prKN8</t>
  </si>
  <si>
    <t>z_28DEgqqX4</t>
  </si>
  <si>
    <t>6wvOHnCD6ik</t>
  </si>
  <si>
    <t>arwP1oZDhKs</t>
  </si>
  <si>
    <t>slowdownsugar92</t>
  </si>
  <si>
    <t>zc9jIxubJ6I</t>
  </si>
  <si>
    <t>Ah4MDdUNckI</t>
  </si>
  <si>
    <t>JonasBrothersEmedia</t>
  </si>
  <si>
    <t>DKrUwaQ-79Q</t>
  </si>
  <si>
    <t>EkvX1CtnmiA</t>
  </si>
  <si>
    <t>ccW3ipbKvJY</t>
  </si>
  <si>
    <t>jackieindo33</t>
  </si>
  <si>
    <t>dbAw-sTuqhs</t>
  </si>
  <si>
    <t>bB1YyqeXbxc</t>
  </si>
  <si>
    <t>BsY5d6pA0r0</t>
  </si>
  <si>
    <t>GBu7FKIaMFc</t>
  </si>
  <si>
    <t>iXDF7hZmWNI</t>
  </si>
  <si>
    <t>eP2bATrIdaU</t>
  </si>
  <si>
    <t>DSll-78W5K4</t>
  </si>
  <si>
    <t>juo6g7tHHEY</t>
  </si>
  <si>
    <t>pPWblHiBBR4</t>
  </si>
  <si>
    <t>q0bzPoAPIdE</t>
  </si>
  <si>
    <t>q3ho2_Og9Pw</t>
  </si>
  <si>
    <t>wsVchNq6PEQ</t>
  </si>
  <si>
    <t>WuQphZP4sOg</t>
  </si>
  <si>
    <t>U2qDyOcdJf0</t>
  </si>
  <si>
    <t>lJQUK1lmhqQ</t>
  </si>
  <si>
    <t>StBN9fxjhK4</t>
  </si>
  <si>
    <t>JFtWMXBLPog</t>
  </si>
  <si>
    <t>lightbluecrush</t>
  </si>
  <si>
    <t>alxCxl4In8w</t>
  </si>
  <si>
    <t>DUud0nCyCFk</t>
  </si>
  <si>
    <t>_3cqNNCffys</t>
  </si>
  <si>
    <t>qMzyoomZBXk</t>
  </si>
  <si>
    <t>zZGBaHcVRZs</t>
  </si>
  <si>
    <t>pYpyueoH2YI</t>
  </si>
  <si>
    <t>asG6c5w5JTU</t>
  </si>
  <si>
    <t>UhiY98PoSiU</t>
  </si>
  <si>
    <t>wdl2AQL4iWo</t>
  </si>
  <si>
    <t>L9IqiWiAMms</t>
  </si>
  <si>
    <t>h7wX2YDp6a4</t>
  </si>
  <si>
    <t>Roethlisberger723</t>
  </si>
  <si>
    <t>G1DvIOeWlVE</t>
  </si>
  <si>
    <t>hBxHIw76aO4</t>
  </si>
  <si>
    <t>DVtyt04Cc64</t>
  </si>
  <si>
    <t>buXXOM_FOeE</t>
  </si>
  <si>
    <t>OgakKbET7og</t>
  </si>
  <si>
    <t>uxycH7tmuCA</t>
  </si>
  <si>
    <t>DBaQ95e86jw</t>
  </si>
  <si>
    <t>crrLOHINVsY</t>
  </si>
  <si>
    <t>orangetango101</t>
  </si>
  <si>
    <t>bByOM85BRbM</t>
  </si>
  <si>
    <t>MEYuNeGiRgg</t>
  </si>
  <si>
    <t>X3rIGylWdgA</t>
  </si>
  <si>
    <t>Qmfnd_1o0ug</t>
  </si>
  <si>
    <t>jIRH7oE0FCA</t>
  </si>
  <si>
    <t>xcvVuXoFVIY</t>
  </si>
  <si>
    <t>P1dONilHGuA</t>
  </si>
  <si>
    <t>SnWssVW8reM</t>
  </si>
  <si>
    <t>FP5Tu5Dgjrs</t>
  </si>
  <si>
    <t>jbkarenv</t>
  </si>
  <si>
    <t>REzohqPhGm4</t>
  </si>
  <si>
    <t>hkDFfOat72E</t>
  </si>
  <si>
    <t>jreHCHa0M9I</t>
  </si>
  <si>
    <t>6BWOdiTPJ10</t>
  </si>
  <si>
    <t>MU30vyT9Ins</t>
  </si>
  <si>
    <t>HerbieTheRaceCar</t>
  </si>
  <si>
    <t>9h1R7EOOXOo</t>
  </si>
  <si>
    <t>SCBZ4vkMM0o</t>
  </si>
  <si>
    <t>3Nmg9pVhY18</t>
  </si>
  <si>
    <t>Ra6-XA9TzgQ</t>
  </si>
  <si>
    <t>nncIy3_FUiQ</t>
  </si>
  <si>
    <t>Eyak1qDIOWg</t>
  </si>
  <si>
    <t>TTbtuGNPlcw</t>
  </si>
  <si>
    <t>yJGWl7fO6ng</t>
  </si>
  <si>
    <t>6FmY-qQ994s</t>
  </si>
  <si>
    <t>pNSpHxDD0pU</t>
  </si>
  <si>
    <t>2BD6rXYzbKc</t>
  </si>
  <si>
    <t>5hAx5Yme01Y</t>
  </si>
  <si>
    <t>9cIBMut2o-s</t>
  </si>
  <si>
    <t>S6L-OSkuAbA</t>
  </si>
  <si>
    <t>ndbgJcdeNPU</t>
  </si>
  <si>
    <t>448PIWcEAoU</t>
  </si>
  <si>
    <t>frFwL6CvNVA</t>
  </si>
  <si>
    <t>lwalhJDG4FA</t>
  </si>
  <si>
    <t>bellapasso</t>
  </si>
  <si>
    <t>akAKLPAPWR0</t>
  </si>
  <si>
    <t>QIZzwTX4VoI</t>
  </si>
  <si>
    <t>FT1Wz0u2ag8</t>
  </si>
  <si>
    <t>4xdlBtWChiY</t>
  </si>
  <si>
    <t>GwykW20aWJ0</t>
  </si>
  <si>
    <t>cA4FvMv2l4Y</t>
  </si>
  <si>
    <t>CrpErGBLYRg</t>
  </si>
  <si>
    <t>WzFqb9Rlhf0</t>
  </si>
  <si>
    <t>Qya0ro-5jpc</t>
  </si>
  <si>
    <t>SNqoTsDrTvc</t>
  </si>
  <si>
    <t>aVxsqbExDsQ</t>
  </si>
  <si>
    <t>krfxMcs9TFo</t>
  </si>
  <si>
    <t>Pg73U9w19w0</t>
  </si>
  <si>
    <t>syE1VRFrkKs</t>
  </si>
  <si>
    <t>9RWOYyZrg9E</t>
  </si>
  <si>
    <t>glaukcos</t>
  </si>
  <si>
    <t>UJ-H2cDNocw</t>
  </si>
  <si>
    <t>wnYi3sR1B4U</t>
  </si>
  <si>
    <t>Ktp8ym30bnU</t>
  </si>
  <si>
    <t>RLeLtDIdTuY</t>
  </si>
  <si>
    <t>pUMJz793VNQ</t>
  </si>
  <si>
    <t>1h9sjikLhQo</t>
  </si>
  <si>
    <t>FfdBukWlgnQ</t>
  </si>
  <si>
    <t>A8yVLBRS0zY</t>
  </si>
  <si>
    <t>ZFtt17Lm-HE</t>
  </si>
  <si>
    <t>SyCiREBqQOk</t>
  </si>
  <si>
    <t>0sHlkI3vt_0</t>
  </si>
  <si>
    <t>ePKgOjqRR0A</t>
  </si>
  <si>
    <t>98iFu8fvtSA</t>
  </si>
  <si>
    <t>SportCalcio</t>
  </si>
  <si>
    <t>HhgPiqEspg8</t>
  </si>
  <si>
    <t>deejaymemo</t>
  </si>
  <si>
    <t>USX0FYbjlUE</t>
  </si>
  <si>
    <t>kw6pWNA-kZ4</t>
  </si>
  <si>
    <t>peklYRHeRDA</t>
  </si>
  <si>
    <t>vhCLiy9D7W0</t>
  </si>
  <si>
    <t>F5SUys22Tck</t>
  </si>
  <si>
    <t>cNoS7UN9_7g</t>
  </si>
  <si>
    <t>qDQGvTYk1U4</t>
  </si>
  <si>
    <t>8KMRZokvHsQ</t>
  </si>
  <si>
    <t>lavezzi240894</t>
  </si>
  <si>
    <t>4USGf2fpzz4</t>
  </si>
  <si>
    <t>sZn83vEmDI0</t>
  </si>
  <si>
    <t>Pqxpz0mvSYs</t>
  </si>
  <si>
    <t>9bgNXPh85Cs</t>
  </si>
  <si>
    <t>C9k5FTFcpwY</t>
  </si>
  <si>
    <t>sWfOHQcHQ3M</t>
  </si>
  <si>
    <t>_X2QE7qRfmg</t>
  </si>
  <si>
    <t>nRC7OCO_fi8</t>
  </si>
  <si>
    <t>zYz858Q8l0Y</t>
  </si>
  <si>
    <t>2uxvCEoIA9s</t>
  </si>
  <si>
    <t>oInx8qfgo4U</t>
  </si>
  <si>
    <t>PuD51wcOdZ4</t>
  </si>
  <si>
    <t>OKp6VG8TZmU</t>
  </si>
  <si>
    <t>mh7RAh9u5IQ</t>
  </si>
  <si>
    <t>Za45nVASFbE</t>
  </si>
  <si>
    <t>WO9LUbXjriQ</t>
  </si>
  <si>
    <t>BDGEFAfvJ0c</t>
  </si>
  <si>
    <t>P68xBBUV4O0</t>
  </si>
  <si>
    <t>tarocco34pookmail</t>
  </si>
  <si>
    <t>Jlbpe2aP3vc</t>
  </si>
  <si>
    <t>kLsJJED5t_U</t>
  </si>
  <si>
    <t>CnyXfE_rZ2g</t>
  </si>
  <si>
    <t>5eEGmiUSk0A</t>
  </si>
  <si>
    <t>jelicoxx</t>
  </si>
  <si>
    <t>Artenight</t>
  </si>
  <si>
    <t>4V2NiSquxYQ</t>
  </si>
  <si>
    <t>AIaTovCf1Jc</t>
  </si>
  <si>
    <t>nuLV8ZMT7NY</t>
  </si>
  <si>
    <t>FVnsuLFJW1o</t>
  </si>
  <si>
    <t>QGrXxoA6xcc</t>
  </si>
  <si>
    <t>BangelForever89</t>
  </si>
  <si>
    <t>MLcgE3CTqFo</t>
  </si>
  <si>
    <t>LMCp0v1_Shk</t>
  </si>
  <si>
    <t>JQWJRp6X7yU</t>
  </si>
  <si>
    <t>vtSWBGrTKL8</t>
  </si>
  <si>
    <t>ProTulz</t>
  </si>
  <si>
    <t>bkQnQxyP5_U</t>
  </si>
  <si>
    <t>zoN3s6Zbo_Q</t>
  </si>
  <si>
    <t>9tmsP3SNVTw</t>
  </si>
  <si>
    <t>dakunpgK1j0</t>
  </si>
  <si>
    <t>KSW9eV2_Vt4</t>
  </si>
  <si>
    <t>G6z7Oman1no</t>
  </si>
  <si>
    <t>RB7fVEOe2ho</t>
  </si>
  <si>
    <t>vH4OErywIrQ</t>
  </si>
  <si>
    <t>4PXXhc84Qv4</t>
  </si>
  <si>
    <t>AXOKUc2szEg</t>
  </si>
  <si>
    <t>sDlrNbt3Th4</t>
  </si>
  <si>
    <t>J3mAmznaCi0</t>
  </si>
  <si>
    <t>TMG_iHJGZC0</t>
  </si>
  <si>
    <t>7s_DKy8q2LQ</t>
  </si>
  <si>
    <t>ZGcWeSp_POY</t>
  </si>
  <si>
    <t>7HoPl9eSwVI</t>
  </si>
  <si>
    <t>ggA4nsh9Pao</t>
  </si>
  <si>
    <t>gf9LK5GrfXA</t>
  </si>
  <si>
    <t>J5e-6JZa0h8</t>
  </si>
  <si>
    <t>rA-_pRUZYwk</t>
  </si>
  <si>
    <t>Hozobin</t>
  </si>
  <si>
    <t>1ZohyPUeFdg</t>
  </si>
  <si>
    <t>L42j3btPd2o</t>
  </si>
  <si>
    <t>R0qW61gTzyU</t>
  </si>
  <si>
    <t>XNkqQIgxOaI</t>
  </si>
  <si>
    <t>DA9wsheEDoY</t>
  </si>
  <si>
    <t>BIMbo_c9NNY</t>
  </si>
  <si>
    <t>GAtbjWiPTRs</t>
  </si>
  <si>
    <t>tIOtHt3gqVo</t>
  </si>
  <si>
    <t>uHIjrGAs9ow</t>
  </si>
  <si>
    <t>x0o7bohgbZw</t>
  </si>
  <si>
    <t>UoJPXdcBV1A</t>
  </si>
  <si>
    <t>IDp5WJuyAN8</t>
  </si>
  <si>
    <t>lZegg4Bdeho</t>
  </si>
  <si>
    <t>HdGAmsL1kmc</t>
  </si>
  <si>
    <t>rQl7RI-ooqU</t>
  </si>
  <si>
    <t>mikylinux</t>
  </si>
  <si>
    <t>kJbetD2w3xw</t>
  </si>
  <si>
    <t>gZD8sp_Xs08</t>
  </si>
  <si>
    <t>mHJZqQbDBwc</t>
  </si>
  <si>
    <t>mHPs74VRLfE</t>
  </si>
  <si>
    <t>ryGGhqfaOuo</t>
  </si>
  <si>
    <t>goWbZ1HUv0E</t>
  </si>
  <si>
    <t>cVcaEtFklis</t>
  </si>
  <si>
    <t>marchettino</t>
  </si>
  <si>
    <t>vJzzTtUcrJQ</t>
  </si>
  <si>
    <t>8OefPb8RcjE</t>
  </si>
  <si>
    <t>danysk86</t>
  </si>
  <si>
    <t>vZrem2tB3p8</t>
  </si>
  <si>
    <t>WHQzQZ35nyE</t>
  </si>
  <si>
    <t>fkJ_ZfiMthc</t>
  </si>
  <si>
    <t>H9e4hIoMAfk</t>
  </si>
  <si>
    <t>9I8V0_huYMk</t>
  </si>
  <si>
    <t>19tkOHuOXZE</t>
  </si>
  <si>
    <t>GwdEO1G_IGI</t>
  </si>
  <si>
    <t>U8bHcR5U7ZU</t>
  </si>
  <si>
    <t>qiL00AlAXvA</t>
  </si>
  <si>
    <t>2BZdVNrAjkA</t>
  </si>
  <si>
    <t>49Pz6u10piI</t>
  </si>
  <si>
    <t>y_5xu2OuD4E</t>
  </si>
  <si>
    <t>JSrU5IrOlTg</t>
  </si>
  <si>
    <t>HZKWa2uFl3A</t>
  </si>
  <si>
    <t>yu4sPq0RgiE</t>
  </si>
  <si>
    <t>tokiohotelchannel</t>
  </si>
  <si>
    <t>eI-cnlmbLUU</t>
  </si>
  <si>
    <t>kfMnM5Y2rw8</t>
  </si>
  <si>
    <t>llH13hboNYA</t>
  </si>
  <si>
    <t>Vpi3Gq9GHdo</t>
  </si>
  <si>
    <t>Dhwnwlz6jCE</t>
  </si>
  <si>
    <t>HaebdfZTtxQ</t>
  </si>
  <si>
    <t>tzED4mjZzIU</t>
  </si>
  <si>
    <t>YL7i5fLB0ww</t>
  </si>
  <si>
    <t>vtr2c42C-_A</t>
  </si>
  <si>
    <t>MNgsEgxTKIA</t>
  </si>
  <si>
    <t>HNdCBxCJt1A</t>
  </si>
  <si>
    <t>KM2BTc95_ts</t>
  </si>
  <si>
    <t>i8WDdYGFsb0</t>
  </si>
  <si>
    <t>KsFutWduEAU</t>
  </si>
  <si>
    <t>6O9UUvt-VqE</t>
  </si>
  <si>
    <t>L9pEQmJmj4s</t>
  </si>
  <si>
    <t>nSYzpvWUDxc</t>
  </si>
  <si>
    <t>JWPDPKXk-bs</t>
  </si>
  <si>
    <t>3Q12mowBhPE</t>
  </si>
  <si>
    <t>34zSYeHHodM</t>
  </si>
  <si>
    <t>VBda46wHEh0</t>
  </si>
  <si>
    <t>3Tu3k1V2V04</t>
  </si>
  <si>
    <t>pPXwjctyv-8</t>
  </si>
  <si>
    <t>cMcI-gl2ov0</t>
  </si>
  <si>
    <t>pROamuH6LCU</t>
  </si>
  <si>
    <t>9gcniFQyXfg</t>
  </si>
  <si>
    <t>ZI5LGXcwmkQ</t>
  </si>
  <si>
    <t>RsUwnu9pGg0</t>
  </si>
  <si>
    <t>Gpk3X9xNivM</t>
  </si>
  <si>
    <t>419-Yf6d-cU</t>
  </si>
  <si>
    <t>h8h0qS1vCwE</t>
  </si>
  <si>
    <t>SjsCUs16Xsk</t>
  </si>
  <si>
    <t>cXnEe5673bo</t>
  </si>
  <si>
    <t>Sg4d8oBB9yY</t>
  </si>
  <si>
    <t>pOdH0IBZ6So</t>
  </si>
  <si>
    <t>Y4zBZYm7HMg</t>
  </si>
  <si>
    <t>0ZkllM8znx4</t>
  </si>
  <si>
    <t>zHtJvIy4daI</t>
  </si>
  <si>
    <t>b-GLJlb7u8E</t>
  </si>
  <si>
    <t>RcMbuyIbVVs</t>
  </si>
  <si>
    <t>gMbRH2UdJ5Q</t>
  </si>
  <si>
    <t>yAGJlXaE0QM</t>
  </si>
  <si>
    <t>r1uH-B3jVes</t>
  </si>
  <si>
    <t>7jeDYjx_Kvw</t>
  </si>
  <si>
    <t>KsD9a758DMw</t>
  </si>
  <si>
    <t>kFB3g_jv-X0</t>
  </si>
  <si>
    <t>fJkGlfyFioM</t>
  </si>
  <si>
    <t>uGO-wNrlXRA</t>
  </si>
  <si>
    <t>40176WXS-3E</t>
  </si>
  <si>
    <t>Fx-qeklBoNg</t>
  </si>
  <si>
    <t>EnfoSW_rPRo</t>
  </si>
  <si>
    <t>gD41JTRrf1M</t>
  </si>
  <si>
    <t>bZuanZLBUuc</t>
  </si>
  <si>
    <t>1td9cXJ4MBo</t>
  </si>
  <si>
    <t>q89hp5qfCQ0</t>
  </si>
  <si>
    <t>UfJ4e40mh5U</t>
  </si>
  <si>
    <t>8_fxTeskQ7Y</t>
  </si>
  <si>
    <t>jVYDWodygZQ</t>
  </si>
  <si>
    <t>JvD3nX8X6xM</t>
  </si>
  <si>
    <t>CQUhNbjquIo</t>
  </si>
  <si>
    <t>68Wk8qpHmYg</t>
  </si>
  <si>
    <t>OzhvWCXeA-Q</t>
  </si>
  <si>
    <t>1JdQGbtJZIk</t>
  </si>
  <si>
    <t>5b-TQ-s1umI</t>
  </si>
  <si>
    <t>MwdNyeQlWvs</t>
  </si>
  <si>
    <t>cWdjd1B3v18</t>
  </si>
  <si>
    <t>DIA0y04M5JA</t>
  </si>
  <si>
    <t>DLUaQQUCvGE</t>
  </si>
  <si>
    <t>7dK-d00ZtNI</t>
  </si>
  <si>
    <t>pPqsmVRrEuY</t>
  </si>
  <si>
    <t>r-Z0Vr2H7Zw</t>
  </si>
  <si>
    <t>cW3Sk2mJXPc</t>
  </si>
  <si>
    <t>9qWQF7uwd_M</t>
  </si>
  <si>
    <t>BU6BB6pKEno</t>
  </si>
  <si>
    <t>antonymusso</t>
  </si>
  <si>
    <t>AU9-oXhjDP8</t>
  </si>
  <si>
    <t>KCKlBVNygdA</t>
  </si>
  <si>
    <t>R0LEM85Zf0c</t>
  </si>
  <si>
    <t>p8_mj-PqfX0</t>
  </si>
  <si>
    <t>U1bwBTCn-TE</t>
  </si>
  <si>
    <t>_Rt6twv4n-I</t>
  </si>
  <si>
    <t>J59-8DUUdV4</t>
  </si>
  <si>
    <t>pRPF8bHT6wY</t>
  </si>
  <si>
    <t>_HyuFw6iJdM</t>
  </si>
  <si>
    <t>k6kLWrNevnw</t>
  </si>
  <si>
    <t>FE8Xb83oUEE</t>
  </si>
  <si>
    <t>mekQxrnhQ3I</t>
  </si>
  <si>
    <t>tokiohotelth4832</t>
  </si>
  <si>
    <t>YLbapw-m0Ug</t>
  </si>
  <si>
    <t>r7XLva_nIzo</t>
  </si>
  <si>
    <t>F3sUae4VeBA</t>
  </si>
  <si>
    <t>3BMd0Gmq6zo</t>
  </si>
  <si>
    <t>HzY_7nVw8jY</t>
  </si>
  <si>
    <t>byM9Qk0w3vw</t>
  </si>
  <si>
    <t>swHa-a2vufE</t>
  </si>
  <si>
    <t>billkaulitzlovelov</t>
  </si>
  <si>
    <t>UT1kGW21QBk</t>
  </si>
  <si>
    <t>uOcCQyBBM2M</t>
  </si>
  <si>
    <t>mKQrHnqbbYU</t>
  </si>
  <si>
    <t>2yPxWWsXS0s</t>
  </si>
  <si>
    <t>ewzMUe0dDmI</t>
  </si>
  <si>
    <t>c79_iwWQg58</t>
  </si>
  <si>
    <t>VDzMmRWoMuw</t>
  </si>
  <si>
    <t>t3rEUboIzIU</t>
  </si>
  <si>
    <t>KhvnwvETd-4</t>
  </si>
  <si>
    <t>2N_7zOOoH8E</t>
  </si>
  <si>
    <t>-7kXnJQ88ps</t>
  </si>
  <si>
    <t>i2GvjJXlWfM</t>
  </si>
  <si>
    <t>UQoLHn4K_C4</t>
  </si>
  <si>
    <t>u8704oC9hDM</t>
  </si>
  <si>
    <t>qlpwoSTGuqU</t>
  </si>
  <si>
    <t>2bkLEx6-ZHA</t>
  </si>
  <si>
    <t>_M0ZMBbHve4</t>
  </si>
  <si>
    <t>nVFS6mz6zQo</t>
  </si>
  <si>
    <t>lelez</t>
  </si>
  <si>
    <t>pEbK3C7bZxU</t>
  </si>
  <si>
    <t>gw0R0w-WqyA</t>
  </si>
  <si>
    <t>R83XbirpkZY</t>
  </si>
  <si>
    <t>tV22Qv-Sf9g</t>
  </si>
  <si>
    <t>RScKvEwKzZs</t>
  </si>
  <si>
    <t>MMzQqKFaXBo</t>
  </si>
  <si>
    <t>QWASKqQ7EKk</t>
  </si>
  <si>
    <t>a6Gp6i9rA6I</t>
  </si>
  <si>
    <t>FUjvoyk5ZEI</t>
  </si>
  <si>
    <t>FhSi5zZh5pc</t>
  </si>
  <si>
    <t>F94eFmfW-7w</t>
  </si>
  <si>
    <t>79lK4RATpE4</t>
  </si>
  <si>
    <t>GFAVFSlQ5iQ</t>
  </si>
  <si>
    <t>Wz2SS77wE_E</t>
  </si>
  <si>
    <t>plrtsr1iQvI</t>
  </si>
  <si>
    <t>QSl_E4ZwarM</t>
  </si>
  <si>
    <t>FbOQd9ArjCo</t>
  </si>
  <si>
    <t>082ckIEEEak</t>
  </si>
  <si>
    <t>jOVcXMg4s84</t>
  </si>
  <si>
    <t>3QRuEa9WBU0</t>
  </si>
  <si>
    <t>dZOL2c1fV5o</t>
  </si>
  <si>
    <t>ei9YEy4D7g8</t>
  </si>
  <si>
    <t>8tP9o37Fh6c</t>
  </si>
  <si>
    <t>QwCntHnB92o</t>
  </si>
  <si>
    <t>UPg6bmSNzhE</t>
  </si>
  <si>
    <t>RtpIUux70g4</t>
  </si>
  <si>
    <t>8Kg_Hxbt-kU</t>
  </si>
  <si>
    <t>PiNAYMaMIs</t>
  </si>
  <si>
    <t>EDMVHLg4rR8</t>
  </si>
  <si>
    <t>3Kc27dKeZgU</t>
  </si>
  <si>
    <t>3a0K8bNb-Gg</t>
  </si>
  <si>
    <t>HGdQ_rmW3sM</t>
  </si>
  <si>
    <t>zQLlokXQZfo</t>
  </si>
  <si>
    <t>arielisfromaustralia</t>
  </si>
  <si>
    <t>sC1FbrQT390</t>
  </si>
  <si>
    <t>mx2r8L605gc</t>
  </si>
  <si>
    <t>LAtwnzDDRhM</t>
  </si>
  <si>
    <t>TYdGYZ2ARUc</t>
  </si>
  <si>
    <t>kLVe0CR5SoM</t>
  </si>
  <si>
    <t>RY0cQRfAZ9w</t>
  </si>
  <si>
    <t>ixd6HWt3q9Y</t>
  </si>
  <si>
    <t>Jk868K9_xP0</t>
  </si>
  <si>
    <t>lumberjackchick</t>
  </si>
  <si>
    <t>TwFYH8a0P1c</t>
  </si>
  <si>
    <t>II2GLYFAPF0</t>
  </si>
  <si>
    <t>Ol7EvRRWZ9k</t>
  </si>
  <si>
    <t>qvpHa0tya2I</t>
  </si>
  <si>
    <t>VLuI4lNQ5Cg</t>
  </si>
  <si>
    <t>6lcmNaXmjvs</t>
  </si>
  <si>
    <t>TilAqoYBVjA</t>
  </si>
  <si>
    <t>MissChristineDaae</t>
  </si>
  <si>
    <t>IyRNZGfFtow</t>
  </si>
  <si>
    <t>IwRc4Mrtcd0</t>
  </si>
  <si>
    <t>TDfWqo5e8oY</t>
  </si>
  <si>
    <t>2DuPesYt6ek</t>
  </si>
  <si>
    <t>ntSvaVtPXjM</t>
  </si>
  <si>
    <t>03sVZzBC6Rk</t>
  </si>
  <si>
    <t>NsdQWKIrsvk</t>
  </si>
  <si>
    <t>qBZ5vwLGGsQ</t>
  </si>
  <si>
    <t>lWoL3HhSWkE</t>
  </si>
  <si>
    <t>YVu_B6nQ5G4</t>
  </si>
  <si>
    <t>E02R0C4DtjY</t>
  </si>
  <si>
    <t>cSjFIdFyvZ4</t>
  </si>
  <si>
    <t>tTb6B9Z3osw</t>
  </si>
  <si>
    <t>TNYyDaEnwGs</t>
  </si>
  <si>
    <t>xxKittencandYxx</t>
  </si>
  <si>
    <t>nt_A9yDbQx0</t>
  </si>
  <si>
    <t>h6aHydbw_Vg</t>
  </si>
  <si>
    <t>Smv9KNBQ37c</t>
  </si>
  <si>
    <t>MxMIzczfm0E</t>
  </si>
  <si>
    <t>1nQghD-Z_OE</t>
  </si>
  <si>
    <t>1WoG0SmlSYk</t>
  </si>
  <si>
    <t>catmYwnsH3A</t>
  </si>
  <si>
    <t>Vqyehygwjds</t>
  </si>
  <si>
    <t>yTCfTvZpBSY</t>
  </si>
  <si>
    <t>L-ghXSsUuXs</t>
  </si>
  <si>
    <t>u7SkCsuYSRg</t>
  </si>
  <si>
    <t>PQ2_Wy_UxZs</t>
  </si>
  <si>
    <t>jpwygfxwtvU</t>
  </si>
  <si>
    <t>6QPRt1kqwk4</t>
  </si>
  <si>
    <t>gZ057cqAQDE</t>
  </si>
  <si>
    <t>uAJ4n6UGlvk</t>
  </si>
  <si>
    <t>gpMhgNXAsmM</t>
  </si>
  <si>
    <t>Zl-uHNYl0ZI</t>
  </si>
  <si>
    <t>FlfX6qZcbIo</t>
  </si>
  <si>
    <t>tookieclothespen</t>
  </si>
  <si>
    <t>zx1XFUaik2Q</t>
  </si>
  <si>
    <t>xY0s6lIhHYQ</t>
  </si>
  <si>
    <t>kAQBOJllb2U</t>
  </si>
  <si>
    <t>1U2lLfRDBNo</t>
  </si>
  <si>
    <t>v2dgHaDKThI</t>
  </si>
  <si>
    <t>FVdqoqBKb0Y</t>
  </si>
  <si>
    <t>D4jgSQ1Gl6M</t>
  </si>
  <si>
    <t>UydSHPScus4</t>
  </si>
  <si>
    <t>4vh7I9t9Wxo</t>
  </si>
  <si>
    <t>hl5X3NGKt00</t>
  </si>
  <si>
    <t>8ijIt3MKbqk</t>
  </si>
  <si>
    <t>ffXgUHMdRuM</t>
  </si>
  <si>
    <t>CJqy5movYwM</t>
  </si>
  <si>
    <t>Ho_HfgJE-KY</t>
  </si>
  <si>
    <t>TDM6VuRiBlU</t>
  </si>
  <si>
    <t>h44wIMUSXSA</t>
  </si>
  <si>
    <t>5jV_Ag8F61w</t>
  </si>
  <si>
    <t>vTDmsJoLZ78</t>
  </si>
  <si>
    <t>xsmartfood007x</t>
  </si>
  <si>
    <t>B_fSmJZ0xPY</t>
  </si>
  <si>
    <t>Abaylorwebshow</t>
  </si>
  <si>
    <t>qV9ghL9g7nU</t>
  </si>
  <si>
    <t>5ytxwRV-Yx8</t>
  </si>
  <si>
    <t>fXjAYE3DSTQ</t>
  </si>
  <si>
    <t>M0hM5ot2nwc</t>
  </si>
  <si>
    <t>gcnpUbJmEc8</t>
  </si>
  <si>
    <t>_ywok_X8fHc</t>
  </si>
  <si>
    <t>rFT7ngqHu74</t>
  </si>
  <si>
    <t>JmxfXrKmxaE</t>
  </si>
  <si>
    <t>Ra9h3SO2DVI</t>
  </si>
  <si>
    <t>sg9ybePjmPk</t>
  </si>
  <si>
    <t>tfP_UFjhjZs</t>
  </si>
  <si>
    <t>gF9p1aRIB2U</t>
  </si>
  <si>
    <t>ZeRjaOmmzHs</t>
  </si>
  <si>
    <t>yAzbWWqZzEI</t>
  </si>
  <si>
    <t>EHcMVrySRaQ</t>
  </si>
  <si>
    <t>ZdKIdmwgvec</t>
  </si>
  <si>
    <t>FkJMJ2s-EP0</t>
  </si>
  <si>
    <t>O4QAWbBs6tA</t>
  </si>
  <si>
    <t>Sunni25</t>
  </si>
  <si>
    <t>S6kwGsr8n_0</t>
  </si>
  <si>
    <t>S2XzKgsf17c</t>
  </si>
  <si>
    <t>A3evDLB7CyQ</t>
  </si>
  <si>
    <t>byteme2008</t>
  </si>
  <si>
    <t>L0k44XcImsE</t>
  </si>
  <si>
    <t>Jk-tqJzV9WM</t>
  </si>
  <si>
    <t>H1_yYnFxOqY</t>
  </si>
  <si>
    <t>2x7mGEOLzBI</t>
  </si>
  <si>
    <t>HT8rPGTSWnI</t>
  </si>
  <si>
    <t>Z-2Ye_7lpt4</t>
  </si>
  <si>
    <t>u5nyla_fkjU</t>
  </si>
  <si>
    <t>cT09eRwnDF4</t>
  </si>
  <si>
    <t>V7biF6AqLic</t>
  </si>
  <si>
    <t>sbGxRDz2dRE</t>
  </si>
  <si>
    <t>n71P0DjdYbM</t>
  </si>
  <si>
    <t>qbjPX-5nPp8</t>
  </si>
  <si>
    <t>vNEpfN-1T80</t>
  </si>
  <si>
    <t>U4yJB1ynN-Y</t>
  </si>
  <si>
    <t>kFGXDH-3oyk</t>
  </si>
  <si>
    <t>O4iUHUOdw-M</t>
  </si>
  <si>
    <t>4p1DUBc8TwE</t>
  </si>
  <si>
    <t>KelseyBilly</t>
  </si>
  <si>
    <t>6YsAk92L0ww</t>
  </si>
  <si>
    <t>mTWuwvtE3D0</t>
  </si>
  <si>
    <t>OUVGVMQOpRc</t>
  </si>
  <si>
    <t>fvGWYkzoixk</t>
  </si>
  <si>
    <t>1fe8R66mKoA</t>
  </si>
  <si>
    <t>B5vVEKlv56o</t>
  </si>
  <si>
    <t>wShPwkSi6ms</t>
  </si>
  <si>
    <t>5wC3Wf3Q3zc</t>
  </si>
  <si>
    <t>jeeNJkbc924</t>
  </si>
  <si>
    <t>rE1Wdl-FJTA</t>
  </si>
  <si>
    <t>oaOhF1evz7M</t>
  </si>
  <si>
    <t>5FyxHpnOwbE</t>
  </si>
  <si>
    <t>u7yUxng_7gg</t>
  </si>
  <si>
    <t>NM0mf_WdUcs</t>
  </si>
  <si>
    <t>iluvjoshb891</t>
  </si>
  <si>
    <t>oMlUd3zxc9M</t>
  </si>
  <si>
    <t>nfO86iubG04</t>
  </si>
  <si>
    <t>vgA41NLbXLI</t>
  </si>
  <si>
    <t>6VA6B4CY8Fs</t>
  </si>
  <si>
    <t>0Uz93eXJN0Q</t>
  </si>
  <si>
    <t>joPXVo3YDaU</t>
  </si>
  <si>
    <t>AgjFPTfsGjE</t>
  </si>
  <si>
    <t>SaGaLSaEeD</t>
  </si>
  <si>
    <t>XNZkmSqnSKM</t>
  </si>
  <si>
    <t>sGp7nGfaS7g</t>
  </si>
  <si>
    <t>lGWugNQIv0o</t>
  </si>
  <si>
    <t>NickJonasLuvr4444</t>
  </si>
  <si>
    <t>qXqCJxGiyds</t>
  </si>
  <si>
    <t>wDnPU0Nrd5o</t>
  </si>
  <si>
    <t>liaail555</t>
  </si>
  <si>
    <t>karenjialun</t>
  </si>
  <si>
    <t>hHPWXE4Kt6Y</t>
  </si>
  <si>
    <t>ivA_JOYt8rY</t>
  </si>
  <si>
    <t>nyTLfhQmnj8</t>
  </si>
  <si>
    <t>kF_axDskD5Q</t>
  </si>
  <si>
    <t>taralovessyou</t>
  </si>
  <si>
    <t>ThunderShock2005</t>
  </si>
  <si>
    <t>hX9EhmDkX1g</t>
  </si>
  <si>
    <t>tQ5RpCsk1j4</t>
  </si>
  <si>
    <t>hr_eoaMQDIc</t>
  </si>
  <si>
    <t>rwEhJv45AIo</t>
  </si>
  <si>
    <t>_oOZnQZ0WF8</t>
  </si>
  <si>
    <t>hhXT6FJ1v48</t>
  </si>
  <si>
    <t>p_gqq-Hg1BI</t>
  </si>
  <si>
    <t>7InkXEhN-UE</t>
  </si>
  <si>
    <t>XqRRJE0u-oc</t>
  </si>
  <si>
    <t>1iFOMV2VVcI</t>
  </si>
  <si>
    <t>fWVKcx0X2s8</t>
  </si>
  <si>
    <t>xAVGO9jVYno</t>
  </si>
  <si>
    <t>vIKZJpKX_i4</t>
  </si>
  <si>
    <t>erj2qfNJ48w</t>
  </si>
  <si>
    <t>bqlQbgVYdZU</t>
  </si>
  <si>
    <t>V72tmBTNZIY</t>
  </si>
  <si>
    <t>mG3y5TBjY34</t>
  </si>
  <si>
    <t>AzWgxj1GPds</t>
  </si>
  <si>
    <t>JH5OPOAuKYU</t>
  </si>
  <si>
    <t>ijZLoUsEh7w</t>
  </si>
  <si>
    <t>JustAnOrdinaryGirl5</t>
  </si>
  <si>
    <t>N8a7KoID860</t>
  </si>
  <si>
    <t>8dznyboy</t>
  </si>
  <si>
    <t>ba_mF59skno</t>
  </si>
  <si>
    <t>Gf_KF3VVSXY</t>
  </si>
  <si>
    <t>0WcVhV-NT_o</t>
  </si>
  <si>
    <t>lZ__rcmRNis</t>
  </si>
  <si>
    <t>vOg5uaErqf8</t>
  </si>
  <si>
    <t>ZOxElwH245I</t>
  </si>
  <si>
    <t>qrnTvYy6BnU</t>
  </si>
  <si>
    <t>RErszyOSu90</t>
  </si>
  <si>
    <t>eNEVC1xiDRs</t>
  </si>
  <si>
    <t>yvsqsXiMBrA</t>
  </si>
  <si>
    <t>5CS8sItnhus</t>
  </si>
  <si>
    <t>l2EuqbG8iLg</t>
  </si>
  <si>
    <t>qx4qPbck-nk</t>
  </si>
  <si>
    <t>vO7uleWxB2Q</t>
  </si>
  <si>
    <t>P6TIitINOf4</t>
  </si>
  <si>
    <t>Y4NklDuDW0g</t>
  </si>
  <si>
    <t>zsY-sHvuzY4</t>
  </si>
  <si>
    <t>VCpzm1nIf80</t>
  </si>
  <si>
    <t>WHSSoccer92</t>
  </si>
  <si>
    <t>ssmileey00</t>
  </si>
  <si>
    <t>9N-RvB9rAGQ</t>
  </si>
  <si>
    <t>P0qK4vu6ONs</t>
  </si>
  <si>
    <t>tXWkaJOvxPY</t>
  </si>
  <si>
    <t>vqdnKVIUfjI</t>
  </si>
  <si>
    <t>US9zPzjUWgs</t>
  </si>
  <si>
    <t>48zQ3HdbYzs</t>
  </si>
  <si>
    <t>57u76CEUKkY</t>
  </si>
  <si>
    <t>amazingxx3</t>
  </si>
  <si>
    <t>WALKxiiTxOUT08</t>
  </si>
  <si>
    <t>ASAPMUSIC</t>
  </si>
  <si>
    <t>Annanj12</t>
  </si>
  <si>
    <t>c8EppJmKVUE</t>
  </si>
  <si>
    <t>6lXGWtPjdrI</t>
  </si>
  <si>
    <t>4zSaZwMP-68</t>
  </si>
  <si>
    <t>mangoxsmoothiex26</t>
  </si>
  <si>
    <t>NRHIvOQpQrU</t>
  </si>
  <si>
    <t>0GJp95pwXZ4</t>
  </si>
  <si>
    <t>K04Fhy2dlog</t>
  </si>
  <si>
    <t>boD05WLjQfs</t>
  </si>
  <si>
    <t>j93SO73L5_0</t>
  </si>
  <si>
    <t>sRr11mB2D0Y</t>
  </si>
  <si>
    <t>yABojoQWcs4</t>
  </si>
  <si>
    <t>r4AZpWFJn5Y</t>
  </si>
  <si>
    <t>1oO3s3wkWeY</t>
  </si>
  <si>
    <t>ExFz4opSK-I</t>
  </si>
  <si>
    <t>NugqZKneWzk</t>
  </si>
  <si>
    <t>z77ZC62ITnM</t>
  </si>
  <si>
    <t>YVyha3U_q3c</t>
  </si>
  <si>
    <t>VQfKeivLJig</t>
  </si>
  <si>
    <t>Taylor2025</t>
  </si>
  <si>
    <t>xgoVmMYAgoc</t>
  </si>
  <si>
    <t>fungirl4343</t>
  </si>
  <si>
    <t>hqbHEO_meQc</t>
  </si>
  <si>
    <t>w2NCOq-X0kE</t>
  </si>
  <si>
    <t>rbxsNjYKrIs</t>
  </si>
  <si>
    <t>2hv7u52VVTY</t>
  </si>
  <si>
    <t>Nu407XGgXnU</t>
  </si>
  <si>
    <t>vklw3WsIumo</t>
  </si>
  <si>
    <t>cAMYBXj5ZPY</t>
  </si>
  <si>
    <t>7vi5kRCL-YI</t>
  </si>
  <si>
    <t>dTebHh3r8zk</t>
  </si>
  <si>
    <t>XZ4RlI-mEtk</t>
  </si>
  <si>
    <t>if_ut4Mbrl0</t>
  </si>
  <si>
    <t>4YeDKCdw_vI</t>
  </si>
  <si>
    <t>_JtbqFMQID8</t>
  </si>
  <si>
    <t>mQCGyZpZoy4</t>
  </si>
  <si>
    <t>_O9mNf7mn_4</t>
  </si>
  <si>
    <t>LSVrNmA77Gw</t>
  </si>
  <si>
    <t>jKTxX6Hb_CA</t>
  </si>
  <si>
    <t>LcrTfKn9JAg</t>
  </si>
  <si>
    <t>IjldPm8AteY</t>
  </si>
  <si>
    <t>JBxarexhotx3</t>
  </si>
  <si>
    <t>aWHOTZGJ2Dw</t>
  </si>
  <si>
    <t>rmlfmhd7Nh4</t>
  </si>
  <si>
    <t>klRjMyTmG1w</t>
  </si>
  <si>
    <t>RIFzaBLkWrc</t>
  </si>
  <si>
    <t>fgfoYMdsnDM</t>
  </si>
  <si>
    <t>ue9S05CKyoI</t>
  </si>
  <si>
    <t>iIn4bEeUwD4</t>
  </si>
  <si>
    <t>JB-ti0c6nlw</t>
  </si>
  <si>
    <t>IqTOW2iFMzY</t>
  </si>
  <si>
    <t>DvhmuY-AaI4</t>
  </si>
  <si>
    <t>Jesssdabest</t>
  </si>
  <si>
    <t>angelmsn23</t>
  </si>
  <si>
    <t>ghK7wJxVmrQ</t>
  </si>
  <si>
    <t>9oIf6oSurdY</t>
  </si>
  <si>
    <t>lkR3ijXJga0</t>
  </si>
  <si>
    <t>9h5puK8H_n0</t>
  </si>
  <si>
    <t>mu7laWH32AA</t>
  </si>
  <si>
    <t>DdrZgfG5LNw</t>
  </si>
  <si>
    <t>JbBUgbj4AZ4</t>
  </si>
  <si>
    <t>pmw6-UrK8TE</t>
  </si>
  <si>
    <t>bTn2eaHPl0E</t>
  </si>
  <si>
    <t>04ygs_VqM_k</t>
  </si>
  <si>
    <t>speLM3Lmk6w</t>
  </si>
  <si>
    <t>pj9hESaJ1U0</t>
  </si>
  <si>
    <t>ENAddwwjpzk</t>
  </si>
  <si>
    <t>WdnMe1suFwQ</t>
  </si>
  <si>
    <t>YoxUCC788uU</t>
  </si>
  <si>
    <t>5QqutSzhO0Q</t>
  </si>
  <si>
    <t>JjcrSlm-XRA</t>
  </si>
  <si>
    <t>vWcQXLyih48</t>
  </si>
  <si>
    <t>m03480r1XyQ</t>
  </si>
  <si>
    <t>Bella103194</t>
  </si>
  <si>
    <t>ILUVJOBROS</t>
  </si>
  <si>
    <t>3GKJ-X5Vyqs</t>
  </si>
  <si>
    <t>fendergirl4</t>
  </si>
  <si>
    <t>TooWongFubu</t>
  </si>
  <si>
    <t>Dancer4eva1230</t>
  </si>
  <si>
    <t>nacdLUtWGhc</t>
  </si>
  <si>
    <t>VidoandSalsa</t>
  </si>
  <si>
    <t>FB68_wSNECA</t>
  </si>
  <si>
    <t>JuLiElOvEsMaTt</t>
  </si>
  <si>
    <t>KEVjoeNICKj</t>
  </si>
  <si>
    <t>rz636-8BQ-I</t>
  </si>
  <si>
    <t>W2MzHmkr7Aw</t>
  </si>
  <si>
    <t>bpIpVTJKmmA</t>
  </si>
  <si>
    <t>atpHYBGbgm0</t>
  </si>
  <si>
    <t>4E6Ik6ol8IE</t>
  </si>
  <si>
    <t>7KN_-SN1jQU</t>
  </si>
  <si>
    <t>hBSsMnHntq4</t>
  </si>
  <si>
    <t>dulceXyear3000</t>
  </si>
  <si>
    <t>WTTmKJ7z40A</t>
  </si>
  <si>
    <t>8bqUeRgrCWk</t>
  </si>
  <si>
    <t>wtcf9haQxeY</t>
  </si>
  <si>
    <t>nbUo-uHTJm0</t>
  </si>
  <si>
    <t>WKNyiCCHSjY</t>
  </si>
  <si>
    <t>e-MJOJc6wNY</t>
  </si>
  <si>
    <t>Vq6mxg3CdOU</t>
  </si>
  <si>
    <t>2PjP_MA5FEk</t>
  </si>
  <si>
    <t>n270DDbLlVI</t>
  </si>
  <si>
    <t>BDqtfGOx71k</t>
  </si>
  <si>
    <t>ueIgmk_hCM8</t>
  </si>
  <si>
    <t>b49laTB6uqA</t>
  </si>
  <si>
    <t>6bd8vtc19N4</t>
  </si>
  <si>
    <t>dnM2v-mW9wI</t>
  </si>
  <si>
    <t>PhE7LUxqvQY</t>
  </si>
  <si>
    <t>_99W961Ziqg</t>
  </si>
  <si>
    <t>7wRJ7qr3M3w</t>
  </si>
  <si>
    <t>8MsGuhEXxhI</t>
  </si>
  <si>
    <t>eRlT3Xegm4A</t>
  </si>
  <si>
    <t>nWgfMJ68Pm4</t>
  </si>
  <si>
    <t>clohyyy</t>
  </si>
  <si>
    <t>mOtG4UoKaa4</t>
  </si>
  <si>
    <t>PlzBMinexInseparable</t>
  </si>
  <si>
    <t>lIM9jNm9gRQ</t>
  </si>
  <si>
    <t>i9lsBJFSw7w</t>
  </si>
  <si>
    <t>GOo6mG_dcJo</t>
  </si>
  <si>
    <t>g72s2kfhYRw</t>
  </si>
  <si>
    <t>Cih8EB9UX2A</t>
  </si>
  <si>
    <t>vpPpIT_pIhQ</t>
  </si>
  <si>
    <t>vQRJpWU7K3A</t>
  </si>
  <si>
    <t>NSB-cZtD_CI</t>
  </si>
  <si>
    <t>Q-30Cxjl4MY</t>
  </si>
  <si>
    <t>mrW7UBLO1-A</t>
  </si>
  <si>
    <t>WaN51_t6mSg</t>
  </si>
  <si>
    <t>ABdhRiLReBs</t>
  </si>
  <si>
    <t>MetnXmbcBAQ</t>
  </si>
  <si>
    <t>6vGH8vWbftg</t>
  </si>
  <si>
    <t>V1T329krzrU</t>
  </si>
  <si>
    <t>H3mhOytf59U</t>
  </si>
  <si>
    <t>wl-gho8HN7Q</t>
  </si>
  <si>
    <t>cok4yRYvs5s</t>
  </si>
  <si>
    <t>HcsiRN4l9XU</t>
  </si>
  <si>
    <t>dramaqueenTay1</t>
  </si>
  <si>
    <t>1EYgA3cpEqI</t>
  </si>
  <si>
    <t>3OwdOSm_QI8</t>
  </si>
  <si>
    <t>Gjh-Wqq-CWQ</t>
  </si>
  <si>
    <t>gfbpCNB8JK0</t>
  </si>
  <si>
    <t>RGu-s19r26U</t>
  </si>
  <si>
    <t>RN7SqSUi98g</t>
  </si>
  <si>
    <t>Qbg3wc4EBKo</t>
  </si>
  <si>
    <t>K_IUd5uuLWU</t>
  </si>
  <si>
    <t>cst-iDqxNWg</t>
  </si>
  <si>
    <t>PSZeRRABSfE</t>
  </si>
  <si>
    <t>GFzTg_37YTQ</t>
  </si>
  <si>
    <t>87_9sRo9XPI</t>
  </si>
  <si>
    <t>PMJjA7MaUPk</t>
  </si>
  <si>
    <t>MC-jn_frWMY</t>
  </si>
  <si>
    <t>gDmva2o2fy4</t>
  </si>
  <si>
    <t>IxLOVExNICKxJONASSS</t>
  </si>
  <si>
    <t>wrhmM5h8Dvw</t>
  </si>
  <si>
    <t>somedia</t>
  </si>
  <si>
    <t>tFwgcFp7CTI</t>
  </si>
  <si>
    <t>QJOji4JN2fg</t>
  </si>
  <si>
    <t>6h2HqlqvS6w</t>
  </si>
  <si>
    <t>PkNeO-A22EQ</t>
  </si>
  <si>
    <t>XKE3H6vXNSM</t>
  </si>
  <si>
    <t>K6242Tl2TR8</t>
  </si>
  <si>
    <t>5EI6hQPOjts</t>
  </si>
  <si>
    <t>JUOiKmw8pKI</t>
  </si>
  <si>
    <t>XmxkJbsBhNU</t>
  </si>
  <si>
    <t>3g7nIRAewwQ</t>
  </si>
  <si>
    <t>v5MVPmrmtzE</t>
  </si>
  <si>
    <t>afCTGjvg96c</t>
  </si>
  <si>
    <t>CCmoV2mPAOs</t>
  </si>
  <si>
    <t>kUQienf_OO8</t>
  </si>
  <si>
    <t>E3NoaUTEjvI</t>
  </si>
  <si>
    <t>CulERdFyT9A</t>
  </si>
  <si>
    <t>1NTJdo88b-M</t>
  </si>
  <si>
    <t>jE2ETYlNEjA</t>
  </si>
  <si>
    <t>pvARMWkMg9Y</t>
  </si>
  <si>
    <t>aoDBacpCX34</t>
  </si>
  <si>
    <t>0oncHBjrmT0</t>
  </si>
  <si>
    <t>xoD4Rw7eCA8</t>
  </si>
  <si>
    <t>oGYt8m2ejck</t>
  </si>
  <si>
    <t>F8GJIqPtJ68</t>
  </si>
  <si>
    <t>cY-PmelkDTU</t>
  </si>
  <si>
    <t>KQweSiiviVQ</t>
  </si>
  <si>
    <t>d2aygFsNDHg</t>
  </si>
  <si>
    <t>x03nM4h2JiM</t>
  </si>
  <si>
    <t>HX9GAXXUCpg</t>
  </si>
  <si>
    <t>xe-f-zg_KIU</t>
  </si>
  <si>
    <t>AqT-K7fm1ks</t>
  </si>
  <si>
    <t>hPIHi7xiecw</t>
  </si>
  <si>
    <t>q0lmKywxNhk</t>
  </si>
  <si>
    <t>301YRpjBOF8</t>
  </si>
  <si>
    <t>Wf8LrKuXFS4</t>
  </si>
  <si>
    <t>fZz3PwQXSbo</t>
  </si>
  <si>
    <t>ysbkuoGkjxA</t>
  </si>
  <si>
    <t>GF03ujScVss</t>
  </si>
  <si>
    <t>jIuCA4RRtXE</t>
  </si>
  <si>
    <t>gce0EWI0tEE</t>
  </si>
  <si>
    <t>P0KKuLjs8I0</t>
  </si>
  <si>
    <t>jAQZMZm7eFk</t>
  </si>
  <si>
    <t>DgEoY4X0m1Q</t>
  </si>
  <si>
    <t>1vosiUYrPNA</t>
  </si>
  <si>
    <t>NmEseZtk7HA</t>
  </si>
  <si>
    <t>qfRccRrwu7Q</t>
  </si>
  <si>
    <t>ytBX89Ibe8g</t>
  </si>
  <si>
    <t>Qz4ATtTwovo</t>
  </si>
  <si>
    <t>HWOUoDIHEZ8</t>
  </si>
  <si>
    <t>ORdrVXpGAr8</t>
  </si>
  <si>
    <t>VYk9F4jELCk</t>
  </si>
  <si>
    <t>Qn17Vbvb944</t>
  </si>
  <si>
    <t>sSfJVTJndtE</t>
  </si>
  <si>
    <t>nngsJPdw3wg</t>
  </si>
  <si>
    <t>Zcmz98uq1FQ</t>
  </si>
  <si>
    <t>tJ2htSS42RI</t>
  </si>
  <si>
    <t>h2NzGVzc_kI</t>
  </si>
  <si>
    <t>t-BVEw7v5vg</t>
  </si>
  <si>
    <t>eSa18htB_-k</t>
  </si>
  <si>
    <t>deNwYrYyqcQ</t>
  </si>
  <si>
    <t>ot2iEkYa1LU</t>
  </si>
  <si>
    <t>ZkaAcJaDd5w</t>
  </si>
  <si>
    <t>VcCfflhvJ8c</t>
  </si>
  <si>
    <t>aAe2fQorUZc</t>
  </si>
  <si>
    <t>C8xEWASzhFY</t>
  </si>
  <si>
    <t>BPfU32O7jM4</t>
  </si>
  <si>
    <t>lNOFcI-Q66M</t>
  </si>
  <si>
    <t>oaSj6qgzwSM</t>
  </si>
  <si>
    <t>5FYWzlSos8w</t>
  </si>
  <si>
    <t>LwcmKZ1VRVg</t>
  </si>
  <si>
    <t>GMUBG-EcjXU</t>
  </si>
  <si>
    <t>x3a0WB9zXbk</t>
  </si>
  <si>
    <t>KBywjQk5HQU</t>
  </si>
  <si>
    <t>FGl0exUu0tk</t>
  </si>
  <si>
    <t>Yt2HmJQ_5ms</t>
  </si>
  <si>
    <t>FFjThvUDX54</t>
  </si>
  <si>
    <t>lT4IXDCNT80</t>
  </si>
  <si>
    <t>KCT71tzEj5M</t>
  </si>
  <si>
    <t>9ISG9zpwxLs</t>
  </si>
  <si>
    <t>sJiNGwOTJeM</t>
  </si>
  <si>
    <t>SWUoXlglKNc</t>
  </si>
  <si>
    <t>oh79tiT02sk</t>
  </si>
  <si>
    <t>iKm_9Gmtw6M</t>
  </si>
  <si>
    <t>dhe25Xh91ME</t>
  </si>
  <si>
    <t>hr39C782qN0</t>
  </si>
  <si>
    <t>AEZZ6Ma8USo</t>
  </si>
  <si>
    <t>RAS631Js3Yk</t>
  </si>
  <si>
    <t>HLQDyqunhbU</t>
  </si>
  <si>
    <t>3J2i5m1XLuo</t>
  </si>
  <si>
    <t>XIRK4DJWGig</t>
  </si>
  <si>
    <t>vi2RqaqNzww</t>
  </si>
  <si>
    <t>U8Qh1rKhs4M</t>
  </si>
  <si>
    <t>nmFK_w1mbx4</t>
  </si>
  <si>
    <t>kxSYWfVXG1k</t>
  </si>
  <si>
    <t>52wPzwr7WHk</t>
  </si>
  <si>
    <t>zG8xnIGeynM</t>
  </si>
  <si>
    <t>wzRr0zG7IrY</t>
  </si>
  <si>
    <t>hLVwx18XAkY</t>
  </si>
  <si>
    <t>EZWrAAkYkZc</t>
  </si>
  <si>
    <t>rUVOyPk3XBg</t>
  </si>
  <si>
    <t>dc0CPqafjqs</t>
  </si>
  <si>
    <t>8yEGMVINy_8</t>
  </si>
  <si>
    <t>EFee4y3Xae4</t>
  </si>
  <si>
    <t>urh4TSk_tJY</t>
  </si>
  <si>
    <t>qhZN910SZZE</t>
  </si>
  <si>
    <t>qU5SGn6y5jY</t>
  </si>
  <si>
    <t>rr1Iq9CI2Iw</t>
  </si>
  <si>
    <t>RDreeVx1j_A</t>
  </si>
  <si>
    <t>U03yVZLOuiU</t>
  </si>
  <si>
    <t>Dse-cNuGpQ0</t>
  </si>
  <si>
    <t>U0PD4I9ij_0</t>
  </si>
  <si>
    <t>HO7sTntruzg</t>
  </si>
  <si>
    <t>6rYkDxmDQug</t>
  </si>
  <si>
    <t>hAE2Zse2EcA</t>
  </si>
  <si>
    <t>U50jSxPcxVk</t>
  </si>
  <si>
    <t>8_oNJgrQWbE</t>
  </si>
  <si>
    <t>y6wsevPH0Ss</t>
  </si>
  <si>
    <t>5OvC-QaatH0</t>
  </si>
  <si>
    <t>UHXo6yyJwME</t>
  </si>
  <si>
    <t>ZhKa6GCZFHA</t>
  </si>
  <si>
    <t>cafLLCvfZpY</t>
  </si>
  <si>
    <t>0E48EgMkxr8</t>
  </si>
  <si>
    <t>QJFXO4a3fA0</t>
  </si>
  <si>
    <t>umWx44NL2T8</t>
  </si>
  <si>
    <t>LgwcP3RE4pM</t>
  </si>
  <si>
    <t>GpsOa-G_Ayo</t>
  </si>
  <si>
    <t>wTheAh4TLjs</t>
  </si>
  <si>
    <t>i8H9-bdXxjk</t>
  </si>
  <si>
    <t>j8u2Hx4dPWQ</t>
  </si>
  <si>
    <t>melovesjack</t>
  </si>
  <si>
    <t>3lssZzHvq0U</t>
  </si>
  <si>
    <t>LAjRUipbO7M</t>
  </si>
  <si>
    <t>LPIwm93gi1A</t>
  </si>
  <si>
    <t>7vzwlorVrIU</t>
  </si>
  <si>
    <t>ksaeclIs-Z4</t>
  </si>
  <si>
    <t>D43JN7x2dOE</t>
  </si>
  <si>
    <t>E0SV92lo_Mc</t>
  </si>
  <si>
    <t>y1EsCKJzOo0</t>
  </si>
  <si>
    <t>pVqn1dtjpTs</t>
  </si>
  <si>
    <t>YYuD1aKMTG4</t>
  </si>
  <si>
    <t>4n-Ec7mMG5E</t>
  </si>
  <si>
    <t>Q2BC7TNTPgc</t>
  </si>
  <si>
    <t>OKKf0wOX-Ec</t>
  </si>
  <si>
    <t>sZCaiwsegdU</t>
  </si>
  <si>
    <t>0lmpOPyybWI</t>
  </si>
  <si>
    <t>mFjfM-DfFjw</t>
  </si>
  <si>
    <t>1GppMqE6D9M</t>
  </si>
  <si>
    <t>EHsfm7hqdIA</t>
  </si>
  <si>
    <t>YouKnowItsWorthIt</t>
  </si>
  <si>
    <t>dnX_ljT7krU</t>
  </si>
  <si>
    <t>Hh6Bg3Rx2u8</t>
  </si>
  <si>
    <t>tP5O4qnfK5k</t>
  </si>
  <si>
    <t>RNdm2PwxeRc</t>
  </si>
  <si>
    <t>LkwdS-0ZNMU</t>
  </si>
  <si>
    <t>w8lixRcCzHw</t>
  </si>
  <si>
    <t>9YN_KhxZZ6I</t>
  </si>
  <si>
    <t>KLlPvUlHlG0</t>
  </si>
  <si>
    <t>HGM3epTX8V8</t>
  </si>
  <si>
    <t>KPkvoQf7ekw</t>
  </si>
  <si>
    <t>HXnBYfkd4XQ</t>
  </si>
  <si>
    <t>RI9Wu6Ltd7s</t>
  </si>
  <si>
    <t>WlDw7Z4vKHE</t>
  </si>
  <si>
    <t>kFxx5bliNvQ</t>
  </si>
  <si>
    <t>QPWh24YQ1go</t>
  </si>
  <si>
    <t>l95MMbls0GQ</t>
  </si>
  <si>
    <t>o5dgh3OKWbs</t>
  </si>
  <si>
    <t>rum-eGQdNd0</t>
  </si>
  <si>
    <t>Hs8mblcgTsk</t>
  </si>
  <si>
    <t>1q7HsAfr340</t>
  </si>
  <si>
    <t>rikkiluv</t>
  </si>
  <si>
    <t>Yr33cD0tojI</t>
  </si>
  <si>
    <t>ZW2sLXF2DeE</t>
  </si>
  <si>
    <t>etr_ke03jfU</t>
  </si>
  <si>
    <t>j5qAmlq62Qw</t>
  </si>
  <si>
    <t>xrYFzU6KHAw</t>
  </si>
  <si>
    <t>BpOEWJdM7kg</t>
  </si>
  <si>
    <t>6KtAdJzehpk</t>
  </si>
  <si>
    <t>YHfL94mtPr8</t>
  </si>
  <si>
    <t>fqeNMzQHAR0</t>
  </si>
  <si>
    <t>kzHOOPF5Y7k</t>
  </si>
  <si>
    <t>9LSdSUuldd0</t>
  </si>
  <si>
    <t>FS0JaerhTYM</t>
  </si>
  <si>
    <t>FKkBnUkNnSM</t>
  </si>
  <si>
    <t>fmHpPJMB97c</t>
  </si>
  <si>
    <t>LAyrfQkOvMI</t>
  </si>
  <si>
    <t>5IzsinNaSJo</t>
  </si>
  <si>
    <t>WpkB2XgbTUY</t>
  </si>
  <si>
    <t>OneTreeHill32330</t>
  </si>
  <si>
    <t>2vA0qDowooY</t>
  </si>
  <si>
    <t>nJc954vWHFk</t>
  </si>
  <si>
    <t>mJIuI0nAqZg</t>
  </si>
  <si>
    <t>4DQy_yXmBn0</t>
  </si>
  <si>
    <t>MFbw_lkcftQ</t>
  </si>
  <si>
    <t>tYD8APIYWOg</t>
  </si>
  <si>
    <t>ggrSSLZMUEg</t>
  </si>
  <si>
    <t>TOOE4Z-Ltf0</t>
  </si>
  <si>
    <t>WCXiczrRUSg</t>
  </si>
  <si>
    <t>1nv6Jaigl54</t>
  </si>
  <si>
    <t>xo0bpPbiUlM</t>
  </si>
  <si>
    <t>2OGP-L8erwk</t>
  </si>
  <si>
    <t>Z86t1aHgGEI</t>
  </si>
  <si>
    <t>ojTXo_Ajka8</t>
  </si>
  <si>
    <t>It6ZeK4NMbg</t>
  </si>
  <si>
    <t>h3GLEcwSvD4</t>
  </si>
  <si>
    <t>nUO_srjWGCU</t>
  </si>
  <si>
    <t>gNpFb1UU42E</t>
  </si>
  <si>
    <t>vWL727HH744</t>
  </si>
  <si>
    <t>3DJlGD4DiR8</t>
  </si>
  <si>
    <t>dlzoy8agbMQ</t>
  </si>
  <si>
    <t>dstTunik6nY</t>
  </si>
  <si>
    <t>RV1PGkYh7O0</t>
  </si>
  <si>
    <t>K8Q-UZdm3Wk</t>
  </si>
  <si>
    <t>luiqEQ7YwpA</t>
  </si>
  <si>
    <t>8iHBQfP2tus</t>
  </si>
  <si>
    <t>kPwj9yXHQz4</t>
  </si>
  <si>
    <t>zDnrhB_OjCE</t>
  </si>
  <si>
    <t>yaAfYdOb6Ks</t>
  </si>
  <si>
    <t>PpQ2iDD0nuM</t>
  </si>
  <si>
    <t>iluvthejobros</t>
  </si>
  <si>
    <t>wwXLGgpH9D0</t>
  </si>
  <si>
    <t>K28q7sUY-ds</t>
  </si>
  <si>
    <t>rflkoBdJ84g</t>
  </si>
  <si>
    <t>2bAPLcGaLpQ</t>
  </si>
  <si>
    <t>QDYjdXbH6GE</t>
  </si>
  <si>
    <t>Gd3Hj1cfDKU</t>
  </si>
  <si>
    <t>DhkcT3uqbr4</t>
  </si>
  <si>
    <t>s8Lit7qN5_A</t>
  </si>
  <si>
    <t>F5-_QpJOHMI</t>
  </si>
  <si>
    <t>D-gsEmvplDU</t>
  </si>
  <si>
    <t>xXDQJtUIc5k</t>
  </si>
  <si>
    <t>CYCIgH504Bk</t>
  </si>
  <si>
    <t>wYfvtXhKT-E</t>
  </si>
  <si>
    <t>dLDFWwXRlHg</t>
  </si>
  <si>
    <t>Cib5anRZdLU</t>
  </si>
  <si>
    <t>vnOJBdHvStc</t>
  </si>
  <si>
    <t>6nvK_r6f_wU</t>
  </si>
  <si>
    <t>kCNv2EiiLKA</t>
  </si>
  <si>
    <t>SYqafx3ldCw</t>
  </si>
  <si>
    <t>WxJHzHJx2ys</t>
  </si>
  <si>
    <t>11_PQ9X_UHI</t>
  </si>
  <si>
    <t>knqyg9EL99I</t>
  </si>
  <si>
    <t>b-949YRzGag</t>
  </si>
  <si>
    <t>z2Uu_ttHL_4</t>
  </si>
  <si>
    <t>bhcHS0C5R3U</t>
  </si>
  <si>
    <t>Q4p24UgWVls</t>
  </si>
  <si>
    <t>tnEA8j1w0hc</t>
  </si>
  <si>
    <t>FLrGYRpvK2E</t>
  </si>
  <si>
    <t>fIJA-0nsoeQ</t>
  </si>
  <si>
    <t>IG80zr1iIK0</t>
  </si>
  <si>
    <t>LBs4CvBOy-w</t>
  </si>
  <si>
    <t>_fubkFmNnYA</t>
  </si>
  <si>
    <t>DzBrK9DJhUA</t>
  </si>
  <si>
    <t>95aQPGxD3YE</t>
  </si>
  <si>
    <t>x8dx2Jbt138</t>
  </si>
  <si>
    <t>ADCPhiU3_HM</t>
  </si>
  <si>
    <t>SvSpRicdXe4</t>
  </si>
  <si>
    <t>l-7SLGvC718</t>
  </si>
  <si>
    <t>x5gZ7leqvqw</t>
  </si>
  <si>
    <t>suppacoolfreeks</t>
  </si>
  <si>
    <t>6ggz8nPgSGI</t>
  </si>
  <si>
    <t>pCy6EiVT21c</t>
  </si>
  <si>
    <t>-9PUkBdfTyA</t>
  </si>
  <si>
    <t>gXwX6zsM-70</t>
  </si>
  <si>
    <t>OKSshD5ZAOM</t>
  </si>
  <si>
    <t>K9andEquine</t>
  </si>
  <si>
    <t>JfFOGxS-fvM</t>
  </si>
  <si>
    <t>iMnMST_QU6Y</t>
  </si>
  <si>
    <t>IL-ysv4cRyE</t>
  </si>
  <si>
    <t>c3hOol9PIeU</t>
  </si>
  <si>
    <t>9YArNDbtncc</t>
  </si>
  <si>
    <t>v9Pwa5dH_1E</t>
  </si>
  <si>
    <t>2fXaXgeweBw</t>
  </si>
  <si>
    <t>amfMozF2i7c</t>
  </si>
  <si>
    <t>LJ8E0okvtIk</t>
  </si>
  <si>
    <t>nbMHaLkoxAA</t>
  </si>
  <si>
    <t>m5CiTzc17PY</t>
  </si>
  <si>
    <t>2k2jGu8JM8k</t>
  </si>
  <si>
    <t>DQ_HIB5mPHU</t>
  </si>
  <si>
    <t>31MVDTgXJ8s</t>
  </si>
  <si>
    <t>q6PE_xWJdQE</t>
  </si>
  <si>
    <t>BifZe9lQklY</t>
  </si>
  <si>
    <t>2wsaaRXkdqc</t>
  </si>
  <si>
    <t>jhsB5OQQK4g</t>
  </si>
  <si>
    <t>tJzeGvberd4</t>
  </si>
  <si>
    <t>ATi7kWOKAmM</t>
  </si>
  <si>
    <t>PIECEoutGIRLscout</t>
  </si>
  <si>
    <t>25HYAK-5Hhk</t>
  </si>
  <si>
    <t>xPV_DIt0pWw</t>
  </si>
  <si>
    <t>B_L7z9jCbu4</t>
  </si>
  <si>
    <t>9q_5Lesnd_M</t>
  </si>
  <si>
    <t>KHCNZw1OQ2M</t>
  </si>
  <si>
    <t>GT_fSJFztPA</t>
  </si>
  <si>
    <t>CurcG_mNaCc</t>
  </si>
  <si>
    <t>q-sO-lcNx5E</t>
  </si>
  <si>
    <t>uMUjJHxSLok</t>
  </si>
  <si>
    <t>t6CTzwgYauk</t>
  </si>
  <si>
    <t>uk6Gfv-X4bg</t>
  </si>
  <si>
    <t>VRzRR5GPdM0</t>
  </si>
  <si>
    <t>sqj6WgN2iBQ</t>
  </si>
  <si>
    <t>rE-Z2wE2wEg</t>
  </si>
  <si>
    <t>n1HfSMeAFgo</t>
  </si>
  <si>
    <t>HNuvvuh2P2k</t>
  </si>
  <si>
    <t>u6TRuuKoPuA</t>
  </si>
  <si>
    <t>v68tOOip9X8</t>
  </si>
  <si>
    <t>sleepyanimeboi</t>
  </si>
  <si>
    <t>65HTPDTYzUM</t>
  </si>
  <si>
    <t>qRhy4auzpyM</t>
  </si>
  <si>
    <t>0VIyM37KDqs</t>
  </si>
  <si>
    <t>xztpzqhrzYo</t>
  </si>
  <si>
    <t>gIXFB_RnEoM</t>
  </si>
  <si>
    <t>YvrKjEhB16w</t>
  </si>
  <si>
    <t>rgsPyJmXu5A</t>
  </si>
  <si>
    <t>cmSbzfTxYgc</t>
  </si>
  <si>
    <t>GMkFumlJgMU</t>
  </si>
  <si>
    <t>lk1MANaha9k</t>
  </si>
  <si>
    <t>GGV8NlZqRyM</t>
  </si>
  <si>
    <t>JUSTurAVERAGEgirl</t>
  </si>
  <si>
    <t>GIT_Jz3Adoc</t>
  </si>
  <si>
    <t>Z3exGvLZo9Y</t>
  </si>
  <si>
    <t>Zb1Nnwriuvs</t>
  </si>
  <si>
    <t>Xa6E7S0y_3I</t>
  </si>
  <si>
    <t>dQ5PBMvD9Xg</t>
  </si>
  <si>
    <t>CkQ6KipHd1c</t>
  </si>
  <si>
    <t>WUVgBmMTfCo</t>
  </si>
  <si>
    <t>J_PmfVJ_qhA</t>
  </si>
  <si>
    <t>g1wLG_DDVzY</t>
  </si>
  <si>
    <t>QvXNEQNYwcw</t>
  </si>
  <si>
    <t>Lx3-xPnpNcE</t>
  </si>
  <si>
    <t>QQ0K6FbtDko</t>
  </si>
  <si>
    <t>BonusJonasLover</t>
  </si>
  <si>
    <t>E2oL1qJR5LM</t>
  </si>
  <si>
    <t>5H7_DHb6uz4</t>
  </si>
  <si>
    <t>fXDvm6IG_3I</t>
  </si>
  <si>
    <t>tDjQlJ_YO9U</t>
  </si>
  <si>
    <t>MCyC26G81yc</t>
  </si>
  <si>
    <t>yMF1YwaMv7c</t>
  </si>
  <si>
    <t>pv7qD8hgwPs</t>
  </si>
  <si>
    <t>ZzKAFpUBld8</t>
  </si>
  <si>
    <t>da_u3KilqQA</t>
  </si>
  <si>
    <t>SzKp3OLsu1M</t>
  </si>
  <si>
    <t>kBKdpl6jFL0</t>
  </si>
  <si>
    <t>91P7SnV3rfM</t>
  </si>
  <si>
    <t>9xs3B8XzS8w</t>
  </si>
  <si>
    <t>G6bHMd1TCqc</t>
  </si>
  <si>
    <t>Bk8pU6l-dws</t>
  </si>
  <si>
    <t>SjxgKUuFf-U</t>
  </si>
  <si>
    <t>Cq3DDn69Bb4</t>
  </si>
  <si>
    <t>MzRxpOa_rDc</t>
  </si>
  <si>
    <t>8mWeghi3SI8</t>
  </si>
  <si>
    <t>XKDiJP3x7q8</t>
  </si>
  <si>
    <t>CassidyJeslyn</t>
  </si>
  <si>
    <t>fanniieee</t>
  </si>
  <si>
    <t>4mH4ZRVWKDg</t>
  </si>
  <si>
    <t>s2YYHy9qCrE</t>
  </si>
  <si>
    <t>sJpCKxuJk2w</t>
  </si>
  <si>
    <t>p3Gc1hFZl0E</t>
  </si>
  <si>
    <t>clQUWkInAQ4</t>
  </si>
  <si>
    <t>aNr1hVp9Kps</t>
  </si>
  <si>
    <t>Mly1ZNgPC94</t>
  </si>
  <si>
    <t>cTcHQtk6Heg</t>
  </si>
  <si>
    <t>rt0UUnfdmSU</t>
  </si>
  <si>
    <t>QPIaSmbcWD4</t>
  </si>
  <si>
    <t>R_ViwD61DtM</t>
  </si>
  <si>
    <t>0cbmX-ld3oc</t>
  </si>
  <si>
    <t>hBk3ZRrVPiA</t>
  </si>
  <si>
    <t>UFaBVvIsWks</t>
  </si>
  <si>
    <t>wp3pWYZRbpk</t>
  </si>
  <si>
    <t>jbrocks1550</t>
  </si>
  <si>
    <t>JonasGalore</t>
  </si>
  <si>
    <t>HoUmg7KK928</t>
  </si>
  <si>
    <t>6-RsFNp35Z4</t>
  </si>
  <si>
    <t>gcXBcwONnqo</t>
  </si>
  <si>
    <t>hn3PUvkcXxI</t>
  </si>
  <si>
    <t>xS8VQfRBQXw</t>
  </si>
  <si>
    <t>ntDADqKZyKk</t>
  </si>
  <si>
    <t>IMTsc-dDbSw</t>
  </si>
  <si>
    <t>HWZ7rvDUm54</t>
  </si>
  <si>
    <t>v5DxmckUi2I</t>
  </si>
  <si>
    <t>BlVAtG3SEvc</t>
  </si>
  <si>
    <t>LJgHSo08sNM</t>
  </si>
  <si>
    <t>sLF4VFNcxBI</t>
  </si>
  <si>
    <t>t3c5IgQIDd4</t>
  </si>
  <si>
    <t>LlWVusz0yJU</t>
  </si>
  <si>
    <t>scoredforstylepoints</t>
  </si>
  <si>
    <t>exRNFSVcT-s</t>
  </si>
  <si>
    <t>DzsCpLAMyws</t>
  </si>
  <si>
    <t>72UsHCBeLMs</t>
  </si>
  <si>
    <t>4bV3VcvJAac</t>
  </si>
  <si>
    <t>5KADDQoYmAc</t>
  </si>
  <si>
    <t>0MZm9m1J3S8</t>
  </si>
  <si>
    <t>nhdh8TI6kdY</t>
  </si>
  <si>
    <t>vuB4Cry0WiQ</t>
  </si>
  <si>
    <t>ZG6hhDvI1Pc</t>
  </si>
  <si>
    <t>hannahmontanarocks11</t>
  </si>
  <si>
    <t>LJV0jiEjHo4</t>
  </si>
  <si>
    <t>W_vrMeN1Dns</t>
  </si>
  <si>
    <t>2S6wN70tiRM</t>
  </si>
  <si>
    <t>FNalG3SYFBw</t>
  </si>
  <si>
    <t>KqHj0vC1yJ8</t>
  </si>
  <si>
    <t>ZQmoBfteAn0</t>
  </si>
  <si>
    <t>Lbmt3PnwQUM</t>
  </si>
  <si>
    <t>ORMsz4eO8yI</t>
  </si>
  <si>
    <t>6MfS7VsczuY</t>
  </si>
  <si>
    <t>IRiJm62darw</t>
  </si>
  <si>
    <t>eYoQEFPEDGE</t>
  </si>
  <si>
    <t>zTtw3vul4f8</t>
  </si>
  <si>
    <t>GJXjASBL65w</t>
  </si>
  <si>
    <t>-2CsIRlCU-M</t>
  </si>
  <si>
    <t>7pOekXZxMAk</t>
  </si>
  <si>
    <t>VEzLkVDXoRQ</t>
  </si>
  <si>
    <t>Letsdiiscox3</t>
  </si>
  <si>
    <t>nipEOMxtUl0</t>
  </si>
  <si>
    <t>AZCYTp7Q460</t>
  </si>
  <si>
    <t>92s_5wpL1jA</t>
  </si>
  <si>
    <t>yawh0eGZJNI</t>
  </si>
  <si>
    <t>i1OEXOzqP_4</t>
  </si>
  <si>
    <t>iRys4LviAmw</t>
  </si>
  <si>
    <t>Zdx-aoreoag</t>
  </si>
  <si>
    <t>0xelmwf2qOk</t>
  </si>
  <si>
    <t>addicted2jonas</t>
  </si>
  <si>
    <t>0q52cFkrE3w</t>
  </si>
  <si>
    <t>17oqmGkg4zk</t>
  </si>
  <si>
    <t>uoG8HfLqDZk</t>
  </si>
  <si>
    <t>g7xfa0yj708</t>
  </si>
  <si>
    <t>hcZmVlHlwPs</t>
  </si>
  <si>
    <t>ICKrNK6ztAg</t>
  </si>
  <si>
    <t>Sg3tSJ9afgw</t>
  </si>
  <si>
    <t>5nKlQXVg_Mo</t>
  </si>
  <si>
    <t>kmpyDSa5iRw</t>
  </si>
  <si>
    <t>3CUfE9yl4aU</t>
  </si>
  <si>
    <t>wsWoZXvkH0Q</t>
  </si>
  <si>
    <t>PuD3dUtpx5w</t>
  </si>
  <si>
    <t>olzJ52fN3Ok</t>
  </si>
  <si>
    <t>T2XH77n26_M</t>
  </si>
  <si>
    <t>BCqqYKPe1B4</t>
  </si>
  <si>
    <t>PuMOs0FaEvo</t>
  </si>
  <si>
    <t>dBjdvqL3y6o</t>
  </si>
  <si>
    <t>Mushinimario</t>
  </si>
  <si>
    <t>V7EmDOb2pGo</t>
  </si>
  <si>
    <t>qnIdo6NhxcU</t>
  </si>
  <si>
    <t>9IGImXPN2b4</t>
  </si>
  <si>
    <t>9yCiSzD5HNg</t>
  </si>
  <si>
    <t>FIAbChz7_vo</t>
  </si>
  <si>
    <t>XyueF9jUuE0</t>
  </si>
  <si>
    <t>K66ADWsNgwk</t>
  </si>
  <si>
    <t>rl6SO2esd7E</t>
  </si>
  <si>
    <t>W9BpZwIgtLs</t>
  </si>
  <si>
    <t>H4CXEypMqM8</t>
  </si>
  <si>
    <t>Dz2Kpg7ziEY</t>
  </si>
  <si>
    <t>gY4f6W97B_I</t>
  </si>
  <si>
    <t>2imejmBCkxU</t>
  </si>
  <si>
    <t>pEszJL3Oc08</t>
  </si>
  <si>
    <t>v_g0tiBOOwk</t>
  </si>
  <si>
    <t>oy70dnfppGg</t>
  </si>
  <si>
    <t>F6yImAQMM60</t>
  </si>
  <si>
    <t>JonasSpotlight</t>
  </si>
  <si>
    <t>yP4roUlgzpc</t>
  </si>
  <si>
    <t>0LvijRUWy3g</t>
  </si>
  <si>
    <t>OaYyRap-6_o</t>
  </si>
  <si>
    <t>9snq-zcdCtI</t>
  </si>
  <si>
    <t>BrooklynBorn99</t>
  </si>
  <si>
    <t>SnQrx0HuDik</t>
  </si>
  <si>
    <t>YQI-wJG1K0M</t>
  </si>
  <si>
    <t>nmpHPM1Ml94</t>
  </si>
  <si>
    <t>rrHR88nZi4o</t>
  </si>
  <si>
    <t>4ZAzzUdgAIE</t>
  </si>
  <si>
    <t>wF3fHhlj624</t>
  </si>
  <si>
    <t>JGefpuoaMJQ</t>
  </si>
  <si>
    <t>v4tZhXQNVAE</t>
  </si>
  <si>
    <t>i0S_sNaHJyw</t>
  </si>
  <si>
    <t>xkfH4gF35aA</t>
  </si>
  <si>
    <t>1wMo5xaoklQ</t>
  </si>
  <si>
    <t>fV6VZWT8ZbQ</t>
  </si>
  <si>
    <t>i0nbo1JHo2Q</t>
  </si>
  <si>
    <t>TheFaderTeam</t>
  </si>
  <si>
    <t>m189c8GK8is</t>
  </si>
  <si>
    <t>RUcq7mGZ6Og</t>
  </si>
  <si>
    <t>PX7tFO58p3w</t>
  </si>
  <si>
    <t>SugRXW_kqmM</t>
  </si>
  <si>
    <t>H3pBOOdC7v0</t>
  </si>
  <si>
    <t>HgJPmypn3mE</t>
  </si>
  <si>
    <t>9La1FNriS5o</t>
  </si>
  <si>
    <t>ooHutJ7EKfA</t>
  </si>
  <si>
    <t>9axroVxp2qI</t>
  </si>
  <si>
    <t>teyanataylor</t>
  </si>
  <si>
    <t>dMfy_2VLe1c</t>
  </si>
  <si>
    <t>NbUQceUSnu8</t>
  </si>
  <si>
    <t>s0k_xp_EfUI</t>
  </si>
  <si>
    <t>yJxRTMUjP4Q</t>
  </si>
  <si>
    <t>YY_zwWpf_iA</t>
  </si>
  <si>
    <t>xHRaFG9AHKI</t>
  </si>
  <si>
    <t>Twf5rtRSf5A</t>
  </si>
  <si>
    <t>8-Kl-nHtZms</t>
  </si>
  <si>
    <t>crazysarah2829</t>
  </si>
  <si>
    <t>Y0YD8JLIWGo</t>
  </si>
  <si>
    <t>ICGRLvuoqxo</t>
  </si>
  <si>
    <t>Mzl8jYY890g</t>
  </si>
  <si>
    <t>P7lf5Hcut2A</t>
  </si>
  <si>
    <t>sI-v_oDg7cE</t>
  </si>
  <si>
    <t>XkJOBUkmfT8</t>
  </si>
  <si>
    <t>nGF4kermVOM</t>
  </si>
  <si>
    <t>jW9nYtX7tZw</t>
  </si>
  <si>
    <t>T-JZo1U9GZA</t>
  </si>
  <si>
    <t>IceCreamGirlMaria</t>
  </si>
  <si>
    <t>gP_hmY83bDo</t>
  </si>
  <si>
    <t>_MxHf3YCLE4</t>
  </si>
  <si>
    <t>AjUzsklGqJQ</t>
  </si>
  <si>
    <t>WGYKutff4RU</t>
  </si>
  <si>
    <t>s2umzaBh-jo</t>
  </si>
  <si>
    <t>o5OKkdQVYOo</t>
  </si>
  <si>
    <t>tFyB00snuIQ</t>
  </si>
  <si>
    <t>qw_644oGgso</t>
  </si>
  <si>
    <t>JpzJySI5W_4</t>
  </si>
  <si>
    <t>yuOxwhykPLI</t>
  </si>
  <si>
    <t>Y3w-Dz4LnA0</t>
  </si>
  <si>
    <t>njolirk</t>
  </si>
  <si>
    <t>VnEDcEFbi68</t>
  </si>
  <si>
    <t>hMUqwfoSi2I</t>
  </si>
  <si>
    <t>i9Wpo2kvFAY</t>
  </si>
  <si>
    <t>C507RBkTZYY</t>
  </si>
  <si>
    <t>VeE5ZhxxpBI</t>
  </si>
  <si>
    <t>Ta48uWTrFXg</t>
  </si>
  <si>
    <t>HIm3JkDTxaU</t>
  </si>
  <si>
    <t>zr7BfQzERss</t>
  </si>
  <si>
    <t>xXKwtsL6Ewg</t>
  </si>
  <si>
    <t>TorrieBaker</t>
  </si>
  <si>
    <t>7OxFVune9LM</t>
  </si>
  <si>
    <t>EH5X-xiXBag</t>
  </si>
  <si>
    <t>cokonice</t>
  </si>
  <si>
    <t>Cu8IyvgoGIk</t>
  </si>
  <si>
    <t>ixDqy-jmWeo</t>
  </si>
  <si>
    <t>s6m5TygAFB0</t>
  </si>
  <si>
    <t>iGHDhMBtaZc</t>
  </si>
  <si>
    <t>iDsxoPZHxJg</t>
  </si>
  <si>
    <t>lIAXYQ5JHxo</t>
  </si>
  <si>
    <t>tMvhTNrGm9s</t>
  </si>
  <si>
    <t>ub2_klAGROs</t>
  </si>
  <si>
    <t>Vch2QItz-tQ</t>
  </si>
  <si>
    <t>GZnsHXjXmS8</t>
  </si>
  <si>
    <t>tXfsTdtDH_k</t>
  </si>
  <si>
    <t>Yjh08OtD8MA</t>
  </si>
  <si>
    <t>mwZND7gItmM</t>
  </si>
  <si>
    <t>5TGzwlTSp4s</t>
  </si>
  <si>
    <t>_D3psrG3C4g</t>
  </si>
  <si>
    <t>KLy4zydtkcA</t>
  </si>
  <si>
    <t>z2mKR3QUisg</t>
  </si>
  <si>
    <t>jDljiAMQe8s</t>
  </si>
  <si>
    <t>4GthAdP0n8k</t>
  </si>
  <si>
    <t>v5aJ2KafNZI</t>
  </si>
  <si>
    <t>LINSAYDrewswsfs</t>
  </si>
  <si>
    <t>SaMMenTt</t>
  </si>
  <si>
    <t>j1r6EHMhyjg</t>
  </si>
  <si>
    <t>0CrSDRp1ErM</t>
  </si>
  <si>
    <t>p24N-cqetrk</t>
  </si>
  <si>
    <t>5HER8GZTGu4</t>
  </si>
  <si>
    <t>piCop4IoSbM</t>
  </si>
  <si>
    <t>jcC5-phJBsc</t>
  </si>
  <si>
    <t>rw74HbQftQE</t>
  </si>
  <si>
    <t>HEHHhefBLiY</t>
  </si>
  <si>
    <t>PpPabjtVxcg</t>
  </si>
  <si>
    <t>08hU_p48YBI</t>
  </si>
  <si>
    <t>i19IEAwLmQQ</t>
  </si>
  <si>
    <t>1F2uD5BjfEw</t>
  </si>
  <si>
    <t>MKovL4iKiAY</t>
  </si>
  <si>
    <t>sohoodtrackz</t>
  </si>
  <si>
    <t>jn7f6a9mPOQ</t>
  </si>
  <si>
    <t>sarahfreeman123</t>
  </si>
  <si>
    <t>HT3aw8ACAQs</t>
  </si>
  <si>
    <t>NN5JU1iw3_s</t>
  </si>
  <si>
    <t>TYP--TQz-rQ</t>
  </si>
  <si>
    <t>lyrUElIGSPI</t>
  </si>
  <si>
    <t>E_OADNNueLk</t>
  </si>
  <si>
    <t>GPA_siH1YIs</t>
  </si>
  <si>
    <t>XxcfXUqj5hU</t>
  </si>
  <si>
    <t>a69qj74Pc8Q</t>
  </si>
  <si>
    <t>relau5-jhiE</t>
  </si>
  <si>
    <t>kju-R2nPTU8</t>
  </si>
  <si>
    <t>PsAvt1ls7ZA</t>
  </si>
  <si>
    <t>41pDTRD7oaA</t>
  </si>
  <si>
    <t>WwMvfXhMmGw</t>
  </si>
  <si>
    <t>l_O8oLOqqbE</t>
  </si>
  <si>
    <t>jNr2DEdHba8</t>
  </si>
  <si>
    <t>2gjEJAASf8c</t>
  </si>
  <si>
    <t>aUrlRWRxVww</t>
  </si>
  <si>
    <t>sFYPyurSasQ</t>
  </si>
  <si>
    <t>R8kvoWe9dAc</t>
  </si>
  <si>
    <t>u3h37Sdpas8</t>
  </si>
  <si>
    <t>4n2TTLe5aE0</t>
  </si>
  <si>
    <t>sEny47bVuv8</t>
  </si>
  <si>
    <t>MAG1KProductionz</t>
  </si>
  <si>
    <t>lisanv</t>
  </si>
  <si>
    <t>JBv1AtxpznY</t>
  </si>
  <si>
    <t>Rafawag741</t>
  </si>
  <si>
    <t>Uu6SXLlLgDM</t>
  </si>
  <si>
    <t>rwaESXYGgZk</t>
  </si>
  <si>
    <t>o_JjnKNIItQ</t>
  </si>
  <si>
    <t>Ow3nNTg0O0w</t>
  </si>
  <si>
    <t>bD8aFHBRvWk</t>
  </si>
  <si>
    <t>JairoIvan200</t>
  </si>
  <si>
    <t>fenerbahce38</t>
  </si>
  <si>
    <t>tY8XsdzpeL0</t>
  </si>
  <si>
    <t>p4hxB2nhqhc</t>
  </si>
  <si>
    <t>L_GwgeVlodg</t>
  </si>
  <si>
    <t>c3o1Eahq07Y</t>
  </si>
  <si>
    <t>n8u6R_-8Lts</t>
  </si>
  <si>
    <t>FyWu6yR0PBw</t>
  </si>
  <si>
    <t>YxEy6E16ybQ</t>
  </si>
  <si>
    <t>k04mFZ9iIvA</t>
  </si>
  <si>
    <t>nJjzUTGFk-M</t>
  </si>
  <si>
    <t>zVxUvmpFZCE</t>
  </si>
  <si>
    <t>U8wjqhF41uU</t>
  </si>
  <si>
    <t>KjiXmYCytxs</t>
  </si>
  <si>
    <t>Xkst6UReMdw</t>
  </si>
  <si>
    <t>Zp2V31_2MZ0</t>
  </si>
  <si>
    <t>ssulvb2M8xY</t>
  </si>
  <si>
    <t>IaUTOuqvvA0</t>
  </si>
  <si>
    <t>CNX34Sd1FUA</t>
  </si>
  <si>
    <t>1de_jWAqZgA</t>
  </si>
  <si>
    <t>dzvRq3BrQqU</t>
  </si>
  <si>
    <t>LjEaY8KiKhU</t>
  </si>
  <si>
    <t>xCyaQWfSh1E</t>
  </si>
  <si>
    <t>DKnight2007</t>
  </si>
  <si>
    <t>lVvxhphMbAI</t>
  </si>
  <si>
    <t>7bcV-TL9mho</t>
  </si>
  <si>
    <t>m8LXQZ9Mwh0</t>
  </si>
  <si>
    <t>8QMHnpEQ_2g</t>
  </si>
  <si>
    <t>mSmOCVr0Ry0</t>
  </si>
  <si>
    <t>L6QhIecMjZs</t>
  </si>
  <si>
    <t>KBSOeUCzefQ</t>
  </si>
  <si>
    <t>SUNmLuNdiL8</t>
  </si>
  <si>
    <t>l4KeV1JwNog</t>
  </si>
  <si>
    <t>b11R7wiaTvU</t>
  </si>
  <si>
    <t>6eLIMc4khe0</t>
  </si>
  <si>
    <t>VWDc9oyBj5Q</t>
  </si>
  <si>
    <t>Nm8_HRelHcQ</t>
  </si>
  <si>
    <t>cat123789</t>
  </si>
  <si>
    <t>exzbRfVcdKQ</t>
  </si>
  <si>
    <t>cc2hnupC_6E</t>
  </si>
  <si>
    <t>4MbzKnB-XkY</t>
  </si>
  <si>
    <t>F4qfvGFzsu4</t>
  </si>
  <si>
    <t>WElJp2Hj56U</t>
  </si>
  <si>
    <t>EiLTgnBn7D0</t>
  </si>
  <si>
    <t>WofFb_eOxxA</t>
  </si>
  <si>
    <t>zcKOQrz19Yg</t>
  </si>
  <si>
    <t>KYqjH9L78qA</t>
  </si>
  <si>
    <t>Hihe_yC43kI</t>
  </si>
  <si>
    <t>l9l19D2sIHI</t>
  </si>
  <si>
    <t>0s2o9BpLTdQ</t>
  </si>
  <si>
    <t>EaxlAX1HH3I</t>
  </si>
  <si>
    <t>f93rMPIvPLM</t>
  </si>
  <si>
    <t>HQQo0gfBHq0</t>
  </si>
  <si>
    <t>oYLu3ALv2Nw</t>
  </si>
  <si>
    <t>n8-upCXz8nA</t>
  </si>
  <si>
    <t>WZ8NM-pgB6M</t>
  </si>
  <si>
    <t>TLr1ZBD9fRk</t>
  </si>
  <si>
    <t>HTiQDyVv7KQ</t>
  </si>
  <si>
    <t>SoVYro71_jM</t>
  </si>
  <si>
    <t>NM1YR9iRS7Q</t>
  </si>
  <si>
    <t>12PsUW-8ge4</t>
  </si>
  <si>
    <t>NpjGAZq4UZI</t>
  </si>
  <si>
    <t>sulp2</t>
  </si>
  <si>
    <t>Vp8IGljTVZE</t>
  </si>
  <si>
    <t>p1IwvT0-v5g</t>
  </si>
  <si>
    <t>wOzArTjFDAc</t>
  </si>
  <si>
    <t>STrxC0onjuw</t>
  </si>
  <si>
    <t>EkTZKFH4puU</t>
  </si>
  <si>
    <t>p_Vc9-efPlE</t>
  </si>
  <si>
    <t>29xOvxxjms4</t>
  </si>
  <si>
    <t>2txyD_c1Ejk</t>
  </si>
  <si>
    <t>DUo5Hf_ZI3M</t>
  </si>
  <si>
    <t>W-Fdh44lYxE</t>
  </si>
  <si>
    <t>L2fImhUd4W4</t>
  </si>
  <si>
    <t>PDIiYWUk1GI</t>
  </si>
  <si>
    <t>JOiBUILetaM</t>
  </si>
  <si>
    <t>Kxa0mnDj0bs</t>
  </si>
  <si>
    <t>EGnsvvBpcsI</t>
  </si>
  <si>
    <t>reb2eZWeYfY</t>
  </si>
  <si>
    <t>l_rGR5K9W3s</t>
  </si>
  <si>
    <t>9x3MSV94h4A</t>
  </si>
  <si>
    <t>ZhIkp_Z37Dk</t>
  </si>
  <si>
    <t>cwaweeks3</t>
  </si>
  <si>
    <t>tuKK1-hCj5w</t>
  </si>
  <si>
    <t>Tqm1HxX_Vq8</t>
  </si>
  <si>
    <t>0AYibn25Bcs</t>
  </si>
  <si>
    <t>3TbqpEQP2JE</t>
  </si>
  <si>
    <t>vpLic_jtWSI</t>
  </si>
  <si>
    <t>5gJMyWXw5F8</t>
  </si>
  <si>
    <t>FQGxS719OMI</t>
  </si>
  <si>
    <t>TxB3kFNGNkU</t>
  </si>
  <si>
    <t>kWGAi_nRgpY</t>
  </si>
  <si>
    <t>JOxxM2ifLtI</t>
  </si>
  <si>
    <t>ekRfI8KK6YU</t>
  </si>
  <si>
    <t>0x5BHo-O-aI</t>
  </si>
  <si>
    <t>CFl5gAxotDI</t>
  </si>
  <si>
    <t>11yCyl9JDdg</t>
  </si>
  <si>
    <t>7vtAyVqfYQc</t>
  </si>
  <si>
    <t>lXb5cS0vdEM</t>
  </si>
  <si>
    <t>WjDFjQSCW9A</t>
  </si>
  <si>
    <t>aGuCFE2AO-4</t>
  </si>
  <si>
    <t>hwImce3xAiU</t>
  </si>
  <si>
    <t>riws0Zgp1Qo</t>
  </si>
  <si>
    <t>mhyiiso8zE4</t>
  </si>
  <si>
    <t>E3890n7S4zQ</t>
  </si>
  <si>
    <t>2blm7XBunP4</t>
  </si>
  <si>
    <t>41zj-xyle3M</t>
  </si>
  <si>
    <t>pbzplzbr_vY</t>
  </si>
  <si>
    <t>XgCVV3210B4</t>
  </si>
  <si>
    <t>miknambr</t>
  </si>
  <si>
    <t>OzQGQ-YGoTI</t>
  </si>
  <si>
    <t>NTRD8MtQRX4</t>
  </si>
  <si>
    <t>44ItE7rtVb8</t>
  </si>
  <si>
    <t>piNxpoKF98I</t>
  </si>
  <si>
    <t>8PaVOFbs-1w</t>
  </si>
  <si>
    <t>XrCn8NKsqsk</t>
  </si>
  <si>
    <t>UPB0ykAKu38</t>
  </si>
  <si>
    <t>MD-IcQz7_ak</t>
  </si>
  <si>
    <t>GsDSCR-TXhs</t>
  </si>
  <si>
    <t>0nCOVBTjII0</t>
  </si>
  <si>
    <t>B4oSlDk4VXo</t>
  </si>
  <si>
    <t>QxEdRHLjnq8</t>
  </si>
  <si>
    <t>QOkU5dYOGeU</t>
  </si>
  <si>
    <t>usJbOrNSnEU</t>
  </si>
  <si>
    <t>zWl6k_FqVVg</t>
  </si>
  <si>
    <t>N91YyyHJi18</t>
  </si>
  <si>
    <t>A1077Jy74_8</t>
  </si>
  <si>
    <t>OJ0uNSruqn8</t>
  </si>
  <si>
    <t>Yc1D7XXFRJg</t>
  </si>
  <si>
    <t>Q3U7j6fKrl8</t>
  </si>
  <si>
    <t>beans6677</t>
  </si>
  <si>
    <t>uXA9lEiaB68</t>
  </si>
  <si>
    <t>gvA_PJ68XcQ</t>
  </si>
  <si>
    <t>9WdtioIvBK8</t>
  </si>
  <si>
    <t>5ar0BPLxQX0</t>
  </si>
  <si>
    <t>zklQpwVZoUs</t>
  </si>
  <si>
    <t>CpwbiGLcUGo</t>
  </si>
  <si>
    <t>AsUuf4anQig</t>
  </si>
  <si>
    <t>Iyg3KeDQV9k</t>
  </si>
  <si>
    <t>N-Z5jq6Ez2U</t>
  </si>
  <si>
    <t>ButterflyJenn</t>
  </si>
  <si>
    <t>lcbhO15SASw</t>
  </si>
  <si>
    <t>MeW7-rqFBNE</t>
  </si>
  <si>
    <t>PJrCTouRcGA</t>
  </si>
  <si>
    <t>XEQXIDbz6Oo</t>
  </si>
  <si>
    <t>JuJYTKnA3e8</t>
  </si>
  <si>
    <t>V7hPZt1kGuQ</t>
  </si>
  <si>
    <t>m5jNVDaf_AM</t>
  </si>
  <si>
    <t>ilQ1e5_CCcM</t>
  </si>
  <si>
    <t>8u0m8xnC97s</t>
  </si>
  <si>
    <t>d5Q9WaIQEqI</t>
  </si>
  <si>
    <t>Jr8mdjFa5DE</t>
  </si>
  <si>
    <t>ex27zZio4dM</t>
  </si>
  <si>
    <t>aOpRqF6ban0</t>
  </si>
  <si>
    <t>ZoPwRf4B108</t>
  </si>
  <si>
    <t>CvCBfjRTA_M</t>
  </si>
  <si>
    <t>H945EWlrzkY</t>
  </si>
  <si>
    <t>yia7CbTn__4</t>
  </si>
  <si>
    <t>Catesandwhatnot</t>
  </si>
  <si>
    <t>oDjKKOIKdA4</t>
  </si>
  <si>
    <t>Qp5DkqAxvAI</t>
  </si>
  <si>
    <t>312Snz3_UKc</t>
  </si>
  <si>
    <t>Z-hT018rpBs</t>
  </si>
  <si>
    <t>e7PwTtbEKqw</t>
  </si>
  <si>
    <t>qaXmSxcdO5w</t>
  </si>
  <si>
    <t>9AUZ3O1i7G8</t>
  </si>
  <si>
    <t>WxqQje4vrbc</t>
  </si>
  <si>
    <t>dU64WyOS-Ok</t>
  </si>
  <si>
    <t>ubqKKbfC3gk</t>
  </si>
  <si>
    <t>A-frIxbvcg8</t>
  </si>
  <si>
    <t>B4W__BgHJ-Q</t>
  </si>
  <si>
    <t>1LMjtCcSZ1g</t>
  </si>
  <si>
    <t>S1pqHwqygAY</t>
  </si>
  <si>
    <t>mtgz_YyZJCc</t>
  </si>
  <si>
    <t>RvZT8v7ak7M</t>
  </si>
  <si>
    <t>KtyAavJq9Sw</t>
  </si>
  <si>
    <t>ecNTbBXC6FQ</t>
  </si>
  <si>
    <t>lG57pySU6LY</t>
  </si>
  <si>
    <t>fP5jdF8wXb8</t>
  </si>
  <si>
    <t>ycWJaeohLig</t>
  </si>
  <si>
    <t>HE9N6CmBhmE</t>
  </si>
  <si>
    <t>B1IbejGEAB8</t>
  </si>
  <si>
    <t>2DS5uq9LIdw</t>
  </si>
  <si>
    <t>ejuGz1DCFj4</t>
  </si>
  <si>
    <t>oQLWIqf8fpQ</t>
  </si>
  <si>
    <t>bW7_E3riuY4</t>
  </si>
  <si>
    <t>9zFhwxKOXbE</t>
  </si>
  <si>
    <t>riddleb0x</t>
  </si>
  <si>
    <t>WsV_9ZwZa0A</t>
  </si>
  <si>
    <t>yMxigZ6QBCA</t>
  </si>
  <si>
    <t>cUqNUhrg80I</t>
  </si>
  <si>
    <t>kGsK6bYQOVs</t>
  </si>
  <si>
    <t>tDn2vElEyvo</t>
  </si>
  <si>
    <t>B7_3M8oM3xk</t>
  </si>
  <si>
    <t>Bq7STWo3MI4</t>
  </si>
  <si>
    <t>YqDeTCL_hGk</t>
  </si>
  <si>
    <t>5bSNn4N875M</t>
  </si>
  <si>
    <t>EiKWS-bdcgk</t>
  </si>
  <si>
    <t>NdpxkGWH0MI</t>
  </si>
  <si>
    <t>lRrUcfF2rpI</t>
  </si>
  <si>
    <t>oSKWXY387K0</t>
  </si>
  <si>
    <t>4UQFWq8f_yk</t>
  </si>
  <si>
    <t>clausmurf</t>
  </si>
  <si>
    <t>xHqqXaTfxJY</t>
  </si>
  <si>
    <t>yT_KhSxJm0M</t>
  </si>
  <si>
    <t>b-474PoxY1c</t>
  </si>
  <si>
    <t>xAHTm-RDodU</t>
  </si>
  <si>
    <t>FZwcfTYA2bo</t>
  </si>
  <si>
    <t>gmi8hEfep6A</t>
  </si>
  <si>
    <t>ZS_Ub7E5KWQ</t>
  </si>
  <si>
    <t>riT6ku1DoJI</t>
  </si>
  <si>
    <t>NWQ4LiQ8ahQ</t>
  </si>
  <si>
    <t>opy7SpOJtD0</t>
  </si>
  <si>
    <t>HNSLMSEyplY</t>
  </si>
  <si>
    <t>9hCWslAeMHQ</t>
  </si>
  <si>
    <t>_dH7sr7IPxg</t>
  </si>
  <si>
    <t>Lgp7qc4ZNd0</t>
  </si>
  <si>
    <t>gZudJm652KU</t>
  </si>
  <si>
    <t>hI8Hfecu3zE</t>
  </si>
  <si>
    <t>f6V_AStyb2c</t>
  </si>
  <si>
    <t>bAX6V2f6SKI</t>
  </si>
  <si>
    <t>mcbird13</t>
  </si>
  <si>
    <t>x-dU6Vgzieo</t>
  </si>
  <si>
    <t>Rr8FxxzUMkY</t>
  </si>
  <si>
    <t>q5xvkWdUe0o</t>
  </si>
  <si>
    <t>5DchKM5Z3fM</t>
  </si>
  <si>
    <t>GyMgJRdgLRE</t>
  </si>
  <si>
    <t>2MoT8gcYyac</t>
  </si>
  <si>
    <t>mrsnickjonas915</t>
  </si>
  <si>
    <t>ErnBqBc7SuU</t>
  </si>
  <si>
    <t>FSM40dLp-p8</t>
  </si>
  <si>
    <t>uxjA5v-orLg</t>
  </si>
  <si>
    <t>YZIn9lZEEsk</t>
  </si>
  <si>
    <t>69O2bpY6V1Q</t>
  </si>
  <si>
    <t>0pUsPFlKby8</t>
  </si>
  <si>
    <t>hJk5J2wq5T4</t>
  </si>
  <si>
    <t>fEmDWKduLO0</t>
  </si>
  <si>
    <t>RBiSa-COsNo</t>
  </si>
  <si>
    <t>gvjqfVAnWpU</t>
  </si>
  <si>
    <t>t3tCxJf3R70</t>
  </si>
  <si>
    <t>JInYJfGIIE0</t>
  </si>
  <si>
    <t>YP0c-erpveg</t>
  </si>
  <si>
    <t>QEyj9Cv1Zlc</t>
  </si>
  <si>
    <t>minimesam123</t>
  </si>
  <si>
    <t>Rx3QhPiO4fg</t>
  </si>
  <si>
    <t>OEwK43c-XMk</t>
  </si>
  <si>
    <t>4vhtKlHVViI</t>
  </si>
  <si>
    <t>LXo5H2M6kPw</t>
  </si>
  <si>
    <t>5XEBw_ZeGr4</t>
  </si>
  <si>
    <t>pH5HadJQdcQ</t>
  </si>
  <si>
    <t>cqsvpUYTMis</t>
  </si>
  <si>
    <t>LE1QPhpxsqE</t>
  </si>
  <si>
    <t>IJAB1234</t>
  </si>
  <si>
    <t>v3T6IQg25Qo</t>
  </si>
  <si>
    <t>WBHnX1x2Ack</t>
  </si>
  <si>
    <t>esufaLBMVzM</t>
  </si>
  <si>
    <t>IZCEC74SWIM</t>
  </si>
  <si>
    <t>QyO5dDoK6bI</t>
  </si>
  <si>
    <t>UZrhg7aDbd4</t>
  </si>
  <si>
    <t>xrbuzOMmh84</t>
  </si>
  <si>
    <t>ieVT2_Qk_Q8</t>
  </si>
  <si>
    <t>eqtjfSsRHV4</t>
  </si>
  <si>
    <t>wuWbb1ERbHE</t>
  </si>
  <si>
    <t>YBrzMusb-Zg</t>
  </si>
  <si>
    <t>9hjPCh9p8QE</t>
  </si>
  <si>
    <t>3isv1OBsm40</t>
  </si>
  <si>
    <t>dancinchik9000</t>
  </si>
  <si>
    <t>KfwKbdNdDIc</t>
  </si>
  <si>
    <t>LL7DNg3RWtc</t>
  </si>
  <si>
    <t>wE9ls0QpQaY</t>
  </si>
  <si>
    <t>aMbW6p8C8vY</t>
  </si>
  <si>
    <t>35kGtVjisWY</t>
  </si>
  <si>
    <t>sa1ojGinloA</t>
  </si>
  <si>
    <t>VrkgC6yFG0k</t>
  </si>
  <si>
    <t>SsOerE0Aqng</t>
  </si>
  <si>
    <t>Fc3cgdAUxDc</t>
  </si>
  <si>
    <t>zXwT5FRFZ2Y</t>
  </si>
  <si>
    <t>Ur7Wjjfwzvw</t>
  </si>
  <si>
    <t>u66Xtec8rwU</t>
  </si>
  <si>
    <t>w-1vYhhz5Xg</t>
  </si>
  <si>
    <t>fnVCZPwcpXQ</t>
  </si>
  <si>
    <t>owoBYEm9yM0</t>
  </si>
  <si>
    <t>GelatoAllaFragola</t>
  </si>
  <si>
    <t>0FFGoCRL8QI</t>
  </si>
  <si>
    <t>S2U2QJFFURE</t>
  </si>
  <si>
    <t>uLAVThWolc0</t>
  </si>
  <si>
    <t>f7O3Tf55QPM</t>
  </si>
  <si>
    <t>nu4E3j_8rlc</t>
  </si>
  <si>
    <t>KHx-V8l4bS4</t>
  </si>
  <si>
    <t>T93l8cK1yRE</t>
  </si>
  <si>
    <t>WWymVfIwBoA</t>
  </si>
  <si>
    <t>sCISHQcDo5o</t>
  </si>
  <si>
    <t>N5pmDPQksBo</t>
  </si>
  <si>
    <t>OgJfNQtcUd4</t>
  </si>
  <si>
    <t>1kw-8SEc05U</t>
  </si>
  <si>
    <t>4xgKgLDAqCc</t>
  </si>
  <si>
    <t>hfe64hQsVQA</t>
  </si>
  <si>
    <t>SI_M-9xbJHk</t>
  </si>
  <si>
    <t>xXpaulineCzkaXx</t>
  </si>
  <si>
    <t>rAKvJZoR_5c</t>
  </si>
  <si>
    <t>bp-qFACRiTg</t>
  </si>
  <si>
    <t>_wGp-NbhYQk</t>
  </si>
  <si>
    <t>3XPigp65wuE</t>
  </si>
  <si>
    <t>uCmOasCGrrI</t>
  </si>
  <si>
    <t>Y1AV9L7vKXw</t>
  </si>
  <si>
    <t>vdoENaESJy8</t>
  </si>
  <si>
    <t>JonasFever</t>
  </si>
  <si>
    <t>zf9guypZOA0</t>
  </si>
  <si>
    <t>9BZ6LcEtuIQ</t>
  </si>
  <si>
    <t>JNZGXB8zamI</t>
  </si>
  <si>
    <t>wW9NCx5cVbo</t>
  </si>
  <si>
    <t>CDpxWhX1khA</t>
  </si>
  <si>
    <t>8QA3rExXzKE</t>
  </si>
  <si>
    <t>UybayMiA7e4</t>
  </si>
  <si>
    <t>b6KQH1m_fac</t>
  </si>
  <si>
    <t>pAsiwIVlSzw</t>
  </si>
  <si>
    <t>zEaJbvwmH8Q</t>
  </si>
  <si>
    <t>scZ-5wpranU</t>
  </si>
  <si>
    <t>FjeJzlJ6k4g</t>
  </si>
  <si>
    <t>EVGQFO2LAto</t>
  </si>
  <si>
    <t>XxdaisyXx13</t>
  </si>
  <si>
    <t>08F2-a94iGw</t>
  </si>
  <si>
    <t>sAA18PAMoYk</t>
  </si>
  <si>
    <t>8wsQtz8vxys</t>
  </si>
  <si>
    <t>MYUoR1zj4CA</t>
  </si>
  <si>
    <t>RrdYZ53Bw6A</t>
  </si>
  <si>
    <t>EwbFXQSiInQ</t>
  </si>
  <si>
    <t>xjlg4MxABPc</t>
  </si>
  <si>
    <t>kPC-FwcaJJc</t>
  </si>
  <si>
    <t>eI7l3E0OHk8</t>
  </si>
  <si>
    <t>9CCSNRk7J4I</t>
  </si>
  <si>
    <t>kSGNvwxn8uw</t>
  </si>
  <si>
    <t>KhA60l06xNI</t>
  </si>
  <si>
    <t>CsC5fXDpZBE</t>
  </si>
  <si>
    <t>Z5LgKcdKLag</t>
  </si>
  <si>
    <t>deerdue2</t>
  </si>
  <si>
    <t>gckAOoKSTL0</t>
  </si>
  <si>
    <t>I1AfOZvhv-k</t>
  </si>
  <si>
    <t>LAqz5xacC3A</t>
  </si>
  <si>
    <t>9ugnjQBjClg</t>
  </si>
  <si>
    <t>lDnq6n_C7gw</t>
  </si>
  <si>
    <t>aTKm7NxV2SQ</t>
  </si>
  <si>
    <t>LbDqUvbNvPA</t>
  </si>
  <si>
    <t>mOHPDeP_2_0</t>
  </si>
  <si>
    <t>OCKZTTuneaY</t>
  </si>
  <si>
    <t>x4C7t1lDtaw</t>
  </si>
  <si>
    <t>8JAqdFAuLqc</t>
  </si>
  <si>
    <t>fj2ar6iFm2w</t>
  </si>
  <si>
    <t>fC4lbXVQ5Lc</t>
  </si>
  <si>
    <t>TRsN7hg7Jgs</t>
  </si>
  <si>
    <t>0mqK9wIK_S8</t>
  </si>
  <si>
    <t>Y3dQ4GfeaMI</t>
  </si>
  <si>
    <t>Xio4LjPbmdY</t>
  </si>
  <si>
    <t>cKQGXoyyQ-w</t>
  </si>
  <si>
    <t>4Weuda0uIuI</t>
  </si>
  <si>
    <t>ITioseXb0WQ</t>
  </si>
  <si>
    <t>8OlSmQYtGow</t>
  </si>
  <si>
    <t>gsOCduiJa00</t>
  </si>
  <si>
    <t>sinz_L2kRGM</t>
  </si>
  <si>
    <t>hCj62uW9JXw</t>
  </si>
  <si>
    <t>AYJkEGIatlU</t>
  </si>
  <si>
    <t>JKrFB486hIM</t>
  </si>
  <si>
    <t>lwjt0eed17o</t>
  </si>
  <si>
    <t>_2AhDCLnL44</t>
  </si>
  <si>
    <t>jnvu5GC6i-0</t>
  </si>
  <si>
    <t>TR2sm5ak2rM</t>
  </si>
  <si>
    <t>vM3CZ88O6i8</t>
  </si>
  <si>
    <t>i2aCYTso7wM</t>
  </si>
  <si>
    <t>JoNaSChIckA</t>
  </si>
  <si>
    <t>7Xbibmbv_UI</t>
  </si>
  <si>
    <t>VnBduUOkNLo</t>
  </si>
  <si>
    <t>d-7zY3s5RLo</t>
  </si>
  <si>
    <t>Fj1U2q1qr7c</t>
  </si>
  <si>
    <t>JMChV1fmzd8</t>
  </si>
  <si>
    <t>QYpLS1RTlCs</t>
  </si>
  <si>
    <t>pgPwWdnMhIg</t>
  </si>
  <si>
    <t>oeWAYK4vMn8</t>
  </si>
  <si>
    <t>RdOzlfjg9T8</t>
  </si>
  <si>
    <t>E0W0_L3R6Gg</t>
  </si>
  <si>
    <t>iCdV3fQD3h0</t>
  </si>
  <si>
    <t>w9cAbSZa_0o</t>
  </si>
  <si>
    <t>yXEmxaFaNh0</t>
  </si>
  <si>
    <t>F7SFGjBIRs0</t>
  </si>
  <si>
    <t>DrhtnuLYnNk</t>
  </si>
  <si>
    <t>87TlPusAru0</t>
  </si>
  <si>
    <t>QFz9PwV5icE</t>
  </si>
  <si>
    <t>8nEBc3V91Go</t>
  </si>
  <si>
    <t>3WbYq2n7uM4</t>
  </si>
  <si>
    <t>3lUJEooEd1w</t>
  </si>
  <si>
    <t>i1J1f7eSp-U</t>
  </si>
  <si>
    <t>NickJisoffmychain2</t>
  </si>
  <si>
    <t>l1NFAxTbSlE</t>
  </si>
  <si>
    <t>u3PKHIOIBfc</t>
  </si>
  <si>
    <t>CvtAvGvn8gk</t>
  </si>
  <si>
    <t>g6ghE6Ywb1s</t>
  </si>
  <si>
    <t>j6QL7wL_szg</t>
  </si>
  <si>
    <t>xchoNdLqJ_Y</t>
  </si>
  <si>
    <t>XhkJz_Qu00k</t>
  </si>
  <si>
    <t>RGEMyfafeTM</t>
  </si>
  <si>
    <t>xVjJewOnl7k</t>
  </si>
  <si>
    <t>OB3hqhFE7Dc</t>
  </si>
  <si>
    <t>w1L3tujFulc</t>
  </si>
  <si>
    <t>llmcfly4ever</t>
  </si>
  <si>
    <t>SBYRRZaiwjg</t>
  </si>
  <si>
    <t>WcThKNem9fo</t>
  </si>
  <si>
    <t>Ug_6F3hgVc4</t>
  </si>
  <si>
    <t>Ni8EFMZPdcE</t>
  </si>
  <si>
    <t>dv-jIne8BQY</t>
  </si>
  <si>
    <t>UpZjY3OcugE</t>
  </si>
  <si>
    <t>tt0q4C10YqY</t>
  </si>
  <si>
    <t>2N4VK40M3bc</t>
  </si>
  <si>
    <t>h2YscC4tqUI</t>
  </si>
  <si>
    <t>GTcDbo7Nyp0</t>
  </si>
  <si>
    <t>bDtOB7ykYrw</t>
  </si>
  <si>
    <t>aZ3U6wBt5SY</t>
  </si>
  <si>
    <t>DBmLbkiJn58</t>
  </si>
  <si>
    <t>zquRAiQKkps</t>
  </si>
  <si>
    <t>hF9x90esTuA</t>
  </si>
  <si>
    <t>FVFN7Zgji9c</t>
  </si>
  <si>
    <t>464k-ehPcvQ</t>
  </si>
  <si>
    <t>4q2eUzEcMTo</t>
  </si>
  <si>
    <t>xqRnyIYtN6o</t>
  </si>
  <si>
    <t>Yj5BRLL0slg</t>
  </si>
  <si>
    <t>_VpoEinXoRc</t>
  </si>
  <si>
    <t>N_k1lpbEDso</t>
  </si>
  <si>
    <t>b8B_ONpIBXc</t>
  </si>
  <si>
    <t>Qyt2MeaN4Q8</t>
  </si>
  <si>
    <t>Bhi-Dv1ou6s</t>
  </si>
  <si>
    <t>makemebad35</t>
  </si>
  <si>
    <t>8-uwr7JSl5Q</t>
  </si>
  <si>
    <t>AplLbKJQUw0</t>
  </si>
  <si>
    <t>cKNzEvK_5u8</t>
  </si>
  <si>
    <t>wj46KAnm_YU</t>
  </si>
  <si>
    <t>lFJ1gQACQpU</t>
  </si>
  <si>
    <t>u51GmaPkZF8</t>
  </si>
  <si>
    <t>QJTFYKle3KA</t>
  </si>
  <si>
    <t>3VTcEe_1yAU</t>
  </si>
  <si>
    <t>zHdPGdqzKBk</t>
  </si>
  <si>
    <t>T36Hwx2ciG0</t>
  </si>
  <si>
    <t>IikM0jLbMUQ</t>
  </si>
  <si>
    <t>9LSuyLyuUiM</t>
  </si>
  <si>
    <t>k8SuBMELWGU</t>
  </si>
  <si>
    <t>ReH4Ggb6B0g</t>
  </si>
  <si>
    <t>ZihKxb_NVVU</t>
  </si>
  <si>
    <t>4i3UJT6ONjU</t>
  </si>
  <si>
    <t>iorioBK_0QE</t>
  </si>
  <si>
    <t>NPjgYrHDFaY</t>
  </si>
  <si>
    <t>qORFK5sXkws</t>
  </si>
  <si>
    <t>DeyoLpKEGDc</t>
  </si>
  <si>
    <t>1JAcdbKFygg</t>
  </si>
  <si>
    <t>Rq7Zftq9W9k</t>
  </si>
  <si>
    <t>8aK3Qq5gyus</t>
  </si>
  <si>
    <t>66w97zBo0HU</t>
  </si>
  <si>
    <t>FO3kWIFfMa0</t>
  </si>
  <si>
    <t>sZQEWa0ngZw</t>
  </si>
  <si>
    <t>04OouL7KEY0</t>
  </si>
  <si>
    <t>DP6zmg6gQig</t>
  </si>
  <si>
    <t>fSg3ite2r4o</t>
  </si>
  <si>
    <t>ECrRDqu0UBk</t>
  </si>
  <si>
    <t>z5A8jvcr1SY</t>
  </si>
  <si>
    <t>nXrgLWNv8vI</t>
  </si>
  <si>
    <t>o4tXovyg12s</t>
  </si>
  <si>
    <t>EA4AIERt83A</t>
  </si>
  <si>
    <t>SmpG7-NfSiE</t>
  </si>
  <si>
    <t>y0ZKSXmZEe8</t>
  </si>
  <si>
    <t>FwRdMhrjw48</t>
  </si>
  <si>
    <t>MKmPG_FgLeA</t>
  </si>
  <si>
    <t>nTPeTgIPeBs</t>
  </si>
  <si>
    <t>nz6zg5SGnUU</t>
  </si>
  <si>
    <t>48kM2-0ijEw</t>
  </si>
  <si>
    <t>Alow411</t>
  </si>
  <si>
    <t>Nk1irOq2N2o</t>
  </si>
  <si>
    <t>lpB_RXSJSDc</t>
  </si>
  <si>
    <t>2TS1hSfiYjw</t>
  </si>
  <si>
    <t>CNrmlwbKTK8</t>
  </si>
  <si>
    <t>xoryQUogBEw</t>
  </si>
  <si>
    <t>njkyOZJ6ZuA</t>
  </si>
  <si>
    <t>cDE_QHAG2EY</t>
  </si>
  <si>
    <t>Vok2eDh9kRY</t>
  </si>
  <si>
    <t>knyP0sjjavg</t>
  </si>
  <si>
    <t>GLwju-zPxB4</t>
  </si>
  <si>
    <t>utEU7H4PwIo</t>
  </si>
  <si>
    <t>6-VOmhkqbqE</t>
  </si>
  <si>
    <t>zHUfykThl5Q</t>
  </si>
  <si>
    <t>S48tOoarqJk</t>
  </si>
  <si>
    <t>r5qzR-aH2HA</t>
  </si>
  <si>
    <t>70cS1tBK1s0</t>
  </si>
  <si>
    <t>DWVdNneV8IA</t>
  </si>
  <si>
    <t>t4F7uH8roKk</t>
  </si>
  <si>
    <t>cbjkF2N4dPM</t>
  </si>
  <si>
    <t>rfpGjssrGnw</t>
  </si>
  <si>
    <t>DkXBa_iva0g</t>
  </si>
  <si>
    <t>qnevmVv_zyA</t>
  </si>
  <si>
    <t>Hiramthedude</t>
  </si>
  <si>
    <t>f15FfN50ndU</t>
  </si>
  <si>
    <t>e95oWU8uC_4</t>
  </si>
  <si>
    <t>k7M6vCi58LE</t>
  </si>
  <si>
    <t>m6TfJYEg3zM</t>
  </si>
  <si>
    <t>roKqoJ_10GQ</t>
  </si>
  <si>
    <t>35-jetqdjVc</t>
  </si>
  <si>
    <t>lU_2a1nCCsk</t>
  </si>
  <si>
    <t>ptb9tdIItYk</t>
  </si>
  <si>
    <t>8wqjglTn8V8</t>
  </si>
  <si>
    <t>fVDZBaalnAc</t>
  </si>
  <si>
    <t>xnQ6H09zueA</t>
  </si>
  <si>
    <t>c6h7exLUHpE</t>
  </si>
  <si>
    <t>F7-Co2WD6cs</t>
  </si>
  <si>
    <t>zXV_RuONS8Q</t>
  </si>
  <si>
    <t>MBZzs3Z_QJY</t>
  </si>
  <si>
    <t>SEkFfqvh9v4</t>
  </si>
  <si>
    <t>Y9_Dk_F98cU</t>
  </si>
  <si>
    <t>peW1BANXKrQ</t>
  </si>
  <si>
    <t>U49OLjVT9uY</t>
  </si>
  <si>
    <t>saettowulf</t>
  </si>
  <si>
    <t>6EvsOEh26SE</t>
  </si>
  <si>
    <t>WhOGgbyHIi4</t>
  </si>
  <si>
    <t>_jBzHVAofm0</t>
  </si>
  <si>
    <t>yH8JfFTqmb0</t>
  </si>
  <si>
    <t>UMq4tbQcgS8</t>
  </si>
  <si>
    <t>5Ga7wsBd9_M</t>
  </si>
  <si>
    <t>Qn72Y9Fwij4</t>
  </si>
  <si>
    <t>MJTx8YafzVo</t>
  </si>
  <si>
    <t>connor442</t>
  </si>
  <si>
    <t>U3Hmx8tOEBQ</t>
  </si>
  <si>
    <t>9Pww8Cklo2Q</t>
  </si>
  <si>
    <t>K4b7o4CJDdw</t>
  </si>
  <si>
    <t>if_4bQzff90</t>
  </si>
  <si>
    <t>Rf2MUvSE69Y</t>
  </si>
  <si>
    <t>4KpPsblJLXY</t>
  </si>
  <si>
    <t>2B1gWZqV8W0</t>
  </si>
  <si>
    <t>WBvcGfV6WXQ</t>
  </si>
  <si>
    <t>6Nl13TySF7E</t>
  </si>
  <si>
    <t>aXq6ySE6YRU</t>
  </si>
  <si>
    <t>UTKXIUMQBR4</t>
  </si>
  <si>
    <t>es9VPh6heBM</t>
  </si>
  <si>
    <t>nj-UXJWL_LM</t>
  </si>
  <si>
    <t>kmv3zyA9mZU</t>
  </si>
  <si>
    <t>xeUhSjuhQYE</t>
  </si>
  <si>
    <t>ajaxouch</t>
  </si>
  <si>
    <t>AL9XbX2zd8c</t>
  </si>
  <si>
    <t>v_gqz3e3YiQ</t>
  </si>
  <si>
    <t>Ldob6UgkOCk</t>
  </si>
  <si>
    <t>mUxP0-u9t-Y</t>
  </si>
  <si>
    <t>mshroomz</t>
  </si>
  <si>
    <t>r4C1JgZq3LI</t>
  </si>
  <si>
    <t>Vw6OH8mI4vM</t>
  </si>
  <si>
    <t>KsatY32zmJI</t>
  </si>
  <si>
    <t>S49nMphecJI</t>
  </si>
  <si>
    <t>1FMn-0frzLw</t>
  </si>
  <si>
    <t>8O8rWViCixQ</t>
  </si>
  <si>
    <t>CatPicture420</t>
  </si>
  <si>
    <t>OL4qeG9eIWI</t>
  </si>
  <si>
    <t>DrQKKga-Tpc</t>
  </si>
  <si>
    <t>h-8KpCnLR60</t>
  </si>
  <si>
    <t>3tixq0z3q4k</t>
  </si>
  <si>
    <t>zahirbryant</t>
  </si>
  <si>
    <t>blind3091</t>
  </si>
  <si>
    <t>jqiXf365LG4</t>
  </si>
  <si>
    <t>rqhRjxOjn3A</t>
  </si>
  <si>
    <t>lJiY2OtWPY4</t>
  </si>
  <si>
    <t>7Ze-xQoEfOU</t>
  </si>
  <si>
    <t>DViy2mx9YMc</t>
  </si>
  <si>
    <t>29Pyu9sGviA</t>
  </si>
  <si>
    <t>aBTEIh-_3L8</t>
  </si>
  <si>
    <t>8XKa8VE7ILI</t>
  </si>
  <si>
    <t>wTqsV3q7rRU</t>
  </si>
  <si>
    <t>NYPL3fcpAmM</t>
  </si>
  <si>
    <t>WHGUFfopniQ</t>
  </si>
  <si>
    <t>IntireWorldOfKris</t>
  </si>
  <si>
    <t>WASTEofLIVING</t>
  </si>
  <si>
    <t>9ZxxK4Kk2kU</t>
  </si>
  <si>
    <t>S641YbqlRuY</t>
  </si>
  <si>
    <t>36uhhUIit7o</t>
  </si>
  <si>
    <t>Wfi9BvY_w2s</t>
  </si>
  <si>
    <t>pRjn_I4vfns</t>
  </si>
  <si>
    <t>WcZRUnyAE8Y</t>
  </si>
  <si>
    <t>BZe0veCoOOU</t>
  </si>
  <si>
    <t>IW-XHWmgX0E</t>
  </si>
  <si>
    <t>TdCAJbwfKVM</t>
  </si>
  <si>
    <t>smpfilms</t>
  </si>
  <si>
    <t>_8ibV8dVuto</t>
  </si>
  <si>
    <t>Qit3ALTelOo</t>
  </si>
  <si>
    <t>P87JMvi7TdY</t>
  </si>
  <si>
    <t>27mb_AyzGyQ</t>
  </si>
  <si>
    <t>2U3suqfWRz8</t>
  </si>
  <si>
    <t>Yywu928Mnfw</t>
  </si>
  <si>
    <t>Ddup8YcRUEY</t>
  </si>
  <si>
    <t>UYgExez7BUY</t>
  </si>
  <si>
    <t>H3bZ6RsiLDw</t>
  </si>
  <si>
    <t>lIK5Gn5HbnU</t>
  </si>
  <si>
    <t>XbndlFLvEno</t>
  </si>
  <si>
    <t>hAYhfDSbWIY</t>
  </si>
  <si>
    <t>nF-D0lueIXQ</t>
  </si>
  <si>
    <t>dIOICgSx96c</t>
  </si>
  <si>
    <t>lwxrTU2-Pmo</t>
  </si>
  <si>
    <t>YceTblLkS8Y</t>
  </si>
  <si>
    <t>yioJQFrqMXM</t>
  </si>
  <si>
    <t>MediocreFilms</t>
  </si>
  <si>
    <t>Kkc2KinHWiM</t>
  </si>
  <si>
    <t>_V8VaJL-s3Q</t>
  </si>
  <si>
    <t>rYnnT7QMDe8</t>
  </si>
  <si>
    <t>v6iE2j-e6m8</t>
  </si>
  <si>
    <t>z8bw4zOFynA</t>
  </si>
  <si>
    <t>1YU82RS5elI</t>
  </si>
  <si>
    <t>kjYvzFL6GDw</t>
  </si>
  <si>
    <t>P9V9dpvFK6s</t>
  </si>
  <si>
    <t>tSdjJjWOoVQ</t>
  </si>
  <si>
    <t>3wS7baVTOQY</t>
  </si>
  <si>
    <t>6lNz3JjRnts</t>
  </si>
  <si>
    <t>iEhhyugT42o</t>
  </si>
  <si>
    <t>3FuXeud2IlE</t>
  </si>
  <si>
    <t>yaAghWlrr-0</t>
  </si>
  <si>
    <t>rajl-lzmO1M</t>
  </si>
  <si>
    <t>Jdr9k1T-rSQ</t>
  </si>
  <si>
    <t>BK-Iag79eOE</t>
  </si>
  <si>
    <t>pub4Un1QSWg</t>
  </si>
  <si>
    <t>gPQky_gdNKs</t>
  </si>
  <si>
    <t>gJ5uGXpDiz0</t>
  </si>
  <si>
    <t>pCbLcgbCKyg</t>
  </si>
  <si>
    <t>aZO-GBWWcDA</t>
  </si>
  <si>
    <t>JgAgifClrt8</t>
  </si>
  <si>
    <t>aifmnq6haVM</t>
  </si>
  <si>
    <t>E9_amg-Aos4</t>
  </si>
  <si>
    <t>bLqmf8x7rLI</t>
  </si>
  <si>
    <t>FzRH3iTQPrk</t>
  </si>
  <si>
    <t>klO6oyK9Y5w</t>
  </si>
  <si>
    <t>ysTmUTQ5wZE</t>
  </si>
  <si>
    <t>6ft2Rs1n_90</t>
  </si>
  <si>
    <t>GXrbTtO3xQs</t>
  </si>
  <si>
    <t>tRUyXRmx3ys</t>
  </si>
  <si>
    <t>ufFT2BWh3BQ</t>
  </si>
  <si>
    <t>FQ5YEmC_jQY</t>
  </si>
  <si>
    <t>gWgwYV_sNJA</t>
  </si>
  <si>
    <t>0YQmkDDCyXQ</t>
  </si>
  <si>
    <t>ponceman</t>
  </si>
  <si>
    <t>cGI8CyNUtl4</t>
  </si>
  <si>
    <t>B3sXTYCjoX4</t>
  </si>
  <si>
    <t>XzBWlyIs50A</t>
  </si>
  <si>
    <t>mhIJOVD8hwY</t>
  </si>
  <si>
    <t>PpF8NCyRxMM</t>
  </si>
  <si>
    <t>fQnxEKj9Bkk</t>
  </si>
  <si>
    <t>dMmHB5z5TL4</t>
  </si>
  <si>
    <t>5PsnxDQvQpw</t>
  </si>
  <si>
    <t>_WZueusU6Uk</t>
  </si>
  <si>
    <t>4aK6dN9X-So</t>
  </si>
  <si>
    <t>MuuUTWBrmDw</t>
  </si>
  <si>
    <t>7rQLkG1UMNY</t>
  </si>
  <si>
    <t>nHK-LYHykTM</t>
  </si>
  <si>
    <t>ZZCP4s9YYHE</t>
  </si>
  <si>
    <t>rvnwOLLjF8s</t>
  </si>
  <si>
    <t>f2lwGKkCM9w</t>
  </si>
  <si>
    <t>_kMg0DqtvHQ</t>
  </si>
  <si>
    <t>q3rlXUdBf4o</t>
  </si>
  <si>
    <t>h3A-j3UWlxU</t>
  </si>
  <si>
    <t>lmYJXkYmX0s</t>
  </si>
  <si>
    <t>VMygtlH-Vxg</t>
  </si>
  <si>
    <t>koRlFnBlDH0</t>
  </si>
  <si>
    <t>1StRhxpsOUk</t>
  </si>
  <si>
    <t>ENmZ_zirEc0</t>
  </si>
  <si>
    <t>d-Op-rbE658</t>
  </si>
  <si>
    <t>FRCBBxu7ugg</t>
  </si>
  <si>
    <t>LisaNova</t>
  </si>
  <si>
    <t>k9G2-bN1Br4</t>
  </si>
  <si>
    <t>hXMi0nKff_U</t>
  </si>
  <si>
    <t>h1EIB1MNV8k</t>
  </si>
  <si>
    <t>Fw_ZGjgS0W4</t>
  </si>
  <si>
    <t>h3tVcVcMXr4</t>
  </si>
  <si>
    <t>QuBVS6Lv8SU</t>
  </si>
  <si>
    <t>A7fY2cxtqlI</t>
  </si>
  <si>
    <t>NycRvyNU_vk</t>
  </si>
  <si>
    <t>YqOHquOkpaU</t>
  </si>
  <si>
    <t>sCpfDGs-Mfo</t>
  </si>
  <si>
    <t>uE-F1yMv8nY</t>
  </si>
  <si>
    <t>b4xaZis4YPE</t>
  </si>
  <si>
    <t>pyuZAPS12yo</t>
  </si>
  <si>
    <t>uUfyTrgZ9Yk</t>
  </si>
  <si>
    <t>W13Wj34Lpto</t>
  </si>
  <si>
    <t>RgvGYbW-OiQ</t>
  </si>
  <si>
    <t>fUGA0u_FYWY</t>
  </si>
  <si>
    <t>wX-_ebtpq8I</t>
  </si>
  <si>
    <t>pz4UahkhcW0</t>
  </si>
  <si>
    <t>sd-S0_gt1Nw</t>
  </si>
  <si>
    <t>0K7BpsaoRVU</t>
  </si>
  <si>
    <t>bJD2mfpN-xQ</t>
  </si>
  <si>
    <t>2KFt6yCJka4</t>
  </si>
  <si>
    <t>Nij8x03iDLg</t>
  </si>
  <si>
    <t>y79_9J3uWUc</t>
  </si>
  <si>
    <t>4_F0lXv29TI</t>
  </si>
  <si>
    <t>hEO_JMOn-ng</t>
  </si>
  <si>
    <t>UaRDmY5nMgM</t>
  </si>
  <si>
    <t>UDJNuypavq8</t>
  </si>
  <si>
    <t>dQqingUyRWg</t>
  </si>
  <si>
    <t>CjUTnQKrFgQ</t>
  </si>
  <si>
    <t>RoBKq_RRoCM</t>
  </si>
  <si>
    <t>Zi9GOvR3Ynw</t>
  </si>
  <si>
    <t>Luxgpavp6V0</t>
  </si>
  <si>
    <t>UOY0cXOq3a8</t>
  </si>
  <si>
    <t>akVsujx3K3o</t>
  </si>
  <si>
    <t>BhhiO8ZIols</t>
  </si>
  <si>
    <t>HYokLWfqbaU</t>
  </si>
  <si>
    <t>3RWbzcWsbPc</t>
  </si>
  <si>
    <t>jiVlPacknvc</t>
  </si>
  <si>
    <t>YVA5Mst9SGg</t>
  </si>
  <si>
    <t>FHkMWLNS5Jo</t>
  </si>
  <si>
    <t>ubrqYu_XVW0</t>
  </si>
  <si>
    <t>0w97h-YowK8</t>
  </si>
  <si>
    <t>o6SCPAP4D60</t>
  </si>
  <si>
    <t>XwIsNOmMeG4</t>
  </si>
  <si>
    <t>4k-9kd2Ifxk</t>
  </si>
  <si>
    <t>Stncr9dXsMw</t>
  </si>
  <si>
    <t>pe-er9FqhYA</t>
  </si>
  <si>
    <t>H1vBsJZ9Iwo</t>
  </si>
  <si>
    <t>ivXfkWCwMHM</t>
  </si>
  <si>
    <t>iXp8zNTX7RI</t>
  </si>
  <si>
    <t>MOEUgbiBXMc</t>
  </si>
  <si>
    <t>zyqBRZ73WHw</t>
  </si>
  <si>
    <t>fRR2N7kE-BM</t>
  </si>
  <si>
    <t>GaAvNHWjInM</t>
  </si>
  <si>
    <t>RKAtwK1tOaE</t>
  </si>
  <si>
    <t>4MyXdgvNduc</t>
  </si>
  <si>
    <t>YdnCwym0uPs</t>
  </si>
  <si>
    <t>1FMqo_udPh4</t>
  </si>
  <si>
    <t>XqXzOzPFUJc</t>
  </si>
  <si>
    <t>TJaLXHDddzk</t>
  </si>
  <si>
    <t>_tYUSku-22g</t>
  </si>
  <si>
    <t>Manintheboxshow</t>
  </si>
  <si>
    <t>y0sDeFY71lc</t>
  </si>
  <si>
    <t>UH4twxDipXg</t>
  </si>
  <si>
    <t>VrWjrEXp_hE</t>
  </si>
  <si>
    <t>jMKT2BcSZ5I</t>
  </si>
  <si>
    <t>GWc00p7_iiE</t>
  </si>
  <si>
    <t>qrlyWD6q8zc</t>
  </si>
  <si>
    <t>k_HdxUs5nRA</t>
  </si>
  <si>
    <t>7Sx2C7R7XWQ</t>
  </si>
  <si>
    <t>t1ewcGtyIQ8</t>
  </si>
  <si>
    <t>GqlzbynDTPI</t>
  </si>
  <si>
    <t>VRpu72N3Ggg</t>
  </si>
  <si>
    <t>QSDclJgIhD4</t>
  </si>
  <si>
    <t>IX7LHiRdnGU</t>
  </si>
  <si>
    <t>tIvS6D58WD0</t>
  </si>
  <si>
    <t>z6149d9KIqw</t>
  </si>
  <si>
    <t>sTNhEsQfU2c</t>
  </si>
  <si>
    <t>PPjQlkkhDcI</t>
  </si>
  <si>
    <t>n8QAeoFdM5g</t>
  </si>
  <si>
    <t>cSCarIZNU5o</t>
  </si>
  <si>
    <t>NdD54rG9oQA</t>
  </si>
  <si>
    <t>lu1wNxr9Sqg</t>
  </si>
  <si>
    <t>wSU1Lvxy9Sk</t>
  </si>
  <si>
    <t>uzX33IwmJhw</t>
  </si>
  <si>
    <t>dIgey9NLdhk</t>
  </si>
  <si>
    <t>6hfw4IQ19Rk</t>
  </si>
  <si>
    <t>jMG6StPiN1k</t>
  </si>
  <si>
    <t>JLO1YIWQuXE</t>
  </si>
  <si>
    <t>l8k3uGzgZIs</t>
  </si>
  <si>
    <t>j2orqdF58CA</t>
  </si>
  <si>
    <t>wNf8h5dxE3s</t>
  </si>
  <si>
    <t>V1pL6KwZp8c</t>
  </si>
  <si>
    <t>USylcibDqAA</t>
  </si>
  <si>
    <t>7e1L_-m1ZQ0</t>
  </si>
  <si>
    <t>q0J7ZkKxc2o</t>
  </si>
  <si>
    <t>SlamBody</t>
  </si>
  <si>
    <t>XwbTEOd-Nb0</t>
  </si>
  <si>
    <t>8Oz548qYZr8</t>
  </si>
  <si>
    <t>vAO8IiSgD8I</t>
  </si>
  <si>
    <t>TKRjV6JW8s0</t>
  </si>
  <si>
    <t>t8DezF2FufU</t>
  </si>
  <si>
    <t>nBf4Ivs9cUs</t>
  </si>
  <si>
    <t>raR2V1ik_UI</t>
  </si>
  <si>
    <t>H6vj5ziE-bQ</t>
  </si>
  <si>
    <t>yOTYOX61ujw</t>
  </si>
  <si>
    <t>qu1L0IzzNsk</t>
  </si>
  <si>
    <t>J0biwmHxX7k</t>
  </si>
  <si>
    <t>JqXpJKyr-MU</t>
  </si>
  <si>
    <t>VoHFXWiYQ8o</t>
  </si>
  <si>
    <t>ERkCLNR3vN8</t>
  </si>
  <si>
    <t>gSaMVy-F6d8</t>
  </si>
  <si>
    <t>13HvTXVuEb8</t>
  </si>
  <si>
    <t>TEAbQUGAIbo</t>
  </si>
  <si>
    <t>ruDmcjhSg_0</t>
  </si>
  <si>
    <t>AltmmM</t>
  </si>
  <si>
    <t>jMbNgA_CLhQ</t>
  </si>
  <si>
    <t>yiOpCaufVew</t>
  </si>
  <si>
    <t>3_96hRAvPwY</t>
  </si>
  <si>
    <t>kYjBpJJCAjY</t>
  </si>
  <si>
    <t>Y-dyjUxroS0</t>
  </si>
  <si>
    <t>qHiV1AR8rkM</t>
  </si>
  <si>
    <t>YCtDy1Tu8No</t>
  </si>
  <si>
    <t>RlMvGw47rw4</t>
  </si>
  <si>
    <t>Bljp675S2G4</t>
  </si>
  <si>
    <t>YCr4ReGX-u4</t>
  </si>
  <si>
    <t>8VIEdranDW4</t>
  </si>
  <si>
    <t>nLLEBAQLZ3Q</t>
  </si>
  <si>
    <t>S_jfZd2HzIM</t>
  </si>
  <si>
    <t>LuaomKOim_M</t>
  </si>
  <si>
    <t>AodJW0ns6Ds</t>
  </si>
  <si>
    <t>kQLQ4oWtG_c</t>
  </si>
  <si>
    <t>VmDQttTqrIA</t>
  </si>
  <si>
    <t>vBjsBLP1S5I</t>
  </si>
  <si>
    <t>ohSo1xhZTc8</t>
  </si>
  <si>
    <t>BO-vdAp4o3I</t>
  </si>
  <si>
    <t>Mafu8ZoIh-U</t>
  </si>
  <si>
    <t>YM1XXpn-UBI</t>
  </si>
  <si>
    <t>BDcGakc59v4</t>
  </si>
  <si>
    <t>VHHXa23xBvQ</t>
  </si>
  <si>
    <t>ptWdzsCJETE</t>
  </si>
  <si>
    <t>emIb5MQw8qM</t>
  </si>
  <si>
    <t>KeCyyhmHICU</t>
  </si>
  <si>
    <t>wEbO85EvcBo</t>
  </si>
  <si>
    <t>PSZn8Hx7Swg</t>
  </si>
  <si>
    <t>bu5fvzilTnQ</t>
  </si>
  <si>
    <t>9_iWg4dtWnQ</t>
  </si>
  <si>
    <t>S_cgVk9fMKw</t>
  </si>
  <si>
    <t>Y3MzRp3GDrM</t>
  </si>
  <si>
    <t>Alyssa1089</t>
  </si>
  <si>
    <t>2AMERICANBOYS</t>
  </si>
  <si>
    <t>BQBqYttPonw</t>
  </si>
  <si>
    <t>KcfWO0cb5cU</t>
  </si>
  <si>
    <t>uK_LAWm4vR4</t>
  </si>
  <si>
    <t>AL5WzpVCckA</t>
  </si>
  <si>
    <t>Z8FNxpL4BX4</t>
  </si>
  <si>
    <t>YohjI5LEB1w</t>
  </si>
  <si>
    <t>ENm0KQXNMHM</t>
  </si>
  <si>
    <t>ICQurmV-Exc</t>
  </si>
  <si>
    <t>yUTUgXJadDU</t>
  </si>
  <si>
    <t>B_K9YGESZF0</t>
  </si>
  <si>
    <t>Y5pZM_Hi3kg</t>
  </si>
  <si>
    <t>2_RGE8g9poc</t>
  </si>
  <si>
    <t>ynn-8MOSqzE</t>
  </si>
  <si>
    <t>kfOLXRb2Jfg</t>
  </si>
  <si>
    <t>gREbV7kNu4E</t>
  </si>
  <si>
    <t>7X9_syqe89k</t>
  </si>
  <si>
    <t>kittybrucknell</t>
  </si>
  <si>
    <t>PvfFL3ysC0M</t>
  </si>
  <si>
    <t>2KjeVu4nBJM</t>
  </si>
  <si>
    <t>uQ1WMazCaUA</t>
  </si>
  <si>
    <t>0rA1wye9WZg</t>
  </si>
  <si>
    <t>z4tk3WxeNTY</t>
  </si>
  <si>
    <t>bGv9z-v_U8o</t>
  </si>
  <si>
    <t>9e3L3rDP-Pw</t>
  </si>
  <si>
    <t>Fluffycatz</t>
  </si>
  <si>
    <t>LQmYTLiW360</t>
  </si>
  <si>
    <t>0BrShx7ogUc</t>
  </si>
  <si>
    <t>9Bq8nmVUrs4</t>
  </si>
  <si>
    <t>G1MYHqYRdUk</t>
  </si>
  <si>
    <t>JhYhXWFyi98</t>
  </si>
  <si>
    <t>hRTrzCAoKoc</t>
  </si>
  <si>
    <t>xLsYWeXNy3M</t>
  </si>
  <si>
    <t>vLe742IYsKQ</t>
  </si>
  <si>
    <t>pm9IntiN10Q</t>
  </si>
  <si>
    <t>vQuVr3YGc_I</t>
  </si>
  <si>
    <t>6wpyilPsi6Q</t>
  </si>
  <si>
    <t>t2OIK-PZ6kA</t>
  </si>
  <si>
    <t>pRZGag9sFN8</t>
  </si>
  <si>
    <t>N1AeNw51uC4</t>
  </si>
  <si>
    <t>TeY4FryfXFw</t>
  </si>
  <si>
    <t>8EZRe6g8CrA</t>
  </si>
  <si>
    <t>9PaE_F9igQM</t>
  </si>
  <si>
    <t>c_QiyrmiEmw</t>
  </si>
  <si>
    <t>PBPgbEi12Ko</t>
  </si>
  <si>
    <t>bFlkf5S-Kf0</t>
  </si>
  <si>
    <t>queenofamerica</t>
  </si>
  <si>
    <t>baliel91</t>
  </si>
  <si>
    <t>328ZLGzq6Jk</t>
  </si>
  <si>
    <t>yygjwDAijVE</t>
  </si>
  <si>
    <t>32rPZXnmfaA</t>
  </si>
  <si>
    <t>tLealq_I5v0</t>
  </si>
  <si>
    <t>4ahi4iBtbOw</t>
  </si>
  <si>
    <t>Gftcs304nFA</t>
  </si>
  <si>
    <t>vxUO69S-BFc</t>
  </si>
  <si>
    <t>TABlvG3RhOg</t>
  </si>
  <si>
    <t>QVCwFTmH6Cc</t>
  </si>
  <si>
    <t>J7NuAuXvvrg</t>
  </si>
  <si>
    <t>tA86h0Co8pI</t>
  </si>
  <si>
    <t>zqLz--cChy8</t>
  </si>
  <si>
    <t>HxcEmpoJCDs</t>
  </si>
  <si>
    <t>r7-xR_5mwW8</t>
  </si>
  <si>
    <t>3AbzWii_Ay4</t>
  </si>
  <si>
    <t>W9Pg8aNFxkw</t>
  </si>
  <si>
    <t>CY6yXM-FRC0</t>
  </si>
  <si>
    <t>SuQIOdlhrOk</t>
  </si>
  <si>
    <t>J1Mycegx1SQ</t>
  </si>
  <si>
    <t>bi6KFQEvA5Q</t>
  </si>
  <si>
    <t>mrfudgethecat</t>
  </si>
  <si>
    <t>vZq4CyPIuOw</t>
  </si>
  <si>
    <t>A4D9-xXSbHw</t>
  </si>
  <si>
    <t>JJ9muJmt5AQ</t>
  </si>
  <si>
    <t>mwqSFA_bRtk</t>
  </si>
  <si>
    <t>cTjo_buipYI</t>
  </si>
  <si>
    <t>Yoio0qFgHn8</t>
  </si>
  <si>
    <t>_6qN8uwpyDA</t>
  </si>
  <si>
    <t>3EzCdccWvM8</t>
  </si>
  <si>
    <t>gh9ZsOUL79I</t>
  </si>
  <si>
    <t>s7l1zmQFv4Q</t>
  </si>
  <si>
    <t>MkwSHu_QAZo</t>
  </si>
  <si>
    <t>EWdAV6ygpMI</t>
  </si>
  <si>
    <t>ZVHJkPwHkB0</t>
  </si>
  <si>
    <t>OzUZDO6gom4</t>
  </si>
  <si>
    <t>CiM0Wqgf5Ho</t>
  </si>
  <si>
    <t>cPkl5Vq0tcE</t>
  </si>
  <si>
    <t>l2yVXgscnqw</t>
  </si>
  <si>
    <t>cgSnJZjR48A</t>
  </si>
  <si>
    <t>HDM9kfY7thE</t>
  </si>
  <si>
    <t>vYCMIZOGHJA</t>
  </si>
  <si>
    <t>aiiFVnh9Yxw</t>
  </si>
  <si>
    <t>y1fUQE7Zg5A</t>
  </si>
  <si>
    <t>S7Y0GSzxRek</t>
  </si>
  <si>
    <t>zNpJt90l7bA</t>
  </si>
  <si>
    <t>sEs_jo7C9rI</t>
  </si>
  <si>
    <t>4vc2xNYO_ZE</t>
  </si>
  <si>
    <t>ZnBqilNaUIA</t>
  </si>
  <si>
    <t>5OwmH9Qodhk</t>
  </si>
  <si>
    <t>vWgN1WTT_Gk</t>
  </si>
  <si>
    <t>UJz9NDbM_y4</t>
  </si>
  <si>
    <t>Uu0UoouAyeU</t>
  </si>
  <si>
    <t>7Vw1OfwOyR0</t>
  </si>
  <si>
    <t>nuFouJXMumA</t>
  </si>
  <si>
    <t>DAW5m6rdTho</t>
  </si>
  <si>
    <t>W4tXaJHwy2c</t>
  </si>
  <si>
    <t>h6RQjvZKrCs</t>
  </si>
  <si>
    <t>0P2xt-a_NEM</t>
  </si>
  <si>
    <t>flightsuit</t>
  </si>
  <si>
    <t>antmranking</t>
  </si>
  <si>
    <t>tC3SxF1BDWA</t>
  </si>
  <si>
    <t>T9A1r63-6XQ</t>
  </si>
  <si>
    <t>i7_mdjPuVHA</t>
  </si>
  <si>
    <t>e1FY4XSTLOs</t>
  </si>
  <si>
    <t>OlNpyrL0QpE</t>
  </si>
  <si>
    <t>X8DgaZNxYMk</t>
  </si>
  <si>
    <t>YRnP2wrbk3c</t>
  </si>
  <si>
    <t>b0hpTL4QQtE</t>
  </si>
  <si>
    <t>W6cC-R96ErI</t>
  </si>
  <si>
    <t>lTpqJab4Nj0</t>
  </si>
  <si>
    <t>06In0pe0s_E</t>
  </si>
  <si>
    <t>WeYIifzvAus</t>
  </si>
  <si>
    <t>nTFME6sgGvg</t>
  </si>
  <si>
    <t>red8DCmchwc</t>
  </si>
  <si>
    <t>VLwUzi9crc4</t>
  </si>
  <si>
    <t>4H9HP-EKXvE</t>
  </si>
  <si>
    <t>iT7zoheDqCg</t>
  </si>
  <si>
    <t>yzcuU27roVs</t>
  </si>
  <si>
    <t>1qL7IyjI1cE</t>
  </si>
  <si>
    <t>FqDOMvgV8Fk</t>
  </si>
  <si>
    <t>Northstar1109</t>
  </si>
  <si>
    <t>Viet4lyfeboy</t>
  </si>
  <si>
    <t>bbX8kMAeMRc</t>
  </si>
  <si>
    <t>uQegLxTbzEE</t>
  </si>
  <si>
    <t>U7-F6B30Vzo</t>
  </si>
  <si>
    <t>XVVQx_QyBt0</t>
  </si>
  <si>
    <t>kdUFfzWNIHc</t>
  </si>
  <si>
    <t>ntYfpWiIquw</t>
  </si>
  <si>
    <t>_vkEq7Nyc5o</t>
  </si>
  <si>
    <t>x5eDV8CZJOo</t>
  </si>
  <si>
    <t>Ff_n85DVPVE</t>
  </si>
  <si>
    <t>CuNFz8kSIVM</t>
  </si>
  <si>
    <t>0oMJ8MnvrEI</t>
  </si>
  <si>
    <t>dpSjlnKOxoQ</t>
  </si>
  <si>
    <t>xPNTbH4oP6s</t>
  </si>
  <si>
    <t>pDuAYv2yqa8</t>
  </si>
  <si>
    <t>F3jilNd5LUI</t>
  </si>
  <si>
    <t>Y0KWZeGyM14</t>
  </si>
  <si>
    <t>XnqahXC8KsA</t>
  </si>
  <si>
    <t>C3Zso00efVo</t>
  </si>
  <si>
    <t>YKYyRTojrAk</t>
  </si>
  <si>
    <t>84R1-9_2YPI</t>
  </si>
  <si>
    <t>atomicneko</t>
  </si>
  <si>
    <t>7cQgg3U1w2Q</t>
  </si>
  <si>
    <t>dqgSDf3OpqU</t>
  </si>
  <si>
    <t>A_mEDcBDPF0</t>
  </si>
  <si>
    <t>fWaYiFV2KYw</t>
  </si>
  <si>
    <t>5NfYSyooLKI</t>
  </si>
  <si>
    <t>W3NQ5rsYcas</t>
  </si>
  <si>
    <t>CXg_IqOeTa0</t>
  </si>
  <si>
    <t>utv7DfnUBBE</t>
  </si>
  <si>
    <t>Za4tA2ZXL-I</t>
  </si>
  <si>
    <t>jtzdxseO-gs</t>
  </si>
  <si>
    <t>OHaAH1FBmVs</t>
  </si>
  <si>
    <t>i-_OB5BoRGA</t>
  </si>
  <si>
    <t>gGHUJnF4id8</t>
  </si>
  <si>
    <t>t9NGMIBoF3w</t>
  </si>
  <si>
    <t>lBloFZl2h60</t>
  </si>
  <si>
    <t>m9VIgRhri3A</t>
  </si>
  <si>
    <t>x_qLfO0Z2Yg</t>
  </si>
  <si>
    <t>JCl3FuOh7J0</t>
  </si>
  <si>
    <t>HINo6xXc6x0</t>
  </si>
  <si>
    <t>hPfFAX0FyqY</t>
  </si>
  <si>
    <t>markjv</t>
  </si>
  <si>
    <t>aHHeRx8rj8Y</t>
  </si>
  <si>
    <t>b96I_bpksw8</t>
  </si>
  <si>
    <t>QpiSp4EJuJc</t>
  </si>
  <si>
    <t>6NbsVdM99wo</t>
  </si>
  <si>
    <t>HWwA3wv04OM</t>
  </si>
  <si>
    <t>HnYV2BD5-7Y</t>
  </si>
  <si>
    <t>vq1hFft72-g</t>
  </si>
  <si>
    <t>cdfuT4yVaXU</t>
  </si>
  <si>
    <t>YVEp9vmOMy0</t>
  </si>
  <si>
    <t>8jbMRbObmo8</t>
  </si>
  <si>
    <t>usU0IMtDuLQ</t>
  </si>
  <si>
    <t>kDowtD9ub-E</t>
  </si>
  <si>
    <t>zLeza_OyImA</t>
  </si>
  <si>
    <t>8fWrUjdDovA</t>
  </si>
  <si>
    <t>_xOc5DQuq5Y</t>
  </si>
  <si>
    <t>PN5dIfr-kcA</t>
  </si>
  <si>
    <t>gy9cTS_DsBs</t>
  </si>
  <si>
    <t>C1L-lto5ByE</t>
  </si>
  <si>
    <t>OTLvsJGeZxA</t>
  </si>
  <si>
    <t>BR_z4Jz9cug</t>
  </si>
  <si>
    <t>morningperson12</t>
  </si>
  <si>
    <t>lBmAiAzDcI0</t>
  </si>
  <si>
    <t>ThePwnageNinja</t>
  </si>
  <si>
    <t>d1EPNKaIDkE</t>
  </si>
  <si>
    <t>Rx-al14Gj14</t>
  </si>
  <si>
    <t>Z4zXO2mVuTE</t>
  </si>
  <si>
    <t>5PsrG1nKDYk</t>
  </si>
  <si>
    <t>d9OokfGscX0</t>
  </si>
  <si>
    <t>JdLCEwEFCMU</t>
  </si>
  <si>
    <t>CUBy19PMsmU</t>
  </si>
  <si>
    <t>-2Q0GvoX46E</t>
  </si>
  <si>
    <t>ZxGIg6uW5FQ</t>
  </si>
  <si>
    <t>4tIs2FQ-j5E</t>
  </si>
  <si>
    <t>KOWhoratYXA</t>
  </si>
  <si>
    <t>J_kdDiI5gKE</t>
  </si>
  <si>
    <t>z34JYwNGFtw</t>
  </si>
  <si>
    <t>zxppd6t6GAg</t>
  </si>
  <si>
    <t>GhscgfYraf4</t>
  </si>
  <si>
    <t>G_ADRGR0Nyo</t>
  </si>
  <si>
    <t>s1IXgN3PbfE</t>
  </si>
  <si>
    <t>m9nVENReGBY</t>
  </si>
  <si>
    <t>R4AAmW6R2no</t>
  </si>
  <si>
    <t>R_yGEvVyqVI</t>
  </si>
  <si>
    <t>GeneralJeroboam</t>
  </si>
  <si>
    <t>ZCl_Afdx_00</t>
  </si>
  <si>
    <t>pBY6A2zK0Jg</t>
  </si>
  <si>
    <t>aE9G41CI1yo</t>
  </si>
  <si>
    <t>yFR9takxioE</t>
  </si>
  <si>
    <t>ErTomxJcwV8</t>
  </si>
  <si>
    <t>YvA1ETlLATQ</t>
  </si>
  <si>
    <t>vBquaj2SlnE</t>
  </si>
  <si>
    <t>RCs9yFF__xU</t>
  </si>
  <si>
    <t>6ruanlwErvc</t>
  </si>
  <si>
    <t>qzeyrRJ4xHc</t>
  </si>
  <si>
    <t>VsHLb3M3yQU</t>
  </si>
  <si>
    <t>y2Yadt0Db_M</t>
  </si>
  <si>
    <t>F6t_WYg6rR8</t>
  </si>
  <si>
    <t>o8tdTbz4Qs4</t>
  </si>
  <si>
    <t>JCv1T-y3ZHE</t>
  </si>
  <si>
    <t>KtEOb9rmt2o</t>
  </si>
  <si>
    <t>c4QjjfZxgfQ</t>
  </si>
  <si>
    <t>Q6DmmPCe78I</t>
  </si>
  <si>
    <t>awVsB-Db69s</t>
  </si>
  <si>
    <t>ySPB1jcQZJ4</t>
  </si>
  <si>
    <t>oJSlk3AJ3Gk</t>
  </si>
  <si>
    <t>sxVP9XVZuQw</t>
  </si>
  <si>
    <t>8PuD3SHcwUk</t>
  </si>
  <si>
    <t>Gh1pvwdKcw0</t>
  </si>
  <si>
    <t>impistons417</t>
  </si>
  <si>
    <t>H5jXr5s_USk</t>
  </si>
  <si>
    <t>JHeucZfHkmA</t>
  </si>
  <si>
    <t>w-aPNRaplhQ</t>
  </si>
  <si>
    <t>bxWADeAmBCM</t>
  </si>
  <si>
    <t>qEUl5ZYZlys</t>
  </si>
  <si>
    <t>NJvIWewRvWM</t>
  </si>
  <si>
    <t>RE7opznJKNY</t>
  </si>
  <si>
    <t>Oyyf0usA8OI</t>
  </si>
  <si>
    <t>uiGDV1q3snY</t>
  </si>
  <si>
    <t>VLMX4aMqXhA</t>
  </si>
  <si>
    <t>PartyHatFever</t>
  </si>
  <si>
    <t>1XbpVps3TrA</t>
  </si>
  <si>
    <t>K0T6drh0Fxo</t>
  </si>
  <si>
    <t>HClsPMQGLls</t>
  </si>
  <si>
    <t>M-cDrIQQikQ</t>
  </si>
  <si>
    <t>sV8qP0HUc4k</t>
  </si>
  <si>
    <t>sLII994qZQQ</t>
  </si>
  <si>
    <t>M5w2bqlpq0M</t>
  </si>
  <si>
    <t>jN-ADyZvmo0</t>
  </si>
  <si>
    <t>n53Bgp6tdvE</t>
  </si>
  <si>
    <t>hotgExff0jU</t>
  </si>
  <si>
    <t>BSe9xO_H7Dg</t>
  </si>
  <si>
    <t>mkZWBropCkE</t>
  </si>
  <si>
    <t>Qsh0fMegwjA</t>
  </si>
  <si>
    <t>YB4CH-owxtk</t>
  </si>
  <si>
    <t>f7bmF-VOt3s</t>
  </si>
  <si>
    <t>KSUIG0x9ReU</t>
  </si>
  <si>
    <t>V0AV27KXp94</t>
  </si>
  <si>
    <t>xrE8BleW0Zg</t>
  </si>
  <si>
    <t>k7l8wHJt49M</t>
  </si>
  <si>
    <t>Shadowmeist</t>
  </si>
  <si>
    <t>StcRWHyijp0</t>
  </si>
  <si>
    <t>PsECvp96j5E</t>
  </si>
  <si>
    <t>FWVuYqGx65U</t>
  </si>
  <si>
    <t>qyKj8phULT8</t>
  </si>
  <si>
    <t>21p_l7yKaLM</t>
  </si>
  <si>
    <t>Otc2MAJf5Ho</t>
  </si>
  <si>
    <t>1296H0f26xo</t>
  </si>
  <si>
    <t>C44wg-kbCaw</t>
  </si>
  <si>
    <t>07sG_mQ9tcw</t>
  </si>
  <si>
    <t>izq9YCGbhao</t>
  </si>
  <si>
    <t>coolguy855</t>
  </si>
  <si>
    <t>MXawhu-pcyk</t>
  </si>
  <si>
    <t>Mgrnoc1BL7o</t>
  </si>
  <si>
    <t>mkeUTCZYjiY</t>
  </si>
  <si>
    <t>e6X2rVOrKEw</t>
  </si>
  <si>
    <t>GFw3EJuNNos</t>
  </si>
  <si>
    <t>oyS4W1IxYmc</t>
  </si>
  <si>
    <t>sK1DAHPkWBE</t>
  </si>
  <si>
    <t>IrXnG3GkZxU</t>
  </si>
  <si>
    <t>cuqjXZVpfDU</t>
  </si>
  <si>
    <t>ZangoTraitor</t>
  </si>
  <si>
    <t>l0ah_08HFXM</t>
  </si>
  <si>
    <t>T_uxnbX5lR8</t>
  </si>
  <si>
    <t>RoNXD__6wWA</t>
  </si>
  <si>
    <t>wUEu6MvHE-c</t>
  </si>
  <si>
    <t>bEctHO_l2cs</t>
  </si>
  <si>
    <t>VwYlOFJugFA</t>
  </si>
  <si>
    <t>hPfvg7u7cw4</t>
  </si>
  <si>
    <t>EMjmuS39v9s</t>
  </si>
  <si>
    <t>nUIkW4OAwSc</t>
  </si>
  <si>
    <t>1kxiAcB5yls</t>
  </si>
  <si>
    <t>YJnc43yjAcU</t>
  </si>
  <si>
    <t>ozhnYDjPfJ4</t>
  </si>
  <si>
    <t>8w-CeBML8pQ</t>
  </si>
  <si>
    <t>m9VQRUAP5w4</t>
  </si>
  <si>
    <t>peMD7bFcO44</t>
  </si>
  <si>
    <t>WvZz8Y5wYG0</t>
  </si>
  <si>
    <t>TwoioULjIhA</t>
  </si>
  <si>
    <t>03IFcHTuHgg</t>
  </si>
  <si>
    <t>vwr7ucu1CvA</t>
  </si>
  <si>
    <t>jadoskills</t>
  </si>
  <si>
    <t>cSmj52A_iSg</t>
  </si>
  <si>
    <t>PqtGlegzzzU</t>
  </si>
  <si>
    <t>aB15aPgaO5E</t>
  </si>
  <si>
    <t>J0qZ31et-Ig</t>
  </si>
  <si>
    <t>L95U27BQvy4</t>
  </si>
  <si>
    <t>IwqH5mNyc2g</t>
  </si>
  <si>
    <t>pRPkq8lU3Po</t>
  </si>
  <si>
    <t>pGnM-rK-Fys</t>
  </si>
  <si>
    <t>EnQ6_21XlEE</t>
  </si>
  <si>
    <t>rJVxuuKH9EE</t>
  </si>
  <si>
    <t>VxMBUq1Z2eE</t>
  </si>
  <si>
    <t>SVxEMWIi85g</t>
  </si>
  <si>
    <t>3nE6lQUFysk</t>
  </si>
  <si>
    <t>6FNhwHLCiG0</t>
  </si>
  <si>
    <t>HirN4PuLFXs</t>
  </si>
  <si>
    <t>L3rb_PBGUIk</t>
  </si>
  <si>
    <t>BQxIX33af2I</t>
  </si>
  <si>
    <t>Osi06FD0zmY</t>
  </si>
  <si>
    <t>TehBoringShow</t>
  </si>
  <si>
    <t>0rnvTQZVErw</t>
  </si>
  <si>
    <t>rgz0Ewv-smA</t>
  </si>
  <si>
    <t>wZu51sKrN1Q</t>
  </si>
  <si>
    <t>Du4IyS1gfVU</t>
  </si>
  <si>
    <t>M-V9ZrRbmZ0</t>
  </si>
  <si>
    <t>rc-qyQVEUdo</t>
  </si>
  <si>
    <t>MDbQzl0Jq_E</t>
  </si>
  <si>
    <t>mfKOsJM1yJ4</t>
  </si>
  <si>
    <t>wkO-bhGN_gc</t>
  </si>
  <si>
    <t>PGVvUcN_oWQ</t>
  </si>
  <si>
    <t>6jdxGv5ypdk</t>
  </si>
  <si>
    <t>MEvjJJvGd0M</t>
  </si>
  <si>
    <t>YieI8kqaCZg</t>
  </si>
  <si>
    <t>Yeoter</t>
  </si>
  <si>
    <t>5gZI4US62wc</t>
  </si>
  <si>
    <t>3okV0-zbaGI</t>
  </si>
  <si>
    <t>lSRlSEIzgDk</t>
  </si>
  <si>
    <t>RlP-F096SyQ</t>
  </si>
  <si>
    <t>Lv58zQN8IDQ</t>
  </si>
  <si>
    <t>AmN0U5s_fF8</t>
  </si>
  <si>
    <t>nryXLExE8JU</t>
  </si>
  <si>
    <t>SMMN7POTMIY</t>
  </si>
  <si>
    <t>dpDckbqhpW8</t>
  </si>
  <si>
    <t>rotLq8CtLzI</t>
  </si>
  <si>
    <t>Lj3FataSTqA</t>
  </si>
  <si>
    <t>Zk56zypNevY</t>
  </si>
  <si>
    <t>V0oTXJsM5go</t>
  </si>
  <si>
    <t>thedumrunescaper</t>
  </si>
  <si>
    <t>q7O2ApSMhv0</t>
  </si>
  <si>
    <t>MCZJ3r-WO5I</t>
  </si>
  <si>
    <t>7-p6Z4rHh58</t>
  </si>
  <si>
    <t>xi2ZvGGfKrI</t>
  </si>
  <si>
    <t>1rfqNm383tk</t>
  </si>
  <si>
    <t>iihoAVJYq7Q</t>
  </si>
  <si>
    <t>1NL3hxtqpPc</t>
  </si>
  <si>
    <t>4sGuM1OzYq8</t>
  </si>
  <si>
    <t>odOFud73bJE</t>
  </si>
  <si>
    <t>fiveawesomeguys</t>
  </si>
  <si>
    <t>P0K7eKFwtm4</t>
  </si>
  <si>
    <t>y0a_m1E1qLU</t>
  </si>
  <si>
    <t>A0q1A4x3LbE</t>
  </si>
  <si>
    <t>93Vr3ZcWuX8</t>
  </si>
  <si>
    <t>yDLXBOrOrFE</t>
  </si>
  <si>
    <t>CEQY0RBimz8</t>
  </si>
  <si>
    <t>aPoj537p2mo</t>
  </si>
  <si>
    <t>6ARUKe-Yl7s</t>
  </si>
  <si>
    <t>Ar0HrkbwdRc</t>
  </si>
  <si>
    <t>1E4SIuwnD7w</t>
  </si>
  <si>
    <t>0d2c9IHATm8</t>
  </si>
  <si>
    <t>NoWIYZH1Em4</t>
  </si>
  <si>
    <t>fyhb93ZlA2I</t>
  </si>
  <si>
    <t>nRcGS9IbBb0</t>
  </si>
  <si>
    <t>Y0KNkaZejTA</t>
  </si>
  <si>
    <t>C-wFR6GUGh8</t>
  </si>
  <si>
    <t>oCpRQdM9sOk</t>
  </si>
  <si>
    <t>qsJ9vAkTLYQ</t>
  </si>
  <si>
    <t>fJR_TLm0Zs8</t>
  </si>
  <si>
    <t>53X-cusL_p4</t>
  </si>
  <si>
    <t>NTatlTmEXVA</t>
  </si>
  <si>
    <t>NwOiuqt44hc</t>
  </si>
  <si>
    <t>PukGJUHeOqY</t>
  </si>
  <si>
    <t>YmCe4K7AXYc</t>
  </si>
  <si>
    <t>sf8AdPxEh4E</t>
  </si>
  <si>
    <t>gmBgS7F3K6U</t>
  </si>
  <si>
    <t>IfLOcLRvCR8</t>
  </si>
  <si>
    <t>vXJR0lTWQ10</t>
  </si>
  <si>
    <t>QnX-lp0VXD4</t>
  </si>
  <si>
    <t>2AbC_3MrKgA</t>
  </si>
  <si>
    <t>MysL8XnelWM</t>
  </si>
  <si>
    <t>2dkB_3M2Jv4</t>
  </si>
  <si>
    <t>peJGiedY7QM</t>
  </si>
  <si>
    <t>RNlKKqexEjg</t>
  </si>
  <si>
    <t>xmojDc-ycdE</t>
  </si>
  <si>
    <t>GASRgOm0cqw</t>
  </si>
  <si>
    <t>ANxGhqOdqUM</t>
  </si>
  <si>
    <t>Zigo37wXYqE</t>
  </si>
  <si>
    <t>KO7DZNN3mCw</t>
  </si>
  <si>
    <t>tdEp3czahbQ</t>
  </si>
  <si>
    <t>B0ZflIc4XFQ</t>
  </si>
  <si>
    <t>_u4SS5A30hs</t>
  </si>
  <si>
    <t>4-g5_UaIbzc</t>
  </si>
  <si>
    <t>MuSW7VTu5xY</t>
  </si>
  <si>
    <t>PrkRZ8ffsl8</t>
  </si>
  <si>
    <t>WVi-KtBCes0</t>
  </si>
  <si>
    <t>hArb1VYXdvs</t>
  </si>
  <si>
    <t>EYmRI5XW2Lk</t>
  </si>
  <si>
    <t>MZh_12CUZsk</t>
  </si>
  <si>
    <t>Fk7u7hSTyFk</t>
  </si>
  <si>
    <t>S1JcLZMLTEc</t>
  </si>
  <si>
    <t>jW3XFDPJeiM</t>
  </si>
  <si>
    <t>Zl8M5YjeZ-E</t>
  </si>
  <si>
    <t>l_sXHMoaSmM</t>
  </si>
  <si>
    <t>H98OpnIdwZ0</t>
  </si>
  <si>
    <t>KxzEjtF_hf0</t>
  </si>
  <si>
    <t>FVQ6u8MU0WE</t>
  </si>
  <si>
    <t>xglW3UtC9bw</t>
  </si>
  <si>
    <t>kahhGo_Fqjs</t>
  </si>
  <si>
    <t>hCDhXnfWsLk</t>
  </si>
  <si>
    <t>zhXymtLdig8</t>
  </si>
  <si>
    <t>D6K27msx5N0</t>
  </si>
  <si>
    <t>w63vPBQeY54</t>
  </si>
  <si>
    <t>0AJSPQeqMZU</t>
  </si>
  <si>
    <t>_qoMupnvKlU</t>
  </si>
  <si>
    <t>8oivMyzwM5o</t>
  </si>
  <si>
    <t>9j7PXYgYMr4</t>
  </si>
  <si>
    <t>SDitXLI4WpQ</t>
  </si>
  <si>
    <t>6JelgN47dIE</t>
  </si>
  <si>
    <t>alqXRbJlMpM</t>
  </si>
  <si>
    <t>l2rEdM5x4DU</t>
  </si>
  <si>
    <t>Hoi3GoGV_L0</t>
  </si>
  <si>
    <t>HJtRnP8bmSU</t>
  </si>
  <si>
    <t>d45-gbCCzpY</t>
  </si>
  <si>
    <t>HaKTCb3Lz0M</t>
  </si>
  <si>
    <t>pNSn9FPdKb4</t>
  </si>
  <si>
    <t>c8mLD0SfVFE</t>
  </si>
  <si>
    <t>d00d123</t>
  </si>
  <si>
    <t>iHsKTNpI2B0</t>
  </si>
  <si>
    <t>kwD2buDLE90</t>
  </si>
  <si>
    <t>HivP6zX2vyg</t>
  </si>
  <si>
    <t>rHLuGuOj9Uo</t>
  </si>
  <si>
    <t>sef5kTbU9gE</t>
  </si>
  <si>
    <t>pplp4Dth9mc</t>
  </si>
  <si>
    <t>NxG1nTdb_ko</t>
  </si>
  <si>
    <t>9REttMkgKvY</t>
  </si>
  <si>
    <t>5_c_m7Sytb8</t>
  </si>
  <si>
    <t>xrcj4Yovlxs</t>
  </si>
  <si>
    <t>dqjO2Wj967c</t>
  </si>
  <si>
    <t>09eQB_INlhw</t>
  </si>
  <si>
    <t>0f3K9rxtW2E</t>
  </si>
  <si>
    <t>yu_mwq4t8Bg</t>
  </si>
  <si>
    <t>4UPSoNok0YM</t>
  </si>
  <si>
    <t>YOpgliTZ7OA</t>
  </si>
  <si>
    <t>MSm9fyQbQt8</t>
  </si>
  <si>
    <t>3nQINA-UQ-g</t>
  </si>
  <si>
    <t>jHiiU1WL-fY</t>
  </si>
  <si>
    <t>BquaHOTE924</t>
  </si>
  <si>
    <t>XX0WPVcov2E</t>
  </si>
  <si>
    <t>yHxzpIGBXEk</t>
  </si>
  <si>
    <t>PJG3JD3c-V8</t>
  </si>
  <si>
    <t>hfk55SxcKKM</t>
  </si>
  <si>
    <t>y7KQViWdDyk</t>
  </si>
  <si>
    <t>yZnWP_9ezto</t>
  </si>
  <si>
    <t>nerimon</t>
  </si>
  <si>
    <t>_3qLSa4AIFM</t>
  </si>
  <si>
    <t>a5P6BNOlqqI</t>
  </si>
  <si>
    <t>wZcv-_KRpro</t>
  </si>
  <si>
    <t>EkOyZKUBH1E</t>
  </si>
  <si>
    <t>wfVKY8md5xY</t>
  </si>
  <si>
    <t>3zcGg9Uq6kg</t>
  </si>
  <si>
    <t>kqa6j13TT40</t>
  </si>
  <si>
    <t>bubblegumpopx</t>
  </si>
  <si>
    <t>TCky6xjeDmY</t>
  </si>
  <si>
    <t>MT8ts3ku7SE</t>
  </si>
  <si>
    <t>MJgx14wC5s0</t>
  </si>
  <si>
    <t>K0w5UqYgGeA</t>
  </si>
  <si>
    <t>g327q-8DlJQ</t>
  </si>
  <si>
    <t>psIL1ba9BWY</t>
  </si>
  <si>
    <t>OE2wUI_HHww</t>
  </si>
  <si>
    <t>FmdUt6iPOSQ</t>
  </si>
  <si>
    <t>EtvyLnx1ydk</t>
  </si>
  <si>
    <t>6bS-zrun91U</t>
  </si>
  <si>
    <t>mxsEqjBb_nU</t>
  </si>
  <si>
    <t>yUJLSwHOass</t>
  </si>
  <si>
    <t>BarryAldridge</t>
  </si>
  <si>
    <t>charlieissocoollike</t>
  </si>
  <si>
    <t>T7aMFuj0PaI</t>
  </si>
  <si>
    <t>nWIcSqf95jg</t>
  </si>
  <si>
    <t>TkuumQpHv0c</t>
  </si>
  <si>
    <t>N9y3-f3pJ3U</t>
  </si>
  <si>
    <t>GIv_v2IXn3w</t>
  </si>
  <si>
    <t>kX56F44uRzU</t>
  </si>
  <si>
    <t>QDMFQ-J1_JY</t>
  </si>
  <si>
    <t>x4Oo5rcgjOQ</t>
  </si>
  <si>
    <t>nYX3HQDxbhY</t>
  </si>
  <si>
    <t>tW7jBVUKSlY</t>
  </si>
  <si>
    <t>JohnnyDurham19</t>
  </si>
  <si>
    <t>PVY5IpSDUYE</t>
  </si>
  <si>
    <t>RSUnwGbHUWc</t>
  </si>
  <si>
    <t>fwgPItlJ42o</t>
  </si>
  <si>
    <t>y9xpygvJyhk</t>
  </si>
  <si>
    <t>K7UO5QTgzRc</t>
  </si>
  <si>
    <t>IGun6TAhk_0</t>
  </si>
  <si>
    <t>D85c6QqsVF4</t>
  </si>
  <si>
    <t>puTVRaAoCVA</t>
  </si>
  <si>
    <t>dBLJErLiBy0</t>
  </si>
  <si>
    <t>FruitPixie</t>
  </si>
  <si>
    <t>Toddly00</t>
  </si>
  <si>
    <t>JRocker921</t>
  </si>
  <si>
    <t>frah7qcCBMw</t>
  </si>
  <si>
    <t>eYaOtvULpDw</t>
  </si>
  <si>
    <t>1RDw9yx7gEM</t>
  </si>
  <si>
    <t>1zAQbukZo6A</t>
  </si>
  <si>
    <t>e1yHLWgiXjE</t>
  </si>
  <si>
    <t>YN7ubGMLDtw</t>
  </si>
  <si>
    <t>DOVq1ww0vHs</t>
  </si>
  <si>
    <t>GM-ZjCmoLPw</t>
  </si>
  <si>
    <t>ECAtRbBziS8</t>
  </si>
  <si>
    <t>a9jlefnXKyQ</t>
  </si>
  <si>
    <t>KMWQXyJzWlk</t>
  </si>
  <si>
    <t>jBDAxdxYlYU</t>
  </si>
  <si>
    <t>hBQlU0vdAuA</t>
  </si>
  <si>
    <t>C4keG1oT_2g</t>
  </si>
  <si>
    <t>gAwjkF7QaNg</t>
  </si>
  <si>
    <t>SoDOiaMWQBY</t>
  </si>
  <si>
    <t>1wgIOKLt9HA</t>
  </si>
  <si>
    <t>od7iJ0sm_Wg</t>
  </si>
  <si>
    <t>hotforwords</t>
  </si>
  <si>
    <t>peiFfTMhvRY</t>
  </si>
  <si>
    <t>fv2_rSCnBQQ</t>
  </si>
  <si>
    <t>UMgECbmcooI</t>
  </si>
  <si>
    <t>ec2S4VyslkA</t>
  </si>
  <si>
    <t>YaXJ8_3dbg8</t>
  </si>
  <si>
    <t>9qyHS4met7c</t>
  </si>
  <si>
    <t>Jc5klL-WJaA</t>
  </si>
  <si>
    <t>GEHKMcwg_eI</t>
  </si>
  <si>
    <t>HCkZFVPM880</t>
  </si>
  <si>
    <t>YLJkswjoFps</t>
  </si>
  <si>
    <t>hs-euGPE-FY</t>
  </si>
  <si>
    <t>cGEz9fDVhRo</t>
  </si>
  <si>
    <t>n6PdE54NCGE</t>
  </si>
  <si>
    <t>ek3wmlGB_yY</t>
  </si>
  <si>
    <t>MaFBs3FHNEQ</t>
  </si>
  <si>
    <t>VoHDLeFUp0M</t>
  </si>
  <si>
    <t>DG6c1JlWv_g</t>
  </si>
  <si>
    <t>mmZzH6-wJuI</t>
  </si>
  <si>
    <t>fvcVR8Pi_lk</t>
  </si>
  <si>
    <t>ujos5WOzQQI</t>
  </si>
  <si>
    <t>0XHzwgcefFk</t>
  </si>
  <si>
    <t>VYOFCV20TOQ</t>
  </si>
  <si>
    <t>7YC4E6TutdY</t>
  </si>
  <si>
    <t>Hf3krRl6VOE</t>
  </si>
  <si>
    <t>ZCYaw5tGYAs</t>
  </si>
  <si>
    <t>Vrb9pQKMMdI</t>
  </si>
  <si>
    <t>fVhkFkeZPJ4</t>
  </si>
  <si>
    <t>Davidthorough</t>
  </si>
  <si>
    <t>yonLyuE2Gzc</t>
  </si>
  <si>
    <t>nhSAetdx9WU</t>
  </si>
  <si>
    <t>HUzMdWiCf7c</t>
  </si>
  <si>
    <t>cZJ5NJU-aeI</t>
  </si>
  <si>
    <t>Q1YW6Rc05Pk</t>
  </si>
  <si>
    <t>JRDQZbKgPrs</t>
  </si>
  <si>
    <t>obSVqN-v4kw</t>
  </si>
  <si>
    <t>g_iJo5NnBc0</t>
  </si>
  <si>
    <t>Nt9jvOk2ZcA</t>
  </si>
  <si>
    <t>z7QAjaQcd5c</t>
  </si>
  <si>
    <t>Lyg7IJ-_0F4</t>
  </si>
  <si>
    <t>qDM2br8uYyw</t>
  </si>
  <si>
    <t>iPiMpN8Ngr8</t>
  </si>
  <si>
    <t>J8FKg1n8WAg</t>
  </si>
  <si>
    <t>oqRoF8Eizf0</t>
  </si>
  <si>
    <t>msy7TtyAVIc</t>
  </si>
  <si>
    <t>j7IP4vO2fnI</t>
  </si>
  <si>
    <t>gsEteYRzbq0</t>
  </si>
  <si>
    <t>SPLIjRbHA0I</t>
  </si>
  <si>
    <t>gg8Cv7Sx7gk</t>
  </si>
  <si>
    <t>_2G3lZI7RTg</t>
  </si>
  <si>
    <t>bmS61uN4QpM</t>
  </si>
  <si>
    <t>qvP_ADBG7NE</t>
  </si>
  <si>
    <t>TucQslUmF1E</t>
  </si>
  <si>
    <t>T6-XnF_-XXg</t>
  </si>
  <si>
    <t>FWY_y6HP9EE</t>
  </si>
  <si>
    <t>drGPo4OWgjg</t>
  </si>
  <si>
    <t>z2qbGhRiShA</t>
  </si>
  <si>
    <t>Mz8CyUxj60U</t>
  </si>
  <si>
    <t>P3RZfbxNfj4</t>
  </si>
  <si>
    <t>WVN0coY2hO0</t>
  </si>
  <si>
    <t>iaLfNmFyvUw</t>
  </si>
  <si>
    <t>GQcV9pDiAWE</t>
  </si>
  <si>
    <t>MZDXFFtgWXk</t>
  </si>
  <si>
    <t>Q-0s50GU4qI</t>
  </si>
  <si>
    <t>v24ejlH02ho</t>
  </si>
  <si>
    <t>GbSQhMuAeXw</t>
  </si>
  <si>
    <t>0vbQO2llABo</t>
  </si>
  <si>
    <t>S8qPSZctuSc</t>
  </si>
  <si>
    <t>imUnHTE9Ir0</t>
  </si>
  <si>
    <t>I_ED-1WRjts</t>
  </si>
  <si>
    <t>xP1xUZGvx90</t>
  </si>
  <si>
    <t>nCN_4R3i78A</t>
  </si>
  <si>
    <t>Mxy1vjGQhjw</t>
  </si>
  <si>
    <t>pthKSJX_fC0</t>
  </si>
  <si>
    <t>2sfvW0UHYH0</t>
  </si>
  <si>
    <t>LBi7455SwLA</t>
  </si>
  <si>
    <t>j104ciE-2CE</t>
  </si>
  <si>
    <t>YwgxiUbDGws</t>
  </si>
  <si>
    <t>XE4cTA-EHqc</t>
  </si>
  <si>
    <t>dP-y7j7ZlzA</t>
  </si>
  <si>
    <t>o9eNTaaFvTs</t>
  </si>
  <si>
    <t>y6U8o9Ed0VI</t>
  </si>
  <si>
    <t>rD1a_FuUI_k</t>
  </si>
  <si>
    <t>7HWYtffXnOY</t>
  </si>
  <si>
    <t>P-90x8s9JNI</t>
  </si>
  <si>
    <t>R9ZB4VvO7Mw</t>
  </si>
  <si>
    <t>8Sj5FIwNJE8</t>
  </si>
  <si>
    <t>PlaDKMVayBY</t>
  </si>
  <si>
    <t>M2-dc7pbz7E</t>
  </si>
  <si>
    <t>SA7zYbfnNhQ</t>
  </si>
  <si>
    <t>vjvVBCNcL_A</t>
  </si>
  <si>
    <t>JCAt9WcCFbM</t>
  </si>
  <si>
    <t>d1DW5Uh20eE</t>
  </si>
  <si>
    <t>ZIgHoCOiPHU</t>
  </si>
  <si>
    <t>sjQWo6ICHLc</t>
  </si>
  <si>
    <t>gSs3lwi2v60</t>
  </si>
  <si>
    <t>cQ4axo9rmJY</t>
  </si>
  <si>
    <t>wao93okljHE</t>
  </si>
  <si>
    <t>zkTUjMYfB5Y</t>
  </si>
  <si>
    <t>XLiPA_8eJDY</t>
  </si>
  <si>
    <t>w4NyFeG9B6k</t>
  </si>
  <si>
    <t>VJPTbxX5Wkw</t>
  </si>
  <si>
    <t>No1NumaFan</t>
  </si>
  <si>
    <t>UidR-5dKTPU</t>
  </si>
  <si>
    <t>ZBDEZ9lLS1U</t>
  </si>
  <si>
    <t>_sZjUHDO4A0</t>
  </si>
  <si>
    <t>IZ7F7RZvhfE</t>
  </si>
  <si>
    <t>uBqfeKEHXIk</t>
  </si>
  <si>
    <t>L9OxvhObaWo</t>
  </si>
  <si>
    <t>Zg9RSF36WJs</t>
  </si>
  <si>
    <t>p21nZmtq56M</t>
  </si>
  <si>
    <t>8YT58CDo-5s</t>
  </si>
  <si>
    <t>KLGtw8ebWHA</t>
  </si>
  <si>
    <t>2B0A9ff5pGs</t>
  </si>
  <si>
    <t>t1dlp2GT344</t>
  </si>
  <si>
    <t>fDSExVpEQLs</t>
  </si>
  <si>
    <t>BrookerStooker</t>
  </si>
  <si>
    <t>hKxFWkbAPPw</t>
  </si>
  <si>
    <t>lldz1dgYZD0</t>
  </si>
  <si>
    <t>P2izOKYZ43A</t>
  </si>
  <si>
    <t>GuETbHrCMSA</t>
  </si>
  <si>
    <t>EGWck3TDK1I</t>
  </si>
  <si>
    <t>a6FtGoXEdJA</t>
  </si>
  <si>
    <t>jM7lr5DCgmM</t>
  </si>
  <si>
    <t>paid6bWVwa4</t>
  </si>
  <si>
    <t>7CoFSGvUSIw</t>
  </si>
  <si>
    <t>zIoic2MBI8U</t>
  </si>
  <si>
    <t>1BYZjgnnSSI</t>
  </si>
  <si>
    <t>LDkSos1Fg-4</t>
  </si>
  <si>
    <t>PWS-eKOB9CM</t>
  </si>
  <si>
    <t>HFgx1c_RJqc</t>
  </si>
  <si>
    <t>wCtq3OHlL_c</t>
  </si>
  <si>
    <t>hTh99qHeVxU</t>
  </si>
  <si>
    <t>OOVEWiXZZlw</t>
  </si>
  <si>
    <t>hCJv1iLF8HA</t>
  </si>
  <si>
    <t>NySxDeXSODw</t>
  </si>
  <si>
    <t>KcKW5RYn4Qc</t>
  </si>
  <si>
    <t>bepzkd5T3nw</t>
  </si>
  <si>
    <t>hpIaew-D1zM</t>
  </si>
  <si>
    <t>uUigpiiRGBo</t>
  </si>
  <si>
    <t>F9Ib69oVu10</t>
  </si>
  <si>
    <t>E_Sc3rWBblE</t>
  </si>
  <si>
    <t>R9pzJmjITPw</t>
  </si>
  <si>
    <t>Qwv4P3-F_mA</t>
  </si>
  <si>
    <t>khayav</t>
  </si>
  <si>
    <t>mCEzbPSBt9c</t>
  </si>
  <si>
    <t>CVQuY2AkbNg</t>
  </si>
  <si>
    <t>NY0-uoxyxXU</t>
  </si>
  <si>
    <t>FKrg14ihp_E</t>
  </si>
  <si>
    <t>J_U1IWKkTrc</t>
  </si>
  <si>
    <t>DDsHp3K1ZBg</t>
  </si>
  <si>
    <t>_tnSIXXg2O0</t>
  </si>
  <si>
    <t>ehE_ALOKUZY</t>
  </si>
  <si>
    <t>hMOBo0f1hfE</t>
  </si>
  <si>
    <t>hq4jPGNhyds</t>
  </si>
  <si>
    <t>P9XYOUgYRKw</t>
  </si>
  <si>
    <t>jjGF3pA9hHU</t>
  </si>
  <si>
    <t>EQPiHoKQNaQ</t>
  </si>
  <si>
    <t>2elYnsqG-MM</t>
  </si>
  <si>
    <t>ZsUMYcRfSGc</t>
  </si>
  <si>
    <t>m6t90ugnHJ4</t>
  </si>
  <si>
    <t>7zBwVunvhlc</t>
  </si>
  <si>
    <t>Hughsnews</t>
  </si>
  <si>
    <t>1tXtc0mEgcs</t>
  </si>
  <si>
    <t>GNV7qb9IWGc</t>
  </si>
  <si>
    <t>ckF4Zy3SNWk</t>
  </si>
  <si>
    <t>vfiRbv0m-xM</t>
  </si>
  <si>
    <t>MNB0QKLDubg</t>
  </si>
  <si>
    <t>xzK_q4tqHGA</t>
  </si>
  <si>
    <t>JQdeA773JHc</t>
  </si>
  <si>
    <t>kUc9J0RtPTo</t>
  </si>
  <si>
    <t>rU8NfWtlAPo</t>
  </si>
  <si>
    <t>NVUNjH-jQkA</t>
  </si>
  <si>
    <t>hSxqIWnGj58</t>
  </si>
  <si>
    <t>wiV1X0iKNiI</t>
  </si>
  <si>
    <t>sUsdR545na8</t>
  </si>
  <si>
    <t>PgXXgPWM95Y</t>
  </si>
  <si>
    <t>DrKfbtGCtD8</t>
  </si>
  <si>
    <t>lCru8Ct2VXU</t>
  </si>
  <si>
    <t>Eai2fUM4eHY</t>
  </si>
  <si>
    <t>2GX7Ia6YqWA</t>
  </si>
  <si>
    <t>JZOSVvJYkP0</t>
  </si>
  <si>
    <t>j6DPzhs7e2k</t>
  </si>
  <si>
    <t>ypNFV_mf2Oo</t>
  </si>
  <si>
    <t>GGpT_Li6gxQ</t>
  </si>
  <si>
    <t>QmKUCNrq-Gg</t>
  </si>
  <si>
    <t>p8Y7q_Lsctg</t>
  </si>
  <si>
    <t>oCd_i7wW87Q</t>
  </si>
  <si>
    <t>communitychannel</t>
  </si>
  <si>
    <t>afsYuyaxNeM</t>
  </si>
  <si>
    <t>gHoEGwz-hlU</t>
  </si>
  <si>
    <t>7zE04NJHaE4</t>
  </si>
  <si>
    <t>nt5_95rSB9M</t>
  </si>
  <si>
    <t>RNzXtKtEITk</t>
  </si>
  <si>
    <t>9ZRk14bbxuE</t>
  </si>
  <si>
    <t>yA0NPm0vBHE</t>
  </si>
  <si>
    <t>y2nYFNOxAq8</t>
  </si>
  <si>
    <t>pr-urGRT5Bs</t>
  </si>
  <si>
    <t>LgCZgyBBvj0</t>
  </si>
  <si>
    <t>42gvJsYlsxE</t>
  </si>
  <si>
    <t>hoVr6iIKj_c</t>
  </si>
  <si>
    <t>Zqm9ZJkkRso</t>
  </si>
  <si>
    <t>d-W5lOEKiFI</t>
  </si>
  <si>
    <t>hRTo-dtMAvQ</t>
  </si>
  <si>
    <t>afXEyyDn0Y4</t>
  </si>
  <si>
    <t>8SGLFw8fZWs</t>
  </si>
  <si>
    <t>Dn1jILtZQEs</t>
  </si>
  <si>
    <t>namskie</t>
  </si>
  <si>
    <t>XCnjCcdReXE</t>
  </si>
  <si>
    <t>TOgooJ0ZL_4</t>
  </si>
  <si>
    <t>ZjHMSE7-oME</t>
  </si>
  <si>
    <t>GF-06HUv3pQ</t>
  </si>
  <si>
    <t>3k82PGdni5E</t>
  </si>
  <si>
    <t>c0186hRd-tY</t>
  </si>
  <si>
    <t>uGZWvHAHdY0</t>
  </si>
  <si>
    <t>pK4bLMd0avU</t>
  </si>
  <si>
    <t>Phbe8mEDMe4</t>
  </si>
  <si>
    <t>lv36I3crLiQ</t>
  </si>
  <si>
    <t>Lmm0TIeNatY</t>
  </si>
  <si>
    <t>HGSZpgJ-IGg</t>
  </si>
  <si>
    <t>sH3LMGiCxVs</t>
  </si>
  <si>
    <t>YGJZW_wFOCk</t>
  </si>
  <si>
    <t>rBBleNvbXt4</t>
  </si>
  <si>
    <t>LiptonLee</t>
  </si>
  <si>
    <t>bjsHk0f7iaI</t>
  </si>
  <si>
    <t>YJCLsci2XHU</t>
  </si>
  <si>
    <t>9D3njZ9b_lw</t>
  </si>
  <si>
    <t>2-tGXh7btNA</t>
  </si>
  <si>
    <t>ThhigmF3qms</t>
  </si>
  <si>
    <t>qAq-n-xUQGo</t>
  </si>
  <si>
    <t>IIZ8GOTre-g</t>
  </si>
  <si>
    <t>bbK2EmmKRxs</t>
  </si>
  <si>
    <t>kHL09NszKa4</t>
  </si>
  <si>
    <t>n6Aq9furMgw</t>
  </si>
  <si>
    <t>EJyDtP4EwH8</t>
  </si>
  <si>
    <t>aiKURokvHo4</t>
  </si>
  <si>
    <t>k-HuL9Fls_w</t>
  </si>
  <si>
    <t>b_IqJDitryE</t>
  </si>
  <si>
    <t>teF2PjxfymA</t>
  </si>
  <si>
    <t>gethZZdYk74</t>
  </si>
  <si>
    <t>7BfJNONdAz0</t>
  </si>
  <si>
    <t>9bAlApgzpN0</t>
  </si>
  <si>
    <t>mHWzvjR4QKM</t>
  </si>
  <si>
    <t>meyow16</t>
  </si>
  <si>
    <t>oApm08Aa934</t>
  </si>
  <si>
    <t>VOh_Izyak-I</t>
  </si>
  <si>
    <t>03sytPJLVIc</t>
  </si>
  <si>
    <t>YSH4UqMOwHY</t>
  </si>
  <si>
    <t>R0lOIX8OlxE</t>
  </si>
  <si>
    <t>X8_nu_4AylA</t>
  </si>
  <si>
    <t>aGiXnn5JRnM</t>
  </si>
  <si>
    <t>5_oWRyrouRU</t>
  </si>
  <si>
    <t>A7Du3UbCCEI</t>
  </si>
  <si>
    <t>tyL0Q8nqBws</t>
  </si>
  <si>
    <t>8X3qbbQlYJM</t>
  </si>
  <si>
    <t>GYD1NT6xKbA</t>
  </si>
  <si>
    <t>Wydtv44gFZs</t>
  </si>
  <si>
    <t>7_Q671igZO4</t>
  </si>
  <si>
    <t>bPL81CP9_hI</t>
  </si>
  <si>
    <t>B894FKiAS38</t>
  </si>
  <si>
    <t>WoB7HfbGWZU</t>
  </si>
  <si>
    <t>qoTnEiRO03I</t>
  </si>
  <si>
    <t>Xdy3m41YpaA</t>
  </si>
  <si>
    <t>yj0VIUvOVtA</t>
  </si>
  <si>
    <t>CocoaAndMe</t>
  </si>
  <si>
    <t>YNQagL7HKYo</t>
  </si>
  <si>
    <t>wHsxDUIOlpo</t>
  </si>
  <si>
    <t>eoPNO2Yd30E</t>
  </si>
  <si>
    <t>ihAzV_1Db1E</t>
  </si>
  <si>
    <t>Mu61YBai_mM</t>
  </si>
  <si>
    <t>LYaJW7malAA</t>
  </si>
  <si>
    <t>63bWYFGBTuE</t>
  </si>
  <si>
    <t>b5P_1tx5-jY</t>
  </si>
  <si>
    <t>SI3lPLsbwjw</t>
  </si>
  <si>
    <t>fF1zqOzyRgg</t>
  </si>
  <si>
    <t>inCu12TbrNA</t>
  </si>
  <si>
    <t>R_3gCkV3xmE</t>
  </si>
  <si>
    <t>bz-qVmTnlCg</t>
  </si>
  <si>
    <t>EXzfJKkC1bk</t>
  </si>
  <si>
    <t>Mb4uUK64TCc</t>
  </si>
  <si>
    <t>rkNfn-xZG80</t>
  </si>
  <si>
    <t>h-lNPOd_LQ0</t>
  </si>
  <si>
    <t>NbYl2SHdAq8</t>
  </si>
  <si>
    <t>h3nWGKQPWbo</t>
  </si>
  <si>
    <t>PeteTheAcousticGuy</t>
  </si>
  <si>
    <t>0pVpWVUAT_0</t>
  </si>
  <si>
    <t>sJxvWLokQ48</t>
  </si>
  <si>
    <t>qR8u_Qr86PE</t>
  </si>
  <si>
    <t>bFcipYvztVY</t>
  </si>
  <si>
    <t>G3nkekVU5z4</t>
  </si>
  <si>
    <t>f7zHwI4Vwsc</t>
  </si>
  <si>
    <t>Bfx-7yJJCzk</t>
  </si>
  <si>
    <t>BxbnV_ebavY</t>
  </si>
  <si>
    <t>djAZgj4QfLI</t>
  </si>
  <si>
    <t>qhn31XB8ndE</t>
  </si>
  <si>
    <t>nuCgPLLin0M</t>
  </si>
  <si>
    <t>qk8jE5WchJ4</t>
  </si>
  <si>
    <t>voPFhAP-kvE</t>
  </si>
  <si>
    <t>fGD15KeQlA8</t>
  </si>
  <si>
    <t>KvWrLwc_xAE</t>
  </si>
  <si>
    <t>kdxb2fiYod8</t>
  </si>
  <si>
    <t>cirv_DVrQVs</t>
  </si>
  <si>
    <t>U_z6cbKZN8I</t>
  </si>
  <si>
    <t>7TJ79ArwIUI</t>
  </si>
  <si>
    <t>NlbJ2q3MO-M</t>
  </si>
  <si>
    <t>aCK9cdet2Ho</t>
  </si>
  <si>
    <t>xB-XyfqshAE</t>
  </si>
  <si>
    <t>aV7NCYbwZAs</t>
  </si>
  <si>
    <t>YVaFMq-tpes</t>
  </si>
  <si>
    <t>CrazyCanucker85</t>
  </si>
  <si>
    <t>KzqI86yo9oo</t>
  </si>
  <si>
    <t>JoyBDBfa9lI</t>
  </si>
  <si>
    <t>2lhlyErhre4</t>
  </si>
  <si>
    <t>HVxX1OSRk08</t>
  </si>
  <si>
    <t>aTmNdSKxL8c</t>
  </si>
  <si>
    <t>3oatOlWmwXg</t>
  </si>
  <si>
    <t>W9nCuiPTnoc</t>
  </si>
  <si>
    <t>qZpxs2G4cRY</t>
  </si>
  <si>
    <t>yud34TCaI-s</t>
  </si>
  <si>
    <t>7xrH_vjf1RQ</t>
  </si>
  <si>
    <t>SjbSXBPWk84</t>
  </si>
  <si>
    <t>s9_iIpBupT0</t>
  </si>
  <si>
    <t>Vl5-Q4PCWhc</t>
  </si>
  <si>
    <t>cRHmiZFSD5s</t>
  </si>
  <si>
    <t>dATvZXVt8CU</t>
  </si>
  <si>
    <t>dewxCGrauco</t>
  </si>
  <si>
    <t>G0LtUX_6IXY</t>
  </si>
  <si>
    <t>nf-s6nYWnR8</t>
  </si>
  <si>
    <t>BarackObamadotcom</t>
  </si>
  <si>
    <t>zrp-v2tHaDo</t>
  </si>
  <si>
    <t>D8YTtBTKMJ4</t>
  </si>
  <si>
    <t>8flxGDg6Nho</t>
  </si>
  <si>
    <t>rYvZQSydQMM</t>
  </si>
  <si>
    <t>K7DVHh1h3-0</t>
  </si>
  <si>
    <t>H5h95s0OuEg</t>
  </si>
  <si>
    <t>0v2Z6IXIpLQ</t>
  </si>
  <si>
    <t>sJN-gPkB3b8</t>
  </si>
  <si>
    <t>ou4JnWQsxKw</t>
  </si>
  <si>
    <t>EhpKmQCCwB8</t>
  </si>
  <si>
    <t>MvJAVzf2B28</t>
  </si>
  <si>
    <t>K3LoN4r5kuo</t>
  </si>
  <si>
    <t>mXDTeF8KS5M</t>
  </si>
  <si>
    <t>yqoFwZUp5vc</t>
  </si>
  <si>
    <t>hwqDxLJNucg</t>
  </si>
  <si>
    <t>gVs0BfCBuRg</t>
  </si>
  <si>
    <t>_7piGy0u43c</t>
  </si>
  <si>
    <t>ibdP-pHs4s4</t>
  </si>
  <si>
    <t>O0srV-ZxSYg</t>
  </si>
  <si>
    <t>6FsqDTVmlKk</t>
  </si>
  <si>
    <t>KSY01LalOPc</t>
  </si>
  <si>
    <t>awQkJNVsgKM</t>
  </si>
  <si>
    <t>wYooyt13Tk4</t>
  </si>
  <si>
    <t>bySctQSPNfE</t>
  </si>
  <si>
    <t>FdN8XpL36Pk</t>
  </si>
  <si>
    <t>HP8T73RNM3s</t>
  </si>
  <si>
    <t>2eln1QtBvj8</t>
  </si>
  <si>
    <t>637csjQHZJU</t>
  </si>
  <si>
    <t>9S9BwjvvPEo</t>
  </si>
  <si>
    <t>aekautDZlRU</t>
  </si>
  <si>
    <t>vphN1CT9TcM</t>
  </si>
  <si>
    <t>TJC8X-dQt0Q</t>
  </si>
  <si>
    <t>370IOtsIJkQ</t>
  </si>
  <si>
    <t>1UDKXKGZ3PY</t>
  </si>
  <si>
    <t>8NpTk1ELi28</t>
  </si>
  <si>
    <t>eldiplo</t>
  </si>
  <si>
    <t>XYzYhs8nZiU</t>
  </si>
  <si>
    <t>H6sS2iRaEX0</t>
  </si>
  <si>
    <t>gshWAK3sBhE</t>
  </si>
  <si>
    <t>us4jbRlrAaA</t>
  </si>
  <si>
    <t>kUaFkvQue7c</t>
  </si>
  <si>
    <t>mYxbRY8MVKc</t>
  </si>
  <si>
    <t>P_kH7KFXJSU</t>
  </si>
  <si>
    <t>6mvFspqtGR4</t>
  </si>
  <si>
    <t>2buDMvBvVIk</t>
  </si>
  <si>
    <t>B-wu51xm_3g</t>
  </si>
  <si>
    <t>2AUp5XEndH0</t>
  </si>
  <si>
    <t>VEsWzfwzki0</t>
  </si>
  <si>
    <t>lMP40jSMqBE</t>
  </si>
  <si>
    <t>5TYf2C7cCZk</t>
  </si>
  <si>
    <t>XyaNlDmvF7I</t>
  </si>
  <si>
    <t>0k8vNNfSSB0</t>
  </si>
  <si>
    <t>LILVOKA</t>
  </si>
  <si>
    <t>oGIbFT7oqpM</t>
  </si>
  <si>
    <t>YPxJPdGwRYY</t>
  </si>
  <si>
    <t>eievV4WiADM</t>
  </si>
  <si>
    <t>cI3IgwnA2x4</t>
  </si>
  <si>
    <t>yKdrS8xikqk</t>
  </si>
  <si>
    <t>GsfvWJoiNFg</t>
  </si>
  <si>
    <t>W0qSfH4TI30</t>
  </si>
  <si>
    <t>ZxAPf2x96I0</t>
  </si>
  <si>
    <t>BjPv_xm_dHQ</t>
  </si>
  <si>
    <t>Q3RaYc3yM0M</t>
  </si>
  <si>
    <t>MjolNtA9h70</t>
  </si>
  <si>
    <t>2U-TBPXThDg</t>
  </si>
  <si>
    <t>Meji1pFFVrw</t>
  </si>
  <si>
    <t>FE3uLSllBgg</t>
  </si>
  <si>
    <t>Rk-bwB8_qAA</t>
  </si>
  <si>
    <t>DPBtzF96vQo</t>
  </si>
  <si>
    <t>MjvNSpsPu1k</t>
  </si>
  <si>
    <t>zlbCm0wH_xs</t>
  </si>
  <si>
    <t>Ul3Ty6X1mBg</t>
  </si>
  <si>
    <t>88nUX761pww</t>
  </si>
  <si>
    <t>W19K461LKCA</t>
  </si>
  <si>
    <t>UPIVideo</t>
  </si>
  <si>
    <t>pv7K8S4kGQM</t>
  </si>
  <si>
    <t>cIUej6VJzII</t>
  </si>
  <si>
    <t>HdazXscgYXA</t>
  </si>
  <si>
    <t>y7U7P_AOKi8</t>
  </si>
  <si>
    <t>sfP_n3lcucc</t>
  </si>
  <si>
    <t>F9wtAqXq7Sg</t>
  </si>
  <si>
    <t>Jlfun2aqkGg</t>
  </si>
  <si>
    <t>DMB_r5CKZN8</t>
  </si>
  <si>
    <t>Vs9cMO5Pm0M</t>
  </si>
  <si>
    <t>5JXoMM1CIRY</t>
  </si>
  <si>
    <t>NbgKzbS1D20</t>
  </si>
  <si>
    <t>BXCzmbSmDSw</t>
  </si>
  <si>
    <t>qSaiob6v2jo</t>
  </si>
  <si>
    <t>3MCXk4-MMKU</t>
  </si>
  <si>
    <t>n40pjtEtIp0</t>
  </si>
  <si>
    <t>O3eieEpvhoE</t>
  </si>
  <si>
    <t>s1IBh1Jf0g0</t>
  </si>
  <si>
    <t>LQL7fyNQODw</t>
  </si>
  <si>
    <t>lWDsaHDlvb0</t>
  </si>
  <si>
    <t>YNADFENo0Vw</t>
  </si>
  <si>
    <t>EmbiggenX</t>
  </si>
  <si>
    <t>nBB-TjYRkSE</t>
  </si>
  <si>
    <t>eL_lhvup3Gc</t>
  </si>
  <si>
    <t>w6LnkExHB_I</t>
  </si>
  <si>
    <t>Kf0x_TpDris</t>
  </si>
  <si>
    <t>V69uS0nBnbo</t>
  </si>
  <si>
    <t>q9mUpdHw-fg</t>
  </si>
  <si>
    <t>xbLUki0m4Go</t>
  </si>
  <si>
    <t>tjXgS5lqqRQ</t>
  </si>
  <si>
    <t>AMfUajhL24I</t>
  </si>
  <si>
    <t>tMP5mpcp5A8</t>
  </si>
  <si>
    <t>OO-_TFLalGQ</t>
  </si>
  <si>
    <t>EjYv2YW6azE</t>
  </si>
  <si>
    <t>znJiPMRQyLA</t>
  </si>
  <si>
    <t>VA76ANTE1kk</t>
  </si>
  <si>
    <t>HzGbj_ERlJ0</t>
  </si>
  <si>
    <t>YpaX_bIYwWg</t>
  </si>
  <si>
    <t>23Uq6eP-Y8I</t>
  </si>
  <si>
    <t>RLuySLO9IQ8</t>
  </si>
  <si>
    <t>2U4QrbauAYY</t>
  </si>
  <si>
    <t>ClfHQB8VRUA</t>
  </si>
  <si>
    <t>5BKbMkP_XEw</t>
  </si>
  <si>
    <t>PoU41UwL5LI</t>
  </si>
  <si>
    <t>Hgib3f8X5BM</t>
  </si>
  <si>
    <t>yM_1ppIk4I8</t>
  </si>
  <si>
    <t>6epuk09UpFk</t>
  </si>
  <si>
    <t>5jbdBfBlJes</t>
  </si>
  <si>
    <t>hU8zFg3KJtw</t>
  </si>
  <si>
    <t>LT05g9mhVmg</t>
  </si>
  <si>
    <t>TgVI0eT2LQw</t>
  </si>
  <si>
    <t>CrlsVLWbdUI</t>
  </si>
  <si>
    <t>oTD7FP1mAYk</t>
  </si>
  <si>
    <t>tc7ca08-FJc</t>
  </si>
  <si>
    <t>fRFns9l44WM</t>
  </si>
  <si>
    <t>Cqb7JrjMHHM</t>
  </si>
  <si>
    <t>PGrIqVGL0g4</t>
  </si>
  <si>
    <t>e4MP7pMyw94</t>
  </si>
  <si>
    <t>NewsTv</t>
  </si>
  <si>
    <t>Ro5OpKmgoEw</t>
  </si>
  <si>
    <t>cKOjXho8dfE</t>
  </si>
  <si>
    <t>x82oZOMwwCk</t>
  </si>
  <si>
    <t>Pda-rT1sf2M</t>
  </si>
  <si>
    <t>oRQFjB0xoPQ</t>
  </si>
  <si>
    <t>PkdeYffHb5o</t>
  </si>
  <si>
    <t>jPev5sEdTjg</t>
  </si>
  <si>
    <t>QSMQqxPYYNY</t>
  </si>
  <si>
    <t>lOslAouO8v0</t>
  </si>
  <si>
    <t>ws6-zHglQds</t>
  </si>
  <si>
    <t>vwX_ba8h-oc</t>
  </si>
  <si>
    <t>XI2IhztnvNc</t>
  </si>
  <si>
    <t>o8S8N2OG7sU</t>
  </si>
  <si>
    <t>Ng81kIYgoro</t>
  </si>
  <si>
    <t>1pxM3ifyP-E</t>
  </si>
  <si>
    <t>Npf05CscImE</t>
  </si>
  <si>
    <t>3G6DoJgW5lg</t>
  </si>
  <si>
    <t>oqmQ7D8DXps</t>
  </si>
  <si>
    <t>cBDRp3k_l0Y</t>
  </si>
  <si>
    <t>UXTtlK99ZlI</t>
  </si>
  <si>
    <t>5wNzG4S6wKk</t>
  </si>
  <si>
    <t>sN9E3TIbRNU</t>
  </si>
  <si>
    <t>lcq4wNd48hE</t>
  </si>
  <si>
    <t>L3lFs-byBr8</t>
  </si>
  <si>
    <t>lJHOEiGtOOI</t>
  </si>
  <si>
    <t>_i1dq0ieP-w</t>
  </si>
  <si>
    <t>DsK4i6BroTU</t>
  </si>
  <si>
    <t>2M3fhtvQVKY</t>
  </si>
  <si>
    <t>0js7XhxhEBk</t>
  </si>
  <si>
    <t>KpOkNlqWN4I</t>
  </si>
  <si>
    <t>UFng_ZAuYvI</t>
  </si>
  <si>
    <t>w07Dh9W0bEI</t>
  </si>
  <si>
    <t>nz2DlaFGh7s</t>
  </si>
  <si>
    <t>Ktyex-OQXk8</t>
  </si>
  <si>
    <t>Mn-mkpgHlXM</t>
  </si>
  <si>
    <t>smnvNAkqGoY</t>
  </si>
  <si>
    <t>DILspQ82AK0</t>
  </si>
  <si>
    <t>Ixw1IRhUD-o</t>
  </si>
  <si>
    <t>XiQD6UILGKs</t>
  </si>
  <si>
    <t>uvoN_cdchy4</t>
  </si>
  <si>
    <t>StartAFightClub</t>
  </si>
  <si>
    <t>i8WoyPEVRFo</t>
  </si>
  <si>
    <t>ypn436DFTUQ</t>
  </si>
  <si>
    <t>kHB9F8tvGVM</t>
  </si>
  <si>
    <t>w-H3uczQPz8</t>
  </si>
  <si>
    <t>84AoaB-_u3Q</t>
  </si>
  <si>
    <t>cWt0XUocViE</t>
  </si>
  <si>
    <t>r9Geedzcykg</t>
  </si>
  <si>
    <t>7Uy9gvPAvv8</t>
  </si>
  <si>
    <t>premyv65soc</t>
  </si>
  <si>
    <t>I0w14CENKjA</t>
  </si>
  <si>
    <t>uK9GPTY3dM8</t>
  </si>
  <si>
    <t>eWEjvCRPrCo</t>
  </si>
  <si>
    <t>ddFBX9hwaOM</t>
  </si>
  <si>
    <t>obCYntpTV2g</t>
  </si>
  <si>
    <t>pFlpA5zGDck</t>
  </si>
  <si>
    <t>marratha</t>
  </si>
  <si>
    <t>yDpBBoMVrz8</t>
  </si>
  <si>
    <t>t3FTLRi0gmw</t>
  </si>
  <si>
    <t>0rvahioaXhw</t>
  </si>
  <si>
    <t>be-GfdiWICU</t>
  </si>
  <si>
    <t>n3sN2y__X_8</t>
  </si>
  <si>
    <t>1YdkgKCDKCw</t>
  </si>
  <si>
    <t>UbVzb0yqZuk</t>
  </si>
  <si>
    <t>m5p2nvBfCZI</t>
  </si>
  <si>
    <t>gh4G34NCplM</t>
  </si>
  <si>
    <t>_7Y0UWiXBgs</t>
  </si>
  <si>
    <t>IqiIAf7rQVs</t>
  </si>
  <si>
    <t>8IFqtLTR9B8</t>
  </si>
  <si>
    <t>OCTVpPB7hEM</t>
  </si>
  <si>
    <t>5rnrt4c5gSU</t>
  </si>
  <si>
    <t>sIzCOQj2lpY</t>
  </si>
  <si>
    <t>dfrnoujs1gA</t>
  </si>
  <si>
    <t>AfDnOePoE00</t>
  </si>
  <si>
    <t>zulchzulu</t>
  </si>
  <si>
    <t>sajZTZ7XVNU</t>
  </si>
  <si>
    <t>vcI0njqh1iw</t>
  </si>
  <si>
    <t>R4RCVcz0G5E</t>
  </si>
  <si>
    <t>jMQ84QTeP3E</t>
  </si>
  <si>
    <t>LQ4cJpdkByM</t>
  </si>
  <si>
    <t>hiPRGSZdITk</t>
  </si>
  <si>
    <t>yzQj3BehlNQ</t>
  </si>
  <si>
    <t>N3mOyuJvX8U</t>
  </si>
  <si>
    <t>JwN06y8lrj8</t>
  </si>
  <si>
    <t>axg5hew89_U</t>
  </si>
  <si>
    <t>6DrXRIUlqaY</t>
  </si>
  <si>
    <t>0bCODt_fi9I</t>
  </si>
  <si>
    <t>JSkd0xrhcQ8</t>
  </si>
  <si>
    <t>-770aQm5mC4</t>
  </si>
  <si>
    <t>ul8YLtiZvzg</t>
  </si>
  <si>
    <t>Ar-mW7ZSe_A</t>
  </si>
  <si>
    <t>rAXAemXaivY</t>
  </si>
  <si>
    <t>tydfsfSQiYc</t>
  </si>
  <si>
    <t>M79oFa5a-W4</t>
  </si>
  <si>
    <t>H4VEoOhWlcM</t>
  </si>
  <si>
    <t>IowaPublicTelevision</t>
  </si>
  <si>
    <t>vUcX_lv5QjY</t>
  </si>
  <si>
    <t>cpxgpRElRgQ</t>
  </si>
  <si>
    <t>WrlWqnWd-sY</t>
  </si>
  <si>
    <t>BOXzyTGsC1c</t>
  </si>
  <si>
    <t>ouKJixL--ms</t>
  </si>
  <si>
    <t>yWmB8c7gXUA</t>
  </si>
  <si>
    <t>2lP1gbKe4Sk</t>
  </si>
  <si>
    <t>SBm-Yp9sXs0</t>
  </si>
  <si>
    <t>7m9wfwR0oVs</t>
  </si>
  <si>
    <t>iPYIEu_mink</t>
  </si>
  <si>
    <t>WYtU5isT5TI</t>
  </si>
  <si>
    <t>k99tb_5lIBM</t>
  </si>
  <si>
    <t>ErOmu7VdVO4</t>
  </si>
  <si>
    <t>AyqAR4lJCmw</t>
  </si>
  <si>
    <t>dtubc0kFReI</t>
  </si>
  <si>
    <t>5_VWUZT8CGg</t>
  </si>
  <si>
    <t>FenXEmW5BWA</t>
  </si>
  <si>
    <t>WhIe2DtlWdg</t>
  </si>
  <si>
    <t>jgLPhlgMOCU</t>
  </si>
  <si>
    <t>22SFGhThex8</t>
  </si>
  <si>
    <t>4NbgILLuH6E</t>
  </si>
  <si>
    <t>zylHHp9k7_c</t>
  </si>
  <si>
    <t>IuLSl97qiMk</t>
  </si>
  <si>
    <t>1LTHpk2JyGw</t>
  </si>
  <si>
    <t>GxilrBwb5vI</t>
  </si>
  <si>
    <t>itujsyovSxA</t>
  </si>
  <si>
    <t>MePjWM6Wv4Y</t>
  </si>
  <si>
    <t>DC0TDzoAe2Q</t>
  </si>
  <si>
    <t>7JjkAcCjI18</t>
  </si>
  <si>
    <t>6CB-qpKSh3o</t>
  </si>
  <si>
    <t>U-fRxQ-Nilk</t>
  </si>
  <si>
    <t>AC_BA79OD0Q</t>
  </si>
  <si>
    <t>Z7faOimK5x0</t>
  </si>
  <si>
    <t>tyYvrvLkGdk</t>
  </si>
  <si>
    <t>NdaROq57qsg</t>
  </si>
  <si>
    <t>gr0RCpbV53E</t>
  </si>
  <si>
    <t>EhCwdH2TMq4</t>
  </si>
  <si>
    <t>jamestownncarolina</t>
  </si>
  <si>
    <t>lt51uPCdOrM</t>
  </si>
  <si>
    <t>vCID2nZqbMo</t>
  </si>
  <si>
    <t>QY0kbgHIeSE</t>
  </si>
  <si>
    <t>2aozWGWdC6o</t>
  </si>
  <si>
    <t>YuGNkRaEtgE</t>
  </si>
  <si>
    <t>veEM1W9mPUY</t>
  </si>
  <si>
    <t>HeaMsmVms6c</t>
  </si>
  <si>
    <t>FwEPA8ZUzcw</t>
  </si>
  <si>
    <t>oX_wFyf0WmU</t>
  </si>
  <si>
    <t>tryLs9n50S4</t>
  </si>
  <si>
    <t>RMRkQPMmo7k</t>
  </si>
  <si>
    <t>rfZ8wUUxTE4</t>
  </si>
  <si>
    <t>i7lO9NW3VnU</t>
  </si>
  <si>
    <t>aQZKrvGe8-0</t>
  </si>
  <si>
    <t>KGm5_dCQO3w</t>
  </si>
  <si>
    <t>c-n43f6SYMw</t>
  </si>
  <si>
    <t>6Xq4xRGBYm8</t>
  </si>
  <si>
    <t>C578lc0AbUU</t>
  </si>
  <si>
    <t>CmtuoACN72M</t>
  </si>
  <si>
    <t>JZA6ntya1Gc</t>
  </si>
  <si>
    <t>3gWgQh5oq74</t>
  </si>
  <si>
    <t>ZnS3P5b3NUw</t>
  </si>
  <si>
    <t>fPZVzk9kP4I</t>
  </si>
  <si>
    <t>FPY6gY_5gsw</t>
  </si>
  <si>
    <t>q08Oe6aTfWo</t>
  </si>
  <si>
    <t>CA3zSCeNgso</t>
  </si>
  <si>
    <t>sTFPiN04KS0</t>
  </si>
  <si>
    <t>Ur7WRvh_un4</t>
  </si>
  <si>
    <t>YmwoUV6IVKw</t>
  </si>
  <si>
    <t>1TfZD7ht_xY</t>
  </si>
  <si>
    <t>RIHvzIhXNDA</t>
  </si>
  <si>
    <t>Ui-dgeP65UM</t>
  </si>
  <si>
    <t>Pmp02iUL530</t>
  </si>
  <si>
    <t>lf-vidsv3Vo</t>
  </si>
  <si>
    <t>o39e5aqVLdo</t>
  </si>
  <si>
    <t>qjCelpybOok</t>
  </si>
  <si>
    <t>M2cEUVo5sbo</t>
  </si>
  <si>
    <t>boX_0WGUKb4</t>
  </si>
  <si>
    <t>6BL2Q_h0SzY</t>
  </si>
  <si>
    <t>D8tO_KsAeAA</t>
  </si>
  <si>
    <t>2iyAB1A7n6U</t>
  </si>
  <si>
    <t>_m5taoIvY-k</t>
  </si>
  <si>
    <t>AmGFUrmV8Do</t>
  </si>
  <si>
    <t>2cjNbarMAFA</t>
  </si>
  <si>
    <t>upiPp62K7VI</t>
  </si>
  <si>
    <t>zJLBfi1Op7k</t>
  </si>
  <si>
    <t>RhrmUmdSSWI</t>
  </si>
  <si>
    <t>yWyCaRt-f5U</t>
  </si>
  <si>
    <t>lUYoBMwnQnU</t>
  </si>
  <si>
    <t>fqcwEc6_P4M</t>
  </si>
  <si>
    <t>TWFyyMJ9sHw</t>
  </si>
  <si>
    <t>n92wFimRaKg</t>
  </si>
  <si>
    <t>9UYCy12rP7Q</t>
  </si>
  <si>
    <t>Heftye</t>
  </si>
  <si>
    <t>band54West</t>
  </si>
  <si>
    <t>qtkQi2iSvSU</t>
  </si>
  <si>
    <t>8__hZH0uqy0</t>
  </si>
  <si>
    <t>NldEKmlhnYc</t>
  </si>
  <si>
    <t>VFrSjZF-hhk</t>
  </si>
  <si>
    <t>aeHGZG3uquk</t>
  </si>
  <si>
    <t>cIy8lHz8pkw</t>
  </si>
  <si>
    <t>Jy6JRejWnhk</t>
  </si>
  <si>
    <t>0E02KZ_Fspw</t>
  </si>
  <si>
    <t>2Kih731pfno</t>
  </si>
  <si>
    <t>xuMRUYTIvL0</t>
  </si>
  <si>
    <t>0GT41iIht7c</t>
  </si>
  <si>
    <t>_xT7nd_FcpM</t>
  </si>
  <si>
    <t>sqTOcuF1SEY</t>
  </si>
  <si>
    <t>P_HqYgh_v-w</t>
  </si>
  <si>
    <t>4thFoKgQuIk</t>
  </si>
  <si>
    <t>LZpOnIWquX4</t>
  </si>
  <si>
    <t>c-jX5b4xPpc</t>
  </si>
  <si>
    <t>kEzf-xkdidw</t>
  </si>
  <si>
    <t>PvqzI2XNHWk</t>
  </si>
  <si>
    <t>b4utlzcJr8I</t>
  </si>
  <si>
    <t>chatzi09</t>
  </si>
  <si>
    <t>webkinz4ever18</t>
  </si>
  <si>
    <t>NerdStalker</t>
  </si>
  <si>
    <t>LinasWebkinzNews</t>
  </si>
  <si>
    <t>XanYvY0Yaug</t>
  </si>
  <si>
    <t>N2ACxaDAZCE</t>
  </si>
  <si>
    <t>dDVOBSBYl94</t>
  </si>
  <si>
    <t>N2sfsy5YxIw</t>
  </si>
  <si>
    <t>xpIO_rdVQ30</t>
  </si>
  <si>
    <t>7WfNRMeAB44</t>
  </si>
  <si>
    <t>2LIIOFrsqYs</t>
  </si>
  <si>
    <t>s3utRTsZbMw</t>
  </si>
  <si>
    <t>I1p_swBgtEE</t>
  </si>
  <si>
    <t>ZZbx8_bDI5s</t>
  </si>
  <si>
    <t>BzCpSwJ2nnM</t>
  </si>
  <si>
    <t>8tbyWCjz_9E</t>
  </si>
  <si>
    <t>EELah89FXWQ</t>
  </si>
  <si>
    <t>FI4xHl-UJqk</t>
  </si>
  <si>
    <t>lJwgP44Ap9E</t>
  </si>
  <si>
    <t>w_iF2Fl-HBY</t>
  </si>
  <si>
    <t>nKr-btGS3Z0</t>
  </si>
  <si>
    <t>wq2wpo7olM4</t>
  </si>
  <si>
    <t>FnBRLY37tr4</t>
  </si>
  <si>
    <t>kGw3Jo6i5IQ</t>
  </si>
  <si>
    <t>fjMFAinfcU4</t>
  </si>
  <si>
    <t>eZqFhQQ81MU</t>
  </si>
  <si>
    <t>ppaCNigvzoU</t>
  </si>
  <si>
    <t>j1WcV7K-0hQ</t>
  </si>
  <si>
    <t>DRPRzDWSL5w</t>
  </si>
  <si>
    <t>IwnQG-paZtY</t>
  </si>
  <si>
    <t>WoJQdNvLgdA</t>
  </si>
  <si>
    <t>Fl3oYg07Ttg</t>
  </si>
  <si>
    <t>iY4fQVr9wfQ</t>
  </si>
  <si>
    <t>DpE9PlxOzLE</t>
  </si>
  <si>
    <t>_WyjYNKkOmc</t>
  </si>
  <si>
    <t>5YbH_f2IEgM</t>
  </si>
  <si>
    <t>wyS8NISVMhM</t>
  </si>
  <si>
    <t>9vdmr2SpgIE</t>
  </si>
  <si>
    <t>lP0vVNTjVY4</t>
  </si>
  <si>
    <t>ZfvuwKWO-yo</t>
  </si>
  <si>
    <t>3GR78lW6PCc</t>
  </si>
  <si>
    <t>FVyTbGQVHtY</t>
  </si>
  <si>
    <t>AW33D</t>
  </si>
  <si>
    <t>LLZ0WpqHNSk</t>
  </si>
  <si>
    <t>pViUcSj7FmA</t>
  </si>
  <si>
    <t>lLP5TJXqMyI</t>
  </si>
  <si>
    <t>fqCZ55Kd6lg</t>
  </si>
  <si>
    <t>bm01wLbS0ts</t>
  </si>
  <si>
    <t>vDjstvghRRE</t>
  </si>
  <si>
    <t>hVUX6fUIoXs</t>
  </si>
  <si>
    <t>i6Ah6298QLg</t>
  </si>
  <si>
    <t>P9mv8Rcz24U</t>
  </si>
  <si>
    <t>9TDR8k3WmTc</t>
  </si>
  <si>
    <t>9bKfX-8Ju2U</t>
  </si>
  <si>
    <t>CsskRARp3XQ</t>
  </si>
  <si>
    <t>4cOaFnuzRDs</t>
  </si>
  <si>
    <t>o0TEHVJlRFA</t>
  </si>
  <si>
    <t>6RBl0WpSyDk</t>
  </si>
  <si>
    <t>C-c9KiyosEk</t>
  </si>
  <si>
    <t>OluDpLdVpU0</t>
  </si>
  <si>
    <t>5If_gmekzX8</t>
  </si>
  <si>
    <t>GY2FosMzSfc</t>
  </si>
  <si>
    <t>Ks3POiwrFW0</t>
  </si>
  <si>
    <t>markmason7</t>
  </si>
  <si>
    <t>ixow5LZh5rs</t>
  </si>
  <si>
    <t>7UL1_Xv_5_Q</t>
  </si>
  <si>
    <t>x9hq7IEqyKQ</t>
  </si>
  <si>
    <t>MwFdExvCxM4</t>
  </si>
  <si>
    <t>knE8dbmHDqs</t>
  </si>
  <si>
    <t>e8ccBYmLZ1Q</t>
  </si>
  <si>
    <t>E5rBNOhfHwA</t>
  </si>
  <si>
    <t>9lcF3F0j7j4</t>
  </si>
  <si>
    <t>K21srpKM8Bk</t>
  </si>
  <si>
    <t>WQ4haDyNIG0</t>
  </si>
  <si>
    <t>qxgoqxKBBSI</t>
  </si>
  <si>
    <t>Cw5F1--Onj8</t>
  </si>
  <si>
    <t>dxwteBOJeEA</t>
  </si>
  <si>
    <t>rfF4u-Bb5b8</t>
  </si>
  <si>
    <t>cW2VUu2boP8</t>
  </si>
  <si>
    <t>pclpe8dT7cY</t>
  </si>
  <si>
    <t>_FQZMpLfI1U</t>
  </si>
  <si>
    <t>A9jXALaMy4o</t>
  </si>
  <si>
    <t>boymesinging209</t>
  </si>
  <si>
    <t>WIhlsQGQvwE</t>
  </si>
  <si>
    <t>n680bb4qMb8</t>
  </si>
  <si>
    <t>OlT0yhphCQk</t>
  </si>
  <si>
    <t>M1erwfDBaUU</t>
  </si>
  <si>
    <t>pzBkwogA90U</t>
  </si>
  <si>
    <t>YBL5E2bF5Ek</t>
  </si>
  <si>
    <t>K1HSFSs_tNE</t>
  </si>
  <si>
    <t>KEe1tgSORAc</t>
  </si>
  <si>
    <t>3vRrgw0laKE</t>
  </si>
  <si>
    <t>MIO4Ida14eQ</t>
  </si>
  <si>
    <t>l8Z7Nyx7G0E</t>
  </si>
  <si>
    <t>gJnrYkP19fQ</t>
  </si>
  <si>
    <t>j3gNYRPVCgY</t>
  </si>
  <si>
    <t>q3iSXn0NZXU</t>
  </si>
  <si>
    <t>mXmUu2q4_E0</t>
  </si>
  <si>
    <t>Hm7ayMm0dmw</t>
  </si>
  <si>
    <t>s0CQptyq-Q8</t>
  </si>
  <si>
    <t>2zrQ4KcI5K8</t>
  </si>
  <si>
    <t>pB9onk0PqpQ</t>
  </si>
  <si>
    <t>MHnlwUbS3xs</t>
  </si>
  <si>
    <t>ofInterestNZ</t>
  </si>
  <si>
    <t>SEJLYFKJ9oI</t>
  </si>
  <si>
    <t>cLwOEeRLesg</t>
  </si>
  <si>
    <t>elEwEzNWZ2E</t>
  </si>
  <si>
    <t>ionFwC1UUUw</t>
  </si>
  <si>
    <t>XqzdPG2V5ns</t>
  </si>
  <si>
    <t>8kq-_1iYduk</t>
  </si>
  <si>
    <t>nvGkwPCWtm8</t>
  </si>
  <si>
    <t>RrmtO_JIf0Q</t>
  </si>
  <si>
    <t>xNAMzDy3rSQ</t>
  </si>
  <si>
    <t>f949ISIs0ac</t>
  </si>
  <si>
    <t>QizWoZ4SQ4I</t>
  </si>
  <si>
    <t>9L50shyUoQU</t>
  </si>
  <si>
    <t>dl32Y7wDVDs</t>
  </si>
  <si>
    <t>nK6pSNF-_Es</t>
  </si>
  <si>
    <t>9WM6POiYsmE</t>
  </si>
  <si>
    <t>z_cQauhuHs8</t>
  </si>
  <si>
    <t>te6RmXTlhY4</t>
  </si>
  <si>
    <t>72tVmV_taWo</t>
  </si>
  <si>
    <t>8Im697880oo</t>
  </si>
  <si>
    <t>gibscheuneman</t>
  </si>
  <si>
    <t>aDU2_f5UJ4Q</t>
  </si>
  <si>
    <t>DleMGnUsYfY</t>
  </si>
  <si>
    <t>Llw4g0kUaZM</t>
  </si>
  <si>
    <t>nGyw7-80NH4</t>
  </si>
  <si>
    <t>W8MjT3Cep3w</t>
  </si>
  <si>
    <t>K8JLB9KvQ0U</t>
  </si>
  <si>
    <t>QqRzJCbtCuE</t>
  </si>
  <si>
    <t>3P9kxGzb2fk</t>
  </si>
  <si>
    <t>rAKcAR9no4A</t>
  </si>
  <si>
    <t>FX5pniqPAPs</t>
  </si>
  <si>
    <t>uEN3D5M-XB4</t>
  </si>
  <si>
    <t>prRg7mkFfZw</t>
  </si>
  <si>
    <t>aX3vj7nxN-o</t>
  </si>
  <si>
    <t>p195F2uWxgc</t>
  </si>
  <si>
    <t>Bh2CAmxvHWg</t>
  </si>
  <si>
    <t>yai6ygTueKo</t>
  </si>
  <si>
    <t>NGf9eEMYeJc</t>
  </si>
  <si>
    <t>C-TJz0bTKsA</t>
  </si>
  <si>
    <t>fiC3b_cYlAc</t>
  </si>
  <si>
    <t>optimuskennyprime</t>
  </si>
  <si>
    <t>kwGhvpnGHb4</t>
  </si>
  <si>
    <t>IQR--GFNPQo</t>
  </si>
  <si>
    <t>dR7h8NBQU3E</t>
  </si>
  <si>
    <t>YZJDne6tn4I</t>
  </si>
  <si>
    <t>sT6EkaVNwBk</t>
  </si>
  <si>
    <t>cMcA_yHDfb0</t>
  </si>
  <si>
    <t>OVHKZxfKkMY</t>
  </si>
  <si>
    <t>6TMnApn8LIM</t>
  </si>
  <si>
    <t>qRNtNqTFZG8</t>
  </si>
  <si>
    <t>op4BNyU6QQ4</t>
  </si>
  <si>
    <t>gY9VlI-kshM</t>
  </si>
  <si>
    <t>H46lWvgypQ8</t>
  </si>
  <si>
    <t>Kh8iIh3shr4</t>
  </si>
  <si>
    <t>BVYdtuxqePk</t>
  </si>
  <si>
    <t>5hpY5kvEYfA</t>
  </si>
  <si>
    <t>IemaxWMuOdA</t>
  </si>
  <si>
    <t>WpgGCeB2Hi4</t>
  </si>
  <si>
    <t>CEOeqYYIaJM</t>
  </si>
  <si>
    <t>jmB4x-M61J0</t>
  </si>
  <si>
    <t>myahkeitaro</t>
  </si>
  <si>
    <t>JLURgcbtMEQ</t>
  </si>
  <si>
    <t>AejJcFd4iR0</t>
  </si>
  <si>
    <t>Hnv-DYy9yFQ</t>
  </si>
  <si>
    <t>04WfppZx8Ro</t>
  </si>
  <si>
    <t>MZ3lXZT7PFY</t>
  </si>
  <si>
    <t>YkcBrW8udgk</t>
  </si>
  <si>
    <t>ZSRF5oERKzU</t>
  </si>
  <si>
    <t>BgU_m3SuYPE</t>
  </si>
  <si>
    <t>kJXvbsN5YRM</t>
  </si>
  <si>
    <t>zMqM1lmssB8</t>
  </si>
  <si>
    <t>eKVZ1tv89mU</t>
  </si>
  <si>
    <t>qfiVc0X9Ewc</t>
  </si>
  <si>
    <t>iOYCa1NLrwE</t>
  </si>
  <si>
    <t>LDneQ0lw2Vs</t>
  </si>
  <si>
    <t>C9yQf6kguYg</t>
  </si>
  <si>
    <t>6vQ3GV2r7JA</t>
  </si>
  <si>
    <t>wJmcwCJLsfc</t>
  </si>
  <si>
    <t>94FxZkTQhd0</t>
  </si>
  <si>
    <t>qNmaAtZIQ-0</t>
  </si>
  <si>
    <t>kcOyYhy9aWs</t>
  </si>
  <si>
    <t>darksundance</t>
  </si>
  <si>
    <t>GT5b3xiiFgk</t>
  </si>
  <si>
    <t>jI47EnBmLh8</t>
  </si>
  <si>
    <t>RMxWDGVPeVQ</t>
  </si>
  <si>
    <t>3w2VKDurLV0</t>
  </si>
  <si>
    <t>Ww0KmN2b3pA</t>
  </si>
  <si>
    <t>3yUqrMt7P-s</t>
  </si>
  <si>
    <t>vURKyipGPaU</t>
  </si>
  <si>
    <t>FKnu1MU_WZI</t>
  </si>
  <si>
    <t>sUdLn9P8C90</t>
  </si>
  <si>
    <t>cTK1198nl08</t>
  </si>
  <si>
    <t>t7qdneUa4X8</t>
  </si>
  <si>
    <t>jpMeIhTl50c</t>
  </si>
  <si>
    <t>_55AlhVVLvA</t>
  </si>
  <si>
    <t>81LIFbuZCfs</t>
  </si>
  <si>
    <t>egTdd2le30M</t>
  </si>
  <si>
    <t>9uLrLH6xxkA</t>
  </si>
  <si>
    <t>qzFQ9dqul6Q</t>
  </si>
  <si>
    <t>DOokBq3O24w</t>
  </si>
  <si>
    <t>mMLd6WzevT4</t>
  </si>
  <si>
    <t>Dirkstud41</t>
  </si>
  <si>
    <t>rWr1srj_jKM</t>
  </si>
  <si>
    <t>dByOa-Pt5nM</t>
  </si>
  <si>
    <t>66EGupRNDYU</t>
  </si>
  <si>
    <t>y8Z3tGm1AZk</t>
  </si>
  <si>
    <t>log-tPltMqo</t>
  </si>
  <si>
    <t>ogpOiyPIknE</t>
  </si>
  <si>
    <t>cecrLEqLECg</t>
  </si>
  <si>
    <t>UtseHteGHmY</t>
  </si>
  <si>
    <t>JvX6PuXBlSw</t>
  </si>
  <si>
    <t>Rv7kxLxtoIY</t>
  </si>
  <si>
    <t>llw63e3V2_Q</t>
  </si>
  <si>
    <t>hZQSN9UXEQ8</t>
  </si>
  <si>
    <t>DuR48hXMJwk</t>
  </si>
  <si>
    <t>bfZfbQXInHU</t>
  </si>
  <si>
    <t>L0RiTL_wXP0</t>
  </si>
  <si>
    <t>840ALDqqzc8</t>
  </si>
  <si>
    <t>JVc0xLklMA0</t>
  </si>
  <si>
    <t>tiN3PHiqalA</t>
  </si>
  <si>
    <t>L3AWMmYLQpE</t>
  </si>
  <si>
    <t>bradi69</t>
  </si>
  <si>
    <t>BDOP9gy_Ubo</t>
  </si>
  <si>
    <t>hSPca_KVIJk</t>
  </si>
  <si>
    <t>xXvIrm2b1rg</t>
  </si>
  <si>
    <t>_2uEzaotkbU</t>
  </si>
  <si>
    <t>iBbr_tBcCEQ</t>
  </si>
  <si>
    <t>axMv3UtGW9A</t>
  </si>
  <si>
    <t>MizbkqJLfpE</t>
  </si>
  <si>
    <t>hjHWoyctdv4</t>
  </si>
  <si>
    <t>7TwPQoCSr4U</t>
  </si>
  <si>
    <t>T5dKL7EXbOI</t>
  </si>
  <si>
    <t>hiBAPhWpT5w</t>
  </si>
  <si>
    <t>mwT-DNQ8W-8</t>
  </si>
  <si>
    <t>SVZW84tyyVU</t>
  </si>
  <si>
    <t>uRooGK5qAWw</t>
  </si>
  <si>
    <t>ywp-4vd0QRU</t>
  </si>
  <si>
    <t>ceP9pdPYGJc</t>
  </si>
  <si>
    <t>XseE4EGvCiY</t>
  </si>
  <si>
    <t>8GWP3pYppBo</t>
  </si>
  <si>
    <t>Izti9n1yjB0</t>
  </si>
  <si>
    <t>MqxN1gwxzrw</t>
  </si>
  <si>
    <t>awKwxwTYIXo</t>
  </si>
  <si>
    <t>Altairw</t>
  </si>
  <si>
    <t>Na5ms4UxU0s</t>
  </si>
  <si>
    <t>pImjJpGGU2Q</t>
  </si>
  <si>
    <t>XqRRQioUeiI</t>
  </si>
  <si>
    <t>KYGwgzehf6c</t>
  </si>
  <si>
    <t>MmhWXym19LQ</t>
  </si>
  <si>
    <t>uVNFq5-6Wb0</t>
  </si>
  <si>
    <t>D7OCbnYLHLs</t>
  </si>
  <si>
    <t>sOSCKFzskho</t>
  </si>
  <si>
    <t>y_gKCyVSYyY</t>
  </si>
  <si>
    <t>PRo4rg07_gg</t>
  </si>
  <si>
    <t>aP-nTcnf0aw</t>
  </si>
  <si>
    <t>Ls2WtJakgo0</t>
  </si>
  <si>
    <t>xwLLymJYb5Q</t>
  </si>
  <si>
    <t>ymnLpQNyI6g</t>
  </si>
  <si>
    <t>ZOvkJ2ytHMc</t>
  </si>
  <si>
    <t>sac4dAEasvo</t>
  </si>
  <si>
    <t>ZesKbgSGpck</t>
  </si>
  <si>
    <t>Cv7nAY4auiA</t>
  </si>
  <si>
    <t>3HMTCO6D4DI</t>
  </si>
  <si>
    <t>Qz7LIVE9dQE</t>
  </si>
  <si>
    <t>BlackTexas09</t>
  </si>
  <si>
    <t>UTIE8nhGtAA</t>
  </si>
  <si>
    <t>CrazyCrazyWests</t>
  </si>
  <si>
    <t>pAvya_BGcu4</t>
  </si>
  <si>
    <t>1Pahvi1</t>
  </si>
  <si>
    <t>UZfQIAXobDo</t>
  </si>
  <si>
    <t>ZVBF3k6m2ts</t>
  </si>
  <si>
    <t>lhZeyljYYq0</t>
  </si>
  <si>
    <t>pias2rsfRBQ</t>
  </si>
  <si>
    <t>MYhK_Ng7iRs</t>
  </si>
  <si>
    <t>bqM8mGSHKoM</t>
  </si>
  <si>
    <t>boQJn43tC7c</t>
  </si>
  <si>
    <t>atky_hM3eOg</t>
  </si>
  <si>
    <t>qalanfoccIo</t>
  </si>
  <si>
    <t>Zz4OMtJbZTs</t>
  </si>
  <si>
    <t>rjJcCfLmEJI</t>
  </si>
  <si>
    <t>nSZkuaB1qfQ</t>
  </si>
  <si>
    <t>n2mAEutkgSk</t>
  </si>
  <si>
    <t>mfiscRtwvrw</t>
  </si>
  <si>
    <t>PGHBoXdDlgs</t>
  </si>
  <si>
    <t>1U_m7w9scg0</t>
  </si>
  <si>
    <t>zCfHePkyeDU</t>
  </si>
  <si>
    <t>qN242HzJkWw</t>
  </si>
  <si>
    <t>mEe3QwJC7mI</t>
  </si>
  <si>
    <t>rvyZnQFwtBs</t>
  </si>
  <si>
    <t>R-1zgOO45KM</t>
  </si>
  <si>
    <t>MaddyAni</t>
  </si>
  <si>
    <t>mMs721RhXls</t>
  </si>
  <si>
    <t>ydouactsogay</t>
  </si>
  <si>
    <t>6NeQ1h6lzLI</t>
  </si>
  <si>
    <t>Pw0jvqx1mNU</t>
  </si>
  <si>
    <t>y9BWgjQ8VIA</t>
  </si>
  <si>
    <t>rDdpUxkb8iM</t>
  </si>
  <si>
    <t>myy99_vEuFc</t>
  </si>
  <si>
    <t>gpOR0hRDwEE</t>
  </si>
  <si>
    <t>3Hvhwl9yX_w</t>
  </si>
  <si>
    <t>xp7E3OjhD1U</t>
  </si>
  <si>
    <t>ix4HUiKvKJY</t>
  </si>
  <si>
    <t>EEMLFCZZ5go</t>
  </si>
  <si>
    <t>FSLmX7LfoFc</t>
  </si>
  <si>
    <t>8D3MphLRe1g</t>
  </si>
  <si>
    <t>FeBhGYQFXkQ</t>
  </si>
  <si>
    <t>9VKclLlh3zY</t>
  </si>
  <si>
    <t>G04VxkbLjhE</t>
  </si>
  <si>
    <t>H85VIf46H9M</t>
  </si>
  <si>
    <t>lZTryWQJHzU</t>
  </si>
  <si>
    <t>xBkpRjAhttk</t>
  </si>
  <si>
    <t>Ch1sPRiglBM</t>
  </si>
  <si>
    <t>_IjAvLXMdo8</t>
  </si>
  <si>
    <t>gpCZGC9XzWg</t>
  </si>
  <si>
    <t>m_VInKE6MBw</t>
  </si>
  <si>
    <t>5sua0iiO3A4</t>
  </si>
  <si>
    <t>64rlAC1X5Y4</t>
  </si>
  <si>
    <t>pbI6CE6yskw</t>
  </si>
  <si>
    <t>XbF1yJF-NRQ</t>
  </si>
  <si>
    <t>zFWuVYpOi1c</t>
  </si>
  <si>
    <t>39BlxD96gXw</t>
  </si>
  <si>
    <t>16RJ_M7yiB8</t>
  </si>
  <si>
    <t>etia0v1mcOY</t>
  </si>
  <si>
    <t>e3vV45Db9KM</t>
  </si>
  <si>
    <t>ArPD4bQ3-90</t>
  </si>
  <si>
    <t>l-YVdpQHdqo</t>
  </si>
  <si>
    <t>KXROnzpsrlg</t>
  </si>
  <si>
    <t>hURyE8JSTsc</t>
  </si>
  <si>
    <t>NinfVqxrYTs</t>
  </si>
  <si>
    <t>6DyKFAqwoaM</t>
  </si>
  <si>
    <t>lmoL2NRSzvQ</t>
  </si>
  <si>
    <t>aQlk01sxO_E</t>
  </si>
  <si>
    <t>0wu1i6GooQY</t>
  </si>
  <si>
    <t>DrJackdaniels</t>
  </si>
  <si>
    <t>8teEHdCrFqE</t>
  </si>
  <si>
    <t>Gz9kZh8PNVM</t>
  </si>
  <si>
    <t>pFL-LubDF9c</t>
  </si>
  <si>
    <t>hG6YLNQPwAE</t>
  </si>
  <si>
    <t>n3BDvfAf2c4</t>
  </si>
  <si>
    <t>sXajXz4DF1w</t>
  </si>
  <si>
    <t>DNTZDLVe6Jk</t>
  </si>
  <si>
    <t>H8_M7VjAb-M</t>
  </si>
  <si>
    <t>rhPxSm9Es0w</t>
  </si>
  <si>
    <t>4YEzRJ5ojtg</t>
  </si>
  <si>
    <t>XxtyisoNBaI</t>
  </si>
  <si>
    <t>B1gBG-qZggQ</t>
  </si>
  <si>
    <t>MlA2INOpT78</t>
  </si>
  <si>
    <t>If9EWDB_zK4</t>
  </si>
  <si>
    <t>8Oy-9Mrko8I</t>
  </si>
  <si>
    <t>oxDZW4k8tCY</t>
  </si>
  <si>
    <t>Ohq1GlaSVYk</t>
  </si>
  <si>
    <t>VlGO6jHbTt0</t>
  </si>
  <si>
    <t>yRo8lTAExz4</t>
  </si>
  <si>
    <t>V2GrfU0nrIo</t>
  </si>
  <si>
    <t>zarinazara</t>
  </si>
  <si>
    <t>UmkMj73FAQY</t>
  </si>
  <si>
    <t>fireye2012</t>
  </si>
  <si>
    <t>bgyHqXcyxNk</t>
  </si>
  <si>
    <t>SJSR45</t>
  </si>
  <si>
    <t>PfiQKUZPc1E</t>
  </si>
  <si>
    <t>ketc9</t>
  </si>
  <si>
    <t>Jdx26aLAZq4</t>
  </si>
  <si>
    <t>UniversalNewsreels</t>
  </si>
  <si>
    <t>yoOihKSlOd4</t>
  </si>
  <si>
    <t>dsy3K20gr58</t>
  </si>
  <si>
    <t>j0MUbVQl9Ns</t>
  </si>
  <si>
    <t>N-SoFdFbfZw</t>
  </si>
  <si>
    <t>wUaszWGFiig</t>
  </si>
  <si>
    <t>8SmpSzS8WC8</t>
  </si>
  <si>
    <t>4mOZ0hM9E-w</t>
  </si>
  <si>
    <t>us-vBP408NI</t>
  </si>
  <si>
    <t>WZ8N2S3c1f0</t>
  </si>
  <si>
    <t>JGMk8VJsjsY</t>
  </si>
  <si>
    <t>AWrbDFRNMEA</t>
  </si>
  <si>
    <t>AxWJnbQyexI</t>
  </si>
  <si>
    <t>FnYykWL5HJ0</t>
  </si>
  <si>
    <t>hvaRxVMdgEs</t>
  </si>
  <si>
    <t>BzOiirO2b24</t>
  </si>
  <si>
    <t>2TdSz30Pbbw</t>
  </si>
  <si>
    <t>VJdoNGC2Duo</t>
  </si>
  <si>
    <t>qxJVsEOEeSE</t>
  </si>
  <si>
    <t>8-weBUzQleo</t>
  </si>
  <si>
    <t>gx3Rllp97bg</t>
  </si>
  <si>
    <t>fpKxbgSXDZM</t>
  </si>
  <si>
    <t>Wattstone</t>
  </si>
  <si>
    <t>HUEBuXVo3zk</t>
  </si>
  <si>
    <t>eZcwU4659Cc</t>
  </si>
  <si>
    <t>LF16MhYPiy4</t>
  </si>
  <si>
    <t>8WzxpB3XTyQ</t>
  </si>
  <si>
    <t>xDbwVDJRJL0</t>
  </si>
  <si>
    <t>fK5E2P_MZWc</t>
  </si>
  <si>
    <t>0CvDn5vWvs0</t>
  </si>
  <si>
    <t>SoxU03ldUMY</t>
  </si>
  <si>
    <t>IM5snNDEltg</t>
  </si>
  <si>
    <t>cFf87ZQq5AE</t>
  </si>
  <si>
    <t>UWI0fpP54Ns</t>
  </si>
  <si>
    <t>zIHtY8-QJGI</t>
  </si>
  <si>
    <t>Fle-V5WgpYU</t>
  </si>
  <si>
    <t>qSKwaF9ZWLA</t>
  </si>
  <si>
    <t>bYlzTFei4RE</t>
  </si>
  <si>
    <t>jCsObjKbeuc</t>
  </si>
  <si>
    <t>Go6f5Yjvztk</t>
  </si>
  <si>
    <t>Tf74q5Xh3ic</t>
  </si>
  <si>
    <t>2HHsLETdVIU</t>
  </si>
  <si>
    <t>LqIWDVbjzP8</t>
  </si>
  <si>
    <t>ZAo9LM0xfrU</t>
  </si>
  <si>
    <t>naZvdtmg980</t>
  </si>
  <si>
    <t>Ym5DTyFANj4</t>
  </si>
  <si>
    <t>B0wGws64FXc</t>
  </si>
  <si>
    <t>1eu1e2rsJi0</t>
  </si>
  <si>
    <t>xcudlm6tPa0</t>
  </si>
  <si>
    <t>I_zCP6J9OhY</t>
  </si>
  <si>
    <t>wIaUpiaYPLg</t>
  </si>
  <si>
    <t>xXheOkYsn6I</t>
  </si>
  <si>
    <t>wKuyMgX5zi0</t>
  </si>
  <si>
    <t>2JE_cQAb6Dw</t>
  </si>
  <si>
    <t>BSJcXPCxlzI</t>
  </si>
  <si>
    <t>Mbo-LM8isuk</t>
  </si>
  <si>
    <t>YFSsRTDACCo</t>
  </si>
  <si>
    <t>h-v_fVyOtfo</t>
  </si>
  <si>
    <t>TheUndercatCompany</t>
  </si>
  <si>
    <t>3Lg1DCVUxeE</t>
  </si>
  <si>
    <t>PZJzzU1OP-E</t>
  </si>
  <si>
    <t>ighzKQDJSoM</t>
  </si>
  <si>
    <t>NKHqa5Z2HZY</t>
  </si>
  <si>
    <t>eMbFcOW6KYc</t>
  </si>
  <si>
    <t>1Xb77bFSYCQ</t>
  </si>
  <si>
    <t>pAZspbsm_3U</t>
  </si>
  <si>
    <t>uqlgWCMgCd4</t>
  </si>
  <si>
    <t>Trphxoh9VFo</t>
  </si>
  <si>
    <t>-YofhJs-c9M</t>
  </si>
  <si>
    <t>ETVhZNe98L4</t>
  </si>
  <si>
    <t>rl0eB8wScDU</t>
  </si>
  <si>
    <t>5CRfU1dQqPs</t>
  </si>
  <si>
    <t>tonystockert</t>
  </si>
  <si>
    <t>sDPvRVLuinU</t>
  </si>
  <si>
    <t>q5-YmHQn8oY</t>
  </si>
  <si>
    <t>8PayxJmBMYY</t>
  </si>
  <si>
    <t>23HbVcr2XBw</t>
  </si>
  <si>
    <t>pTu76bO6J9s</t>
  </si>
  <si>
    <t>dXdSmiAsNfk</t>
  </si>
  <si>
    <t>ahZMCAtgBP0</t>
  </si>
  <si>
    <t>ZHGvKVCya1E</t>
  </si>
  <si>
    <t>B5hHpr_J4Zg</t>
  </si>
  <si>
    <t>njo7QI0ySAU</t>
  </si>
  <si>
    <t>JKbcnLd_5Dw</t>
  </si>
  <si>
    <t>pp8Al9DJkJo</t>
  </si>
  <si>
    <t>qWKyUbkJXeE</t>
  </si>
  <si>
    <t>ASuY1svoIjc</t>
  </si>
  <si>
    <t>aRSaUrHwr5Q</t>
  </si>
  <si>
    <t>UREO9PqCkG0</t>
  </si>
  <si>
    <t>14YpujfkGIQ</t>
  </si>
  <si>
    <t>ktIGVtKdgwo</t>
  </si>
  <si>
    <t>bEEeK7VYts4</t>
  </si>
  <si>
    <t>bi21yuKmSbg</t>
  </si>
  <si>
    <t>GFpdNJ8-kkw</t>
  </si>
  <si>
    <t>2gUd18Fvnp4</t>
  </si>
  <si>
    <t>lCVsT7kgwdw</t>
  </si>
  <si>
    <t>1yXk9vyaB6Y</t>
  </si>
  <si>
    <t>uknowwhatimean4sho</t>
  </si>
  <si>
    <t>5wAQjLk3Ehg</t>
  </si>
  <si>
    <t>jJOKd4udlJA</t>
  </si>
  <si>
    <t>1-SY8tQCHeE</t>
  </si>
  <si>
    <t>mo9Vlt5tGwY</t>
  </si>
  <si>
    <t>R0l7efwz1EE</t>
  </si>
  <si>
    <t>0QD1ATRrIzo</t>
  </si>
  <si>
    <t>XWPtjB3r5zA</t>
  </si>
  <si>
    <t>Ziggystarla</t>
  </si>
  <si>
    <t>4qoZeZd8Mrk</t>
  </si>
  <si>
    <t>PRzYoBouaro</t>
  </si>
  <si>
    <t>7OYQQfpnt3A</t>
  </si>
  <si>
    <t>nyN4JJPc8Qo</t>
  </si>
  <si>
    <t>mD9X0zQrpao</t>
  </si>
  <si>
    <t>N4rkZH_F238</t>
  </si>
  <si>
    <t>v5Q0rC2bO64</t>
  </si>
  <si>
    <t>2LpaIXTKNuU</t>
  </si>
  <si>
    <t>HLSt2UMwrBY</t>
  </si>
  <si>
    <t>yWb_y8ZQqPQ</t>
  </si>
  <si>
    <t>cpgchWJ8lsY</t>
  </si>
  <si>
    <t>iBwFqhV2Yvs</t>
  </si>
  <si>
    <t>BNtCm80TlR4</t>
  </si>
  <si>
    <t>OJ0Km3P10Xw</t>
  </si>
  <si>
    <t>ZJZLPLbLcAc</t>
  </si>
  <si>
    <t>SeagoIsNotDead</t>
  </si>
  <si>
    <t>b0oxVcbWTlQ</t>
  </si>
  <si>
    <t>eDhgGXstEq0</t>
  </si>
  <si>
    <t>tPWzdmilcWU</t>
  </si>
  <si>
    <t>kjK4nVRFtyA</t>
  </si>
  <si>
    <t>SxwpTmHPHjg</t>
  </si>
  <si>
    <t>5MV6wIQe8A0</t>
  </si>
  <si>
    <t>MYp0Njg-ZFE</t>
  </si>
  <si>
    <t>RUvd5uqMspE</t>
  </si>
  <si>
    <t>cvx2gtdtNe0</t>
  </si>
  <si>
    <t>osObFSbzLQI</t>
  </si>
  <si>
    <t>A-Z6GsWMIG4</t>
  </si>
  <si>
    <t>_bkUJ-0V7qE</t>
  </si>
  <si>
    <t>ZtzKbrJGXoc</t>
  </si>
  <si>
    <t>ClaireWilliams08</t>
  </si>
  <si>
    <t>4sxVLiwSNrU</t>
  </si>
  <si>
    <t>dZOLx1isXNg</t>
  </si>
  <si>
    <t>waoFHBQwZsU</t>
  </si>
  <si>
    <t>Eg9XjwUDIsc</t>
  </si>
  <si>
    <t>8cnjOPbIbg0</t>
  </si>
  <si>
    <t>YSDCdz9zgN0</t>
  </si>
  <si>
    <t>NPbckEkiL1I</t>
  </si>
  <si>
    <t>fr3trrsQbl8</t>
  </si>
  <si>
    <t>i454htsPDik</t>
  </si>
  <si>
    <t>DbzFNj8HVmc</t>
  </si>
  <si>
    <t>jW1ccV8FNoM</t>
  </si>
  <si>
    <t>8XyeWSZwOag</t>
  </si>
  <si>
    <t>lc3sInnUDLw</t>
  </si>
  <si>
    <t>enMW2hjoOx8</t>
  </si>
  <si>
    <t>iPiUMF5Xr4E</t>
  </si>
  <si>
    <t>4MmEx1K6Gtg</t>
  </si>
  <si>
    <t>vFrMaJ207f4</t>
  </si>
  <si>
    <t>oatEtQoXx7w</t>
  </si>
  <si>
    <t>ihQIbJ6ni2U</t>
  </si>
  <si>
    <t>bUi4dxA-Ggw</t>
  </si>
  <si>
    <t>O9ZBBzoPoto</t>
  </si>
  <si>
    <t>mig749Zmzs0</t>
  </si>
  <si>
    <t>xxRKW5lv1Co</t>
  </si>
  <si>
    <t>ircw_lEhPzs</t>
  </si>
  <si>
    <t>FunUg9lT4es</t>
  </si>
  <si>
    <t>ozz66ClUakE</t>
  </si>
  <si>
    <t>zzpCV0qgxNg</t>
  </si>
  <si>
    <t>lzyJNZnABlA</t>
  </si>
  <si>
    <t>3OMg4XWiG5s</t>
  </si>
  <si>
    <t>FhmspGdSbFM</t>
  </si>
  <si>
    <t>6cEQnrd94Mc</t>
  </si>
  <si>
    <t>gfNjZ3oEWhY</t>
  </si>
  <si>
    <t>Y8Y3Ar-skXg</t>
  </si>
  <si>
    <t>EDCji_2TF40</t>
  </si>
  <si>
    <t>dve5nQfmiVw</t>
  </si>
  <si>
    <t>_Fryw6CmR44</t>
  </si>
  <si>
    <t>vpQ6x0oex_c</t>
  </si>
  <si>
    <t>4KfPGcb0Hh4</t>
  </si>
  <si>
    <t>AeternusPulvia</t>
  </si>
  <si>
    <t>9_WX4nKapfA</t>
  </si>
  <si>
    <t>iQeWwUfvutI</t>
  </si>
  <si>
    <t>PZFX23uDXAs</t>
  </si>
  <si>
    <t>sJ31AD6wARU</t>
  </si>
  <si>
    <t>UE_PanB-gA0</t>
  </si>
  <si>
    <t>3zE3wALE_IE</t>
  </si>
  <si>
    <t>5D2A3zD4SFg</t>
  </si>
  <si>
    <t>ZZUgcV3Eu8Y</t>
  </si>
  <si>
    <t>AQa-qmPee3s</t>
  </si>
  <si>
    <t>5HUkyFtq7z8</t>
  </si>
  <si>
    <t>Cdh9GYfRT7w</t>
  </si>
  <si>
    <t>fZbDn9fwavU</t>
  </si>
  <si>
    <t>43krVLpkfJ4</t>
  </si>
  <si>
    <t>f7uNO7F2Khs</t>
  </si>
  <si>
    <t>hAKQeDUl9kc</t>
  </si>
  <si>
    <t>7QectcOMbCc</t>
  </si>
  <si>
    <t>efxpp4sGvp8</t>
  </si>
  <si>
    <t>0NvmwRsEI-U</t>
  </si>
  <si>
    <t>waVtNtcigRE</t>
  </si>
  <si>
    <t>eO1Prm-Wl6w</t>
  </si>
  <si>
    <t>BpWqCzru5zk</t>
  </si>
  <si>
    <t>rY-90fuv_pE</t>
  </si>
  <si>
    <t>HKgRFMYo5gc</t>
  </si>
  <si>
    <t>fe4pfcawPuM</t>
  </si>
  <si>
    <t>T0QG8Z5fYx8</t>
  </si>
  <si>
    <t>kZscxAZs8c8</t>
  </si>
  <si>
    <t>MPapFnqCuZE</t>
  </si>
  <si>
    <t>ixzOiZuAxHQ</t>
  </si>
  <si>
    <t>cwv5OdJmba0</t>
  </si>
  <si>
    <t>nKUt8bMzD-w</t>
  </si>
  <si>
    <t>VZzUDxMYmdw</t>
  </si>
  <si>
    <t>nkN6_Xk9d2A</t>
  </si>
  <si>
    <t>bi7_tiKJ4AM</t>
  </si>
  <si>
    <t>Dwg1ZxRdiy8</t>
  </si>
  <si>
    <t>3deDvcfQd3g</t>
  </si>
  <si>
    <t>ilovemusic1994</t>
  </si>
  <si>
    <t>vayg5hSEVGw</t>
  </si>
  <si>
    <t>rhymingwithoranges</t>
  </si>
  <si>
    <t>xHqQd_YrK1g</t>
  </si>
  <si>
    <t>OwWHFou1Mk0</t>
  </si>
  <si>
    <t>ZeXzMTkSVbU</t>
  </si>
  <si>
    <t>vLAR1OdFBLI</t>
  </si>
  <si>
    <t>lVZYI2GE8H8</t>
  </si>
  <si>
    <t>airqHQWG-K4</t>
  </si>
  <si>
    <t>ZC0j6gfErPg</t>
  </si>
  <si>
    <t>hEEYEKhJbJc</t>
  </si>
  <si>
    <t>It2uwV3X_Yc</t>
  </si>
  <si>
    <t>DpelPzznYRw</t>
  </si>
  <si>
    <t>a76KvM2c8D4</t>
  </si>
  <si>
    <t>_KuwUG9-fkQ</t>
  </si>
  <si>
    <t>GL5Smzk9yXI</t>
  </si>
  <si>
    <t>uetWS2isoO8</t>
  </si>
  <si>
    <t>PORisIVkaR0</t>
  </si>
  <si>
    <t>l3AM4Zg6o4o</t>
  </si>
  <si>
    <t>OitfaTtf7V0</t>
  </si>
  <si>
    <t>miqhX7y45gI</t>
  </si>
  <si>
    <t>FMWY_oLzp1Y</t>
  </si>
  <si>
    <t>sezzabearz</t>
  </si>
  <si>
    <t>Necw0VHiHdo</t>
  </si>
  <si>
    <t>ELgEyx0g4q4</t>
  </si>
  <si>
    <t>DH7FVB15EPU</t>
  </si>
  <si>
    <t>GJPAnITOxrE</t>
  </si>
  <si>
    <t>K6TYxDhbgaI</t>
  </si>
  <si>
    <t>YYvUaTbeRwE</t>
  </si>
  <si>
    <t>ynhmRAMRE2g</t>
  </si>
  <si>
    <t>CmdTvIasUZw</t>
  </si>
  <si>
    <t>ybQIcsPtahA</t>
  </si>
  <si>
    <t>Mh0VX74alwk</t>
  </si>
  <si>
    <t>C0xRz8EA88M</t>
  </si>
  <si>
    <t>_Y4dF3EGSCI</t>
  </si>
  <si>
    <t>pLomJfYIz0I</t>
  </si>
  <si>
    <t>xQxPhUSf6cE</t>
  </si>
  <si>
    <t>ZL12055hcEY</t>
  </si>
  <si>
    <t>32wmKpshu1g</t>
  </si>
  <si>
    <t>rdJjUZYYPeM</t>
  </si>
  <si>
    <t>lYQAQIiiu2o</t>
  </si>
  <si>
    <t>ElionaZale</t>
  </si>
  <si>
    <t>YEMeBTmiX4g</t>
  </si>
  <si>
    <t>UNc0bosUyI4</t>
  </si>
  <si>
    <t>cgaWGXc2AUU</t>
  </si>
  <si>
    <t>HSF2Sdvj02s</t>
  </si>
  <si>
    <t>sK6X78SFi30</t>
  </si>
  <si>
    <t>RWgToZ3mPXk</t>
  </si>
  <si>
    <t>tiE9Yir5GuM</t>
  </si>
  <si>
    <t>dHi-ZcvFV_0</t>
  </si>
  <si>
    <t>oe6ILBI7PlI</t>
  </si>
  <si>
    <t>RmW0ZWLhEQ8</t>
  </si>
  <si>
    <t>bdude722</t>
  </si>
  <si>
    <t>Clkdfateqkk</t>
  </si>
  <si>
    <t>yaVUITyyA8M</t>
  </si>
  <si>
    <t>u-eMOtMkIM4</t>
  </si>
  <si>
    <t>QdteuCeylTw</t>
  </si>
  <si>
    <t>QPZSFc8I3R4</t>
  </si>
  <si>
    <t>3iNtbYAgnYU</t>
  </si>
  <si>
    <t>nusHYpMZu24</t>
  </si>
  <si>
    <t>0x6lVaNY13w</t>
  </si>
  <si>
    <t>uZRaYQ2jFtY</t>
  </si>
  <si>
    <t>_Rq-vCv0tTw</t>
  </si>
  <si>
    <t>8gq78r_dj5A</t>
  </si>
  <si>
    <t>Rc5rzhWALkQ</t>
  </si>
  <si>
    <t>_5hbeqNHBno</t>
  </si>
  <si>
    <t>JFlc_dx57GQ</t>
  </si>
  <si>
    <t>E6qq5FsDG9A</t>
  </si>
  <si>
    <t>KxjFZpOyDWA</t>
  </si>
  <si>
    <t>vHmXPfhBQrc</t>
  </si>
  <si>
    <t>G3qAg8L1lYQ</t>
  </si>
  <si>
    <t>dwU89NJtO1s</t>
  </si>
  <si>
    <t>xVuJBbi4IiE</t>
  </si>
  <si>
    <t>dgcnightstalker</t>
  </si>
  <si>
    <t>KJuBL4iV0kc</t>
  </si>
  <si>
    <t>rircgINFpBU</t>
  </si>
  <si>
    <t>avgFHHzuHFA</t>
  </si>
  <si>
    <t>GgBFO8I8720</t>
  </si>
  <si>
    <t>6ud5_6AN49g</t>
  </si>
  <si>
    <t>8BzqqZMYBDU</t>
  </si>
  <si>
    <t>nhK90itP4oM</t>
  </si>
  <si>
    <t>ot9BHTeVp1k</t>
  </si>
  <si>
    <t>R0cazMiwiXQ</t>
  </si>
  <si>
    <t>A8UwuzpdQ7g</t>
  </si>
  <si>
    <t>k5-b3ZzwClw</t>
  </si>
  <si>
    <t>29FOt8yHP0c</t>
  </si>
  <si>
    <t>L2A6YCfxnF4</t>
  </si>
  <si>
    <t>ndlqCf02y-8</t>
  </si>
  <si>
    <t>-C91A-1aAac</t>
  </si>
  <si>
    <t>1eKu9VTp2yw</t>
  </si>
  <si>
    <t>r05RqnOB0jo</t>
  </si>
  <si>
    <t>uWote5uwh8k</t>
  </si>
  <si>
    <t>kuGIhr3aghI</t>
  </si>
  <si>
    <t>vS1XNSpGd_Q</t>
  </si>
  <si>
    <t>RobotRobbie</t>
  </si>
  <si>
    <t>CcRImwow75M</t>
  </si>
  <si>
    <t>CXd-lmHVgKk</t>
  </si>
  <si>
    <t>YpMPgdUf9WY</t>
  </si>
  <si>
    <t>riYlLKTkYUA</t>
  </si>
  <si>
    <t>m-C7Fmfd8NI</t>
  </si>
  <si>
    <t>VLO-90w-6kM</t>
  </si>
  <si>
    <t>Q0ss9wPC8So</t>
  </si>
  <si>
    <t>rwCwtmnD_zc</t>
  </si>
  <si>
    <t>1nMkD5E1ryo</t>
  </si>
  <si>
    <t>clFLUjWASQw</t>
  </si>
  <si>
    <t>U2QccLO6ZeM</t>
  </si>
  <si>
    <t>hXFGwD_qZno</t>
  </si>
  <si>
    <t>4Jr_o5Jhvcw</t>
  </si>
  <si>
    <t>DK6POn30jBY</t>
  </si>
  <si>
    <t>oMYMGiTqh7M</t>
  </si>
  <si>
    <t>VxG_bpjzqz4</t>
  </si>
  <si>
    <t>b3pEYpXeAS4</t>
  </si>
  <si>
    <t>Xhdead0LxF4</t>
  </si>
  <si>
    <t>s7-ixwkzfNs</t>
  </si>
  <si>
    <t>TY51MmZ6NaM</t>
  </si>
  <si>
    <t>B8hQ4JjuXos</t>
  </si>
  <si>
    <t>m1Sm1s3ry</t>
  </si>
  <si>
    <t>eePnIB7dMLI</t>
  </si>
  <si>
    <t>kPS-BT9jV8A</t>
  </si>
  <si>
    <t>sV2-Jr9TvP0</t>
  </si>
  <si>
    <t>3DcPuXo4v7A</t>
  </si>
  <si>
    <t>O3sGTaQ9s9c</t>
  </si>
  <si>
    <t>OLdxNtkqHco</t>
  </si>
  <si>
    <t>rHrymcX31GE</t>
  </si>
  <si>
    <t>ssfdxBG0BU4</t>
  </si>
  <si>
    <t>WZXZKuPWmKE</t>
  </si>
  <si>
    <t>memTWZDwVLA</t>
  </si>
  <si>
    <t>fRa3CQEE5vQ</t>
  </si>
  <si>
    <t>56qODIWoFik</t>
  </si>
  <si>
    <t>_yQsOk9zdQE</t>
  </si>
  <si>
    <t>Olc0QkfwdoQ</t>
  </si>
  <si>
    <t>C8W55ozJORI</t>
  </si>
  <si>
    <t>_WPw1tIeK3U</t>
  </si>
  <si>
    <t>_uu0TA0ZE04</t>
  </si>
  <si>
    <t>qBB5n5Ikryc</t>
  </si>
  <si>
    <t>YFbVtLnRwe4</t>
  </si>
  <si>
    <t>Dhvyc95L2uo</t>
  </si>
  <si>
    <t>stormrider44</t>
  </si>
  <si>
    <t>0MHgYKZPAeM</t>
  </si>
  <si>
    <t>XY3UNVBDIv4</t>
  </si>
  <si>
    <t>iUUIUlXoap0</t>
  </si>
  <si>
    <t>Xk0ivxAEmWc</t>
  </si>
  <si>
    <t>_kQOWVdhf7Y</t>
  </si>
  <si>
    <t>TQreskG5brU</t>
  </si>
  <si>
    <t>41sqqvFM0qY</t>
  </si>
  <si>
    <t>cNlufmSnTWk</t>
  </si>
  <si>
    <t>WnDaiAZ3Z9A</t>
  </si>
  <si>
    <t>C_Y9VAyqsMk</t>
  </si>
  <si>
    <t>JKcCKeGf0AY</t>
  </si>
  <si>
    <t>SBUv42ocVIA</t>
  </si>
  <si>
    <t>IMnCF2fEqiw</t>
  </si>
  <si>
    <t>nNnLhnqGZ0A</t>
  </si>
  <si>
    <t>I5a_UoHoXx8</t>
  </si>
  <si>
    <t>iCSvJHHjak0</t>
  </si>
  <si>
    <t>uf9dC7Q8Qu0</t>
  </si>
  <si>
    <t>Luckybucket</t>
  </si>
  <si>
    <t>DNT7uZf7lew</t>
  </si>
  <si>
    <t>QH0I1e3aW64</t>
  </si>
  <si>
    <t>o6xLEMStsv4</t>
  </si>
  <si>
    <t>6NgWghXPXOQ</t>
  </si>
  <si>
    <t>DJhbshFkUiU</t>
  </si>
  <si>
    <t>GNlom1VtyEs</t>
  </si>
  <si>
    <t>GSxiPpEmEaA</t>
  </si>
  <si>
    <t>EDWSeFvIP5s</t>
  </si>
  <si>
    <t>6k0Lcb4sk6c</t>
  </si>
  <si>
    <t>KNkNJU5Uj7s</t>
  </si>
  <si>
    <t>ajthk_ipi9M</t>
  </si>
  <si>
    <t>6vHudU7mBj4</t>
  </si>
  <si>
    <t>AMGOgVs0WHY</t>
  </si>
  <si>
    <t>aHdRdfhGKJs</t>
  </si>
  <si>
    <t>aeG8rHuCIDQ</t>
  </si>
  <si>
    <t>aQQMI_UrsVE</t>
  </si>
  <si>
    <t>_-Za5yzJkMM</t>
  </si>
  <si>
    <t>A4nPJ-YYHBc</t>
  </si>
  <si>
    <t>LbFcbAF9IPA</t>
  </si>
  <si>
    <t>Lsu7ziGf5JY</t>
  </si>
  <si>
    <t>007SimsMan</t>
  </si>
  <si>
    <t>QPX7H9NPwIQ</t>
  </si>
  <si>
    <t>yDZfKxjK-g0</t>
  </si>
  <si>
    <t>EwaBKIHHR14</t>
  </si>
  <si>
    <t>3raQGf3ilEA</t>
  </si>
  <si>
    <t>vIDQNbnLbNI</t>
  </si>
  <si>
    <t>P3DjThC3Nuk</t>
  </si>
  <si>
    <t>YXpPN0rrK4w</t>
  </si>
  <si>
    <t>CSmo_AJR-i4</t>
  </si>
  <si>
    <t>FqYiJ2gHTao</t>
  </si>
  <si>
    <t>phbZ6SdI2kY</t>
  </si>
  <si>
    <t>oGEOgnRphmA</t>
  </si>
  <si>
    <t>v1d0DE-UCTA</t>
  </si>
  <si>
    <t>AN4o3vTqXZg</t>
  </si>
  <si>
    <t>FgyHea6Vd0Q</t>
  </si>
  <si>
    <t>cWz-BXHDfjc</t>
  </si>
  <si>
    <t>LudLtA1hfKU</t>
  </si>
  <si>
    <t>UEqAlCV29no</t>
  </si>
  <si>
    <t>42U_8DXDlAE</t>
  </si>
  <si>
    <t>itU8VcAm3II</t>
  </si>
  <si>
    <t>PvRcTv8YioQ</t>
  </si>
  <si>
    <t>AFG2too2KAk</t>
  </si>
  <si>
    <t>aqrStYwcLhY</t>
  </si>
  <si>
    <t>n9aqTjYG3YI</t>
  </si>
  <si>
    <t>L4AYqtOoZaE</t>
  </si>
  <si>
    <t>aU1k_eobh2Q</t>
  </si>
  <si>
    <t>jFOcG7EMGno</t>
  </si>
  <si>
    <t>1a4pL_2ntN8</t>
  </si>
  <si>
    <t>mzWSYrP-ZEY</t>
  </si>
  <si>
    <t>q8kCU-CbFoY</t>
  </si>
  <si>
    <t>lExfMSAgyTk</t>
  </si>
  <si>
    <t>Ojp0QF8bH28</t>
  </si>
  <si>
    <t>OkisLOGC7k4</t>
  </si>
  <si>
    <t>0OZGUrTQM4A</t>
  </si>
  <si>
    <t>4PdDPrwIwhI</t>
  </si>
  <si>
    <t>U4ZM3YraIoE</t>
  </si>
  <si>
    <t>6zcsqKfcCss</t>
  </si>
  <si>
    <t>6bCc2rDt54o</t>
  </si>
  <si>
    <t>wLj60OfMDhE</t>
  </si>
  <si>
    <t>80lr78ng2N8</t>
  </si>
  <si>
    <t>cleanminded</t>
  </si>
  <si>
    <t>UGcaoYwMsd0</t>
  </si>
  <si>
    <t>K-9TN4fyan8</t>
  </si>
  <si>
    <t>3nLgGh8mJsY</t>
  </si>
  <si>
    <t>kArNs8JUMiA</t>
  </si>
  <si>
    <t>HYWLRo1oxzc</t>
  </si>
  <si>
    <t>X2iIRIjkclo</t>
  </si>
  <si>
    <t>tVuR1GE-Nb8</t>
  </si>
  <si>
    <t>jQlnhXfLxXc</t>
  </si>
  <si>
    <t>65QXPZfIQco</t>
  </si>
  <si>
    <t>hfkzm9c1DpQ</t>
  </si>
  <si>
    <t>4PWq9_qKGbU</t>
  </si>
  <si>
    <t>_zyT6eBHJLg</t>
  </si>
  <si>
    <t>hNUHonsEFxs</t>
  </si>
  <si>
    <t>ORZuz_IlmIs</t>
  </si>
  <si>
    <t>C74zV4QXAhQ</t>
  </si>
  <si>
    <t>33icPZhkvLM</t>
  </si>
  <si>
    <t>0iQAUKR2j54</t>
  </si>
  <si>
    <t>lIQK8RPhAtA</t>
  </si>
  <si>
    <t>mV_38ikXVgI</t>
  </si>
  <si>
    <t>NCbsHPjevEU</t>
  </si>
  <si>
    <t>ritsaen</t>
  </si>
  <si>
    <t>FYfymOMx-qY</t>
  </si>
  <si>
    <t>q0ufQh2Btic</t>
  </si>
  <si>
    <t>eQ70f953OOU</t>
  </si>
  <si>
    <t>wBvyYWoTP7E</t>
  </si>
  <si>
    <t>XvPU-QiN9F8</t>
  </si>
  <si>
    <t>NPjzxXel-tg</t>
  </si>
  <si>
    <t>EeNrOk9850o</t>
  </si>
  <si>
    <t>Yf2Ysz4b9dQ</t>
  </si>
  <si>
    <t>bWmqrId3Q3k</t>
  </si>
  <si>
    <t>Nm5kIeP8O_4</t>
  </si>
  <si>
    <t>dlSN5CbCWr8</t>
  </si>
  <si>
    <t>Fejk8eRbUiI</t>
  </si>
  <si>
    <t>2DnKvfIykDg</t>
  </si>
  <si>
    <t>v7EMIkhfBOw</t>
  </si>
  <si>
    <t>lRdB5KsU84I</t>
  </si>
  <si>
    <t>WX6WNETiMjQ</t>
  </si>
  <si>
    <t>tngSTrG4CIg</t>
  </si>
  <si>
    <t>ixkLOGURrSc</t>
  </si>
  <si>
    <t>G_2nbKRk318</t>
  </si>
  <si>
    <t>zohTdq_DAOE</t>
  </si>
  <si>
    <t>Crysanna</t>
  </si>
  <si>
    <t>EuHdWw4Fgds</t>
  </si>
  <si>
    <t>lx_ow1f7sVA</t>
  </si>
  <si>
    <t>F--9TMPbFYs</t>
  </si>
  <si>
    <t>wtLHpVWdErY</t>
  </si>
  <si>
    <t>gWavBUkcpO8</t>
  </si>
  <si>
    <t>TO3rHal5Pn8</t>
  </si>
  <si>
    <t>8vOiG3Ux1KQ</t>
  </si>
  <si>
    <t>h9asOwsI9Ik</t>
  </si>
  <si>
    <t>gu18pmExLu8</t>
  </si>
  <si>
    <t>Z37ozVt_XvA</t>
  </si>
  <si>
    <t>NLkbIP4-Jyc</t>
  </si>
  <si>
    <t>EtwgBOtzWuA</t>
  </si>
  <si>
    <t>NVLCSnkFTsM</t>
  </si>
  <si>
    <t>bJ-qTA52-E8</t>
  </si>
  <si>
    <t>R1DmaX6wvmA</t>
  </si>
  <si>
    <t>zBD-w7oVAC8</t>
  </si>
  <si>
    <t>zGU8dIUSsdQ</t>
  </si>
  <si>
    <t>rW0CuMUoTjs</t>
  </si>
  <si>
    <t>Fy01_c5zZhw</t>
  </si>
  <si>
    <t>nxtseSG3vqo</t>
  </si>
  <si>
    <t>ISwiftOneI</t>
  </si>
  <si>
    <t>VFQMkZukvW0</t>
  </si>
  <si>
    <t>vuiHiY-KnuQ</t>
  </si>
  <si>
    <t>jKz_E2WT82o</t>
  </si>
  <si>
    <t>1a7MWy5Rb5U</t>
  </si>
  <si>
    <t>qEC7YlvT_UM</t>
  </si>
  <si>
    <t>IzjR_rgR7KE</t>
  </si>
  <si>
    <t>3PsGu0Tv-zE</t>
  </si>
  <si>
    <t>XuZPqiJN9h4</t>
  </si>
  <si>
    <t>S8rDntTstjs</t>
  </si>
  <si>
    <t>o-QP7IjjWbI</t>
  </si>
  <si>
    <t>ujfnN4v_qRk</t>
  </si>
  <si>
    <t>BFxVVjLZi4o</t>
  </si>
  <si>
    <t>1kfzY9vD1O4</t>
  </si>
  <si>
    <t>wbzMcUeFvBA</t>
  </si>
  <si>
    <t>1QJkzQ9b1JU</t>
  </si>
  <si>
    <t>mXO6YCzZ4Ss</t>
  </si>
  <si>
    <t>SkOxHZhTwUQ</t>
  </si>
  <si>
    <t>MQBxaX5Gw6Q</t>
  </si>
  <si>
    <t>HFBFTIYlwJw</t>
  </si>
  <si>
    <t>7A3Bjfyxk7k</t>
  </si>
  <si>
    <t>S1QwxVFYBPI</t>
  </si>
  <si>
    <t>II0o0II</t>
  </si>
  <si>
    <t>reptile108</t>
  </si>
  <si>
    <t>Anjzx79TvsA</t>
  </si>
  <si>
    <t>UGKPD8GXtDk</t>
  </si>
  <si>
    <t>TQLlK20QIlI</t>
  </si>
  <si>
    <t>nurzrzZ4fr4</t>
  </si>
  <si>
    <t>Cwlo4ndckFU</t>
  </si>
  <si>
    <t>z-hDEzO2LEc</t>
  </si>
  <si>
    <t>wBE7nyeIb84</t>
  </si>
  <si>
    <t>Y47r6gBUv80</t>
  </si>
  <si>
    <t>MprU_DhoxIc</t>
  </si>
  <si>
    <t>k3HWBdebf7E</t>
  </si>
  <si>
    <t>Ru345-PnEaY</t>
  </si>
  <si>
    <t>flQNoq3kkrI</t>
  </si>
  <si>
    <t>Bbt3DjmN--4</t>
  </si>
  <si>
    <t>lOXlZ7OV1mQ</t>
  </si>
  <si>
    <t>3_JKYEa0keg</t>
  </si>
  <si>
    <t>LSbBFPB8qqk</t>
  </si>
  <si>
    <t>sVV9wWtQJU0</t>
  </si>
  <si>
    <t>2d_oDuNcjDg</t>
  </si>
  <si>
    <t>eEzv7F8op54</t>
  </si>
  <si>
    <t>niKECoeFecA</t>
  </si>
  <si>
    <t>Knibbler0Productions</t>
  </si>
  <si>
    <t>pGiGj5-QhwM</t>
  </si>
  <si>
    <t>7_sA7Q8OgWU</t>
  </si>
  <si>
    <t>KQZAZAU8ojg</t>
  </si>
  <si>
    <t>Pa9dkYa8OBI</t>
  </si>
  <si>
    <t>mfFBi9FNW_U</t>
  </si>
  <si>
    <t>3OiUG26BXPs</t>
  </si>
  <si>
    <t>VtlVa7sXxgE</t>
  </si>
  <si>
    <t>66d2AZqiV68</t>
  </si>
  <si>
    <t>g--iV0BAPOM</t>
  </si>
  <si>
    <t>MC3T1Crklgc</t>
  </si>
  <si>
    <t>qh9D7z0ooLs</t>
  </si>
  <si>
    <t>qSc_n2jTSp8</t>
  </si>
  <si>
    <t>hy1m62_Lkvc</t>
  </si>
  <si>
    <t>kZ5V2NZsgxk</t>
  </si>
  <si>
    <t>sWzHlOniFKQ</t>
  </si>
  <si>
    <t>rsc9Gwe9Vi8</t>
  </si>
  <si>
    <t>o72GSjLZyAg</t>
  </si>
  <si>
    <t>hHRikbRgS3g</t>
  </si>
  <si>
    <t>crazyacea</t>
  </si>
  <si>
    <t>90ZI_F8-__E</t>
  </si>
  <si>
    <t>ATS5UsFKyNQ</t>
  </si>
  <si>
    <t>fy0ole-outk</t>
  </si>
  <si>
    <t>AB30Z79Ka-0</t>
  </si>
  <si>
    <t>iq3EYeDOpVA</t>
  </si>
  <si>
    <t>5mWUMHCrxAk</t>
  </si>
  <si>
    <t>YvlvD3xGvYM</t>
  </si>
  <si>
    <t>gbKhdKP0y6w</t>
  </si>
  <si>
    <t>DOXlOMaJV_A</t>
  </si>
  <si>
    <t>vfqduSZfMAM</t>
  </si>
  <si>
    <t>hgPBoSgZ1dU</t>
  </si>
  <si>
    <t>QKZJa5K5piA</t>
  </si>
  <si>
    <t>hF63NQvdIKk</t>
  </si>
  <si>
    <t>RGFO128AmQg</t>
  </si>
  <si>
    <t>WCA-3uu3jqc</t>
  </si>
  <si>
    <t>kTdHet49yzg</t>
  </si>
  <si>
    <t>128ks6Z08hc</t>
  </si>
  <si>
    <t>qrXlQgq7CKk</t>
  </si>
  <si>
    <t>W8cl7-2qDf8</t>
  </si>
  <si>
    <t>eB1vmvRbdK4</t>
  </si>
  <si>
    <t>AaronJefferson</t>
  </si>
  <si>
    <t>DWZostNlGjw</t>
  </si>
  <si>
    <t>9DIS8GfOgFU</t>
  </si>
  <si>
    <t>oDm8hk6TXOQ</t>
  </si>
  <si>
    <t>85CrGMaLWcY</t>
  </si>
  <si>
    <t>p-wkVuQNhMA</t>
  </si>
  <si>
    <t>wMF7CrK6kVQ</t>
  </si>
  <si>
    <t>DmKNyqucRS4</t>
  </si>
  <si>
    <t>dw-hUh2NEPA</t>
  </si>
  <si>
    <t>MTyaV-BXOFc</t>
  </si>
  <si>
    <t>rr10_vvYgf4</t>
  </si>
  <si>
    <t>9Oty5WzlrB4</t>
  </si>
  <si>
    <t>aDkHR4ms_rI</t>
  </si>
  <si>
    <t>h9c6BwDH_ys</t>
  </si>
  <si>
    <t>M5hCing6q6U</t>
  </si>
  <si>
    <t>HyNOVdzQgPU</t>
  </si>
  <si>
    <t>AIxcdhG2mpU</t>
  </si>
  <si>
    <t>tD5lYv1i8yw</t>
  </si>
  <si>
    <t>Od1AoFgutBk</t>
  </si>
  <si>
    <t>r0pWzkMPILI</t>
  </si>
  <si>
    <t>3lC7MPZYFBI</t>
  </si>
  <si>
    <t>fearme176</t>
  </si>
  <si>
    <t>ReturnofSnowmanman</t>
  </si>
  <si>
    <t>3IRCp9F2nbg</t>
  </si>
  <si>
    <t>PJLi_iX3ZrQ</t>
  </si>
  <si>
    <t>ozJg-yKTujc</t>
  </si>
  <si>
    <t>3dZ02lmmu_8</t>
  </si>
  <si>
    <t>tWD9Qis8dDo</t>
  </si>
  <si>
    <t>ZIAyR_gukzY</t>
  </si>
  <si>
    <t>aaScF5tdl4o</t>
  </si>
  <si>
    <t>ycCDRvKCwK8</t>
  </si>
  <si>
    <t>bcdin5kjdOw</t>
  </si>
  <si>
    <t>_gbbF23vHb0</t>
  </si>
  <si>
    <t>ED2_y78k4G0</t>
  </si>
  <si>
    <t>2FjCIZNW-_8</t>
  </si>
  <si>
    <t>B__hJsg5MTE</t>
  </si>
  <si>
    <t>pgjFqCD-EMM</t>
  </si>
  <si>
    <t>sgihfRVaiPs</t>
  </si>
  <si>
    <t>6kiQhyV-1wA</t>
  </si>
  <si>
    <t>4L5avzddSeo</t>
  </si>
  <si>
    <t>ejCZDUUDT2Y</t>
  </si>
  <si>
    <t>GuEddA6gUCI</t>
  </si>
  <si>
    <t>8Xr6bM4CIVo</t>
  </si>
  <si>
    <t>JjNaS4xQVcw</t>
  </si>
  <si>
    <t>I4mfr34ky</t>
  </si>
  <si>
    <t>X5THlVnLFaA</t>
  </si>
  <si>
    <t>YJRNyZwDUKY</t>
  </si>
  <si>
    <t>2hBSitF_ank</t>
  </si>
  <si>
    <t>5BF1kU2zXNg</t>
  </si>
  <si>
    <t>GUNga0MOyZE</t>
  </si>
  <si>
    <t>oZdozFZ7USI</t>
  </si>
  <si>
    <t>hBx7g3DV8l0</t>
  </si>
  <si>
    <t>6w1_vaLCQ1I</t>
  </si>
  <si>
    <t>M3GmhiRx8kI</t>
  </si>
  <si>
    <t>goJJE3PqTnk</t>
  </si>
  <si>
    <t>uP5jOoHAT3c</t>
  </si>
  <si>
    <t>vEdZV6Zitnw</t>
  </si>
  <si>
    <t>8pHVfryiBNU</t>
  </si>
  <si>
    <t>2v8TfwxtcZo</t>
  </si>
  <si>
    <t>7qafY23iBCI</t>
  </si>
  <si>
    <t>sUdoZREsm1g</t>
  </si>
  <si>
    <t>rY_vnzalzcw</t>
  </si>
  <si>
    <t>y7qM7E_5e-8</t>
  </si>
  <si>
    <t>b9-8WYHbs_k</t>
  </si>
  <si>
    <t>6gbVerFNuYM</t>
  </si>
  <si>
    <t>puppetservicemessage</t>
  </si>
  <si>
    <t>txrnLRxbK-4</t>
  </si>
  <si>
    <t>3oymSBC1W-w</t>
  </si>
  <si>
    <t>d756MbsJYgs</t>
  </si>
  <si>
    <t>w4sZuHMgW7Y</t>
  </si>
  <si>
    <t>vZ_Y3fl6bQc</t>
  </si>
  <si>
    <t>zlRWv8mQYFw</t>
  </si>
  <si>
    <t>jGQ5jGRdfBU</t>
  </si>
  <si>
    <t>hKsvWn9SKl4</t>
  </si>
  <si>
    <t>gT6m8JfBFVE</t>
  </si>
  <si>
    <t>Hjwjjzaverg</t>
  </si>
  <si>
    <t>bGFeA4rF9vQ</t>
  </si>
  <si>
    <t>1yQKw2krM_Q</t>
  </si>
  <si>
    <t>EYm9cBJTBOs</t>
  </si>
  <si>
    <t>fdkGEFBFCsA</t>
  </si>
  <si>
    <t>RdZPqyNX78g</t>
  </si>
  <si>
    <t>Ovh9-IpOCn4</t>
  </si>
  <si>
    <t>GFiUODOlTv8</t>
  </si>
  <si>
    <t>u3CTDJVXI8I</t>
  </si>
  <si>
    <t>r3k0n1z3</t>
  </si>
  <si>
    <t>bondimonk</t>
  </si>
  <si>
    <t>shazzdazz</t>
  </si>
  <si>
    <t>acoustique</t>
  </si>
  <si>
    <t>hayleyjblove</t>
  </si>
  <si>
    <t>KPXCxywstqE</t>
  </si>
  <si>
    <t>Xunp2DvRoLA</t>
  </si>
  <si>
    <t>HX1JFhSKDK4</t>
  </si>
  <si>
    <t>oOu9_fFA8oI</t>
  </si>
  <si>
    <t>9NFMJiSD-Fo</t>
  </si>
  <si>
    <t>1gH403SXAto</t>
  </si>
  <si>
    <t>O5Jk3sFUAOY</t>
  </si>
  <si>
    <t>Q-KToG7h71s</t>
  </si>
  <si>
    <t>FyEtOf0mN2M</t>
  </si>
  <si>
    <t>RmwpBe7yKAw</t>
  </si>
  <si>
    <t>6HhXcrJMZXY</t>
  </si>
  <si>
    <t>K_szlVhDPnQ</t>
  </si>
  <si>
    <t>BeRm0ArQpYw</t>
  </si>
  <si>
    <t>r6UmqME4W2A</t>
  </si>
  <si>
    <t>ClS7ooJy6N0</t>
  </si>
  <si>
    <t>BLNjmhvReA4</t>
  </si>
  <si>
    <t>CpDDjVJXYj4</t>
  </si>
  <si>
    <t>5aqNYNvxcgc</t>
  </si>
  <si>
    <t>F7UU8OjBVGY</t>
  </si>
  <si>
    <t>VGRYHkgq0R0</t>
  </si>
  <si>
    <t>uniteddigitalfilms</t>
  </si>
  <si>
    <t>vECLA5HHjks</t>
  </si>
  <si>
    <t>Em1oTvvoSkE</t>
  </si>
  <si>
    <t>tZ4VzW6JnsM</t>
  </si>
  <si>
    <t>mY_BXNvbr8E</t>
  </si>
  <si>
    <t>qh9iJB09qQA</t>
  </si>
  <si>
    <t>SsQ7IjCJ9mk</t>
  </si>
  <si>
    <t>1STMvQFc9Cg</t>
  </si>
  <si>
    <t>3u3iuR8H8mo</t>
  </si>
  <si>
    <t>JdDCLkXlFhY</t>
  </si>
  <si>
    <t>wxxywZ5yl3k</t>
  </si>
  <si>
    <t>6iWew2seOts</t>
  </si>
  <si>
    <t>hjQEhHnxUq0</t>
  </si>
  <si>
    <t>Pmh6Rb0blpE</t>
  </si>
  <si>
    <t>vycPcyVClpg</t>
  </si>
  <si>
    <t>rJWBBsCN-V4</t>
  </si>
  <si>
    <t>g6CFh2OShYY</t>
  </si>
  <si>
    <t>G29yzMu9_58</t>
  </si>
  <si>
    <t>aHRYjStLMaE</t>
  </si>
  <si>
    <t>ei_uHZUnoa8</t>
  </si>
  <si>
    <t>Jibriell</t>
  </si>
  <si>
    <t>6FSfb8ZRMvo</t>
  </si>
  <si>
    <t>5J7E5Ksu4uk</t>
  </si>
  <si>
    <t>NzPCByqXGUA</t>
  </si>
  <si>
    <t>S4Rkm6SS0Cc</t>
  </si>
  <si>
    <t>a1t0hltmjwc</t>
  </si>
  <si>
    <t>Hkwt3N36Ffo</t>
  </si>
  <si>
    <t>wh-5LT7ABgQ</t>
  </si>
  <si>
    <t>yKBiAUT7JlA</t>
  </si>
  <si>
    <t>3KPz0exHtGo</t>
  </si>
  <si>
    <t>8nxDtQnlljw</t>
  </si>
  <si>
    <t>1O1-aXbvZaA</t>
  </si>
  <si>
    <t>YJ2Nl0W32fI</t>
  </si>
  <si>
    <t>hPDcCNGWe9s</t>
  </si>
  <si>
    <t>iwWiZPFf9VA</t>
  </si>
  <si>
    <t>dGNYVDV39Qg</t>
  </si>
  <si>
    <t>YVMqqPVDHC0</t>
  </si>
  <si>
    <t>oNIoTGCiw1g</t>
  </si>
  <si>
    <t>hKowY9q3wNM</t>
  </si>
  <si>
    <t>zs2geoNvxKE</t>
  </si>
  <si>
    <t>kitacappuccino</t>
  </si>
  <si>
    <t>JOpvd4e1kJ8</t>
  </si>
  <si>
    <t>xOvw-1HAkfM</t>
  </si>
  <si>
    <t>VtkqNEfBrNs</t>
  </si>
  <si>
    <t>ruz9mrbrka0</t>
  </si>
  <si>
    <t>5wx6KwBXB6w</t>
  </si>
  <si>
    <t>Y7msda1g-4Y</t>
  </si>
  <si>
    <t>SD5jHeyitm4</t>
  </si>
  <si>
    <t>ITJsC9aZzKg</t>
  </si>
  <si>
    <t>1URZYZY_4Do</t>
  </si>
  <si>
    <t>jyNbjSlGCQ8</t>
  </si>
  <si>
    <t>Z2CazSz_PB4</t>
  </si>
  <si>
    <t>4BQIIWlZsLc</t>
  </si>
  <si>
    <t>z8g1mS3px1w</t>
  </si>
  <si>
    <t>ZynDyasQlkk</t>
  </si>
  <si>
    <t>5-akJmE_aOY</t>
  </si>
  <si>
    <t>5YB5AbyloAw</t>
  </si>
  <si>
    <t>MUXqPd1UccE</t>
  </si>
  <si>
    <t>BmZRlTOKU0A</t>
  </si>
  <si>
    <t>RcD0ZVCwacs</t>
  </si>
  <si>
    <t>glenwhitekiss</t>
  </si>
  <si>
    <t>lycorisan</t>
  </si>
  <si>
    <t>wolfpackofone</t>
  </si>
  <si>
    <t>PwF9na1V2SA</t>
  </si>
  <si>
    <t>g2P_YU3PNhM</t>
  </si>
  <si>
    <t>L39K8_Z5IZU</t>
  </si>
  <si>
    <t>TWZptnXWH7k</t>
  </si>
  <si>
    <t>BeGK77yECHE</t>
  </si>
  <si>
    <t>aOxHsQHepgU</t>
  </si>
  <si>
    <t>EY0sIovSwuU</t>
  </si>
  <si>
    <t>kl8yD-iO4VM</t>
  </si>
  <si>
    <t>MFNt7jktu8I</t>
  </si>
  <si>
    <t>cMBQhUNxUIU</t>
  </si>
  <si>
    <t>VGzp7qnw48E</t>
  </si>
  <si>
    <t>21wT5xjX-Xw</t>
  </si>
  <si>
    <t>eWBim8tl_uc</t>
  </si>
  <si>
    <t>9nY3L2FJaJI</t>
  </si>
  <si>
    <t>Nie6MpPCdH8</t>
  </si>
  <si>
    <t>oFs9DRF5vH8</t>
  </si>
  <si>
    <t>YEVGkEZ0WJg</t>
  </si>
  <si>
    <t>UfebcxBDFJI</t>
  </si>
  <si>
    <t>E7PbwtBzNww</t>
  </si>
  <si>
    <t>bUO7JQHG8FY</t>
  </si>
  <si>
    <t>-13w23zmdbo</t>
  </si>
  <si>
    <t>PupR5V9aE2s</t>
  </si>
  <si>
    <t>Rgal73</t>
  </si>
  <si>
    <t>XyVaNWsoecU</t>
  </si>
  <si>
    <t>Kl07j6qohAA</t>
  </si>
  <si>
    <t>Qm9pmMgtXdw</t>
  </si>
  <si>
    <t>xVQb4EYLqUs</t>
  </si>
  <si>
    <t>Mw2wXPESpRE</t>
  </si>
  <si>
    <t>BdweUSgBSHY</t>
  </si>
  <si>
    <t>RRC6OAsaY5s</t>
  </si>
  <si>
    <t>jWLcC1W6dQs</t>
  </si>
  <si>
    <t>UWjWbSxWRSo</t>
  </si>
  <si>
    <t>glKSPA8ISi4</t>
  </si>
  <si>
    <t>4hd0iBmBhrA</t>
  </si>
  <si>
    <t>TmsPHm6Gb84</t>
  </si>
  <si>
    <t>Tjg0qKMFLuA</t>
  </si>
  <si>
    <t>cbPx9CCsA7w</t>
  </si>
  <si>
    <t>srHT9H7cb0I</t>
  </si>
  <si>
    <t>OptionsMonster</t>
  </si>
  <si>
    <t>_MpTNdcM_e0</t>
  </si>
  <si>
    <t>l_0pqHzK324</t>
  </si>
  <si>
    <t>IWfIhFhelm8</t>
  </si>
  <si>
    <t>_8pLpI5rzKI</t>
  </si>
  <si>
    <t>MaK1YBiYrSE</t>
  </si>
  <si>
    <t>ay4vXZWxeuU</t>
  </si>
  <si>
    <t>R7JPvbVsDdY</t>
  </si>
  <si>
    <t>tIPFWQoryP0</t>
  </si>
  <si>
    <t>Qx9a4hNeIRo</t>
  </si>
  <si>
    <t>yCM_wQy4YVg</t>
  </si>
  <si>
    <t>_zTp6nX40XM</t>
  </si>
  <si>
    <t>wFncKFaNAB8</t>
  </si>
  <si>
    <t>DKZmIzEMUN8</t>
  </si>
  <si>
    <t>W6I5zYu541Q</t>
  </si>
  <si>
    <t>DCAYRWIcPKQ</t>
  </si>
  <si>
    <t>8_BjK1QqDOo</t>
  </si>
  <si>
    <t>sZuwzYCk2xk</t>
  </si>
  <si>
    <t>_4KuzkHeN5Q</t>
  </si>
  <si>
    <t>CLcUS9c9Kbo</t>
  </si>
  <si>
    <t>ZJDqneN4weE</t>
  </si>
  <si>
    <t>NIwlKyz6LvU</t>
  </si>
  <si>
    <t>PLV7zDhKzDY</t>
  </si>
  <si>
    <t>s08RJ2_o_MM</t>
  </si>
  <si>
    <t>OOzahhgVVSY</t>
  </si>
  <si>
    <t>zlG4rfxrCfk</t>
  </si>
  <si>
    <t>_hCKZmkF0VU</t>
  </si>
  <si>
    <t>xkZ8rSyXuI4</t>
  </si>
  <si>
    <t>WxldrCsVByA</t>
  </si>
  <si>
    <t>G7d_e9lrcZ8</t>
  </si>
  <si>
    <t>BD8z4q2lMCU</t>
  </si>
  <si>
    <t>fHs6uY85xuw</t>
  </si>
  <si>
    <t>7Odz5LeuyxE</t>
  </si>
  <si>
    <t>FG2PUZoukfA</t>
  </si>
  <si>
    <t>KGpY2hw7ao8</t>
  </si>
  <si>
    <t>DavidThePatriot</t>
  </si>
  <si>
    <t>cziN3gt-hic</t>
  </si>
  <si>
    <t>inyCkCvqRO0</t>
  </si>
  <si>
    <t>AHd3ck6fHBw</t>
  </si>
  <si>
    <t>me7P55V4yQM</t>
  </si>
  <si>
    <t>Tts2uTWt6e8</t>
  </si>
  <si>
    <t>21GnRNHodVs</t>
  </si>
  <si>
    <t>GcvMPo38HQo</t>
  </si>
  <si>
    <t>s2QdYyvl_Is</t>
  </si>
  <si>
    <t>OS2fI2p9iVs</t>
  </si>
  <si>
    <t>ql2fpfAZYZQ</t>
  </si>
  <si>
    <t>ZjA6eJ3R-UQ</t>
  </si>
  <si>
    <t>sjuEdJ0DAGc</t>
  </si>
  <si>
    <t>qhxZoV3t61c</t>
  </si>
  <si>
    <t>r-3DI7_7V8M</t>
  </si>
  <si>
    <t>dMitrtE4N4A</t>
  </si>
  <si>
    <t>LCQojqCpD8w</t>
  </si>
  <si>
    <t>tMMV0r8AxVM</t>
  </si>
  <si>
    <t>wCWqkhXF2WM</t>
  </si>
  <si>
    <t>IQUMCGXq4yM</t>
  </si>
  <si>
    <t>7PPamlX4HQ0</t>
  </si>
  <si>
    <t>rUO9r36bVsQ</t>
  </si>
  <si>
    <t>7GoG6sKis-M</t>
  </si>
  <si>
    <t>1Q5tgbbTTuw</t>
  </si>
  <si>
    <t>sIC81MJfWXQ</t>
  </si>
  <si>
    <t>woWsWOoBMYo</t>
  </si>
  <si>
    <t>XaxdUPNYj2s</t>
  </si>
  <si>
    <t>JsFevx_2U5E</t>
  </si>
  <si>
    <t>hD3deQmyRHw</t>
  </si>
  <si>
    <t>J3uFtZsg_-w</t>
  </si>
  <si>
    <t>02ke7sHPiQE</t>
  </si>
  <si>
    <t>gldETRlhiXk</t>
  </si>
  <si>
    <t>MQO1SOECeDQ</t>
  </si>
  <si>
    <t>d-IY5LKduyI</t>
  </si>
  <si>
    <t>BSnuexdIAYE</t>
  </si>
  <si>
    <t>zYa9EFcvsrE</t>
  </si>
  <si>
    <t>tMJ-ut30FA8</t>
  </si>
  <si>
    <t>75kAWaLPEKg</t>
  </si>
  <si>
    <t>XVJysCHDGTU</t>
  </si>
  <si>
    <t>HgxlaBuARO8</t>
  </si>
  <si>
    <t>ZQ3T5REZ11Q</t>
  </si>
  <si>
    <t>Pm5fZ3g5_c8</t>
  </si>
  <si>
    <t>wtq7GGmDiBM</t>
  </si>
  <si>
    <t>nPyrcrVGL4o</t>
  </si>
  <si>
    <t>CA7jHaowNME</t>
  </si>
  <si>
    <t>FNej31ShFCA</t>
  </si>
  <si>
    <t>_8m6N53nidw</t>
  </si>
  <si>
    <t>ZfcBnCX6_TY</t>
  </si>
  <si>
    <t>H3Yt7JR3iRs</t>
  </si>
  <si>
    <t>z1oSx4xwN5s</t>
  </si>
  <si>
    <t>ENA0vxLwoq4</t>
  </si>
  <si>
    <t>ld_TGAq3NF8</t>
  </si>
  <si>
    <t>xXBlbyjHv9g</t>
  </si>
  <si>
    <t>ZHqxLrbTwVA</t>
  </si>
  <si>
    <t>Zlpd7-SVJZY</t>
  </si>
  <si>
    <t>taegSjn2KdA</t>
  </si>
  <si>
    <t>VwoK5HQ39_0</t>
  </si>
  <si>
    <t>OqIbiiNa43o</t>
  </si>
  <si>
    <t>WZaUAaXkfF0</t>
  </si>
  <si>
    <t>FwGUTGCvz7I</t>
  </si>
  <si>
    <t>yY6u-sXKGSo</t>
  </si>
  <si>
    <t>4w-TwsvX4q4</t>
  </si>
  <si>
    <t>c-kKmkIyyGw</t>
  </si>
  <si>
    <t>ivREYgodK4I</t>
  </si>
  <si>
    <t>DJZTHi3W2nE</t>
  </si>
  <si>
    <t>ip6B-dwMJFs</t>
  </si>
  <si>
    <t>zsjcxM8O5_g</t>
  </si>
  <si>
    <t>8GzRWSof8uQ</t>
  </si>
  <si>
    <t>QHHPSXWBytE</t>
  </si>
  <si>
    <t>airxvVmGnqc</t>
  </si>
  <si>
    <t>ph1NRpOHKck</t>
  </si>
  <si>
    <t>1eae6fx5sC0</t>
  </si>
  <si>
    <t>CvcrBV0n6qk</t>
  </si>
  <si>
    <t>nWyygiyPbdA</t>
  </si>
  <si>
    <t>Zc21ylpurO4</t>
  </si>
  <si>
    <t>oY0kQzA3AA0</t>
  </si>
  <si>
    <t>dodwYMY24qk</t>
  </si>
  <si>
    <t>IowaIndependent</t>
  </si>
  <si>
    <t>zDM8US25xXg</t>
  </si>
  <si>
    <t>0wtR9mgqCi8</t>
  </si>
  <si>
    <t>t62gNtQHYvo</t>
  </si>
  <si>
    <t>6LH-6fctaTc</t>
  </si>
  <si>
    <t>8BxJLh26KoM</t>
  </si>
  <si>
    <t>PoxlzPGIPt4</t>
  </si>
  <si>
    <t>HXkVJtz0bNI</t>
  </si>
  <si>
    <t>wcRcOK_dbTY</t>
  </si>
  <si>
    <t>44hNHiVPTUI</t>
  </si>
  <si>
    <t>6smh6Szy_CA</t>
  </si>
  <si>
    <t>K_F48oaOskI</t>
  </si>
  <si>
    <t>ur4hKqTikqM</t>
  </si>
  <si>
    <t>Nk-RKJNF-iw</t>
  </si>
  <si>
    <t>QqL2LcravOk</t>
  </si>
  <si>
    <t>xUG8T0ceeRs</t>
  </si>
  <si>
    <t>AdlWmQbjxuE</t>
  </si>
  <si>
    <t>Pmj8m8bvRKI</t>
  </si>
  <si>
    <t>UydCZJeQPPQ</t>
  </si>
  <si>
    <t>naMtwqBzja0</t>
  </si>
  <si>
    <t>TheToolDude</t>
  </si>
  <si>
    <t>9G2v5pGX50g</t>
  </si>
  <si>
    <t>Bo-2gVavrFU</t>
  </si>
  <si>
    <t>gg7WG6tCbrw</t>
  </si>
  <si>
    <t>mPjIC0TRstY</t>
  </si>
  <si>
    <t>g-XsV500dvA</t>
  </si>
  <si>
    <t>uflUs5yz6Pw</t>
  </si>
  <si>
    <t>oKKXSRw5fvM</t>
  </si>
  <si>
    <t>Rne1XDvQK2Q</t>
  </si>
  <si>
    <t>Ko46_aXW_94</t>
  </si>
  <si>
    <t>Zt5GQkEuSbU</t>
  </si>
  <si>
    <t>HF-AoU-iFs8</t>
  </si>
  <si>
    <t>t78hEeJwG-s</t>
  </si>
  <si>
    <t>fHvkmJPR1Tg</t>
  </si>
  <si>
    <t>L-t_YD-sDhw</t>
  </si>
  <si>
    <t>d5YQlxJoEPY</t>
  </si>
  <si>
    <t>kmq5YMor5Zw</t>
  </si>
  <si>
    <t>jM6QRjzE5gw</t>
  </si>
  <si>
    <t>7JkXcsxjwrs</t>
  </si>
  <si>
    <t>yBy0fKVljZU</t>
  </si>
  <si>
    <t>gaMfaeBgSJM</t>
  </si>
  <si>
    <t>KIDiotequeA</t>
  </si>
  <si>
    <t>nKgwYpwF1JM</t>
  </si>
  <si>
    <t>vrVo0wzPxQI</t>
  </si>
  <si>
    <t>1YSnHNZHdFE</t>
  </si>
  <si>
    <t>ex5ExbHIuUk</t>
  </si>
  <si>
    <t>xEFHyNqkAYw</t>
  </si>
  <si>
    <t>62UiKr_YAmI</t>
  </si>
  <si>
    <t>IO5zmAXV2Ss</t>
  </si>
  <si>
    <t>2SyKOopkcVY</t>
  </si>
  <si>
    <t>SKF3oTb-1b4</t>
  </si>
  <si>
    <t>wlx72dw92AE</t>
  </si>
  <si>
    <t>oeqPMZu6KeY</t>
  </si>
  <si>
    <t>jSVsso7bqBs</t>
  </si>
  <si>
    <t>L5zomOORwtc</t>
  </si>
  <si>
    <t>g6SfUSgqhKg</t>
  </si>
  <si>
    <t>_P3xNlbZf2Y</t>
  </si>
  <si>
    <t>yiV0vrjt1ZM</t>
  </si>
  <si>
    <t>IfSjY4SW6Zw</t>
  </si>
  <si>
    <t>IiJdn6bg3fs</t>
  </si>
  <si>
    <t>Lbi-I-BbBTw</t>
  </si>
  <si>
    <t>internetcast</t>
  </si>
  <si>
    <t>rHFmE3WbVCc</t>
  </si>
  <si>
    <t>boratFAN999</t>
  </si>
  <si>
    <t>gWp2Oj3Oiek</t>
  </si>
  <si>
    <t>ibernal01</t>
  </si>
  <si>
    <t>D-VNVqtcywU</t>
  </si>
  <si>
    <t>roguegovernment</t>
  </si>
  <si>
    <t>jBvD4VVaGZI</t>
  </si>
  <si>
    <t>66Eh2EkfYzc</t>
  </si>
  <si>
    <t>FvCLjp4r7wE</t>
  </si>
  <si>
    <t>UftFzstHwxE</t>
  </si>
  <si>
    <t>FDnkpTkNXtM</t>
  </si>
  <si>
    <t>muFred6WzTY</t>
  </si>
  <si>
    <t>zIzENDWhT44</t>
  </si>
  <si>
    <t>K06wDn3XsZE</t>
  </si>
  <si>
    <t>RuqNWG9sbuE</t>
  </si>
  <si>
    <t>IGI0eUwPTZ0</t>
  </si>
  <si>
    <t>cSMECBE0Rzk</t>
  </si>
  <si>
    <t>Curnt6IoK4c</t>
  </si>
  <si>
    <t>4mc07JtpzS4</t>
  </si>
  <si>
    <t>dDNUGPB6wfs</t>
  </si>
  <si>
    <t>lqcptu8sRCA</t>
  </si>
  <si>
    <t>yWV4hJIgYfM</t>
  </si>
  <si>
    <t>X9-NqDyhnAs</t>
  </si>
  <si>
    <t>kRhzU-ZNvVM</t>
  </si>
  <si>
    <t>kCWhn2o0RIY</t>
  </si>
  <si>
    <t>RGytoe-gwZs</t>
  </si>
  <si>
    <t>pl-W3IXRTHU</t>
  </si>
  <si>
    <t>1Jg0ozeLZI0</t>
  </si>
  <si>
    <t>fmWCg9JMQpE</t>
  </si>
  <si>
    <t>rc2zHUEvWWY</t>
  </si>
  <si>
    <t>Yg3pQC7FygI</t>
  </si>
  <si>
    <t>D0_Q4IdjXJI</t>
  </si>
  <si>
    <t>bg08RnRhXpw</t>
  </si>
  <si>
    <t>xgMQKMkxLBc</t>
  </si>
  <si>
    <t>Bz5L5ex4MHM</t>
  </si>
  <si>
    <t>Io70GENwiaA</t>
  </si>
  <si>
    <t>voGD_rriZPA</t>
  </si>
  <si>
    <t>janyanjanyan</t>
  </si>
  <si>
    <t>ji_G0MqAqq8</t>
  </si>
  <si>
    <t>markiegreg</t>
  </si>
  <si>
    <t>A4kxTkhwR_Q</t>
  </si>
  <si>
    <t>BPU8w7Bxc0A</t>
  </si>
  <si>
    <t>EF37-9OGblw</t>
  </si>
  <si>
    <t>PzXZ_Hs1g6U</t>
  </si>
  <si>
    <t>WUYDt7kC3Z0</t>
  </si>
  <si>
    <t>cy-fD78zyvI</t>
  </si>
  <si>
    <t>iYZM58dulPE</t>
  </si>
  <si>
    <t>yGGOiv7sA4w</t>
  </si>
  <si>
    <t>eIzP8ONtkv8</t>
  </si>
  <si>
    <t>dZmPS0XmeBw</t>
  </si>
  <si>
    <t>_dmPchuXIXQ</t>
  </si>
  <si>
    <t>MCt2yRqlCcQ</t>
  </si>
  <si>
    <t>GoldSilverAndGold</t>
  </si>
  <si>
    <t>Vgbo2fd_Fy4</t>
  </si>
  <si>
    <t>1Rz43sHklio</t>
  </si>
  <si>
    <t>eRTOvbrmlQk</t>
  </si>
  <si>
    <t>wvTbOnuBHiQ</t>
  </si>
  <si>
    <t>mHG2TmUvU4M</t>
  </si>
  <si>
    <t>iHjAnesrbu8</t>
  </si>
  <si>
    <t>Lr9cYMD-Xn8</t>
  </si>
  <si>
    <t>WmcC_QAzI_4</t>
  </si>
  <si>
    <t>ZfX4c3jQj5I</t>
  </si>
  <si>
    <t>omGPgbOuRV4</t>
  </si>
  <si>
    <t>e370CyqvUvI</t>
  </si>
  <si>
    <t>CUs1FAaMNDA</t>
  </si>
  <si>
    <t>ojdrIC9K94E</t>
  </si>
  <si>
    <t>86dc7TD2ufA</t>
  </si>
  <si>
    <t>c2CQfRai6yo</t>
  </si>
  <si>
    <t>ZlcETXgCvC4</t>
  </si>
  <si>
    <t>sVCStbbIvDg</t>
  </si>
  <si>
    <t>unconsious767</t>
  </si>
  <si>
    <t>yXbvEImWuZU</t>
  </si>
  <si>
    <t>nj9KHJRRUbQ</t>
  </si>
  <si>
    <t>xTBrJNipytg</t>
  </si>
  <si>
    <t>efrt2h1AH_A</t>
  </si>
  <si>
    <t>FX9Uei89TuE</t>
  </si>
  <si>
    <t>7EQ1sg6GhZE</t>
  </si>
  <si>
    <t>jgnfxtrAFJQ</t>
  </si>
  <si>
    <t>RbG2xTYJ5Z8</t>
  </si>
  <si>
    <t>x-udwIpp-uA</t>
  </si>
  <si>
    <t>ipJTqCbETog</t>
  </si>
  <si>
    <t>4n3g5lUgkWk</t>
  </si>
  <si>
    <t>699u5x38fUs</t>
  </si>
  <si>
    <t>AaXG402Kejg</t>
  </si>
  <si>
    <t>WvirM1goFq4</t>
  </si>
  <si>
    <t>Pzi7DhKbHOU</t>
  </si>
  <si>
    <t>OHXKbo71fZk</t>
  </si>
  <si>
    <t>skywokker</t>
  </si>
  <si>
    <t>4ud4drsDtDU</t>
  </si>
  <si>
    <t>WwCBm82knQ8</t>
  </si>
  <si>
    <t>ahJ565HFzyM</t>
  </si>
  <si>
    <t>_ZwYpwSQyKU</t>
  </si>
  <si>
    <t>xmdj3nP49Q8</t>
  </si>
  <si>
    <t>Ch6dXQTwm7o</t>
  </si>
  <si>
    <t>ynh9q5cLF4w</t>
  </si>
  <si>
    <t>noyTu_Wgse0</t>
  </si>
  <si>
    <t>s8D5BaQHqrU</t>
  </si>
  <si>
    <t>Sr06hlS8S70</t>
  </si>
  <si>
    <t>L2X6fALqqbk</t>
  </si>
  <si>
    <t>edPYN9zOm_c</t>
  </si>
  <si>
    <t>UPy7RnHwvmA</t>
  </si>
  <si>
    <t>jYUvqJ1Od_k</t>
  </si>
  <si>
    <t>XQWqGpxWgus</t>
  </si>
  <si>
    <t>WVIa4YkhgjM</t>
  </si>
  <si>
    <t>sNrj9SSEYtU</t>
  </si>
  <si>
    <t>ISwTTI00wXA</t>
  </si>
  <si>
    <t>JBAwQM2agZU</t>
  </si>
  <si>
    <t>2VfjJi2qjR8</t>
  </si>
  <si>
    <t>buckpowerLA</t>
  </si>
  <si>
    <t>vPOrnZHunRM</t>
  </si>
  <si>
    <t>EjD2s324a2c</t>
  </si>
  <si>
    <t>Cuddlynutbear</t>
  </si>
  <si>
    <t>It6JN7ALF7Y</t>
  </si>
  <si>
    <t>piZqaUfNs8g</t>
  </si>
  <si>
    <t>bsRqispBIRA</t>
  </si>
  <si>
    <t>4b2utw0qnJY</t>
  </si>
  <si>
    <t>GEB2P8DNE08</t>
  </si>
  <si>
    <t>lzIyQbIrBUI</t>
  </si>
  <si>
    <t>Ob5qevO5HXE</t>
  </si>
  <si>
    <t>HDDyW2i8tqo</t>
  </si>
  <si>
    <t>ie5X4fWtHiQ</t>
  </si>
  <si>
    <t>ZzDkTUtTGXU</t>
  </si>
  <si>
    <t>tLyFF5sES24</t>
  </si>
  <si>
    <t>kl_ftbbcuAM</t>
  </si>
  <si>
    <t>PonyGumbo</t>
  </si>
  <si>
    <t>CbvZD8ovBW0</t>
  </si>
  <si>
    <t>eldbz</t>
  </si>
  <si>
    <t>PhZzh83C0iM</t>
  </si>
  <si>
    <t>XkAI5YNrVvc</t>
  </si>
  <si>
    <t>qocBtcQ1g5Q</t>
  </si>
  <si>
    <t>gxXKLf6qubo</t>
  </si>
  <si>
    <t>jedreport</t>
  </si>
  <si>
    <t>DJUi2zsSHFs</t>
  </si>
  <si>
    <t>HlG008YPVTE</t>
  </si>
  <si>
    <t>Njceup3ojTw</t>
  </si>
  <si>
    <t>XIHHoQTOIQQ</t>
  </si>
  <si>
    <t>michellemalkin</t>
  </si>
  <si>
    <t>A8T9lU4aTbg</t>
  </si>
  <si>
    <t>YhEYgk1EHBM</t>
  </si>
  <si>
    <t>mkxJHdQKSUM</t>
  </si>
  <si>
    <t>Nt6FKT0OMkA</t>
  </si>
  <si>
    <t>xS9-wOfCMNQ</t>
  </si>
  <si>
    <t>w910d4j3Dmk</t>
  </si>
  <si>
    <t>4jEc5QbDTfg</t>
  </si>
  <si>
    <t>3WsPmZ1zDeA</t>
  </si>
  <si>
    <t>PE2mZdxngEQ</t>
  </si>
  <si>
    <t>-4GYUBwv01U</t>
  </si>
  <si>
    <t>17Fu62I8Cg4</t>
  </si>
  <si>
    <t>M4U-y5G3xvQ</t>
  </si>
  <si>
    <t>3KCtHqOihNc</t>
  </si>
  <si>
    <t>DPgI2RNitsw</t>
  </si>
  <si>
    <t>2efKXUWZScg</t>
  </si>
  <si>
    <t>G980aLrAwoM</t>
  </si>
  <si>
    <t>EkaRhPxJIh4</t>
  </si>
  <si>
    <t>6xYV683E1Vc</t>
  </si>
  <si>
    <t>8g8EJtYAHGA</t>
  </si>
  <si>
    <t>e7UdwhaLCRI</t>
  </si>
  <si>
    <t>_RArK7yT69E</t>
  </si>
  <si>
    <t>VQLabpsyPhk</t>
  </si>
  <si>
    <t>QcjQCD14ue4</t>
  </si>
  <si>
    <t>cyy4VG0ZZTw</t>
  </si>
  <si>
    <t>f3NhS5uNUYo</t>
  </si>
  <si>
    <t>mTTk0phExys</t>
  </si>
  <si>
    <t>Kolliedog2</t>
  </si>
  <si>
    <t>aPS_TQYplus</t>
  </si>
  <si>
    <t>QAvuL8yFD9g</t>
  </si>
  <si>
    <t>PrnM6fVHMxU</t>
  </si>
  <si>
    <t>oRupAFRG-is</t>
  </si>
  <si>
    <t>e1-M4E-jRvU</t>
  </si>
  <si>
    <t>chJQD3oRc8g</t>
  </si>
  <si>
    <t>_82nDGD5-Yc</t>
  </si>
  <si>
    <t>HTPAY5BiK-g</t>
  </si>
  <si>
    <t>HpZfmgSslyc</t>
  </si>
  <si>
    <t>zsqi2QHXaFI</t>
  </si>
  <si>
    <t>bFVsSowgm9I</t>
  </si>
  <si>
    <t>mK70TMPmq4M</t>
  </si>
  <si>
    <t>mEk64RIO2D4</t>
  </si>
  <si>
    <t>v1GV-TweUSs</t>
  </si>
  <si>
    <t>uIUhwHRu3Sc</t>
  </si>
  <si>
    <t>DhbmK0YSe-w</t>
  </si>
  <si>
    <t>Jzvdm3_qfxk</t>
  </si>
  <si>
    <t>C3KJPWt66iA</t>
  </si>
  <si>
    <t>O9wSVWrDzK0</t>
  </si>
  <si>
    <t>deLaPinOy</t>
  </si>
  <si>
    <t>Do9XMt1Tdgs</t>
  </si>
  <si>
    <t>ES9AggBpD1o</t>
  </si>
  <si>
    <t>dethfalcin</t>
  </si>
  <si>
    <t>xmyw_lfZX2I</t>
  </si>
  <si>
    <t>xjQPK9O1lEY</t>
  </si>
  <si>
    <t>yYvNFmMr9qs</t>
  </si>
  <si>
    <t>kN9IaGAVJvQ</t>
  </si>
  <si>
    <t>jjQfn8QN0G8</t>
  </si>
  <si>
    <t>OFLt8v0nFcU</t>
  </si>
  <si>
    <t>FotCWCy_iX8</t>
  </si>
  <si>
    <t>_V6-gMEHpl0</t>
  </si>
  <si>
    <t>gGPYUbboOd0</t>
  </si>
  <si>
    <t>3W6IKXeYotQ</t>
  </si>
  <si>
    <t>HUYNQbkTagM</t>
  </si>
  <si>
    <t>RXHkxegB0LE</t>
  </si>
  <si>
    <t>URHs6nl5T8g</t>
  </si>
  <si>
    <t>Vei2MSiw6JU</t>
  </si>
  <si>
    <t>Y7WI5sdGnhk</t>
  </si>
  <si>
    <t>y7Yq4_DnAhY</t>
  </si>
  <si>
    <t>LiOdaPOSrfQ</t>
  </si>
  <si>
    <t>4tdNxTV9i2c</t>
  </si>
  <si>
    <t>KecyouoDOVk</t>
  </si>
  <si>
    <t>2bOeixtHNsk</t>
  </si>
  <si>
    <t>LfFfUxBDMDY</t>
  </si>
  <si>
    <t>VU28Pv26nNQ</t>
  </si>
  <si>
    <t>n95QmGyI6wA</t>
  </si>
  <si>
    <t>49h1x-i830Q</t>
  </si>
  <si>
    <t>_79fnYlU7F0</t>
  </si>
  <si>
    <t>pL5_2z5PC1I</t>
  </si>
  <si>
    <t>k_Dw1ioGPGY</t>
  </si>
  <si>
    <t>FvsfvQT21Oo</t>
  </si>
  <si>
    <t>Eygv8qEkiFE</t>
  </si>
  <si>
    <t>e3NJNQ67CWA</t>
  </si>
  <si>
    <t>H1ZLXbKeL2U</t>
  </si>
  <si>
    <t>QT2PtRGYehA</t>
  </si>
  <si>
    <t>fRScPVDSD6k</t>
  </si>
  <si>
    <t>kvQq0HQ45Q4</t>
  </si>
  <si>
    <t>kiY3hKkwVNw</t>
  </si>
  <si>
    <t>fTDSbDK1o1k</t>
  </si>
  <si>
    <t>slfi314jP30</t>
  </si>
  <si>
    <t>Mg9APRGaUS0</t>
  </si>
  <si>
    <t>IaOF2i3eQO0</t>
  </si>
  <si>
    <t>_3y_hX0noR0</t>
  </si>
  <si>
    <t>vguUb7iXbXs</t>
  </si>
  <si>
    <t>CmO3voBR3SE</t>
  </si>
  <si>
    <t>Vr0BAQT2gZA</t>
  </si>
  <si>
    <t>WXfAtFjqCRQ</t>
  </si>
  <si>
    <t>xCAeq5kE0Ko</t>
  </si>
  <si>
    <t>3LWwgjYl5dE</t>
  </si>
  <si>
    <t>YrScIio3lWc</t>
  </si>
  <si>
    <t>P0TCzE4HTZQ</t>
  </si>
  <si>
    <t>2G6F9Rg5kOE</t>
  </si>
  <si>
    <t>bHN0pTeI5K0</t>
  </si>
  <si>
    <t>YDerNoczV9s</t>
  </si>
  <si>
    <t>0qIK1PVWG60</t>
  </si>
  <si>
    <t>HappySlip</t>
  </si>
  <si>
    <t>mo47FWs_vgE</t>
  </si>
  <si>
    <t>wKb_yq7f8ko</t>
  </si>
  <si>
    <t>_6GmWPS9EWw</t>
  </si>
  <si>
    <t>kVSshzbAj_Y</t>
  </si>
  <si>
    <t>Ourx95ng5uk</t>
  </si>
  <si>
    <t>Cx6EUqecTzc</t>
  </si>
  <si>
    <t>8tSWg7xZqN8</t>
  </si>
  <si>
    <t>ek8iWRA6jzA</t>
  </si>
  <si>
    <t>QIinL7u9PkA</t>
  </si>
  <si>
    <t>BfFirD5Nz-4</t>
  </si>
  <si>
    <t>WdFMr0OV30Q</t>
  </si>
  <si>
    <t>pEwp8HoNPEM</t>
  </si>
  <si>
    <t>scribble2k</t>
  </si>
  <si>
    <t>bnju9u8NwNk</t>
  </si>
  <si>
    <t>uu1K-sFbQKc</t>
  </si>
  <si>
    <t>wrxOa5SKZ3I</t>
  </si>
  <si>
    <t>CGjADmHwm-w</t>
  </si>
  <si>
    <t>5GqTcPicvYQ</t>
  </si>
  <si>
    <t>e-iCANuo10I</t>
  </si>
  <si>
    <t>6sPhpXO9sqc</t>
  </si>
  <si>
    <t>kcLWtsz88ik</t>
  </si>
  <si>
    <t>lnVHiByT_tg</t>
  </si>
  <si>
    <t>roTOxe7vnwA</t>
  </si>
  <si>
    <t>eGHwmvw5nmw</t>
  </si>
  <si>
    <t>_UX98dKWIb8</t>
  </si>
  <si>
    <t>zDvPhqzperw</t>
  </si>
  <si>
    <t>unpuZj-LBaI</t>
  </si>
  <si>
    <t>mea4</t>
  </si>
  <si>
    <t>UW4vbdSHQ8g</t>
  </si>
  <si>
    <t>N5G8xoohDI4</t>
  </si>
  <si>
    <t>EwVLrhqGWpM</t>
  </si>
  <si>
    <t>51QZZmNlDTA</t>
  </si>
  <si>
    <t>V4ROu2GuGs4</t>
  </si>
  <si>
    <t>1GeGywZEhYk</t>
  </si>
  <si>
    <t>BLP4LvOkDRg</t>
  </si>
  <si>
    <t>dihSlAybR9Q</t>
  </si>
  <si>
    <t>PUL95Z3V69Y</t>
  </si>
  <si>
    <t>jQ1jxWyfT_Y</t>
  </si>
  <si>
    <t>EJeXL2hj7_0</t>
  </si>
  <si>
    <t>5UywwNfvVqY</t>
  </si>
  <si>
    <t>rggHmycccaQ</t>
  </si>
  <si>
    <t>NekisMerchandising</t>
  </si>
  <si>
    <t>HS5v5k25Ugw</t>
  </si>
  <si>
    <t>ebg1s1hacE0</t>
  </si>
  <si>
    <t>XoomMoneyTransfers</t>
  </si>
  <si>
    <t>fAtqkopCYRE</t>
  </si>
  <si>
    <t>Mgrx9OBMAa8</t>
  </si>
  <si>
    <t>SmbsvCwb8DY</t>
  </si>
  <si>
    <t>eqrfYNCvHSE</t>
  </si>
  <si>
    <t>ZPZZTHvQemk</t>
  </si>
  <si>
    <t>vtTEGOxnq8M</t>
  </si>
  <si>
    <t>SjheyaYNyLM</t>
  </si>
  <si>
    <t>3tKjR5iL8Vw</t>
  </si>
  <si>
    <t>HBHLW3icmVw</t>
  </si>
  <si>
    <t>S7yTVxSC0xo</t>
  </si>
  <si>
    <t>oBpCUAXRMWA</t>
  </si>
  <si>
    <t>PgWswPp5NkQ</t>
  </si>
  <si>
    <t>SytJkk3kW4M</t>
  </si>
  <si>
    <t>kIDhI4KLW64</t>
  </si>
  <si>
    <t>n_aI20tuBgo</t>
  </si>
  <si>
    <t>markyut</t>
  </si>
  <si>
    <t>IoEiOFnmOYg</t>
  </si>
  <si>
    <t>LumenEdge</t>
  </si>
  <si>
    <t>m9YsucfZ1QI</t>
  </si>
  <si>
    <t>MYDWfUkcnmc</t>
  </si>
  <si>
    <t>cgRT4y0771A</t>
  </si>
  <si>
    <t>66ifqVEmtxY</t>
  </si>
  <si>
    <t>IcEpEtCmE9s</t>
  </si>
  <si>
    <t>XKKfA7xp5xw</t>
  </si>
  <si>
    <t>7zVafcL2N9E</t>
  </si>
  <si>
    <t>LFJYxbb2xWw</t>
  </si>
  <si>
    <t>bi0Tck7zhPQ</t>
  </si>
  <si>
    <t>XgjT9Ejqy-w</t>
  </si>
  <si>
    <t>C67tZP2kTwQ</t>
  </si>
  <si>
    <t>n57xorLJwZM</t>
  </si>
  <si>
    <t>YaZ9FJXPBZg</t>
  </si>
  <si>
    <t>TEVS3qruce0</t>
  </si>
  <si>
    <t>6g2c4uDA1HQ</t>
  </si>
  <si>
    <t>GyQSE4OQ8Ms</t>
  </si>
  <si>
    <t>QAv7yce4tE4</t>
  </si>
  <si>
    <t>RdUW6WIirAg</t>
  </si>
  <si>
    <t>ViolentServant</t>
  </si>
  <si>
    <t>bUaxKK5QYtM</t>
  </si>
  <si>
    <t>QveC034DkNk</t>
  </si>
  <si>
    <t>acAei4ddCHQ</t>
  </si>
  <si>
    <t>rpNKNN068c8</t>
  </si>
  <si>
    <t>1kM_BcnTKks</t>
  </si>
  <si>
    <t>BvdUlnsY2EM</t>
  </si>
  <si>
    <t>_2gXrGxfx8U</t>
  </si>
  <si>
    <t>V8Pb5ioOYZs</t>
  </si>
  <si>
    <t>5fewau90I9I</t>
  </si>
  <si>
    <t>rForSGnYo2c</t>
  </si>
  <si>
    <t>sGH7L-Z8Wzo</t>
  </si>
  <si>
    <t>EBQGsYXsK2A</t>
  </si>
  <si>
    <t>mPGGRJhR4AM</t>
  </si>
  <si>
    <t>KvT-C8QArok</t>
  </si>
  <si>
    <t>kjAZsQ4KEBc</t>
  </si>
  <si>
    <t>4gVoMXW3SIk</t>
  </si>
  <si>
    <t>W8e4Vgu4Uys</t>
  </si>
  <si>
    <t>DWu0Ovj6GJw</t>
  </si>
  <si>
    <t>lBO7BRS59qA</t>
  </si>
  <si>
    <t>Vern2765</t>
  </si>
  <si>
    <t>EYAVd9mvQM0</t>
  </si>
  <si>
    <t>LavonRoss</t>
  </si>
  <si>
    <t>O8KhEa8Cwv0</t>
  </si>
  <si>
    <t>pZkZWlAIG0w</t>
  </si>
  <si>
    <t>0Fl5jBe56AE</t>
  </si>
  <si>
    <t>nX1WJrqGgbA</t>
  </si>
  <si>
    <t>tcbBN0eNgkU</t>
  </si>
  <si>
    <t>O7Lan6VugJM</t>
  </si>
  <si>
    <t>YSQLemE-NeI</t>
  </si>
  <si>
    <t>VeA8Mt2zbm8</t>
  </si>
  <si>
    <t>IUBmG8UwWZU</t>
  </si>
  <si>
    <t>x8h-5bqEWMI</t>
  </si>
  <si>
    <t>nH4Ce2xwrwM</t>
  </si>
  <si>
    <t>C2mNFwQuMys</t>
  </si>
  <si>
    <t>KrZ76lLzBMk</t>
  </si>
  <si>
    <t>shXbgo9sF2U</t>
  </si>
  <si>
    <t>fTKVKPyQS9w</t>
  </si>
  <si>
    <t>Jk05NZUqVZo</t>
  </si>
  <si>
    <t>x1xzOIbuiQg</t>
  </si>
  <si>
    <t>Gxd149-nQkQ</t>
  </si>
  <si>
    <t>CevekZU7130</t>
  </si>
  <si>
    <t>R4ZQZxN7moc</t>
  </si>
  <si>
    <t>sulla123</t>
  </si>
  <si>
    <t>wvhHnFisM10</t>
  </si>
  <si>
    <t>UqwzPAHXSXg</t>
  </si>
  <si>
    <t>mXQFqlVMrrc</t>
  </si>
  <si>
    <t>bPaO8AF8qo4</t>
  </si>
  <si>
    <t>yXKnoV6f7dw</t>
  </si>
  <si>
    <t>-2vk1Zn-4AY</t>
  </si>
  <si>
    <t>OxBsv-1lib0</t>
  </si>
  <si>
    <t>CZLGsTmB3sk</t>
  </si>
  <si>
    <t>MRiDGHSXMsY</t>
  </si>
  <si>
    <t>f-mdHN24iS0</t>
  </si>
  <si>
    <t>7gjbxyaOOTM</t>
  </si>
  <si>
    <t>7nLmwL--w4g</t>
  </si>
  <si>
    <t>0ElnQUVkWsQ</t>
  </si>
  <si>
    <t>fIrwSNWEri4</t>
  </si>
  <si>
    <t>1grJkck6cuc</t>
  </si>
  <si>
    <t>ssm8ykgZuwk</t>
  </si>
  <si>
    <t>lP3u0kxi5vM</t>
  </si>
  <si>
    <t>bZWUSCkXK2o</t>
  </si>
  <si>
    <t>bGUjPnfCz6w</t>
  </si>
  <si>
    <t>wENSzTWNrFI</t>
  </si>
  <si>
    <t>gopotter</t>
  </si>
  <si>
    <t>1ZcCJZ8u5Qo</t>
  </si>
  <si>
    <t>9DFTGqpn9Vk</t>
  </si>
  <si>
    <t>yPQ3BCK-FVQ</t>
  </si>
  <si>
    <t>wUPrEwpjNyc</t>
  </si>
  <si>
    <t>aaHjujZOEIY</t>
  </si>
  <si>
    <t>RUj-BoXHVOc</t>
  </si>
  <si>
    <t>BPb0po2jzfg</t>
  </si>
  <si>
    <t>UDtmFdfBgxU</t>
  </si>
  <si>
    <t>tg-TwaxTPSs</t>
  </si>
  <si>
    <t>jNtoLZhV7nE</t>
  </si>
  <si>
    <t>1LDmPoFXDB4</t>
  </si>
  <si>
    <t>OeLw-jWx3-0</t>
  </si>
  <si>
    <t>koPsqp8Nrtg</t>
  </si>
  <si>
    <t>j3UWgst1amQ</t>
  </si>
  <si>
    <t>MnXR5Baq0X8</t>
  </si>
  <si>
    <t>Eqdb71g3NNA</t>
  </si>
  <si>
    <t>OyDHyyB3TRs</t>
  </si>
  <si>
    <t>vsnmn47E4g0</t>
  </si>
  <si>
    <t>CWcx8Rkaf5o</t>
  </si>
  <si>
    <t>YwJVLFoTSL0</t>
  </si>
  <si>
    <t>AHBr_8BNh1Q</t>
  </si>
  <si>
    <t>anxtro</t>
  </si>
  <si>
    <t>oyjotHiUx38</t>
  </si>
  <si>
    <t>VzZuKrS0hO8</t>
  </si>
  <si>
    <t>ajrBImHfQEo</t>
  </si>
  <si>
    <t>gsv2g8BdRCo</t>
  </si>
  <si>
    <t>Nr_B8JaV0hw</t>
  </si>
  <si>
    <t>_XJfRzNOJNE</t>
  </si>
  <si>
    <t>waL8K2SGR1M</t>
  </si>
  <si>
    <t>BuNLvd77hBc</t>
  </si>
  <si>
    <t>e5QveX3-1O8</t>
  </si>
  <si>
    <t>gjbG5N4EfDc</t>
  </si>
  <si>
    <t>NightRiderTV</t>
  </si>
  <si>
    <t>Z8OXwfBxGU0</t>
  </si>
  <si>
    <t>0_Ljz9nOwnY</t>
  </si>
  <si>
    <t>zhuHrEutl10</t>
  </si>
  <si>
    <t>RK38ZG3brsI</t>
  </si>
  <si>
    <t>TmXjotXcObs</t>
  </si>
  <si>
    <t>k7Jo5h8Ext8</t>
  </si>
  <si>
    <t>5IoSW1HUF48</t>
  </si>
  <si>
    <t>mSzTaHqsn7M</t>
  </si>
  <si>
    <t>EhnMIBo8k_w</t>
  </si>
  <si>
    <t>bqFFo_asRbg</t>
  </si>
  <si>
    <t>p1gcXutEucw</t>
  </si>
  <si>
    <t>5sJLRVDIn3M</t>
  </si>
  <si>
    <t>bQRp-DCIdIw</t>
  </si>
  <si>
    <t>5sZcTjOmsAA</t>
  </si>
  <si>
    <t>0GDTiHs01gc</t>
  </si>
  <si>
    <t>sOj_uy0RCGQ</t>
  </si>
  <si>
    <t>JswiiGk8u2k</t>
  </si>
  <si>
    <t>2DyHVPMZXJU</t>
  </si>
  <si>
    <t>dadeca50</t>
  </si>
  <si>
    <t>Ervk62REVXY</t>
  </si>
  <si>
    <t>VsqrFRNXdfg</t>
  </si>
  <si>
    <t>I9aa-xSRvsk</t>
  </si>
  <si>
    <t>u7a3ByQjDY4</t>
  </si>
  <si>
    <t>8Cv14BYah4o</t>
  </si>
  <si>
    <t>LByJD5kbdbM</t>
  </si>
  <si>
    <t>tHABT2Adee0</t>
  </si>
  <si>
    <t>kcrg0B_yJAo</t>
  </si>
  <si>
    <t>IUU_oOBZKko</t>
  </si>
  <si>
    <t>QmroaYVD_so</t>
  </si>
  <si>
    <t>uncledale</t>
  </si>
  <si>
    <t>ijLMgJ_SvYY</t>
  </si>
  <si>
    <t>5GPRZtmeNWU</t>
  </si>
  <si>
    <t>TggX5jf4pTQ</t>
  </si>
  <si>
    <t>rzxXC2eDFFw</t>
  </si>
  <si>
    <t>gNqiSkd1M6k</t>
  </si>
  <si>
    <t>HaH8QyGYlyQ</t>
  </si>
  <si>
    <t>cpgStUl7o30</t>
  </si>
  <si>
    <t>Nx147RAPYB8</t>
  </si>
  <si>
    <t>urchisweetie</t>
  </si>
  <si>
    <t>aF23AN1vJ0c</t>
  </si>
  <si>
    <t>MNx2xwWIfCA</t>
  </si>
  <si>
    <t>oXefposX_r4</t>
  </si>
  <si>
    <t>hSPIR3pclYw</t>
  </si>
  <si>
    <t>BbV_iRpBZ3Q</t>
  </si>
  <si>
    <t>MarkDayComedy</t>
  </si>
  <si>
    <t>C6bxFIKo1Vs</t>
  </si>
  <si>
    <t>RCPwdfQyxe4</t>
  </si>
  <si>
    <t>iy_vGu3uMNQ</t>
  </si>
  <si>
    <t>x9akrLYl8xo</t>
  </si>
  <si>
    <t>2APmp_sf5FY</t>
  </si>
  <si>
    <t>DHDgljR70x0</t>
  </si>
  <si>
    <t>aLajTS9-C2s</t>
  </si>
  <si>
    <t>m2OC5Z1Fii8</t>
  </si>
  <si>
    <t>UgcHTYiMKyc</t>
  </si>
  <si>
    <t>MondoMedia</t>
  </si>
  <si>
    <t>Hb-K6N1CMeA</t>
  </si>
  <si>
    <t>dLLNKpJrHro</t>
  </si>
  <si>
    <t>OTo_rKYdVlY</t>
  </si>
  <si>
    <t>JNJEZes-ooA</t>
  </si>
  <si>
    <t>7AFawTBn7MY</t>
  </si>
  <si>
    <t>MMC5qVn-1do</t>
  </si>
  <si>
    <t>6CWzkXiCzRA</t>
  </si>
  <si>
    <t>MnfLiYFl9T4</t>
  </si>
  <si>
    <t>IXpx2OEWBdA</t>
  </si>
  <si>
    <t>ugB7IfyeDgg</t>
  </si>
  <si>
    <t>dGA_4QKSeSA</t>
  </si>
  <si>
    <t>Vsscl6myXqI</t>
  </si>
  <si>
    <t>QMMDdUYojdQ</t>
  </si>
  <si>
    <t>irQhrmFcES0</t>
  </si>
  <si>
    <t>pdZlm2yjWjo</t>
  </si>
  <si>
    <t>03WfPDIoq4c</t>
  </si>
  <si>
    <t>WDk8Ja4iQYU</t>
  </si>
  <si>
    <t>WoTRoRbQxVc</t>
  </si>
  <si>
    <t>165VjNKRNdw</t>
  </si>
  <si>
    <t>olitheboss</t>
  </si>
  <si>
    <t>YF024HYU36I</t>
  </si>
  <si>
    <t>I1Je2RGx-zM</t>
  </si>
  <si>
    <t>cojcXhKBgSo</t>
  </si>
  <si>
    <t>zllvQLK1fUM</t>
  </si>
  <si>
    <t>ZOHwjDzUDnE</t>
  </si>
  <si>
    <t>gELIrIw89xM</t>
  </si>
  <si>
    <t>zFHBlrXUfPs</t>
  </si>
  <si>
    <t>YegHCpKQkfM</t>
  </si>
  <si>
    <t>OoEp0zTLVhs</t>
  </si>
  <si>
    <t>bvG263xNJe8</t>
  </si>
  <si>
    <t>_VWXaBq--eg</t>
  </si>
  <si>
    <t>lonneke8990</t>
  </si>
  <si>
    <t>IDV-SX_nj2s</t>
  </si>
  <si>
    <t>Cb9_Zzi7su4</t>
  </si>
  <si>
    <t>Kfc2cwNVjy8</t>
  </si>
  <si>
    <t>3w0hz6gNG34</t>
  </si>
  <si>
    <t>CHl4M2D6YUE</t>
  </si>
  <si>
    <t>xeoxxpVUQgs</t>
  </si>
  <si>
    <t>nVPE6EOreFw</t>
  </si>
  <si>
    <t>cwNVfNc1IQM</t>
  </si>
  <si>
    <t>Zao3CLdHbsA</t>
  </si>
  <si>
    <t>mJ_O0HqCHkI</t>
  </si>
  <si>
    <t>IYonYospK9Q</t>
  </si>
  <si>
    <t>kIPrJmzG7Ss</t>
  </si>
  <si>
    <t>LPooop-crcE</t>
  </si>
  <si>
    <t>oJvDnpZtWX8</t>
  </si>
  <si>
    <t>mFH7sPi8fTk</t>
  </si>
  <si>
    <t>fq1lJeSgZcY</t>
  </si>
  <si>
    <t>9GD3jr7-5yg</t>
  </si>
  <si>
    <t>b_NDR9Iy9Y0</t>
  </si>
  <si>
    <t>melinda923</t>
  </si>
  <si>
    <t>Ope-1Zb5t-k</t>
  </si>
  <si>
    <t>JF1ANzUmSv0</t>
  </si>
  <si>
    <t>DiFq_nk8pE0</t>
  </si>
  <si>
    <t>qPML-n1kRnY</t>
  </si>
  <si>
    <t>5mu02xUgE4k</t>
  </si>
  <si>
    <t>k6C_HjWr3Nk</t>
  </si>
  <si>
    <t>4K9811LaivA</t>
  </si>
  <si>
    <t>hp69rg6Hdlo</t>
  </si>
  <si>
    <t>9IzDbNFDdP4</t>
  </si>
  <si>
    <t>TjC3R6jOtUo</t>
  </si>
  <si>
    <t>uEx5G-GOS1k</t>
  </si>
  <si>
    <t>x1sQkEfAdfY</t>
  </si>
  <si>
    <t>BNjcuZ-LiSY</t>
  </si>
  <si>
    <t>Xs-tl6GBOBo</t>
  </si>
  <si>
    <t>NextGenWalkthroughs</t>
  </si>
  <si>
    <t>x8OZlV90jpM</t>
  </si>
  <si>
    <t>ZpdlZtVMIuQ</t>
  </si>
  <si>
    <t>rlGr_vdxKlc</t>
  </si>
  <si>
    <t>9Q5SWx00mLI</t>
  </si>
  <si>
    <t>4-JfgPNOPdw</t>
  </si>
  <si>
    <t>5NtBX0XEHT0</t>
  </si>
  <si>
    <t>K5zqg4foVJo</t>
  </si>
  <si>
    <t>qxkO_bgCtmY</t>
  </si>
  <si>
    <t>amrSipa5_U8</t>
  </si>
  <si>
    <t>p41kNQdnc5w</t>
  </si>
  <si>
    <t>UZIjlsoybpU</t>
  </si>
  <si>
    <t>deOg9KXFrfE</t>
  </si>
  <si>
    <t>t6iRhVdjLRM</t>
  </si>
  <si>
    <t>cocogruby</t>
  </si>
  <si>
    <t>gaBjdLQ0LJ0</t>
  </si>
  <si>
    <t>aVn-ew1_Kfs</t>
  </si>
  <si>
    <t>qK5rb-DDT2o</t>
  </si>
  <si>
    <t>r50FoorIc_c</t>
  </si>
  <si>
    <t>Gjj95GDleyE</t>
  </si>
  <si>
    <t>Q7sIzWKHGwQ</t>
  </si>
  <si>
    <t>xXwlorEn1lY</t>
  </si>
  <si>
    <t>U25ZtizsFuI</t>
  </si>
  <si>
    <t>TW0Auzgamhs</t>
  </si>
  <si>
    <t>NinjaxCad</t>
  </si>
  <si>
    <t>LOx3sT8B7LA</t>
  </si>
  <si>
    <t>AltgwSaCEX0</t>
  </si>
  <si>
    <t>rm6SZTl_5JQ</t>
  </si>
  <si>
    <t>NUmCH6Rb_T4</t>
  </si>
  <si>
    <t>rjqbSrwN6CQ</t>
  </si>
  <si>
    <t>VdHLrR-_ox0</t>
  </si>
  <si>
    <t>1AcbhDRr0Lc</t>
  </si>
  <si>
    <t>1BViw5ZR8kM</t>
  </si>
  <si>
    <t>cR1P8Tm1fD8</t>
  </si>
  <si>
    <t>WjtgBYfgVqA</t>
  </si>
  <si>
    <t>hzgS63_MgF8</t>
  </si>
  <si>
    <t>qVFRKUOl_8E</t>
  </si>
  <si>
    <t>Uz5cl131KTk</t>
  </si>
  <si>
    <t>phW4ZayIXcY</t>
  </si>
  <si>
    <t>ruitico34</t>
  </si>
  <si>
    <t>WeMAEzvcwao</t>
  </si>
  <si>
    <t>ScED877vBXM</t>
  </si>
  <si>
    <t>5EcDRYTwmE8</t>
  </si>
  <si>
    <t>1FjYmpGM4VA</t>
  </si>
  <si>
    <t>DjLuzfsRuXE</t>
  </si>
  <si>
    <t>FCgZQio1M5A</t>
  </si>
  <si>
    <t>kSlYm6vl_SM</t>
  </si>
  <si>
    <t>C1x9vr-Mg_M</t>
  </si>
  <si>
    <t>darkneomon</t>
  </si>
  <si>
    <t>L3B6lnUvhbA</t>
  </si>
  <si>
    <t>lyEKHHrdvp0</t>
  </si>
  <si>
    <t>0HpXQAdOFu0</t>
  </si>
  <si>
    <t>sk39pMoAD70</t>
  </si>
  <si>
    <t>NoCNxVtLWkM</t>
  </si>
  <si>
    <t>RsWNlCZwenw</t>
  </si>
  <si>
    <t>B04xngldt2k</t>
  </si>
  <si>
    <t>xOePE_ckbwA</t>
  </si>
  <si>
    <t>lghuFHNF9ZA</t>
  </si>
  <si>
    <t>zrcStY_kHrM</t>
  </si>
  <si>
    <t>U6_tTxMCkFU</t>
  </si>
  <si>
    <t>8lVH4_3JniA</t>
  </si>
  <si>
    <t>Dt0LYqk8MwU</t>
  </si>
  <si>
    <t>fsQ7N0eQhF8</t>
  </si>
  <si>
    <t>N0I8xQfOZtw</t>
  </si>
  <si>
    <t>l-oczo5sTKQ</t>
  </si>
  <si>
    <t>GGlKJDEI1Nk</t>
  </si>
  <si>
    <t>95e8i35eOME</t>
  </si>
  <si>
    <t>pA9jeOdL_to</t>
  </si>
  <si>
    <t>1ziB8_mWqJk</t>
  </si>
  <si>
    <t>ItOgS2O3j_g</t>
  </si>
  <si>
    <t>j8bUwZVcVwY</t>
  </si>
  <si>
    <t>h2tPjdulvpQ</t>
  </si>
  <si>
    <t>uqmO5CDMcN0</t>
  </si>
  <si>
    <t>evB_Lc3kxv8</t>
  </si>
  <si>
    <t>qYhodyTvQFc</t>
  </si>
  <si>
    <t>ITs8hC18Sw4</t>
  </si>
  <si>
    <t>Nv-R4ZZchhQ</t>
  </si>
  <si>
    <t>a0fv5qKIvgA</t>
  </si>
  <si>
    <t>0HSBZVFxF6o</t>
  </si>
  <si>
    <t>4VxVIucv0tc</t>
  </si>
  <si>
    <t>DME2E6_ll30</t>
  </si>
  <si>
    <t>niaeOlGRkFE</t>
  </si>
  <si>
    <t>zsHil7IAMWc</t>
  </si>
  <si>
    <t>KfKk7kZt9dU</t>
  </si>
  <si>
    <t>u6hH0YJ3HSI</t>
  </si>
  <si>
    <t>iR3-MGAMUao</t>
  </si>
  <si>
    <t>8QOQKA2xye4</t>
  </si>
  <si>
    <t>Huia5j5s3t8</t>
  </si>
  <si>
    <t>_4XT4mi0zZQ</t>
  </si>
  <si>
    <t>1PlJpAl4zYw</t>
  </si>
  <si>
    <t>yNGUJOvvbQk</t>
  </si>
  <si>
    <t>Dv_YKOx6flc</t>
  </si>
  <si>
    <t>8FEjaKXcEfA</t>
  </si>
  <si>
    <t>iajo26UArmc</t>
  </si>
  <si>
    <t>qjU0aJPq_Vo</t>
  </si>
  <si>
    <t>4bQxF5sEN9U</t>
  </si>
  <si>
    <t>P9SoiEXi5kg</t>
  </si>
  <si>
    <t>Hoodtreker</t>
  </si>
  <si>
    <t>UN1qg1MBFjU</t>
  </si>
  <si>
    <t>1e3LkVPbbkY</t>
  </si>
  <si>
    <t>PLnRPx-lrl4</t>
  </si>
  <si>
    <t>e80YbCK2zMI</t>
  </si>
  <si>
    <t>PPsDO0Qc1-M</t>
  </si>
  <si>
    <t>PoPyP3ZwBWI</t>
  </si>
  <si>
    <t>yXCxzzXv5OI</t>
  </si>
  <si>
    <t>qT7BVyZPATw</t>
  </si>
  <si>
    <t>kKDjDVNpEdE</t>
  </si>
  <si>
    <t>hmc3cmodqzY</t>
  </si>
  <si>
    <t>hNG3TdbKBV4</t>
  </si>
  <si>
    <t>randomrpgguy</t>
  </si>
  <si>
    <t>WAm6kx6i8CI</t>
  </si>
  <si>
    <t>wH2AiVst60c</t>
  </si>
  <si>
    <t>6AXquwJIHQE</t>
  </si>
  <si>
    <t>hjYd3csnBPg</t>
  </si>
  <si>
    <t>qQdhMSEqhfg</t>
  </si>
  <si>
    <t>Tp6ObNwFP4Y</t>
  </si>
  <si>
    <t>9f4Ex9oFsGU</t>
  </si>
  <si>
    <t>onQ9JmtihvY</t>
  </si>
  <si>
    <t>hmFfUGUjo38</t>
  </si>
  <si>
    <t>Zvlffu1cess</t>
  </si>
  <si>
    <t>pwUFoBqrN9o</t>
  </si>
  <si>
    <t>I0Q2gPdP5Lk</t>
  </si>
  <si>
    <t>pw5pZpGh5Hg</t>
  </si>
  <si>
    <t>EHfzHbNE0YA</t>
  </si>
  <si>
    <t>7SZCXWQxf_k</t>
  </si>
  <si>
    <t>HU0cUQT1w9E</t>
  </si>
  <si>
    <t>zi6ECGh1yTA</t>
  </si>
  <si>
    <t>9haMcbiZ5Cc</t>
  </si>
  <si>
    <t>iB6X6b7SBW0</t>
  </si>
  <si>
    <t>jLYzg1w2hKE</t>
  </si>
  <si>
    <t>RudeBoyStudioHaters</t>
  </si>
  <si>
    <t>VYCW0k1yo4g</t>
  </si>
  <si>
    <t>aD15kNZhgJQ</t>
  </si>
  <si>
    <t>JHd9cwmecNY</t>
  </si>
  <si>
    <t>nAadoXq9HB4</t>
  </si>
  <si>
    <t>AScsrfyAhHo</t>
  </si>
  <si>
    <t>Y9VI1OvJUew</t>
  </si>
  <si>
    <t>AuMqDqjUkcU</t>
  </si>
  <si>
    <t>3B7aqgCgcn8</t>
  </si>
  <si>
    <t>7mhe7YuPhRs</t>
  </si>
  <si>
    <t>mBnVQTwCY7w</t>
  </si>
  <si>
    <t>rtcInO1Oblc</t>
  </si>
  <si>
    <t>M-Ktys_S4E8</t>
  </si>
  <si>
    <t>G6Shlxf0LHM</t>
  </si>
  <si>
    <t>IX0UFaJ-ygo</t>
  </si>
  <si>
    <t>ypoQ64hxhl4</t>
  </si>
  <si>
    <t>QuVGeF1wqr8</t>
  </si>
  <si>
    <t>xVx9rIdrtx0</t>
  </si>
  <si>
    <t>PB2QAg0mJko</t>
  </si>
  <si>
    <t>j0ZmwrfPTlg</t>
  </si>
  <si>
    <t>IBYONvEkFb4</t>
  </si>
  <si>
    <t>jmt937</t>
  </si>
  <si>
    <t>AQGdPTCd62w</t>
  </si>
  <si>
    <t>AVtNN6kLVfY</t>
  </si>
  <si>
    <t>8Owco8RovDA</t>
  </si>
  <si>
    <t>KXHBAW-GA60</t>
  </si>
  <si>
    <t>OarcnNbDz50</t>
  </si>
  <si>
    <t>TjYONGBl68Y</t>
  </si>
  <si>
    <t>GnXeBaG_phY</t>
  </si>
  <si>
    <t>C__rbTXsxu4</t>
  </si>
  <si>
    <t>i_1Q4amkIaI</t>
  </si>
  <si>
    <t>wztNeg07Nq4</t>
  </si>
  <si>
    <t>IWWpE0qEVX0</t>
  </si>
  <si>
    <t>Hb67dyUX0J4</t>
  </si>
  <si>
    <t>K5q-9HTAEdQ</t>
  </si>
  <si>
    <t>vOPubcTfmmQ</t>
  </si>
  <si>
    <t>1FvH6vMJKUg</t>
  </si>
  <si>
    <t>B2baJubjUNk</t>
  </si>
  <si>
    <t>srLLdM1cl0E</t>
  </si>
  <si>
    <t>7BeRrQFMevw</t>
  </si>
  <si>
    <t>Thq25IAC-yQ</t>
  </si>
  <si>
    <t>enthdaneaf823</t>
  </si>
  <si>
    <t>ENjkNJjcgXk</t>
  </si>
  <si>
    <t>Q5JAVcx0M8M</t>
  </si>
  <si>
    <t>eVa4ta001x4</t>
  </si>
  <si>
    <t>we2vV4bfKuo</t>
  </si>
  <si>
    <t>IARIN_WqOgI</t>
  </si>
  <si>
    <t>KfQriqlVcWY</t>
  </si>
  <si>
    <t>zDd2SgaM9DY</t>
  </si>
  <si>
    <t>YJttkOU9Www</t>
  </si>
  <si>
    <t>6AFb1lQFY_w</t>
  </si>
  <si>
    <t>oZAtOIQsbM0</t>
  </si>
  <si>
    <t>1qWGNKvOGOI</t>
  </si>
  <si>
    <t>JhPmUHA1dMk</t>
  </si>
  <si>
    <t>HQN6kZOhHxY</t>
  </si>
  <si>
    <t>NjxX7wuo3mM</t>
  </si>
  <si>
    <t>60cyj8vzWMQ</t>
  </si>
  <si>
    <t>9cQ2Wmm6lKE</t>
  </si>
  <si>
    <t>aladdin82</t>
  </si>
  <si>
    <t>29SuuEKztPc</t>
  </si>
  <si>
    <t>VJ5unYaNd3c</t>
  </si>
  <si>
    <t>q9YRt_QMZmA</t>
  </si>
  <si>
    <t>8h8FglJfNfk</t>
  </si>
  <si>
    <t>jBMMc3QAWCs</t>
  </si>
  <si>
    <t>RGWs3o7SAxI</t>
  </si>
  <si>
    <t>1ZZox6jfWUk</t>
  </si>
  <si>
    <t>C8AdNOW1Mho</t>
  </si>
  <si>
    <t>W-qJaow1Kf0</t>
  </si>
  <si>
    <t>v_YR1e9TUJc</t>
  </si>
  <si>
    <t>3Cp4QQEytSY</t>
  </si>
  <si>
    <t>oETS9vAzl8Q</t>
  </si>
  <si>
    <t>5fJ3HE1ksAY</t>
  </si>
  <si>
    <t>Mpw1u3pEmh4</t>
  </si>
  <si>
    <t>k3eHVOi536g</t>
  </si>
  <si>
    <t>krL5yan7GZw</t>
  </si>
  <si>
    <t>7Och-VFreys</t>
  </si>
  <si>
    <t>xZNEfaXtH6M</t>
  </si>
  <si>
    <t>7hzwChl72e0</t>
  </si>
  <si>
    <t>Mjg2m1_DQrs</t>
  </si>
  <si>
    <t>CakM93</t>
  </si>
  <si>
    <t>gVg2dQBi-wU</t>
  </si>
  <si>
    <t>NKBIqCJOGSQ</t>
  </si>
  <si>
    <t>BxUq_zzvAaA</t>
  </si>
  <si>
    <t>gLeDXvcwW9c</t>
  </si>
  <si>
    <t>96BV-mGWyTg</t>
  </si>
  <si>
    <t>8yUqzY0QcrQ</t>
  </si>
  <si>
    <t>j5RtMGbUgNs</t>
  </si>
  <si>
    <t>sQn5DzANuoU</t>
  </si>
  <si>
    <t>biL3jHqwbJw</t>
  </si>
  <si>
    <t>H5d23DT6ST0</t>
  </si>
  <si>
    <t>NP4WN9MkwIU</t>
  </si>
  <si>
    <t>tRILGoHz3IQ</t>
  </si>
  <si>
    <t>nZccnGspog0</t>
  </si>
  <si>
    <t>popstarsunited</t>
  </si>
  <si>
    <t>9fVDWfsa4fc</t>
  </si>
  <si>
    <t>zYHwxMRVxNg</t>
  </si>
  <si>
    <t>cZGaSdPmUW8</t>
  </si>
  <si>
    <t>TX9Axmp2VbM</t>
  </si>
  <si>
    <t>m9QC2_ZaeCw</t>
  </si>
  <si>
    <t>eawDvGi0W4E</t>
  </si>
  <si>
    <t>yvept-4iccA</t>
  </si>
  <si>
    <t>KlpeJp6_1Pk</t>
  </si>
  <si>
    <t>IxLUmkf1NSc</t>
  </si>
  <si>
    <t>lTNJWG7dEm4</t>
  </si>
  <si>
    <t>wVZa8jxh7HU</t>
  </si>
  <si>
    <t>TcqBh6RNl_c</t>
  </si>
  <si>
    <t>_kZfQgyGqzQ</t>
  </si>
  <si>
    <t>JxjcOzOv5Vc</t>
  </si>
  <si>
    <t>uR-SslHjt4I</t>
  </si>
  <si>
    <t>LmeUTDGiCpY</t>
  </si>
  <si>
    <t>annastarrr</t>
  </si>
  <si>
    <t>janetROMANIA</t>
  </si>
  <si>
    <t>X5KClhEMhwY</t>
  </si>
  <si>
    <t>eIiNDlsDcso</t>
  </si>
  <si>
    <t>CkRQiQdOKO4</t>
  </si>
  <si>
    <t>2JgUR7XV-WM</t>
  </si>
  <si>
    <t>mYs2YfNlRBg</t>
  </si>
  <si>
    <t>9nlMS5k455Q</t>
  </si>
  <si>
    <t>uxj8ypD7pdA</t>
  </si>
  <si>
    <t>fmbsiw6Drc8</t>
  </si>
  <si>
    <t>Sj2QIGyQeQs</t>
  </si>
  <si>
    <t>VmK1T23p1Xw</t>
  </si>
  <si>
    <t>Jxf-GbjKGMI</t>
  </si>
  <si>
    <t>MTVworld2008</t>
  </si>
  <si>
    <t>gq36lAbYwrE</t>
  </si>
  <si>
    <t>0RnyDsA3hpk</t>
  </si>
  <si>
    <t>tiigOWjBQuM</t>
  </si>
  <si>
    <t>h2Jb0lxowJY</t>
  </si>
  <si>
    <t>vXoviCFLAFU</t>
  </si>
  <si>
    <t>JLhd7jEofcg</t>
  </si>
  <si>
    <t>1p9iftUHdVk</t>
  </si>
  <si>
    <t>JTzLg9QKyPg</t>
  </si>
  <si>
    <t>5a4dm1MsqVQ</t>
  </si>
  <si>
    <t>9n8CimSLTTc</t>
  </si>
  <si>
    <t>llD_tD9Vok0</t>
  </si>
  <si>
    <t>oLbdyF_TYdw</t>
  </si>
  <si>
    <t>6t0jreaaSWI</t>
  </si>
  <si>
    <t>kurtnirvana</t>
  </si>
  <si>
    <t>JXE-rIW28Yo</t>
  </si>
  <si>
    <t>qizHIzdBIMY</t>
  </si>
  <si>
    <t>j7rDxXZNQSc</t>
  </si>
  <si>
    <t>GprUu55Z17Q</t>
  </si>
  <si>
    <t>gCAEa0wACp8</t>
  </si>
  <si>
    <t>n3bRwCQGALI</t>
  </si>
  <si>
    <t>IGLyKgKz_rU</t>
  </si>
  <si>
    <t>c4oM7jqe4ZM</t>
  </si>
  <si>
    <t>Twy9r-K__Uc</t>
  </si>
  <si>
    <t>qSeIhPhI76Y</t>
  </si>
  <si>
    <t>XUAWUMuNfnQ</t>
  </si>
  <si>
    <t>fantastico79</t>
  </si>
  <si>
    <t>23Y5C5Grl0E</t>
  </si>
  <si>
    <t>Xbh9WqqNg94</t>
  </si>
  <si>
    <t>S2o1bePcy18</t>
  </si>
  <si>
    <t>k6KgrKb6i2k</t>
  </si>
  <si>
    <t>IrdOCQa3SRk</t>
  </si>
  <si>
    <t>3LvnLOjmF8M</t>
  </si>
  <si>
    <t>6bm3XMwFZfg</t>
  </si>
  <si>
    <t>rkr6rObHWrw</t>
  </si>
  <si>
    <t>WHDUJltziQI</t>
  </si>
  <si>
    <t>Wr_yiKg-Iww</t>
  </si>
  <si>
    <t>acp4pfOuYjE</t>
  </si>
  <si>
    <t>GrossArtist</t>
  </si>
  <si>
    <t>grCTXGW3sxQ</t>
  </si>
  <si>
    <t>watchtheguild</t>
  </si>
  <si>
    <t>Qb7GNu3NN-E</t>
  </si>
  <si>
    <t>JtBO4R-ZD_A</t>
  </si>
  <si>
    <t>OplPTPdDSKA</t>
  </si>
  <si>
    <t>SrCoUqWns6g</t>
  </si>
  <si>
    <t>pKkVIbA5iyE</t>
  </si>
  <si>
    <t>q21iitT0VL4</t>
  </si>
  <si>
    <t>f3dRlbjgp7o</t>
  </si>
  <si>
    <t>7wvAiwdgbXw</t>
  </si>
  <si>
    <t>sgBJjrW-ihI</t>
  </si>
  <si>
    <t>1H0l40gcVmE</t>
  </si>
  <si>
    <t>w80QX9eP86E</t>
  </si>
  <si>
    <t>LMaAxdwaJ6w</t>
  </si>
  <si>
    <t>xwLgDSQNX0M</t>
  </si>
  <si>
    <t>D1kt_N0rQDg</t>
  </si>
  <si>
    <t>q3vfHcosWAU</t>
  </si>
  <si>
    <t>oJ55Ir2jCxk</t>
  </si>
  <si>
    <t>Uc57rsKERNM</t>
  </si>
  <si>
    <t>kK1KbI_91o4</t>
  </si>
  <si>
    <t>5ap3pp-lHYM</t>
  </si>
  <si>
    <t>nagJFXgDieQ</t>
  </si>
  <si>
    <t>9O8lLE-M4Ew</t>
  </si>
  <si>
    <t>zpJCByIV1gk</t>
  </si>
  <si>
    <t>FNkhWMfhHcc</t>
  </si>
  <si>
    <t>Pht5ZNjQJPc</t>
  </si>
  <si>
    <t>qvBkM6KJkRc</t>
  </si>
  <si>
    <t>_aCmWoVrHDc</t>
  </si>
  <si>
    <t>7D-l0uT6OoQ</t>
  </si>
  <si>
    <t>_TYWRn9qi_U</t>
  </si>
  <si>
    <t>XqWnvDVD2lA</t>
  </si>
  <si>
    <t>VgpixljEMeQ</t>
  </si>
  <si>
    <t>vqODoqJhumA</t>
  </si>
  <si>
    <t>bIPApMfu0YE</t>
  </si>
  <si>
    <t>BbYuYdhEAtI</t>
  </si>
  <si>
    <t>Mf49eXysleM</t>
  </si>
  <si>
    <t>N2Av0lUNS2k</t>
  </si>
  <si>
    <t>kSpJLf2F_q4</t>
  </si>
  <si>
    <t>abFkVUtjNH8</t>
  </si>
  <si>
    <t>V_EKdfiVSP4</t>
  </si>
  <si>
    <t>quirkyninja</t>
  </si>
  <si>
    <t>rHZyRadNGvU</t>
  </si>
  <si>
    <t>liSPvwQOHB4</t>
  </si>
  <si>
    <t>CIo9GEA5kyY</t>
  </si>
  <si>
    <t>6fvWzFH7xRU</t>
  </si>
  <si>
    <t>ipUHdCvZ_LU</t>
  </si>
  <si>
    <t>8PPS1_t1JY0</t>
  </si>
  <si>
    <t>TlagATZ3XAo</t>
  </si>
  <si>
    <t>PMPI6vnjADA</t>
  </si>
  <si>
    <t>Vx2tRrRjsHE</t>
  </si>
  <si>
    <t>prozacsmile</t>
  </si>
  <si>
    <t>r1E1kaRKGxo</t>
  </si>
  <si>
    <t>iGpzIaJgofw</t>
  </si>
  <si>
    <t>bBpQ3hctd2w</t>
  </si>
  <si>
    <t>WgHh5mfMlk4</t>
  </si>
  <si>
    <t>LKGProductions</t>
  </si>
  <si>
    <t>IIIShizzyIII</t>
  </si>
  <si>
    <t>JFAxett0EoQ</t>
  </si>
  <si>
    <t>wNv60iZxoyw</t>
  </si>
  <si>
    <t>AVZ1TCu1xE4</t>
  </si>
  <si>
    <t>1UEkZQCZncU</t>
  </si>
  <si>
    <t>N1_S7Orp_9M</t>
  </si>
  <si>
    <t>wShAq5qXQ4I</t>
  </si>
  <si>
    <t>hL2znOJ3q7c</t>
  </si>
  <si>
    <t>z4ffj7rFGFw</t>
  </si>
  <si>
    <t>2LkY7bl6jgw</t>
  </si>
  <si>
    <t>2CFqzc6HOSM</t>
  </si>
  <si>
    <t>rb_hKZHg3JI</t>
  </si>
  <si>
    <t>Irlyliekmudkipz</t>
  </si>
  <si>
    <t>GyQPaj5FHRg</t>
  </si>
  <si>
    <t>r17L95ocAQo</t>
  </si>
  <si>
    <t>5PcdNd88YWQ</t>
  </si>
  <si>
    <t>rJaJwHbGd2M</t>
  </si>
  <si>
    <t>vgR2l5Mg3-s</t>
  </si>
  <si>
    <t>5z4hmk7NiXg</t>
  </si>
  <si>
    <t>9p-Cxyaf5NE</t>
  </si>
  <si>
    <t>tO8MHG_6SJM</t>
  </si>
  <si>
    <t>u8i7Gyc0rxc</t>
  </si>
  <si>
    <t>Tgwmpma9sSY</t>
  </si>
  <si>
    <t>ia9xleH_33g</t>
  </si>
  <si>
    <t>VdC9klbJZ70</t>
  </si>
  <si>
    <t>xvIi2phQWXI</t>
  </si>
  <si>
    <t>Fk77Eqy5m-o</t>
  </si>
  <si>
    <t>KLsLNpDtChg</t>
  </si>
  <si>
    <t>QcbxCcwlmMo</t>
  </si>
  <si>
    <t>rachelblot</t>
  </si>
  <si>
    <t>dopolireweque</t>
  </si>
  <si>
    <t>x1kIWSPTISc</t>
  </si>
  <si>
    <t>fI3Lj0iBQD8</t>
  </si>
  <si>
    <t>nNMK-mfiX0Y</t>
  </si>
  <si>
    <t>SHrpIUf9bFk</t>
  </si>
  <si>
    <t>dkcMspf3YPc</t>
  </si>
  <si>
    <t>6_zLETr-5_Y</t>
  </si>
  <si>
    <t>cdN3yYX-r8s</t>
  </si>
  <si>
    <t>PJ7A3seIO0I</t>
  </si>
  <si>
    <t>Uc321qmWVOY</t>
  </si>
  <si>
    <t>NV7bl-76gAE</t>
  </si>
  <si>
    <t>AFTFZKgLO-E</t>
  </si>
  <si>
    <t>2PTSlMOQ35M</t>
  </si>
  <si>
    <t>MV_XVe3_3pg</t>
  </si>
  <si>
    <t>j7niQjNwSeU</t>
  </si>
  <si>
    <t>jorbaptista</t>
  </si>
  <si>
    <t>harryoverstreet</t>
  </si>
  <si>
    <t>kWmMTPTPPu4</t>
  </si>
  <si>
    <t>Netherlock</t>
  </si>
  <si>
    <t>WF_1Pk_4UZk</t>
  </si>
  <si>
    <t>OTE4JYzea7s</t>
  </si>
  <si>
    <t>5o9YLvd938o</t>
  </si>
  <si>
    <t>DxsISOCZcKM</t>
  </si>
  <si>
    <t>HUdClEsWxUg</t>
  </si>
  <si>
    <t>9zg8NVvI47A</t>
  </si>
  <si>
    <t>UYQut21wvl4</t>
  </si>
  <si>
    <t>Ot4EaeDgyxo</t>
  </si>
  <si>
    <t>p29Mtx5G9xs</t>
  </si>
  <si>
    <t>QY9iTUaS97g</t>
  </si>
  <si>
    <t>JioZZxUZ61A</t>
  </si>
  <si>
    <t>XLq69Aaji1Q</t>
  </si>
  <si>
    <t>_PMSCD6HS3Y</t>
  </si>
  <si>
    <t>anLFNY1hfyE</t>
  </si>
  <si>
    <t>9a56JgQFM3o</t>
  </si>
  <si>
    <t>NnkrnvB33P4</t>
  </si>
  <si>
    <t>o8n0yVNeN0M</t>
  </si>
  <si>
    <t>T30sO6_TIU0</t>
  </si>
  <si>
    <t>G2NRNSMQtro</t>
  </si>
  <si>
    <t>duncor</t>
  </si>
  <si>
    <t>svHY29HFL2c</t>
  </si>
  <si>
    <t>EN7KfJ7ZKXc</t>
  </si>
  <si>
    <t>6e19e9vg0Fs</t>
  </si>
  <si>
    <t>pkXPbEb4NyI</t>
  </si>
  <si>
    <t>bbh54CIGCj8</t>
  </si>
  <si>
    <t>uFQOrZAR1FU</t>
  </si>
  <si>
    <t>P1pxsYp4xPQ</t>
  </si>
  <si>
    <t>BxpKk-5BbCk</t>
  </si>
  <si>
    <t>oMaTZFCLbq0</t>
  </si>
  <si>
    <t>Aw6IIz1RSTo</t>
  </si>
  <si>
    <t>YRgNOyCnbqg</t>
  </si>
  <si>
    <t>W55nuIYNsDk</t>
  </si>
  <si>
    <t>5bqpIlZhhYQ</t>
  </si>
  <si>
    <t>pNJlE7eh6hU</t>
  </si>
  <si>
    <t>7j-C7hsEmz8</t>
  </si>
  <si>
    <t>iABEgqlRm20</t>
  </si>
  <si>
    <t>QygrL1JQYes</t>
  </si>
  <si>
    <t>McWg54PIsE8</t>
  </si>
  <si>
    <t>v7GRWlVJAck</t>
  </si>
  <si>
    <t>slim1111111</t>
  </si>
  <si>
    <t>j05noQ5EJ2I</t>
  </si>
  <si>
    <t>assuager</t>
  </si>
  <si>
    <t>bK4JaFHEP1M</t>
  </si>
  <si>
    <t>wdisKLdpiKY</t>
  </si>
  <si>
    <t>t2r4Jf5UAxM</t>
  </si>
  <si>
    <t>oNS3zE5gcPc</t>
  </si>
  <si>
    <t>MtOE-Go5Jc8</t>
  </si>
  <si>
    <t>L3B07ahkTgI</t>
  </si>
  <si>
    <t>TRpiwfl319c</t>
  </si>
  <si>
    <t>9HpdWeBXaWw</t>
  </si>
  <si>
    <t>JLZulFHiWWI</t>
  </si>
  <si>
    <t>2fCBh4-R-50</t>
  </si>
  <si>
    <t>HelmerandRawlins</t>
  </si>
  <si>
    <t>0bC3ww5M3MI</t>
  </si>
  <si>
    <t>designdomino</t>
  </si>
  <si>
    <t>ZT3gDut3_tc</t>
  </si>
  <si>
    <t>oXmYVRIpu2w</t>
  </si>
  <si>
    <t>u0BBppvZnlg</t>
  </si>
  <si>
    <t>gbJXaAM5TX0</t>
  </si>
  <si>
    <t>SXIB1OX4TfA</t>
  </si>
  <si>
    <t>7CADssUQpiI</t>
  </si>
  <si>
    <t>b8T_px_y-dw</t>
  </si>
  <si>
    <t>WPFxi9q4PEk</t>
  </si>
  <si>
    <t>10b5CTivKx4</t>
  </si>
  <si>
    <t>fAqTAdzzpTk</t>
  </si>
  <si>
    <t>lctBX2j8vGo</t>
  </si>
  <si>
    <t>ZEtoI_Hfo_Q</t>
  </si>
  <si>
    <t>bfWta4Yj0_E</t>
  </si>
  <si>
    <t>jcjcd</t>
  </si>
  <si>
    <t>oC20Ry3poQ4</t>
  </si>
  <si>
    <t>sXNFV7x1_28</t>
  </si>
  <si>
    <t>R1AvNqnramA</t>
  </si>
  <si>
    <t>JfRWwZNv6FA</t>
  </si>
  <si>
    <t>oa7Feg5MEGE</t>
  </si>
  <si>
    <t>CAdj16erf98</t>
  </si>
  <si>
    <t>RJzeKh5fxQg</t>
  </si>
  <si>
    <t>UZ4ypHkMVx8</t>
  </si>
  <si>
    <t>1PrEcJLiUtE</t>
  </si>
  <si>
    <t>OhNi86OGjd8</t>
  </si>
  <si>
    <t>d1qa9Nn9ViU</t>
  </si>
  <si>
    <t>Rt9qq2jYkCo</t>
  </si>
  <si>
    <t>3oAMMfNb5Rg</t>
  </si>
  <si>
    <t>bN450XC-NPo</t>
  </si>
  <si>
    <t>0ip4tBxjoLQ</t>
  </si>
  <si>
    <t>Avs43Ky7mCw</t>
  </si>
  <si>
    <t>n1MNLr5AoJU</t>
  </si>
  <si>
    <t>3C4qLuaItUI</t>
  </si>
  <si>
    <t>GreenhouseEffectGE</t>
  </si>
  <si>
    <t>1SFzhu43f1Q</t>
  </si>
  <si>
    <t>iPYEgpPbo_I</t>
  </si>
  <si>
    <t>kXme8YymmwQ</t>
  </si>
  <si>
    <t>l7PLIijRo48</t>
  </si>
  <si>
    <t>eTGpUF9k8tk</t>
  </si>
  <si>
    <t>e8lcu_w2dXg</t>
  </si>
  <si>
    <t>Mg7l1RUv2GQ</t>
  </si>
  <si>
    <t>KCdLdTU0Ngk</t>
  </si>
  <si>
    <t>QDIGhuHkOao</t>
  </si>
  <si>
    <t>65JpQRUf8XE</t>
  </si>
  <si>
    <t>mjs6FEP6vzs</t>
  </si>
  <si>
    <t>vukcu920V9M</t>
  </si>
  <si>
    <t>Xrz5Ek0TJn0</t>
  </si>
  <si>
    <t>3YXYG4WghdE</t>
  </si>
  <si>
    <t>vwpGvgYZCtQ</t>
  </si>
  <si>
    <t>5zW4__hMcTQ</t>
  </si>
  <si>
    <t>bW6vcXaNYfQ</t>
  </si>
  <si>
    <t>e8aYPYTIZPk</t>
  </si>
  <si>
    <t>n9LvSk4MWc8</t>
  </si>
  <si>
    <t>XEnIjvS5AtQ</t>
  </si>
  <si>
    <t>UKsZVKWXbrI</t>
  </si>
  <si>
    <t>sharkge7</t>
  </si>
  <si>
    <t>g5hf3pN93zY</t>
  </si>
  <si>
    <t>O6q4QIStiHI</t>
  </si>
  <si>
    <t>Ols6yOvhIg4</t>
  </si>
  <si>
    <t>4LDab7f_8NE</t>
  </si>
  <si>
    <t>PpfjmzZ4NTw</t>
  </si>
  <si>
    <t>irh1WrJP6gM</t>
  </si>
  <si>
    <t>FX9Fc2aZSkc</t>
  </si>
  <si>
    <t>zh0abDcrXas</t>
  </si>
  <si>
    <t>KhecfeS2DLQ</t>
  </si>
  <si>
    <t>iFhoIcRcNHY</t>
  </si>
  <si>
    <t>ZZ_bnhH7jKU</t>
  </si>
  <si>
    <t>7izYIdjV650</t>
  </si>
  <si>
    <t>wlPpPJa6Oso</t>
  </si>
  <si>
    <t>jf0BLuSeOWU</t>
  </si>
  <si>
    <t>bMc6DYIKags</t>
  </si>
  <si>
    <t>cIAp8N9p5_c</t>
  </si>
  <si>
    <t>MbVrexs3vT0</t>
  </si>
  <si>
    <t>66w7a1U1f-M</t>
  </si>
  <si>
    <t>cSeOtxcVRTI</t>
  </si>
  <si>
    <t>S55E-8RP8X4</t>
  </si>
  <si>
    <t>VacbftWIt6c</t>
  </si>
  <si>
    <t>AHfW_IxuXgY</t>
  </si>
  <si>
    <t>R_zlRQNeiXE</t>
  </si>
  <si>
    <t>eSB82EoAjRE</t>
  </si>
  <si>
    <t>vfsY_wmS5Ns</t>
  </si>
  <si>
    <t>Hyi-CfLGjtI</t>
  </si>
  <si>
    <t>aeo1PekDcwI</t>
  </si>
  <si>
    <t>6TkqX-84TWc</t>
  </si>
  <si>
    <t>njrvQZtIIg4</t>
  </si>
  <si>
    <t>K1AqlOS03fA</t>
  </si>
  <si>
    <t>ieSOczIxNz4</t>
  </si>
  <si>
    <t>Y6hdw9mDiqE</t>
  </si>
  <si>
    <t>BmG9IstpVr0</t>
  </si>
  <si>
    <t>a3HZHK-oOQ8</t>
  </si>
  <si>
    <t>jIyINE0G1Bo</t>
  </si>
  <si>
    <t>KItFpClyqOs</t>
  </si>
  <si>
    <t>qOfJX9R08yk</t>
  </si>
  <si>
    <t>bN6IlEHrElw</t>
  </si>
  <si>
    <t>N7ekpIIl4Kk</t>
  </si>
  <si>
    <t>comingawakening</t>
  </si>
  <si>
    <t>qgvJVfcyK9s</t>
  </si>
  <si>
    <t>sTrdAvMYr4I</t>
  </si>
  <si>
    <t>OsSC651f4lw</t>
  </si>
  <si>
    <t>Ej9wRPEZh60</t>
  </si>
  <si>
    <t>WATixdtk6TI</t>
  </si>
  <si>
    <t>kkhx0lIjUjc</t>
  </si>
  <si>
    <t>R83xMWtEp7k</t>
  </si>
  <si>
    <t>P2MmhnGRcA4</t>
  </si>
  <si>
    <t>0PkXwL6KZcs</t>
  </si>
  <si>
    <t>teijRuRzI9U</t>
  </si>
  <si>
    <t>f0ckXrbfldY</t>
  </si>
  <si>
    <t>_r3O--2p45M</t>
  </si>
  <si>
    <t>3V0SjoaPx9A</t>
  </si>
  <si>
    <t>chrisbarrett</t>
  </si>
  <si>
    <t>2eGGiPFGsJ0</t>
  </si>
  <si>
    <t>7zCpqUWQahs</t>
  </si>
  <si>
    <t>FeGeSiNWMJ0</t>
  </si>
  <si>
    <t>qNklqW2cvVk</t>
  </si>
  <si>
    <t>8n1kPgy0mzk</t>
  </si>
  <si>
    <t>d-wSz0NyG7c</t>
  </si>
  <si>
    <t>XYf8GS8HQpE</t>
  </si>
  <si>
    <t>Z5SxgNnNA18</t>
  </si>
  <si>
    <t>cyCyZr-u10c</t>
  </si>
  <si>
    <t>XPxJOFkrzOg</t>
  </si>
  <si>
    <t>qpzHQ_PC1uI</t>
  </si>
  <si>
    <t>JYjB_5S8ESg</t>
  </si>
  <si>
    <t>66YXPwaxB-0</t>
  </si>
  <si>
    <t>Du_oG8ndHGk</t>
  </si>
  <si>
    <t>lBKwSqM3ASc</t>
  </si>
  <si>
    <t>hgUQl75hUVs</t>
  </si>
  <si>
    <t>HFfSHI_FiQk</t>
  </si>
  <si>
    <t>xpt_TEfN2RE</t>
  </si>
  <si>
    <t>64ECOmUdUT8</t>
  </si>
  <si>
    <t>kloris2</t>
  </si>
  <si>
    <t>LJgaOVIgCdM</t>
  </si>
  <si>
    <t>sii15ANPTEQ</t>
  </si>
  <si>
    <t>AsOHSHSzNBw</t>
  </si>
  <si>
    <t>tonTN0rMx3g</t>
  </si>
  <si>
    <t>DbYOH7v1gdA</t>
  </si>
  <si>
    <t>I9z0hCI5hK0</t>
  </si>
  <si>
    <t>yTWumj6qpmI</t>
  </si>
  <si>
    <t>Gls4yk2AQpw</t>
  </si>
  <si>
    <t>1pMIMqd6aIA</t>
  </si>
  <si>
    <t>bYIpe21dkQQ</t>
  </si>
  <si>
    <t>T04oKXEfCQM</t>
  </si>
  <si>
    <t>qD113L3h1cQ</t>
  </si>
  <si>
    <t>TGvDYKtHyMw</t>
  </si>
  <si>
    <t>hwLaCb07lAs</t>
  </si>
  <si>
    <t>mMGnaMxVIok</t>
  </si>
  <si>
    <t>rUVRTgCY99w</t>
  </si>
  <si>
    <t>PCQiMZ0h2r0</t>
  </si>
  <si>
    <t>5UeRaOi0lRw</t>
  </si>
  <si>
    <t>BuFk8Nh1CM0</t>
  </si>
  <si>
    <t>pExi2ABfiKM</t>
  </si>
  <si>
    <t>cjTTMeTrIm4</t>
  </si>
  <si>
    <t>N87Sn2s8iDo</t>
  </si>
  <si>
    <t>NgFIyC6MEsQ</t>
  </si>
  <si>
    <t>n32SmW3x57k</t>
  </si>
  <si>
    <t>wQbnBru0JU0</t>
  </si>
  <si>
    <t>J4P5lAlIPnU</t>
  </si>
  <si>
    <t>Sn-S304TCBk</t>
  </si>
  <si>
    <t>uI9X-WXTBfE</t>
  </si>
  <si>
    <t>IVPHGIoMdXI</t>
  </si>
  <si>
    <t>33GFgNHoKbY</t>
  </si>
  <si>
    <t>6QFeOTZ_Upo</t>
  </si>
  <si>
    <t>K2e26EYx7Pk</t>
  </si>
  <si>
    <t>9pgwdYqXQok</t>
  </si>
  <si>
    <t>GYQ7Cn-48a0</t>
  </si>
  <si>
    <t>5i9dJ7CYATs</t>
  </si>
  <si>
    <t>Tfrr1G4Qgvw</t>
  </si>
  <si>
    <t>as-l6HNWRZs</t>
  </si>
  <si>
    <t>jfw2020</t>
  </si>
  <si>
    <t>WHynGdZayzo</t>
  </si>
  <si>
    <t>DMGHyGFsONU</t>
  </si>
  <si>
    <t>XutQqQiMUx8</t>
  </si>
  <si>
    <t>jheNdN2ifIw</t>
  </si>
  <si>
    <t>aqOIvUfA25k</t>
  </si>
  <si>
    <t>dDXYwB56drU</t>
  </si>
  <si>
    <t>d_MU1tjFtCE</t>
  </si>
  <si>
    <t>2em4honibZU</t>
  </si>
  <si>
    <t>RZTupXHLhCE</t>
  </si>
  <si>
    <t>vCKDeGs7Uuo</t>
  </si>
  <si>
    <t>mbqEQLt3VOY</t>
  </si>
  <si>
    <t>BAKSO_ODLuw</t>
  </si>
  <si>
    <t>u8Pu4T3BHTM</t>
  </si>
  <si>
    <t>Z9hKxZE4iuc</t>
  </si>
  <si>
    <t>DG85ODY_nCI</t>
  </si>
  <si>
    <t>zyyCcjbrWOM</t>
  </si>
  <si>
    <t>HEKDuz_Kgms</t>
  </si>
  <si>
    <t>y8ksjudtP_Q</t>
  </si>
  <si>
    <t>O7mvYqwsqLY</t>
  </si>
  <si>
    <t>VJy9uiRH0iU</t>
  </si>
  <si>
    <t>xs_jU9kW844</t>
  </si>
  <si>
    <t>KjMCLiWaolU</t>
  </si>
  <si>
    <t>l9z-Aatd0wA</t>
  </si>
  <si>
    <t>WIxW9W7Y9XI</t>
  </si>
  <si>
    <t>D09w1sSL2i0</t>
  </si>
  <si>
    <t>E6hty-zReWY</t>
  </si>
  <si>
    <t>DEpoLxJC6uM</t>
  </si>
  <si>
    <t>9gNSgOCgLNo</t>
  </si>
  <si>
    <t>dK6rUXjVTvQ</t>
  </si>
  <si>
    <t>FwZDlpbcfpA</t>
  </si>
  <si>
    <t>aakozanoglu</t>
  </si>
  <si>
    <t>7JAJ-f4mtMc</t>
  </si>
  <si>
    <t>kB0fCFTwpQ4</t>
  </si>
  <si>
    <t>Qe0BPwWAxnk</t>
  </si>
  <si>
    <t>3kDf-CPi9ec</t>
  </si>
  <si>
    <t>anYryOIooF4</t>
  </si>
  <si>
    <t>cy5eAFAIcGk</t>
  </si>
  <si>
    <t>UW9J0KEP4uQ</t>
  </si>
  <si>
    <t>0245oE7vPVM</t>
  </si>
  <si>
    <t>VjSEqh9zFTE</t>
  </si>
  <si>
    <t>cz7YRWQeG1c</t>
  </si>
  <si>
    <t>_Jql8XB7zno</t>
  </si>
  <si>
    <t>QgSj5Wt1Ap4</t>
  </si>
  <si>
    <t>ZwsWSWmpcx8</t>
  </si>
  <si>
    <t>Kevbo4</t>
  </si>
  <si>
    <t>BpUMsbIxAVQ</t>
  </si>
  <si>
    <t>z2LR1HAfSp0</t>
  </si>
  <si>
    <t>Z4ANjNviZKM</t>
  </si>
  <si>
    <t>NBGvhGybZsc</t>
  </si>
  <si>
    <t>khY03cKm95M</t>
  </si>
  <si>
    <t>KF2ZMzbmnKo</t>
  </si>
  <si>
    <t>oR2IZa7xeXk</t>
  </si>
  <si>
    <t>b8Zgc-TFOT8</t>
  </si>
  <si>
    <t>mAHWHZysaA8</t>
  </si>
  <si>
    <t>pnvn5MU8Spo</t>
  </si>
  <si>
    <t>hXRniPamGt8</t>
  </si>
  <si>
    <t>acJuET8IY40</t>
  </si>
  <si>
    <t>gFvnbPzS9RY</t>
  </si>
  <si>
    <t>FuqWQjmM3Zg</t>
  </si>
  <si>
    <t>xd8Px5RP6fk</t>
  </si>
  <si>
    <t>lDD2UAVzqSA</t>
  </si>
  <si>
    <t>4gMTdncC7T8</t>
  </si>
  <si>
    <t>4l4_jMyV3mY</t>
  </si>
  <si>
    <t>Th3o99M6JRo</t>
  </si>
  <si>
    <t>politicmovies</t>
  </si>
  <si>
    <t>jLYvUtTWNNo</t>
  </si>
  <si>
    <t>FhGEmoIZi8M</t>
  </si>
  <si>
    <t>8D7GEb_JOsM</t>
  </si>
  <si>
    <t>jdtWYnQniXY</t>
  </si>
  <si>
    <t>Jgbhx4wEtf0</t>
  </si>
  <si>
    <t>CBXz8nKNS3k</t>
  </si>
  <si>
    <t>sN1qZMBE9Gc</t>
  </si>
  <si>
    <t>2dBRB63Tfeo</t>
  </si>
  <si>
    <t>qU4yM7mzQdE</t>
  </si>
  <si>
    <t>CB-yiTcbtx8</t>
  </si>
  <si>
    <t>Sh68lgRu92U</t>
  </si>
  <si>
    <t>EZMocPXmRxM</t>
  </si>
  <si>
    <t>i4JNfT5DZng</t>
  </si>
  <si>
    <t>QX6CyIwGYoM</t>
  </si>
  <si>
    <t>yJ_xAdhN0WM</t>
  </si>
  <si>
    <t>cpBzQI_7ez8</t>
  </si>
  <si>
    <t>WEZkzG5p83s</t>
  </si>
  <si>
    <t>_gy-9RvWZjs</t>
  </si>
  <si>
    <t>YpRO4Ug8w6o</t>
  </si>
  <si>
    <t>X1K4MIvi-AA</t>
  </si>
  <si>
    <t>nMxXBZQElMk</t>
  </si>
  <si>
    <t>8H3iLyk_YDc</t>
  </si>
  <si>
    <t>wTS-ved9sKs</t>
  </si>
  <si>
    <t>iHiawYoGvYk</t>
  </si>
  <si>
    <t>A83JNHo-YIw</t>
  </si>
  <si>
    <t>w_l15qqvAo4</t>
  </si>
  <si>
    <t>WDdt5HnCjBE</t>
  </si>
  <si>
    <t>iOVt4LPaaTs</t>
  </si>
  <si>
    <t>UwKuFWmyhLA</t>
  </si>
  <si>
    <t>na3iCSTtM8k</t>
  </si>
  <si>
    <t>TbQgkgM-sZI</t>
  </si>
  <si>
    <t>PU2l3A6tdHI</t>
  </si>
  <si>
    <t>L6VWFmFtqQA</t>
  </si>
  <si>
    <t>CVVy2Z_59Q8</t>
  </si>
  <si>
    <t>KQHuebU7ZKk</t>
  </si>
  <si>
    <t>zNHJA3MgZII</t>
  </si>
  <si>
    <t>MfYOOs-lzuE</t>
  </si>
  <si>
    <t>DO9cCZANTfg</t>
  </si>
  <si>
    <t>9vt4O4mYnSI</t>
  </si>
  <si>
    <t>yaLJdlBik1Q</t>
  </si>
  <si>
    <t>XXhOWMVtznI</t>
  </si>
  <si>
    <t>0jMj0h-X0_A</t>
  </si>
  <si>
    <t>bciIPCKd-8A</t>
  </si>
  <si>
    <t>jg2bnZwZuGY</t>
  </si>
  <si>
    <t>jG0PfADEbDs</t>
  </si>
  <si>
    <t>UGasTvmVoPI</t>
  </si>
  <si>
    <t>hN2cEe3pFzU</t>
  </si>
  <si>
    <t>NpBJZ3v54eQ</t>
  </si>
  <si>
    <t>fIgSwZOUBVQ</t>
  </si>
  <si>
    <t>ZqS24takzcE</t>
  </si>
  <si>
    <t>8c9vxv7zZJE</t>
  </si>
  <si>
    <t>lKSqgpjVp3U</t>
  </si>
  <si>
    <t>S37bgJ5Rmf8</t>
  </si>
  <si>
    <t>5Mt-LT7WFlM</t>
  </si>
  <si>
    <t>GOoiLY9xw9o</t>
  </si>
  <si>
    <t>RevolutionOfCG</t>
  </si>
  <si>
    <t>pXvq1wu-LiI</t>
  </si>
  <si>
    <t>hhiR9h-p2oY</t>
  </si>
  <si>
    <t>QusupSoInQQ</t>
  </si>
  <si>
    <t>JC6Xyuk_kLI</t>
  </si>
  <si>
    <t>qTPNECnEHbs</t>
  </si>
  <si>
    <t>MlTm26ibUIM</t>
  </si>
  <si>
    <t>Oa694xco0lE</t>
  </si>
  <si>
    <t>RpB0qrBy-RE</t>
  </si>
  <si>
    <t>DDvrCQLgusY</t>
  </si>
  <si>
    <t>PqAjIb7QZtY</t>
  </si>
  <si>
    <t>FFLTCG9oNA4</t>
  </si>
  <si>
    <t>H5BUcVvcPtw</t>
  </si>
  <si>
    <t>lZPxCotpqLQ</t>
  </si>
  <si>
    <t>fWDvk9pMW_U</t>
  </si>
  <si>
    <t>hAYe7MT5BxM</t>
  </si>
  <si>
    <t>hFCe9HSw2vc</t>
  </si>
  <si>
    <t>nvpatentlawyer</t>
  </si>
  <si>
    <t>rleUPHX8yfM</t>
  </si>
  <si>
    <t>slatester</t>
  </si>
  <si>
    <t>9OMqJZOgC6M</t>
  </si>
  <si>
    <t>XmJVTao4X-Y</t>
  </si>
  <si>
    <t>vCZ731KCbhk</t>
  </si>
  <si>
    <t>EADrdg3Iu9U</t>
  </si>
  <si>
    <t>ULxxBz-PAjg</t>
  </si>
  <si>
    <t>g9ofG8AH5f8</t>
  </si>
  <si>
    <t>1uIdVPvYxng</t>
  </si>
  <si>
    <t>_MV_mKCtiIg</t>
  </si>
  <si>
    <t>_u7XpZxBkbk</t>
  </si>
  <si>
    <t>SCCWQspoSAM</t>
  </si>
  <si>
    <t>JyWJb3Bj7Kw</t>
  </si>
  <si>
    <t>3gwqEneBKUs</t>
  </si>
  <si>
    <t>KG65z5fFLkw</t>
  </si>
  <si>
    <t>v68fXpK4DpY</t>
  </si>
  <si>
    <t>2eo3FF259II</t>
  </si>
  <si>
    <t>CRhBX2bqWPQ</t>
  </si>
  <si>
    <t>5FvyGydc8no</t>
  </si>
  <si>
    <t>Sz9VdoHZshA</t>
  </si>
  <si>
    <t>rQM1KU36Zfw</t>
  </si>
  <si>
    <t>MaangoMaan</t>
  </si>
  <si>
    <t>9YMu6r0nzZE</t>
  </si>
  <si>
    <t>L2Keznh9-Zw</t>
  </si>
  <si>
    <t>R3u7aLF7JHs</t>
  </si>
  <si>
    <t>gHgktCXICPQ</t>
  </si>
  <si>
    <t>EBBli9fgjUc</t>
  </si>
  <si>
    <t>2RIx7vDEGus</t>
  </si>
  <si>
    <t>AbxXiSXFUe4</t>
  </si>
  <si>
    <t>RsYi8OPX2X4</t>
  </si>
  <si>
    <t>Q3MQfLA4P30</t>
  </si>
  <si>
    <t>3xwesSyqnJU</t>
  </si>
  <si>
    <t>QRj-9gKM_AY</t>
  </si>
  <si>
    <t>dQI5q1zAeIY</t>
  </si>
  <si>
    <t>tAHmDY6RsbY</t>
  </si>
  <si>
    <t>b_H3ENuIOBY</t>
  </si>
  <si>
    <t>IGh2CY0fOKA</t>
  </si>
  <si>
    <t>72c8YUNusEo</t>
  </si>
  <si>
    <t>vB1pwmGMie4</t>
  </si>
  <si>
    <t>fRphSZKeAgc</t>
  </si>
  <si>
    <t>eleveneggs</t>
  </si>
  <si>
    <t>NdpHX1qNk7E</t>
  </si>
  <si>
    <t>NNavV4I1f9o</t>
  </si>
  <si>
    <t>MdaYyImZ8Cs</t>
  </si>
  <si>
    <t>ikzD08m_ccs</t>
  </si>
  <si>
    <t>arW3TFrAL3A</t>
  </si>
  <si>
    <t>udnPyTGWnCw</t>
  </si>
  <si>
    <t>RzxLFZVQI4I</t>
  </si>
  <si>
    <t>DwjPgvNnZsM</t>
  </si>
  <si>
    <t>JoyG5EXh0cI</t>
  </si>
  <si>
    <t>t8-Y2uKlDo4</t>
  </si>
  <si>
    <t>kjWIz698kks</t>
  </si>
  <si>
    <t>RmMI-abhyi8</t>
  </si>
  <si>
    <t>BrownSugaWynnopsmb</t>
  </si>
  <si>
    <t>AlbaAlbatross</t>
  </si>
  <si>
    <t>9yyPvr9MgOM</t>
  </si>
  <si>
    <t>kKqFF7KLVV4</t>
  </si>
  <si>
    <t>ufPNdjQ4Azw</t>
  </si>
  <si>
    <t>E7DDxypbgUE</t>
  </si>
  <si>
    <t>iVOxxr6dhcU</t>
  </si>
  <si>
    <t>hf_dkgYGURU</t>
  </si>
  <si>
    <t>SuasarblOO0</t>
  </si>
  <si>
    <t>7yjBFsYk7iA</t>
  </si>
  <si>
    <t>IqZzqkcHpvE</t>
  </si>
  <si>
    <t>1-7zr4WLF44</t>
  </si>
  <si>
    <t>4xE2jX3ai3Y</t>
  </si>
  <si>
    <t>vMHGnD53c1Y</t>
  </si>
  <si>
    <t>PVmBNotdwAE</t>
  </si>
  <si>
    <t>l9-gg3zKMS0</t>
  </si>
  <si>
    <t>aAOzrisckBE</t>
  </si>
  <si>
    <t>etrdew2FPzw</t>
  </si>
  <si>
    <t>wowhobbs</t>
  </si>
  <si>
    <t>U4tGK-kfTRc</t>
  </si>
  <si>
    <t>101yB_D9gzs</t>
  </si>
  <si>
    <t>4kSplVwaqew</t>
  </si>
  <si>
    <t>wH22Jm-aIt0</t>
  </si>
  <si>
    <t>HtvIYRrgZ04</t>
  </si>
  <si>
    <t>T6yCF5XW6JE</t>
  </si>
  <si>
    <t>4yJ7RQtogNc</t>
  </si>
  <si>
    <t>ehQSV8nJodA</t>
  </si>
  <si>
    <t>Oh1tXCSgmK0</t>
  </si>
  <si>
    <t>MHuAb0s16hk</t>
  </si>
  <si>
    <t>_f3tqSSqnlc</t>
  </si>
  <si>
    <t>sbMCAbC4Klo</t>
  </si>
  <si>
    <t>VWYuV82PMAk</t>
  </si>
  <si>
    <t>Hgh-LA0T74s</t>
  </si>
  <si>
    <t>SafBCqwiW20</t>
  </si>
  <si>
    <t>arud45</t>
  </si>
  <si>
    <t>ax0JxKeCJEk</t>
  </si>
  <si>
    <t>sJL35OHZeGA</t>
  </si>
  <si>
    <t>ekT-W5l9unU</t>
  </si>
  <si>
    <t>1qC1BQSNidQ</t>
  </si>
  <si>
    <t>Ck9smOWljig</t>
  </si>
  <si>
    <t>73L5ECgZqLM</t>
  </si>
  <si>
    <t>0RMVDzOE6WI</t>
  </si>
  <si>
    <t>Bsxerdftpik</t>
  </si>
  <si>
    <t>nHhfhdLdIsY</t>
  </si>
  <si>
    <t>fDLHKkNPSPM</t>
  </si>
  <si>
    <t>qBirHxUzS0I</t>
  </si>
  <si>
    <t>ghWvbC9mmns</t>
  </si>
  <si>
    <t>3JV2tOczGf0</t>
  </si>
  <si>
    <t>k6PLdKhDK3I</t>
  </si>
  <si>
    <t>GdHFkIkvwEo</t>
  </si>
  <si>
    <t>nkiwcyLRTY4</t>
  </si>
  <si>
    <t>Blarfterboy</t>
  </si>
  <si>
    <t>GeGNPSw2mpE</t>
  </si>
  <si>
    <t>KX0F4CSfbg0</t>
  </si>
  <si>
    <t>hYec6hmfOs4</t>
  </si>
  <si>
    <t>E6bG_WuA8MI</t>
  </si>
  <si>
    <t>NpKS8JlrfdI</t>
  </si>
  <si>
    <t>EOzWVnkn24U</t>
  </si>
  <si>
    <t>PkMozEWpVfE</t>
  </si>
  <si>
    <t>5EFZsX4_HHQ</t>
  </si>
  <si>
    <t>beLXIaxAKhw</t>
  </si>
  <si>
    <t>AHqPsc42nqw</t>
  </si>
  <si>
    <t>JBkseXm70F8</t>
  </si>
  <si>
    <t>XV5gf1Pzvac</t>
  </si>
  <si>
    <t>cEWP3T3VF2g</t>
  </si>
  <si>
    <t>cbR8Y1T3RgI</t>
  </si>
  <si>
    <t>Jdhp1hB_He4</t>
  </si>
  <si>
    <t>FHcJtI66PAw</t>
  </si>
  <si>
    <t>kn2bA7a2eE4</t>
  </si>
  <si>
    <t>_oDpK76W4II</t>
  </si>
  <si>
    <t>2TMgyJbh-Es</t>
  </si>
  <si>
    <t>BerserkFrenzy119</t>
  </si>
  <si>
    <t>roDEEYA2XEU</t>
  </si>
  <si>
    <t>a1OmjU5422k</t>
  </si>
  <si>
    <t>tsfHAVuUBl8</t>
  </si>
  <si>
    <t>VTGor97h8Ts</t>
  </si>
  <si>
    <t>BO1EvY7GfCY</t>
  </si>
  <si>
    <t>7OVTRKqK-1o</t>
  </si>
  <si>
    <t>K2f0aGMAx7w</t>
  </si>
  <si>
    <t>M240GgR0rqw</t>
  </si>
  <si>
    <t>2zkswIrpFBI</t>
  </si>
  <si>
    <t>rHo7BHo3CJQ</t>
  </si>
  <si>
    <t>lYdBN9M8lDE</t>
  </si>
  <si>
    <t>VniYtGzr-qo</t>
  </si>
  <si>
    <t>r8ItuhOBFe8</t>
  </si>
  <si>
    <t>gW7D7iKGDBg</t>
  </si>
  <si>
    <t>HCgBJmBzD-o</t>
  </si>
  <si>
    <t>AQQy7__nbpk</t>
  </si>
  <si>
    <t>aMgfgY_7Y9c</t>
  </si>
  <si>
    <t>0PNsQEwvTrM</t>
  </si>
  <si>
    <t>psDEy7dxTO4</t>
  </si>
  <si>
    <t>lWSy0LsG718</t>
  </si>
  <si>
    <t>UpRCz1xnNf0</t>
  </si>
  <si>
    <t>_0Qi3_aMTJQ</t>
  </si>
  <si>
    <t>2XxmzJsCJO4</t>
  </si>
  <si>
    <t>P18dlK2d_lE</t>
  </si>
  <si>
    <t>gQwno9Qr5A0</t>
  </si>
  <si>
    <t>C2ooJIME9T8</t>
  </si>
  <si>
    <t>6Ga1_SjxQgI</t>
  </si>
  <si>
    <t>l7JMRxdbU14</t>
  </si>
  <si>
    <t>_EgQ2-zBP8I</t>
  </si>
  <si>
    <t>CwVYncsjeqg</t>
  </si>
  <si>
    <t>PannaLogic</t>
  </si>
  <si>
    <t>xfPraPfklgs</t>
  </si>
  <si>
    <t>cT1iNzEMZPw</t>
  </si>
  <si>
    <t>lcvHOzYBKjI</t>
  </si>
  <si>
    <t>UsZ9xxhxONU</t>
  </si>
  <si>
    <t>JKD46KkurfU</t>
  </si>
  <si>
    <t>ybeWN7K0n4k</t>
  </si>
  <si>
    <t>k5PVYVvZ7b0</t>
  </si>
  <si>
    <t>klLrVknfBEg</t>
  </si>
  <si>
    <t>ELRNZCZtLvs</t>
  </si>
  <si>
    <t>L6_fcochyuo</t>
  </si>
  <si>
    <t>IwLOZDv8Ets</t>
  </si>
  <si>
    <t>Ci4JwIec4b4</t>
  </si>
  <si>
    <t>X9bnoPXdFnM</t>
  </si>
  <si>
    <t>VPSdJ26Wia4</t>
  </si>
  <si>
    <t>Rv0vbEGW9_A</t>
  </si>
  <si>
    <t>VWyYhGwXNLo</t>
  </si>
  <si>
    <t>viIra7FQiAQ</t>
  </si>
  <si>
    <t>1CkYHOFTiwA</t>
  </si>
  <si>
    <t>dBfDBdcDZeY</t>
  </si>
  <si>
    <t>bMa8xziTGHI</t>
  </si>
  <si>
    <t>TJtHZtR-toQ</t>
  </si>
  <si>
    <t>BLCh5hD58wY</t>
  </si>
  <si>
    <t>VNILY0csqj8</t>
  </si>
  <si>
    <t>yCmcf1da68g</t>
  </si>
  <si>
    <t>EixuQmCRfWw</t>
  </si>
  <si>
    <t>ivTGME0M-qs</t>
  </si>
  <si>
    <t>jLcemXQQ2Rw</t>
  </si>
  <si>
    <t>LvqbK27nsEk</t>
  </si>
  <si>
    <t>UiTPipUYH1I</t>
  </si>
  <si>
    <t>fDmqPqOBSHU</t>
  </si>
  <si>
    <t>117HgMaSMXI</t>
  </si>
  <si>
    <t>kGAhCB5pl-Y</t>
  </si>
  <si>
    <t>DvmtbH6W8UM</t>
  </si>
  <si>
    <t>o7fXbcHspcY</t>
  </si>
  <si>
    <t>Lfew6Ek5oQg</t>
  </si>
  <si>
    <t>cQyLPriSwBs</t>
  </si>
  <si>
    <t>OslGvgInouM</t>
  </si>
  <si>
    <t>a4uPfm-smlE</t>
  </si>
  <si>
    <t>CT2m4PdU2k8</t>
  </si>
  <si>
    <t>BO_r41983ig</t>
  </si>
  <si>
    <t>VmWV7cJypBI</t>
  </si>
  <si>
    <t>WmB4YujbPA4</t>
  </si>
  <si>
    <t>7qTLd8luvpE</t>
  </si>
  <si>
    <t>aCKuVcclyv4</t>
  </si>
  <si>
    <t>PkKH6LfL77Y</t>
  </si>
  <si>
    <t>o85pu9efjj0</t>
  </si>
  <si>
    <t>C1q3rswA0p0</t>
  </si>
  <si>
    <t>0NxgsYrPFfw</t>
  </si>
  <si>
    <t>TLgzxvQ_XQ4</t>
  </si>
  <si>
    <t>ViRVHmCacvo</t>
  </si>
  <si>
    <t>zB5LB0xAPoo</t>
  </si>
  <si>
    <t>nnB0tJQojFg</t>
  </si>
  <si>
    <t>gsxhbxgFDLo</t>
  </si>
  <si>
    <t>U6mHby25fGE</t>
  </si>
  <si>
    <t>VfTXd1XQapU</t>
  </si>
  <si>
    <t>QoEez-nn0vw</t>
  </si>
  <si>
    <t>TP47yoLTuVk</t>
  </si>
  <si>
    <t>M934MHTI58Q</t>
  </si>
  <si>
    <t>peron75</t>
  </si>
  <si>
    <t>NpywvHV7Fp0</t>
  </si>
  <si>
    <t>T7zIQewhRUk</t>
  </si>
  <si>
    <t>snx_X4zDeH0</t>
  </si>
  <si>
    <t>OBWIfP7t-hc</t>
  </si>
  <si>
    <t>pCUKwqoMI5M</t>
  </si>
  <si>
    <t>S-2SAlOn0A0</t>
  </si>
  <si>
    <t>WYjUWSfj7fE</t>
  </si>
  <si>
    <t>irUE2WKs9D4</t>
  </si>
  <si>
    <t>bepHFkvapes</t>
  </si>
  <si>
    <t>wvv1eC4TaIM</t>
  </si>
  <si>
    <t>ACgXr1BP6yA</t>
  </si>
  <si>
    <t>syRrtDqSOZo</t>
  </si>
  <si>
    <t>qJaS6zq2YN4</t>
  </si>
  <si>
    <t>AT1e3aj7irU</t>
  </si>
  <si>
    <t>m9-phDmieuM</t>
  </si>
  <si>
    <t>QWbvZ__MqfI</t>
  </si>
  <si>
    <t>BvwoPWqxsM0</t>
  </si>
  <si>
    <t>VbVRhnWThLo</t>
  </si>
  <si>
    <t>Z-LigSrrpts</t>
  </si>
  <si>
    <t>hRWjdzZnBxs</t>
  </si>
  <si>
    <t>F7oBBBAAS9o</t>
  </si>
  <si>
    <t>NUD9kAMhLPs</t>
  </si>
  <si>
    <t>_5rbeQIvtF4</t>
  </si>
  <si>
    <t>QfDs95ZSxrE</t>
  </si>
  <si>
    <t>7WK4k8-ix4Q</t>
  </si>
  <si>
    <t>hTwwiYCdyqE</t>
  </si>
  <si>
    <t>LdYVAqKYI8s</t>
  </si>
  <si>
    <t>PyNrzLX2igQ</t>
  </si>
  <si>
    <t>DUZYcdyPlpo</t>
  </si>
  <si>
    <t>LDKic_wFk5o</t>
  </si>
  <si>
    <t>Eqq6RUFUWz0</t>
  </si>
  <si>
    <t>gGRPNObuN_Q</t>
  </si>
  <si>
    <t>xSzK2Z3v8xY</t>
  </si>
  <si>
    <t>4JcjRvlpMzA</t>
  </si>
  <si>
    <t>WMdn1Gp94j0</t>
  </si>
  <si>
    <t>PBIpmvQCeE4</t>
  </si>
  <si>
    <t>DMX8MdelWK0</t>
  </si>
  <si>
    <t>eZ6LhidwJQA</t>
  </si>
  <si>
    <t>acousticnathalie</t>
  </si>
  <si>
    <t>bVEeADDyV8Q</t>
  </si>
  <si>
    <t>p3u-lbLURT0</t>
  </si>
  <si>
    <t>e3Gw-U0Q9MI</t>
  </si>
  <si>
    <t>tQZHT3nRgzc</t>
  </si>
  <si>
    <t>pB5WWVqydkM</t>
  </si>
  <si>
    <t>kxKzIfzUmqI</t>
  </si>
  <si>
    <t>qzcXPdYXSdo</t>
  </si>
  <si>
    <t>hYygpNcMDdw</t>
  </si>
  <si>
    <t>nOL6gFH0kEQ</t>
  </si>
  <si>
    <t>Zod97YSxM-I</t>
  </si>
  <si>
    <t>02BXFHaVuaA</t>
  </si>
  <si>
    <t>gSCcmGaUoz4</t>
  </si>
  <si>
    <t>JTiFPOw3w1Q</t>
  </si>
  <si>
    <t>TPe-NtRdwMw</t>
  </si>
  <si>
    <t>WTPkKSBgwyg</t>
  </si>
  <si>
    <t>hklhplHrhF4</t>
  </si>
  <si>
    <t>jylEbw6fHQ4</t>
  </si>
  <si>
    <t>JbMLT2R9lfI</t>
  </si>
  <si>
    <t>BeeVeeStudios</t>
  </si>
  <si>
    <t>NAwf3HMQ_S0</t>
  </si>
  <si>
    <t>0c6jHxuggCE</t>
  </si>
  <si>
    <t>NxMMa4EkUVE</t>
  </si>
  <si>
    <t>VW4sf0jrsfg</t>
  </si>
  <si>
    <t>xUvGTobmofQ</t>
  </si>
  <si>
    <t>SdAANvyapCc</t>
  </si>
  <si>
    <t>6IXGRvPBZ9E</t>
  </si>
  <si>
    <t>E0LbW96UXZw</t>
  </si>
  <si>
    <t>R-c9i4E6b6c</t>
  </si>
  <si>
    <t>9gOda6LOj4I</t>
  </si>
  <si>
    <t>3SEMJeZNRqo</t>
  </si>
  <si>
    <t>1DPM_ImdezM</t>
  </si>
  <si>
    <t>J-_Tr0l9F-Y</t>
  </si>
  <si>
    <t>MpjdaYgjOsE</t>
  </si>
  <si>
    <t>mGshRY2E29k</t>
  </si>
  <si>
    <t>VixuWNVFucE</t>
  </si>
  <si>
    <t>NCx81PVK6_U</t>
  </si>
  <si>
    <t>9L2frPTfyA0</t>
  </si>
  <si>
    <t>UGVeGKZbkQI</t>
  </si>
  <si>
    <t>JErXGN2ZoGg</t>
  </si>
  <si>
    <t>HdnQ_4dBrOM</t>
  </si>
  <si>
    <t>L8vlDUIC_vk</t>
  </si>
  <si>
    <t>S-a1vpnYLgQ</t>
  </si>
  <si>
    <t>s-6eTWfl88I</t>
  </si>
  <si>
    <t>K3UQ0OuQLhs</t>
  </si>
  <si>
    <t>F-RsqOhU35I</t>
  </si>
  <si>
    <t>vR9y7kdCiKk</t>
  </si>
  <si>
    <t>qurbZ5e4oNY</t>
  </si>
  <si>
    <t>Sluaw3EVdFQ</t>
  </si>
  <si>
    <t>7NkkW3YvkS8</t>
  </si>
  <si>
    <t>jH8lvPob410</t>
  </si>
  <si>
    <t>MnjLAQbqz-c</t>
  </si>
  <si>
    <t>2WwDCBUHUJQ</t>
  </si>
  <si>
    <t>spiderdj82</t>
  </si>
  <si>
    <t>cVhKinTKg8s</t>
  </si>
  <si>
    <t>r_HtWrgVMoA</t>
  </si>
  <si>
    <t>lweBDWnAuug</t>
  </si>
  <si>
    <t>h4gzzoUucZY</t>
  </si>
  <si>
    <t>wjZ_t6P3IMk</t>
  </si>
  <si>
    <t>pwEZH0Y6XqY</t>
  </si>
  <si>
    <t>7xzSoePWhsg</t>
  </si>
  <si>
    <t>3oVWkvs1ZNA</t>
  </si>
  <si>
    <t>ULph5q6OfrY</t>
  </si>
  <si>
    <t>cy-7AoxFEJA</t>
  </si>
  <si>
    <t>0DKn4MF1mgQ</t>
  </si>
  <si>
    <t>ohFjkEEI8v0</t>
  </si>
  <si>
    <t>hsFxkWxtGAY</t>
  </si>
  <si>
    <t>Gfal82Czx8c</t>
  </si>
  <si>
    <t>c1QZErFsHyA</t>
  </si>
  <si>
    <t>eIChjBlAHd0</t>
  </si>
  <si>
    <t>eP12sJC3l14</t>
  </si>
  <si>
    <t>bWYKZ-Ht8Zg</t>
  </si>
  <si>
    <t>PCNTkVMNjdE</t>
  </si>
  <si>
    <t>ktVIy2uh_uo</t>
  </si>
  <si>
    <t>GAAwQ72jgZs</t>
  </si>
  <si>
    <t>E5AoBnjwdjo</t>
  </si>
  <si>
    <t>ranUOB2WJH8</t>
  </si>
  <si>
    <t>JRNk3B3U4rc</t>
  </si>
  <si>
    <t>o9AVeAH9yKo</t>
  </si>
  <si>
    <t>ZuMeaAx92Ew</t>
  </si>
  <si>
    <t>F9VC2uDxP98</t>
  </si>
  <si>
    <t>KAdkFa2WYbE</t>
  </si>
  <si>
    <t>WLgUTjmyFnI</t>
  </si>
  <si>
    <t>1wf7sCYA7Lc</t>
  </si>
  <si>
    <t>4QNEij5bX2I</t>
  </si>
  <si>
    <t>yCalrn1Xfmo</t>
  </si>
  <si>
    <t>UV5S3G_a6uA</t>
  </si>
  <si>
    <t>7B6_Cp9CsP8</t>
  </si>
  <si>
    <t>TGMx-7_0ZVs</t>
  </si>
  <si>
    <t>2hsgjZ_6lB8</t>
  </si>
  <si>
    <t>7T1SUu221jY</t>
  </si>
  <si>
    <t>SzCqrOV4qNM</t>
  </si>
  <si>
    <t>BhSzjHvYWVQ</t>
  </si>
  <si>
    <t>richville14</t>
  </si>
  <si>
    <t>zrPVzGpScM4</t>
  </si>
  <si>
    <t>GoldenFrog</t>
  </si>
  <si>
    <t>TcefXUe2q8g</t>
  </si>
  <si>
    <t>c-i-Gbhdr10</t>
  </si>
  <si>
    <t>k9izS4Ez9LY</t>
  </si>
  <si>
    <t>MvmOqmgauSs</t>
  </si>
  <si>
    <t>bGlM5XKOojI</t>
  </si>
  <si>
    <t>3RdrQy0j39E</t>
  </si>
  <si>
    <t>wcetyPoe_T0</t>
  </si>
  <si>
    <t>1mCQHeJOqck</t>
  </si>
  <si>
    <t>a3d55yLQNc0</t>
  </si>
  <si>
    <t>AxWGCJGBVtk</t>
  </si>
  <si>
    <t>MGElLOoYnjQ</t>
  </si>
  <si>
    <t>xmJoRnBE1OM</t>
  </si>
  <si>
    <t>sharonafox1</t>
  </si>
  <si>
    <t>iHpfFAMy0VI</t>
  </si>
  <si>
    <t>dAfpDCQL4do</t>
  </si>
  <si>
    <t>yGPqUQjg9kw</t>
  </si>
  <si>
    <t>gYBYurxVL_s</t>
  </si>
  <si>
    <t>cXl_co6Wvoo</t>
  </si>
  <si>
    <t>GZKpnyGoV-M</t>
  </si>
  <si>
    <t>yNPg2j4B1r4</t>
  </si>
  <si>
    <t>70SM4l52Muk</t>
  </si>
  <si>
    <t>stabdollface</t>
  </si>
  <si>
    <t>2VQtXEKKAwM</t>
  </si>
  <si>
    <t>fT1aOWPCFds</t>
  </si>
  <si>
    <t>mySDeYuJn2M</t>
  </si>
  <si>
    <t>POaJDpA9pBY</t>
  </si>
  <si>
    <t>2DTjLG3usQo</t>
  </si>
  <si>
    <t>dEKBgFHOwVM</t>
  </si>
  <si>
    <t>3spH59OitC0</t>
  </si>
  <si>
    <t>oZ28P1LCbZE</t>
  </si>
  <si>
    <t>yu4GGV75BWU</t>
  </si>
  <si>
    <t>N5YoMW8cqus</t>
  </si>
  <si>
    <t>yHF4LDrEiF4</t>
  </si>
  <si>
    <t>iUfS0nDO1Ck</t>
  </si>
  <si>
    <t>BKuBf09m2zY</t>
  </si>
  <si>
    <t>F2BLy8KyWgQ</t>
  </si>
  <si>
    <t>ThaATXBalla</t>
  </si>
  <si>
    <t>UUpIKluPC04</t>
  </si>
  <si>
    <t>DSkiEfIb3JE</t>
  </si>
  <si>
    <t>O9c1ZFIs2ds</t>
  </si>
  <si>
    <t>gcZkMO0-fSo</t>
  </si>
  <si>
    <t>ZoyVWyhuxw8</t>
  </si>
  <si>
    <t>6kzzeDkaNnI</t>
  </si>
  <si>
    <t>iH6cleJKpSI</t>
  </si>
  <si>
    <t>COG_MUxR6PE</t>
  </si>
  <si>
    <t>9xdSGqr8Y3A</t>
  </si>
  <si>
    <t>OKy_koR3tgg</t>
  </si>
  <si>
    <t>BxmFTmX1CIs</t>
  </si>
  <si>
    <t>AaxVYoKSfxE</t>
  </si>
  <si>
    <t>T-aA_YkRWYI</t>
  </si>
  <si>
    <t>Himw-0Nr8X4</t>
  </si>
  <si>
    <t>xB4GXdoA9Qk</t>
  </si>
  <si>
    <t>uKBz9yfgpfI</t>
  </si>
  <si>
    <t>XBK43wy_ErM</t>
  </si>
  <si>
    <t>SOd09rhMbm0</t>
  </si>
  <si>
    <t>gWcVgi2yXBo</t>
  </si>
  <si>
    <t>ZHqYmx2jepg</t>
  </si>
  <si>
    <t>2r_2AJ1u46k</t>
  </si>
  <si>
    <t>bossiejohn</t>
  </si>
  <si>
    <t>i1yLNbZTTNw</t>
  </si>
  <si>
    <t>wWjX4KEX_lE</t>
  </si>
  <si>
    <t>f9BOjSROk8I</t>
  </si>
  <si>
    <t>m8e46G252Ls</t>
  </si>
  <si>
    <t>Ah-y6Xfk2Tg</t>
  </si>
  <si>
    <t>gcPtW5eZNcI</t>
  </si>
  <si>
    <t>tHIpXm41EK4</t>
  </si>
  <si>
    <t>N1lVUINz2U8</t>
  </si>
  <si>
    <t>obwuOjWpOVE</t>
  </si>
  <si>
    <t>3NiFGUYPFWE</t>
  </si>
  <si>
    <t>TjUErPxCRMY</t>
  </si>
  <si>
    <t>UxJrQl3m3QQ</t>
  </si>
  <si>
    <t>4MRUybiWo1U</t>
  </si>
  <si>
    <t>w5g0gntMV3g</t>
  </si>
  <si>
    <t>JIDss4_IoaQ</t>
  </si>
  <si>
    <t>XeRrjDyRJl0</t>
  </si>
  <si>
    <t>_nR5mQC7nEg</t>
  </si>
  <si>
    <t>tbC4X6q-AOY</t>
  </si>
  <si>
    <t>vhxdj-SUpqA</t>
  </si>
  <si>
    <t>jcfXJmzqEvU</t>
  </si>
  <si>
    <t>SpBq3fNxg9I</t>
  </si>
  <si>
    <t>PetrucciFever</t>
  </si>
  <si>
    <t>_6z7fhED26g</t>
  </si>
  <si>
    <t>KEdRaOAIaoM</t>
  </si>
  <si>
    <t>He9-p7f3DEA</t>
  </si>
  <si>
    <t>jXr-tactIjM</t>
  </si>
  <si>
    <t>mABTVsKHwVM</t>
  </si>
  <si>
    <t>06f2Qku8jKU</t>
  </si>
  <si>
    <t>GzFyr5ug_FU</t>
  </si>
  <si>
    <t>HMJuMhDNPuU</t>
  </si>
  <si>
    <t>4TX_pKBc0TY</t>
  </si>
  <si>
    <t>g0o4YZSXzeM</t>
  </si>
  <si>
    <t>ya0xEpiPZBA</t>
  </si>
  <si>
    <t>gcl1tXsK5nM</t>
  </si>
  <si>
    <t>W8Ie46hDD_0</t>
  </si>
  <si>
    <t>C7mJw0CNiN8</t>
  </si>
  <si>
    <t>f5R9uz-EuHY</t>
  </si>
  <si>
    <t>4Krcpial6t0</t>
  </si>
  <si>
    <t>yv-v8vtMa5M</t>
  </si>
  <si>
    <t>5NIup2WYw0Q</t>
  </si>
  <si>
    <t>H3axy2x3KBs</t>
  </si>
  <si>
    <t>1rbmL_VwR04</t>
  </si>
  <si>
    <t>WzJS-2QZVzU</t>
  </si>
  <si>
    <t>2dlRoFrCJXU</t>
  </si>
  <si>
    <t>XoM-raIbkH8</t>
  </si>
  <si>
    <t>6Yb4ezbBc3o</t>
  </si>
  <si>
    <t>iJL9ZQhLPQU</t>
  </si>
  <si>
    <t>ZTQolymKmDA</t>
  </si>
  <si>
    <t>emR3Ga6eFGI</t>
  </si>
  <si>
    <t>WAc9U0hy_90</t>
  </si>
  <si>
    <t>6PyMtXhqBhc</t>
  </si>
  <si>
    <t>qgq8GW4tgUQ</t>
  </si>
  <si>
    <t>k5ru0BxJO74</t>
  </si>
  <si>
    <t>_XSsiys76U4</t>
  </si>
  <si>
    <t>wv36W959A1g</t>
  </si>
  <si>
    <t>dWhYCPA9phw</t>
  </si>
  <si>
    <t>RjpElpEKIuA</t>
  </si>
  <si>
    <t>VkJRW_s1eOg</t>
  </si>
  <si>
    <t>WJF2coP9SrM</t>
  </si>
  <si>
    <t>MIL89WLwa7k</t>
  </si>
  <si>
    <t>XBQ9_rPohGI</t>
  </si>
  <si>
    <t>I9TawEnKFpU</t>
  </si>
  <si>
    <t>NXRX3MEqtso</t>
  </si>
  <si>
    <t>CfNdFEKAmYY</t>
  </si>
  <si>
    <t>BNor4D52lO4</t>
  </si>
  <si>
    <t>ph4YXz3-aXU</t>
  </si>
  <si>
    <t>4s9U1C4Wgz4</t>
  </si>
  <si>
    <t>NKF71ODuSFY</t>
  </si>
  <si>
    <t>HU0ggX7-Sc4</t>
  </si>
  <si>
    <t>b9KUmdARuD4</t>
  </si>
  <si>
    <t>B1em4jW1Ll4</t>
  </si>
  <si>
    <t>0Yst29kqv0w</t>
  </si>
  <si>
    <t>zm9csFPupLM</t>
  </si>
  <si>
    <t>eOokUB_kuYI</t>
  </si>
  <si>
    <t>tUMThEyUlfg</t>
  </si>
  <si>
    <t>hXpZ1fktwSk</t>
  </si>
  <si>
    <t>fbOzjSxBd0U</t>
  </si>
  <si>
    <t>3cliq6ED1a0</t>
  </si>
  <si>
    <t>ctaqi25wFts</t>
  </si>
  <si>
    <t>POCKY2001</t>
  </si>
  <si>
    <t>Pp4eEwmFsmc</t>
  </si>
  <si>
    <t>U8HRPDMiTMU</t>
  </si>
  <si>
    <t>wsIE46awowQ</t>
  </si>
  <si>
    <t>O5R9CaIOhvA</t>
  </si>
  <si>
    <t>n1IPUcHL1EE</t>
  </si>
  <si>
    <t>hk6OawahPsg</t>
  </si>
  <si>
    <t>Fk-CDvPBoxI</t>
  </si>
  <si>
    <t>CLTOxbgOeiw</t>
  </si>
  <si>
    <t>Go2GTKsjFtg</t>
  </si>
  <si>
    <t>usHTgL7AQkU</t>
  </si>
  <si>
    <t>jyEIziHa7aQ</t>
  </si>
  <si>
    <t>9PifssS5NRE</t>
  </si>
  <si>
    <t>mayRZosK2NE</t>
  </si>
  <si>
    <t>6jrwz6x8-o0</t>
  </si>
  <si>
    <t>I5fuugtSphs</t>
  </si>
  <si>
    <t>SJTnhcl97KU</t>
  </si>
  <si>
    <t>cLaoUpXRO1c</t>
  </si>
  <si>
    <t>xpw3wXV8GG4</t>
  </si>
  <si>
    <t>C0T0HwqrXQ0</t>
  </si>
  <si>
    <t>TcKGxEnXNzQ</t>
  </si>
  <si>
    <t>W2npknPstE4</t>
  </si>
  <si>
    <t>pablo9000</t>
  </si>
  <si>
    <t>L3WOZMgge8g</t>
  </si>
  <si>
    <t>WLcB8_uncRw</t>
  </si>
  <si>
    <t>Up8KvQ8v2Zg</t>
  </si>
  <si>
    <t>BJewlLxdLLo</t>
  </si>
  <si>
    <t>9PrgNpaewHk</t>
  </si>
  <si>
    <t>JYKn_Lv-Wmk</t>
  </si>
  <si>
    <t>6GWEnCuPEso</t>
  </si>
  <si>
    <t>RyIGspFz42w</t>
  </si>
  <si>
    <t>IhwP3kXShbc</t>
  </si>
  <si>
    <t>jJN7MiX8HQQ</t>
  </si>
  <si>
    <t>sycwq_nBmfs</t>
  </si>
  <si>
    <t>I6NB238SrTk</t>
  </si>
  <si>
    <t>hDcnMKc4kpw</t>
  </si>
  <si>
    <t>_Q_iO9CRs0Y</t>
  </si>
  <si>
    <t>M7jAahzzlw4</t>
  </si>
  <si>
    <t>ZhYp1W_AHBE</t>
  </si>
  <si>
    <t>32hrdrVXQFw</t>
  </si>
  <si>
    <t>pOGedgK2kpA</t>
  </si>
  <si>
    <t>1RCLjfjY-A4</t>
  </si>
  <si>
    <t>346BB98Hf7Y</t>
  </si>
  <si>
    <t>DMKego</t>
  </si>
  <si>
    <t>ml6VmPTSp4M</t>
  </si>
  <si>
    <t>n8re3MiaXWQ</t>
  </si>
  <si>
    <t>uBrj96E4z_U</t>
  </si>
  <si>
    <t>mIIqLYSU8Hs</t>
  </si>
  <si>
    <t>H3vrA2kLw60</t>
  </si>
  <si>
    <t>UlMHQJzcXv8</t>
  </si>
  <si>
    <t>vbMXPsmyAiI</t>
  </si>
  <si>
    <t>foa0ACozClU</t>
  </si>
  <si>
    <t>a282ar709NE</t>
  </si>
  <si>
    <t>YZ72AiW6Yb4</t>
  </si>
  <si>
    <t>2IyTLMhUCL4</t>
  </si>
  <si>
    <t>s8Qjkl_tiYg</t>
  </si>
  <si>
    <t>W01UOSiK3RQ</t>
  </si>
  <si>
    <t>Ab6lr2b66Ig</t>
  </si>
  <si>
    <t>sTQ9wLO4j-g</t>
  </si>
  <si>
    <t>aY3ij0cY8ww</t>
  </si>
  <si>
    <t>TWzBF0SNH_Q</t>
  </si>
  <si>
    <t>e6KyyNKwHdA</t>
  </si>
  <si>
    <t>francotenelli</t>
  </si>
  <si>
    <t>rGy5jxltaos</t>
  </si>
  <si>
    <t>BV76afP427k</t>
  </si>
  <si>
    <t>jAcnXzVrkMI</t>
  </si>
  <si>
    <t>Dp2dYy9NHtU</t>
  </si>
  <si>
    <t>tB3d9qP2IZs</t>
  </si>
  <si>
    <t>XeXQz_k20YI</t>
  </si>
  <si>
    <t>3VgQN6Npxi4</t>
  </si>
  <si>
    <t>nPOwuzbme4Y</t>
  </si>
  <si>
    <t>6Mn77z9yDAU</t>
  </si>
  <si>
    <t>Qk1p-rYqg40</t>
  </si>
  <si>
    <t>csJeO2ydLWs</t>
  </si>
  <si>
    <t>xPicVhMmcq4</t>
  </si>
  <si>
    <t>uxH9vPq5vXg</t>
  </si>
  <si>
    <t>OrQC1yTO0MU</t>
  </si>
  <si>
    <t>iLHwbf8dmUA</t>
  </si>
  <si>
    <t>EFWkPD2PyDY</t>
  </si>
  <si>
    <t>9ApHEQLYhac</t>
  </si>
  <si>
    <t>610ehO4L2YM</t>
  </si>
  <si>
    <t>8WhQabz0xTM</t>
  </si>
  <si>
    <t>bGMdUo_YWJ0</t>
  </si>
  <si>
    <t>YhlePZ0H-JE</t>
  </si>
  <si>
    <t>lordbadass666</t>
  </si>
  <si>
    <t>7Vpwsa_VMKk</t>
  </si>
  <si>
    <t>NvlyJUNQ30I</t>
  </si>
  <si>
    <t>44QhaTwZc0o</t>
  </si>
  <si>
    <t>wNpzySRSvZw</t>
  </si>
  <si>
    <t>zwbw1pNHRjA</t>
  </si>
  <si>
    <t>4dQpZaggJD8</t>
  </si>
  <si>
    <t>0CRshqrj1G0</t>
  </si>
  <si>
    <t>VYNUXSgj-gY</t>
  </si>
  <si>
    <t>d9ttOak0AyI</t>
  </si>
  <si>
    <t>7yQAhuY0B2I</t>
  </si>
  <si>
    <t>ePP9vIXVUAs</t>
  </si>
  <si>
    <t>wjbkp7vUtHE</t>
  </si>
  <si>
    <t>F42Pd8E8vRA</t>
  </si>
  <si>
    <t>z9wL26xsT84</t>
  </si>
  <si>
    <t>vkOLZOO1CAU</t>
  </si>
  <si>
    <t>jhb5o3tfwv0</t>
  </si>
  <si>
    <t>rmOgH02Wg2Q</t>
  </si>
  <si>
    <t>UZbTu32DdHU</t>
  </si>
  <si>
    <t>2YRhDu7abGE</t>
  </si>
  <si>
    <t>K7EOU148B-Y</t>
  </si>
  <si>
    <t>capitalchaos</t>
  </si>
  <si>
    <t>IZUEBK7P4D0</t>
  </si>
  <si>
    <t>9ru-J5ofh08</t>
  </si>
  <si>
    <t>PaQISfBteCc</t>
  </si>
  <si>
    <t>nz7YHy0hKp8</t>
  </si>
  <si>
    <t>0RLJ40Kj7xY</t>
  </si>
  <si>
    <t>npYev3RqpUc</t>
  </si>
  <si>
    <t>9Zwh4G3t-vI</t>
  </si>
  <si>
    <t>A73OaWT0wAI</t>
  </si>
  <si>
    <t>Qk_L1drrzJY</t>
  </si>
  <si>
    <t>zPFPRSZDXp0</t>
  </si>
  <si>
    <t>7R3IimbaQk0</t>
  </si>
  <si>
    <t>KBJPexjkhWA</t>
  </si>
  <si>
    <t>n0JBKhbvevw</t>
  </si>
  <si>
    <t>iyI7Gtd6ppA</t>
  </si>
  <si>
    <t>3wEp8sFX7w0</t>
  </si>
  <si>
    <t>6CRFHuJg6Ao</t>
  </si>
  <si>
    <t>Hskf--laWp0</t>
  </si>
  <si>
    <t>eh8sKOsMZtM</t>
  </si>
  <si>
    <t>KqQik47Upg0</t>
  </si>
  <si>
    <t>gwj3yoXa5aU</t>
  </si>
  <si>
    <t>rVq_zesQVqk</t>
  </si>
  <si>
    <t>admstyles</t>
  </si>
  <si>
    <t>wkqtjPOHL8U</t>
  </si>
  <si>
    <t>ZZn1U1BYGDg</t>
  </si>
  <si>
    <t>txWdOv27iVw</t>
  </si>
  <si>
    <t>kM-A461JfW8</t>
  </si>
  <si>
    <t>5ekOJ3CqSlU</t>
  </si>
  <si>
    <t>No--fWzrQno</t>
  </si>
  <si>
    <t>EpoqOHwyGQg</t>
  </si>
  <si>
    <t>nyOgsLSIpKA</t>
  </si>
  <si>
    <t>SLUmLIfe6-Q</t>
  </si>
  <si>
    <t>Qt_JPqxHxS8</t>
  </si>
  <si>
    <t>WrTdhPgfN1M</t>
  </si>
  <si>
    <t>xO4G3rTqHlI</t>
  </si>
  <si>
    <t>vBjGRO2nYeY</t>
  </si>
  <si>
    <t>Wk1sFy9NQ34</t>
  </si>
  <si>
    <t>MiGZkhPfEiM</t>
  </si>
  <si>
    <t>kbnJlxFPF6M</t>
  </si>
  <si>
    <t>N6LHyLO2FVA</t>
  </si>
  <si>
    <t>lxBL____xhU</t>
  </si>
  <si>
    <t>oDU3mDweK0U</t>
  </si>
  <si>
    <t>sSNJomfoMd8</t>
  </si>
  <si>
    <t>ZG5AIKCsDh0</t>
  </si>
  <si>
    <t>floridamusiccompany</t>
  </si>
  <si>
    <t>UquKaN5Ruio</t>
  </si>
  <si>
    <t>kJhyuuIj__A</t>
  </si>
  <si>
    <t>57hqPPKxsyY</t>
  </si>
  <si>
    <t>jt0UW9DMX_E</t>
  </si>
  <si>
    <t>tsoXhATJsRA</t>
  </si>
  <si>
    <t>SvuWvAy5eaM</t>
  </si>
  <si>
    <t>1Hc00RpACf0</t>
  </si>
  <si>
    <t>dYbPpWG7EeE</t>
  </si>
  <si>
    <t>35q1j5csAGo</t>
  </si>
  <si>
    <t>Cpw8rNZ2xVA</t>
  </si>
  <si>
    <t>PIxv0IyBKRg</t>
  </si>
  <si>
    <t>BsVB0ZfNf8M</t>
  </si>
  <si>
    <t>nlEmzY3E9fc</t>
  </si>
  <si>
    <t>pUt5d-C-jtE</t>
  </si>
  <si>
    <t>h44pYyHMS5c</t>
  </si>
  <si>
    <t>u6eW9ryxcg4</t>
  </si>
  <si>
    <t>aI5Gg2-mhmU</t>
  </si>
  <si>
    <t>Mg5C5iQdF-c</t>
  </si>
  <si>
    <t>rIUtKxxXhyk</t>
  </si>
  <si>
    <t>6oa_3gFTwiw</t>
  </si>
  <si>
    <t>mjgrx-m0Z6c</t>
  </si>
  <si>
    <t>planetmusicsamos</t>
  </si>
  <si>
    <t>ShJclPPEX3s</t>
  </si>
  <si>
    <t>ouk18F7eKFs</t>
  </si>
  <si>
    <t>otKqprbdVO8</t>
  </si>
  <si>
    <t>X5bQx-jUDFw</t>
  </si>
  <si>
    <t>60M4Nzz51Ig</t>
  </si>
  <si>
    <t>4xCyyl8PBHs</t>
  </si>
  <si>
    <t>uSqMj5gsiS8</t>
  </si>
  <si>
    <t>XqPPNJTqhrI</t>
  </si>
  <si>
    <t>yv0n2t9xs80</t>
  </si>
  <si>
    <t>WppwGogsrUI</t>
  </si>
  <si>
    <t>h1w-rI71g24</t>
  </si>
  <si>
    <t>MXti4y0uPOA</t>
  </si>
  <si>
    <t>cLIdQI96qkw</t>
  </si>
  <si>
    <t>Z3s1DjQMJe0</t>
  </si>
  <si>
    <t>3q7Xgj9E43Y</t>
  </si>
  <si>
    <t>OlMBZDRZwnY</t>
  </si>
  <si>
    <t>SkjGn8CZ_QM</t>
  </si>
  <si>
    <t>aEuTRIUmnxU</t>
  </si>
  <si>
    <t>Re1XEmjNG6c</t>
  </si>
  <si>
    <t>X2PH8Zg2tII</t>
  </si>
  <si>
    <t>Magnoodles</t>
  </si>
  <si>
    <t>MS5IFJHBHW4</t>
  </si>
  <si>
    <t>j9CKAF2MS9A</t>
  </si>
  <si>
    <t>FFHTV5HgTZc</t>
  </si>
  <si>
    <t>1l8zZBEuP-Q</t>
  </si>
  <si>
    <t>L3AonFoP8UY</t>
  </si>
  <si>
    <t>h_5h1Gxwu5Y</t>
  </si>
  <si>
    <t>4KiPLaAcy6Q</t>
  </si>
  <si>
    <t>oqULdub7w7M</t>
  </si>
  <si>
    <t>zf7jX5mTnBE</t>
  </si>
  <si>
    <t>FfamOE6RdiE</t>
  </si>
  <si>
    <t>f8Kis0eFqss</t>
  </si>
  <si>
    <t>yj0ORbk37pI</t>
  </si>
  <si>
    <t>0PYJRh10JKA</t>
  </si>
  <si>
    <t>KdQkx2SKP1s</t>
  </si>
  <si>
    <t>sXXrEztfCSY</t>
  </si>
  <si>
    <t>UwPLyIvrFN0</t>
  </si>
  <si>
    <t>ROm-jJyKzm0</t>
  </si>
  <si>
    <t>Nzefy_TIleY</t>
  </si>
  <si>
    <t>rW5ZmJ9cdcY</t>
  </si>
  <si>
    <t>aqba4WmTr-s</t>
  </si>
  <si>
    <t>F1eVX4rGCRU</t>
  </si>
  <si>
    <t>TheGameOvais</t>
  </si>
  <si>
    <t>r05IvsDybzM</t>
  </si>
  <si>
    <t>s9RHbJaT_Zo</t>
  </si>
  <si>
    <t>RbBNqNaZVc8</t>
  </si>
  <si>
    <t>SXo4qmgF-nY</t>
  </si>
  <si>
    <t>PjamEFbklZo</t>
  </si>
  <si>
    <t>KBAIp9lN5gI</t>
  </si>
  <si>
    <t>THy0r3_2suE</t>
  </si>
  <si>
    <t>YuxkTfhMHOM</t>
  </si>
  <si>
    <t>OhdC8FK-iK0</t>
  </si>
  <si>
    <t>NAcyCv2AMys</t>
  </si>
  <si>
    <t>Bb7CfNVNTjE</t>
  </si>
  <si>
    <t>-0bJ9j642yw</t>
  </si>
  <si>
    <t>-7IQSBTs8qY</t>
  </si>
  <si>
    <t>MJqOB5YBlhk</t>
  </si>
  <si>
    <t>eQ9kfMx84OA</t>
  </si>
  <si>
    <t>oM2kfTY-T8M</t>
  </si>
  <si>
    <t>MxGPMG6SsaA</t>
  </si>
  <si>
    <t>6Ar1pzg4ld8</t>
  </si>
  <si>
    <t>n5IfVWd1N6c</t>
  </si>
  <si>
    <t>cBIjFuABwp0</t>
  </si>
  <si>
    <t>XHCQYUvWgTw</t>
  </si>
  <si>
    <t>gitarr66</t>
  </si>
  <si>
    <t>WOTrjKbCkFM</t>
  </si>
  <si>
    <t>EhHIR03qvPk</t>
  </si>
  <si>
    <t>nk8LsxGwHrA</t>
  </si>
  <si>
    <t>m_bsRFYog-k</t>
  </si>
  <si>
    <t>WOHwjsxV3C4</t>
  </si>
  <si>
    <t>FwwhWge6tIo</t>
  </si>
  <si>
    <t>lkymn83webk</t>
  </si>
  <si>
    <t>cnFSaqFzSO8</t>
  </si>
  <si>
    <t>7omYv89SGAs</t>
  </si>
  <si>
    <t>tFIWP2GXGaY</t>
  </si>
  <si>
    <t>DUC8l9ckNlA</t>
  </si>
  <si>
    <t>I0mQcwHIBos</t>
  </si>
  <si>
    <t>ls71qQYKx_Y</t>
  </si>
  <si>
    <t>0zqt5S3oFXA</t>
  </si>
  <si>
    <t>s5M-3U9dsnE</t>
  </si>
  <si>
    <t>Nil5Oa0j83o</t>
  </si>
  <si>
    <t>5V6hsumL3Eg</t>
  </si>
  <si>
    <t>IJIdjGI9Ys8</t>
  </si>
  <si>
    <t>M3T_xeoGES8</t>
  </si>
  <si>
    <t>MLJQU7tMJFY</t>
  </si>
  <si>
    <t>hpez2qiTjH8</t>
  </si>
  <si>
    <t>jamesmorgandavies</t>
  </si>
  <si>
    <t>LB86VTFEUHE</t>
  </si>
  <si>
    <t>VVwq65jTxNU</t>
  </si>
  <si>
    <t>oBOz3hQwMNw</t>
  </si>
  <si>
    <t>d3D7I_jzq-8</t>
  </si>
  <si>
    <t>Kz-XQFA1RhU</t>
  </si>
  <si>
    <t>sP1KruNeQII</t>
  </si>
  <si>
    <t>_OA9xmbsfFg</t>
  </si>
  <si>
    <t>k66epna2Sss</t>
  </si>
  <si>
    <t>_zqr6zOfTFo</t>
  </si>
  <si>
    <t>A2CI5HqKYgY</t>
  </si>
  <si>
    <t>dqOfRt2LbBg</t>
  </si>
  <si>
    <t>TiP2-i1bXrk</t>
  </si>
  <si>
    <t>f13yR_saGiw</t>
  </si>
  <si>
    <t>l-Te9hTr0VY</t>
  </si>
  <si>
    <t>UmhJJrwtFt0</t>
  </si>
  <si>
    <t>lZbGlLZq7Mk</t>
  </si>
  <si>
    <t>CU6gYJ3oWXM</t>
  </si>
  <si>
    <t>ABM3a9Om8XE</t>
  </si>
  <si>
    <t>yCkYsC20rys</t>
  </si>
  <si>
    <t>1mcsource</t>
  </si>
  <si>
    <t>iKNB7V2UB3c</t>
  </si>
  <si>
    <t>cpfTsCMTscg</t>
  </si>
  <si>
    <t>yEm5TVW7n5Q</t>
  </si>
  <si>
    <t>ZAR9hbKAFvI</t>
  </si>
  <si>
    <t>JoWaJj6lbl8</t>
  </si>
  <si>
    <t>a1TR4R1Mmso</t>
  </si>
  <si>
    <t>cn6St6DKq88</t>
  </si>
  <si>
    <t>Fwu7SnLQ3lU</t>
  </si>
  <si>
    <t>9yw2CHmmFrE</t>
  </si>
  <si>
    <t>mhdOHwdjhKs</t>
  </si>
  <si>
    <t>WbPvPtxNueY</t>
  </si>
  <si>
    <t>Q9X-ICiXMwo</t>
  </si>
  <si>
    <t>7JXNQqyinDI</t>
  </si>
  <si>
    <t>KfuzlnSCa_4</t>
  </si>
  <si>
    <t>lYHxndJlqjQ</t>
  </si>
  <si>
    <t>F13DA0h5EQ4</t>
  </si>
  <si>
    <t>qBwk1D_pjeE</t>
  </si>
  <si>
    <t>o31Hjk_V748</t>
  </si>
  <si>
    <t>h0PwBpRHi9U</t>
  </si>
  <si>
    <t>RwCi_YC82Gs</t>
  </si>
  <si>
    <t>WJD7cSDOeUE</t>
  </si>
  <si>
    <t>j-YX0rVBy-k</t>
  </si>
  <si>
    <t>D-Z3MzbeJrA</t>
  </si>
  <si>
    <t>n5RfFIai-Qo</t>
  </si>
  <si>
    <t>8L4anTdZYCQ</t>
  </si>
  <si>
    <t>Db9FbOdG4Qc</t>
  </si>
  <si>
    <t>j2eX5efoZXY</t>
  </si>
  <si>
    <t>NVIY7O7LY40</t>
  </si>
  <si>
    <t>4uB9V9fkWbA</t>
  </si>
  <si>
    <t>yU9DuUOZAdo</t>
  </si>
  <si>
    <t>oB-Qdwi7ZVA</t>
  </si>
  <si>
    <t>AY2_LF2-Jfg</t>
  </si>
  <si>
    <t>0iURGZUiW0g</t>
  </si>
  <si>
    <t>z8mVKnFMekw</t>
  </si>
  <si>
    <t>by6163JlGfg</t>
  </si>
  <si>
    <t>PA0ZlZh2vqk</t>
  </si>
  <si>
    <t>_SwwPoDW0dc</t>
  </si>
  <si>
    <t>companx7400</t>
  </si>
  <si>
    <t>YhVhcNTT5GQ</t>
  </si>
  <si>
    <t>Doki66</t>
  </si>
  <si>
    <t>-2kiDt7BwvQ</t>
  </si>
  <si>
    <t>AUaWCcDlI5s</t>
  </si>
  <si>
    <t>vAai8P48eyo</t>
  </si>
  <si>
    <t>dxLsqHuxP5s</t>
  </si>
  <si>
    <t>omHBynjncoQ</t>
  </si>
  <si>
    <t>zRtJfRyB9Dc</t>
  </si>
  <si>
    <t>I-rWZ88AnVQ</t>
  </si>
  <si>
    <t>YtXFudBlCCc</t>
  </si>
  <si>
    <t>ke6P5qF072k</t>
  </si>
  <si>
    <t>M3iOROuTuMA</t>
  </si>
  <si>
    <t>kb15dMOnXNs</t>
  </si>
  <si>
    <t>NlpNtfegjPk</t>
  </si>
  <si>
    <t>ONpUAavRa8k</t>
  </si>
  <si>
    <t>D7EFbvwKpV8</t>
  </si>
  <si>
    <t>8S3ZP6OT0Yo</t>
  </si>
  <si>
    <t>Q2yRdRG38ks</t>
  </si>
  <si>
    <t>Lt94D0mymL8</t>
  </si>
  <si>
    <t>eocBZPHAhfM</t>
  </si>
  <si>
    <t>8Q3zKrOsGfA</t>
  </si>
  <si>
    <t>wiwmYjk9ARA</t>
  </si>
  <si>
    <t>FRUoKRXc4NM</t>
  </si>
  <si>
    <t>crustybass</t>
  </si>
  <si>
    <t>bAKLfYkfe7g</t>
  </si>
  <si>
    <t>Ym_g5n4fpRw</t>
  </si>
  <si>
    <t>Ky3XkB_qWSk</t>
  </si>
  <si>
    <t>qCXwcVH6mtI</t>
  </si>
  <si>
    <t>0Agxi21STJY</t>
  </si>
  <si>
    <t>UwAktiDGkXc</t>
  </si>
  <si>
    <t>lUI_q1zeioo</t>
  </si>
  <si>
    <t>W8VKsFU9eNU</t>
  </si>
  <si>
    <t>30w8DyEJ__0</t>
  </si>
  <si>
    <t>k_5QrRrVoQo</t>
  </si>
  <si>
    <t>M7TWDNqSeFE</t>
  </si>
  <si>
    <t>d3w5CAUpjhU</t>
  </si>
  <si>
    <t>HJFuuikIVeY</t>
  </si>
  <si>
    <t>bfHWqRzRq5I</t>
  </si>
  <si>
    <t>IulqIuXIrYY</t>
  </si>
  <si>
    <t>W3jAK3r9vLc</t>
  </si>
  <si>
    <t>YvZ39hE3PRs</t>
  </si>
  <si>
    <t>rWYMfcghwck</t>
  </si>
  <si>
    <t>sqm-fGqbmcQ</t>
  </si>
  <si>
    <t>U3No7ogm6mg</t>
  </si>
  <si>
    <t>Katers17</t>
  </si>
  <si>
    <t>_-6TdlvsYP4</t>
  </si>
  <si>
    <t>4pgqslglejA</t>
  </si>
  <si>
    <t>0of-P_ETVVw</t>
  </si>
  <si>
    <t>kDzKkDmCXcQ</t>
  </si>
  <si>
    <t>ltkNlM6ofrE</t>
  </si>
  <si>
    <t>Ma23wSZ4dGk</t>
  </si>
  <si>
    <t>nmxgKkL80lk</t>
  </si>
  <si>
    <t>pD57P-Dyar0</t>
  </si>
  <si>
    <t>OduI8hAco-I</t>
  </si>
  <si>
    <t>mkU9PPX82Tc</t>
  </si>
  <si>
    <t>ZWiHIZe-fo4</t>
  </si>
  <si>
    <t>Q2KUjVOGp7g</t>
  </si>
  <si>
    <t>JI7jndLvDt8</t>
  </si>
  <si>
    <t>Fi60iGaEA_4</t>
  </si>
  <si>
    <t>UzmyAv5n7LE</t>
  </si>
  <si>
    <t>ZxM4JqtchEI</t>
  </si>
  <si>
    <t>kAwnJDWF3Mc</t>
  </si>
  <si>
    <t>hY10qiOod4Y</t>
  </si>
  <si>
    <t>deedlebag</t>
  </si>
  <si>
    <t>HZnl6O8JKSs</t>
  </si>
  <si>
    <t>g3kU4BPmVU0</t>
  </si>
  <si>
    <t>aQMve5zN5Ko</t>
  </si>
  <si>
    <t>apyaaXw0Eck</t>
  </si>
  <si>
    <t>oGq4tVsciE0</t>
  </si>
  <si>
    <t>gJq6t78-Itk</t>
  </si>
  <si>
    <t>P2ofsvi3MI8</t>
  </si>
  <si>
    <t>OL8nonY4QI8</t>
  </si>
  <si>
    <t>zWdLYybMT1o</t>
  </si>
  <si>
    <t>WR7KSwjJajw</t>
  </si>
  <si>
    <t>m5CPty0K5Cs</t>
  </si>
  <si>
    <t>7uVYv7vwkmk</t>
  </si>
  <si>
    <t>mtnjmZV62oI</t>
  </si>
  <si>
    <t>mgfMB2GLOe0</t>
  </si>
  <si>
    <t>6R1wmClXIJw</t>
  </si>
  <si>
    <t>crabapplestudio</t>
  </si>
  <si>
    <t>U1trkBh92bk</t>
  </si>
  <si>
    <t>don8KHvuTV4</t>
  </si>
  <si>
    <t>Z1Q7cP3ij5g</t>
  </si>
  <si>
    <t>Zf-e5ZDfxfU</t>
  </si>
  <si>
    <t>Qxa_I_GGe8k</t>
  </si>
  <si>
    <t>Eva6BdJwN4A</t>
  </si>
  <si>
    <t>9nXR7aq3KAE</t>
  </si>
  <si>
    <t>6fEaHkzIxQE</t>
  </si>
  <si>
    <t>MmIo0X3WnoA</t>
  </si>
  <si>
    <t>oXiX5t0otOI</t>
  </si>
  <si>
    <t>CgDcd8jZD24</t>
  </si>
  <si>
    <t>kPtpvs70Pws</t>
  </si>
  <si>
    <t>4g6y6SaQICE</t>
  </si>
  <si>
    <t>jKDk-mg1J9Q</t>
  </si>
  <si>
    <t>XcqQOGKGF4g</t>
  </si>
  <si>
    <t>Ah6LBDSyxy0</t>
  </si>
  <si>
    <t>QhAegonj2zg</t>
  </si>
  <si>
    <t>nGmtmdRvMkY</t>
  </si>
  <si>
    <t>P46bQNssQWQ</t>
  </si>
  <si>
    <t>CyoGq79AYRA</t>
  </si>
  <si>
    <t>thehilldotcom</t>
  </si>
  <si>
    <t>9a20h9NIGvo</t>
  </si>
  <si>
    <t>clpsHtxaEPE</t>
  </si>
  <si>
    <t>SRqjVU0dyxM</t>
  </si>
  <si>
    <t>IykhKEO2Shw</t>
  </si>
  <si>
    <t>87ZTAJmjYUU</t>
  </si>
  <si>
    <t>a1sPlGfpAiE</t>
  </si>
  <si>
    <t>atsnLRQ-8gk</t>
  </si>
  <si>
    <t>IuyVxVWLhgk</t>
  </si>
  <si>
    <t>QXkKKBljkWU</t>
  </si>
  <si>
    <t>6T6uhhJI1ag</t>
  </si>
  <si>
    <t>rOjLn9Y5NMg</t>
  </si>
  <si>
    <t>iyplzPXTCts</t>
  </si>
  <si>
    <t>ONqgaVU_XPk</t>
  </si>
  <si>
    <t>vTBzfJDwtPs</t>
  </si>
  <si>
    <t>LV8DyqwN-d8</t>
  </si>
  <si>
    <t>TJQKmCT4XL0</t>
  </si>
  <si>
    <t>eo3yuFjy7K8</t>
  </si>
  <si>
    <t>Hb772GZNrDc</t>
  </si>
  <si>
    <t>detroitartistdotorg</t>
  </si>
  <si>
    <t>PBJM3S56IHs</t>
  </si>
  <si>
    <t>vTowCmUMx0k</t>
  </si>
  <si>
    <t>DAJt48kQo_Q</t>
  </si>
  <si>
    <t>GPln-nJQifU</t>
  </si>
  <si>
    <t>wXqcAi83a-I</t>
  </si>
  <si>
    <t>oTXFFimuHw0</t>
  </si>
  <si>
    <t>eo_3nY_3LWY</t>
  </si>
  <si>
    <t>cFHFVWsawbM</t>
  </si>
  <si>
    <t>o9zUera7x2U</t>
  </si>
  <si>
    <t>VgE7xbsYYb0</t>
  </si>
  <si>
    <t>N0RwmJyH2Fc</t>
  </si>
  <si>
    <t>e9h2iMrT6ro</t>
  </si>
  <si>
    <t>HU_9JAxmfgc</t>
  </si>
  <si>
    <t>9PPckd8uCIY</t>
  </si>
  <si>
    <t>Lxe6Th6ElpQ</t>
  </si>
  <si>
    <t>VOL8RAb3Pxw</t>
  </si>
  <si>
    <t>wMUgQKg664o</t>
  </si>
  <si>
    <t>stPqr6B_zEY</t>
  </si>
  <si>
    <t>iyswNeoyj2E</t>
  </si>
  <si>
    <t>wfa8W5oMRoY</t>
  </si>
  <si>
    <t>smGIswITvVU</t>
  </si>
  <si>
    <t>JKn8vRYUfSs</t>
  </si>
  <si>
    <t>Gmju6XDqIa0</t>
  </si>
  <si>
    <t>7RBelz8BgX0</t>
  </si>
  <si>
    <t>L9GP4cxHlUc</t>
  </si>
  <si>
    <t>BJebbcddhtg</t>
  </si>
  <si>
    <t>3dnwAjSymK4</t>
  </si>
  <si>
    <t>46Rs894pNDI</t>
  </si>
  <si>
    <t>y1zKCMb9stc</t>
  </si>
  <si>
    <t>L4PthyDuFbk</t>
  </si>
  <si>
    <t>gO1qffIHR6k</t>
  </si>
  <si>
    <t>creamofcardstv</t>
  </si>
  <si>
    <t>E-WP-bkXyWc</t>
  </si>
  <si>
    <t>WoLcO2VXcCU</t>
  </si>
  <si>
    <t>wVBiRqKj6j8</t>
  </si>
  <si>
    <t>swKrHEeOj9c</t>
  </si>
  <si>
    <t>B3lFtQ5i_ag</t>
  </si>
  <si>
    <t>LRW9CRgL0-Q</t>
  </si>
  <si>
    <t>Ca6k1SguZKc</t>
  </si>
  <si>
    <t>YdybQu7XEpM</t>
  </si>
  <si>
    <t>eTzIVVmNXeg</t>
  </si>
  <si>
    <t>AncYSPbJYFk</t>
  </si>
  <si>
    <t>AfnN-2Xh2eI</t>
  </si>
  <si>
    <t>StephenORegan</t>
  </si>
  <si>
    <t>SVBEyVt_7po</t>
  </si>
  <si>
    <t>aeP1Rzua5Zg</t>
  </si>
  <si>
    <t>zKk96qTVonw</t>
  </si>
  <si>
    <t>i8jhVDHmfXQ</t>
  </si>
  <si>
    <t>342u0QGVoAc</t>
  </si>
  <si>
    <t>Ak1QzOTyf3M</t>
  </si>
  <si>
    <t>19UoxGFP18U</t>
  </si>
  <si>
    <t>K7GvQvgWX4o</t>
  </si>
  <si>
    <t>0oL1uge8X6U</t>
  </si>
  <si>
    <t>3DYgP6x6uWk</t>
  </si>
  <si>
    <t>JPr-4jPMr5g</t>
  </si>
  <si>
    <t>7y-nIr8QniI</t>
  </si>
  <si>
    <t>j934HQ5wrRg</t>
  </si>
  <si>
    <t>SMypI69W4AU</t>
  </si>
  <si>
    <t>slURGdMmcA4</t>
  </si>
  <si>
    <t>0h48saYAO_k</t>
  </si>
  <si>
    <t>bagwhanbill</t>
  </si>
  <si>
    <t>o7lEn_BRElo</t>
  </si>
  <si>
    <t>XW8L7O8qGgg</t>
  </si>
  <si>
    <t>T4724R6mR18</t>
  </si>
  <si>
    <t>EfAqNprqdZA</t>
  </si>
  <si>
    <t>bRMfDbm7nFo</t>
  </si>
  <si>
    <t>cOU9iCmKL6o</t>
  </si>
  <si>
    <t>e8ZXpYUMiP8</t>
  </si>
  <si>
    <t>DkWLYe01GXU</t>
  </si>
  <si>
    <t>y7o9hF2XUHY</t>
  </si>
  <si>
    <t>VancouverFilmSchool</t>
  </si>
  <si>
    <t>lYsZRnNdBns</t>
  </si>
  <si>
    <t>u30z4a_j2d0</t>
  </si>
  <si>
    <t>xrgmoPotixc</t>
  </si>
  <si>
    <t>_tF-DJoBxDQ</t>
  </si>
  <si>
    <t>z8B4WB4j8uk</t>
  </si>
  <si>
    <t>011Xn0vjVHI</t>
  </si>
  <si>
    <t>mYIarTjO1fM</t>
  </si>
  <si>
    <t>G67qUno5lDo</t>
  </si>
  <si>
    <t>fsVui1q_vdY</t>
  </si>
  <si>
    <t>xIhPdbLD26o</t>
  </si>
  <si>
    <t>SXAR_TcOEqA</t>
  </si>
  <si>
    <t>STrX0yRl9Is</t>
  </si>
  <si>
    <t>aZB0no_RCMs</t>
  </si>
  <si>
    <t>rDikHLHihj8</t>
  </si>
  <si>
    <t>ltgnkno__8g</t>
  </si>
  <si>
    <t>TA9BSkQgrGs</t>
  </si>
  <si>
    <t>I2ksOtvLg_Y</t>
  </si>
  <si>
    <t>f1lkEgKzix4</t>
  </si>
  <si>
    <t>uN6-wo-yC0A</t>
  </si>
  <si>
    <t>jetsetshow</t>
  </si>
  <si>
    <t>NkVtaxGMyr0</t>
  </si>
  <si>
    <t>nP6CNV_cqjw</t>
  </si>
  <si>
    <t>76XTLBEkMQU</t>
  </si>
  <si>
    <t>hGIoEOA5bvU</t>
  </si>
  <si>
    <t>3FQ21cMs8bg</t>
  </si>
  <si>
    <t>a-A5uc9DSUc</t>
  </si>
  <si>
    <t>aT2YlY5n2-s</t>
  </si>
  <si>
    <t>wcxTDo354tc</t>
  </si>
  <si>
    <t>8S53nvkTiB8</t>
  </si>
  <si>
    <t>J7f5MRkJho0</t>
  </si>
  <si>
    <t>ZVBGzaB7nSs</t>
  </si>
  <si>
    <t>Tiqs6dSHnwY</t>
  </si>
  <si>
    <t>1x3rU2i9OJQ</t>
  </si>
  <si>
    <t>l_wQZEi2fDw</t>
  </si>
  <si>
    <t>13thDimension</t>
  </si>
  <si>
    <t>soSp8h23A_E</t>
  </si>
  <si>
    <t>QuymNdkUc3E</t>
  </si>
  <si>
    <t>i-xDQZK9NsI</t>
  </si>
  <si>
    <t>u9AE8QQfx_E</t>
  </si>
  <si>
    <t>bsGEWHNJ3s8</t>
  </si>
  <si>
    <t>uNS4pV9Pls0</t>
  </si>
  <si>
    <t>mVuhWA8EVMo</t>
  </si>
  <si>
    <t>bxfpMGLMZ7Y</t>
  </si>
  <si>
    <t>cZJthnoB6as</t>
  </si>
  <si>
    <t>nRF1QyHtM1I</t>
  </si>
  <si>
    <t>W-jEc5UA_Ew</t>
  </si>
  <si>
    <t>QSiF3UN1SFg</t>
  </si>
  <si>
    <t>bunsandchouchou</t>
  </si>
  <si>
    <t>_n-l7lDYw6w</t>
  </si>
  <si>
    <t>CJPDGDFKsFQ</t>
  </si>
  <si>
    <t>hzmN4vIJev8</t>
  </si>
  <si>
    <t>P5GaKLDOKZI</t>
  </si>
  <si>
    <t>a47im1U9HHo</t>
  </si>
  <si>
    <t>kqeNIs-8ClA</t>
  </si>
  <si>
    <t>m2sXe8DJVxg</t>
  </si>
  <si>
    <t>wLgrAxXn39U</t>
  </si>
  <si>
    <t>69OxmI9JHsk</t>
  </si>
  <si>
    <t>mxu3MluKl8A</t>
  </si>
  <si>
    <t>WWF</t>
  </si>
  <si>
    <t>UcHz6Jv4l-g</t>
  </si>
  <si>
    <t>HE3WPIKYkuc</t>
  </si>
  <si>
    <t>C9GRh_9sQBw</t>
  </si>
  <si>
    <t>mS7eBwEHQS0</t>
  </si>
  <si>
    <t>bh43FNFI8TY</t>
  </si>
  <si>
    <t>PQF6cBqSBS8</t>
  </si>
  <si>
    <t>sNP8usIxHKk</t>
  </si>
  <si>
    <t>ywldS2odw_g</t>
  </si>
  <si>
    <t>5vL--hesPJU</t>
  </si>
  <si>
    <t>NnYrtsDA6Qk</t>
  </si>
  <si>
    <t>77O0jkIwaa4</t>
  </si>
  <si>
    <t>Boi0ybwiTQ0</t>
  </si>
  <si>
    <t>priUvsQKSjQ</t>
  </si>
  <si>
    <t>r9DAvL6DhIk</t>
  </si>
  <si>
    <t>z9xwO5NCXaA</t>
  </si>
  <si>
    <t>4grU_3Ye8iw</t>
  </si>
  <si>
    <t>zqk3c5MWwXg</t>
  </si>
  <si>
    <t>NtG0y78wJ74</t>
  </si>
  <si>
    <t>8QJCzRo6ceY</t>
  </si>
  <si>
    <t>wwfaustralia</t>
  </si>
  <si>
    <t>IesIgJ8mT_w</t>
  </si>
  <si>
    <t>GZ_mP-I0ayw</t>
  </si>
  <si>
    <t>o-VdEgd-lPs</t>
  </si>
  <si>
    <t>6GKb5a673b8</t>
  </si>
  <si>
    <t>tvbodaga</t>
  </si>
  <si>
    <t>CVWFxDtERn8</t>
  </si>
  <si>
    <t>3Xuju4UIx_M</t>
  </si>
  <si>
    <t>kgBAZXpVl-E</t>
  </si>
  <si>
    <t>m69vo2uWSYo</t>
  </si>
  <si>
    <t>t9Ed2mGk8wI</t>
  </si>
  <si>
    <t>Ap1Kpc90fiw</t>
  </si>
  <si>
    <t>crazykyle06</t>
  </si>
  <si>
    <t>xJkgsy4kb7s</t>
  </si>
  <si>
    <t>CfXwtSUzieU</t>
  </si>
  <si>
    <t>nw0ZIc9M25k</t>
  </si>
  <si>
    <t>7xSk23MtlVI</t>
  </si>
  <si>
    <t>2vOAWAAKfSI</t>
  </si>
  <si>
    <t>ME5poSUc6ac</t>
  </si>
  <si>
    <t>Eh0ricf5n6Q</t>
  </si>
  <si>
    <t>wwfcanada</t>
  </si>
  <si>
    <t>q_Cni1Evma4</t>
  </si>
  <si>
    <t>ZRMYeOVn8ew</t>
  </si>
  <si>
    <t>zLClINEffMA</t>
  </si>
  <si>
    <t>M-xPG60sMLo</t>
  </si>
  <si>
    <t>KItansAKNRA</t>
  </si>
  <si>
    <t>HxZGK_iHIXc</t>
  </si>
  <si>
    <t>Xv-kygyyQXo</t>
  </si>
  <si>
    <t>jimjamconigrave</t>
  </si>
  <si>
    <t>b2Ekw1Nj0Pk</t>
  </si>
  <si>
    <t>GIx05zPRIkk</t>
  </si>
  <si>
    <t>gCHCJUqFjEM</t>
  </si>
  <si>
    <t>aczssySzK1E</t>
  </si>
  <si>
    <t>NvLZMguNmiQ</t>
  </si>
  <si>
    <t>qxpApQZZqaI</t>
  </si>
  <si>
    <t>rRR8lqlpU68</t>
  </si>
  <si>
    <t>7TIu3ndcqJQ</t>
  </si>
  <si>
    <t>xiy6bFxuSJI</t>
  </si>
  <si>
    <t>lasMIPJ0op4</t>
  </si>
  <si>
    <t>cityofsydney</t>
  </si>
  <si>
    <t>lmadjus</t>
  </si>
  <si>
    <t>JVV2qghXEsU</t>
  </si>
  <si>
    <t>9O6uyiDIAVA</t>
  </si>
  <si>
    <t>LeoBurnettSydney</t>
  </si>
  <si>
    <t>cY0E0D1wSdg</t>
  </si>
  <si>
    <t>joJ-u8eTHz0</t>
  </si>
  <si>
    <t>geetsey</t>
  </si>
  <si>
    <t>kgpQQbAyxZo</t>
  </si>
  <si>
    <t>vOdXYf4ZrYk</t>
  </si>
  <si>
    <t>xGe0EoHowcc</t>
  </si>
  <si>
    <t>kcgSNV_t0kU</t>
  </si>
  <si>
    <t>illymanilli</t>
  </si>
  <si>
    <t>1jT5o8Hacrc</t>
  </si>
  <si>
    <t>WZccz5cy3ks</t>
  </si>
  <si>
    <t>tachyonpong</t>
  </si>
  <si>
    <t>5ISOXE8-TeQ</t>
  </si>
  <si>
    <t>6WIpdZZbS00</t>
  </si>
  <si>
    <t>9Dqjcjemn5o</t>
  </si>
  <si>
    <t>VPl5b51y00c</t>
  </si>
  <si>
    <t>3WnncFz8jJs</t>
  </si>
  <si>
    <t>gtHDmHovW5s</t>
  </si>
  <si>
    <t>_adN5L_fclQ</t>
  </si>
  <si>
    <t>w1zL1zme8s0</t>
  </si>
  <si>
    <t>lCgZ5uXi9z4</t>
  </si>
  <si>
    <t>jlPHnhU1DuQ</t>
  </si>
  <si>
    <t>P3D_2aLUroc</t>
  </si>
  <si>
    <t>EGtUjUFT8_o</t>
  </si>
  <si>
    <t>VrjKVjTjL0E</t>
  </si>
  <si>
    <t>XTaw433uH94</t>
  </si>
  <si>
    <t>2-HBqiK1-Eg</t>
  </si>
  <si>
    <t>qj2FgJ3XTlw</t>
  </si>
  <si>
    <t>earthhour</t>
  </si>
  <si>
    <t>vF3MuGXPW38</t>
  </si>
  <si>
    <t>juwcrcUtxo8</t>
  </si>
  <si>
    <t>HVMOHJXYI8I</t>
  </si>
  <si>
    <t>GaHUBU82eyg</t>
  </si>
  <si>
    <t>vpx_hbn2Ikc</t>
  </si>
  <si>
    <t>XFm7zDBDKXY</t>
  </si>
  <si>
    <t>Y1Xsb9Fnk_E</t>
  </si>
  <si>
    <t>omyFWE9zc0I</t>
  </si>
  <si>
    <t>496KqGwQkNY</t>
  </si>
  <si>
    <t>vwleqVjfAJM</t>
  </si>
  <si>
    <t>Earthhour2008</t>
  </si>
  <si>
    <t>i7v0DECE8rg</t>
  </si>
  <si>
    <t>YPWYctmBHVI</t>
  </si>
  <si>
    <t>A75FaOWPss4</t>
  </si>
  <si>
    <t>4aztD3FiP7Y</t>
  </si>
  <si>
    <t>7UaCndX8vps</t>
  </si>
  <si>
    <t>0oLLYaG3sX8</t>
  </si>
  <si>
    <t>GetAMPEDmag</t>
  </si>
  <si>
    <t>c1d9db0XNow</t>
  </si>
  <si>
    <t>b02SV0tIHec</t>
  </si>
  <si>
    <t>pgm_h6jQl9k</t>
  </si>
  <si>
    <t>nxx_4pZ3oCo</t>
  </si>
  <si>
    <t>Z4nucXRfAag</t>
  </si>
  <si>
    <t>YiFgGO-DieY</t>
  </si>
  <si>
    <t>O5HL0lU7v8M</t>
  </si>
  <si>
    <t>RRxH5lbmOM8</t>
  </si>
  <si>
    <t>ShalmorYR</t>
  </si>
  <si>
    <t>ofan6-jZzyk</t>
  </si>
  <si>
    <t>QzvKZCKDgxQ</t>
  </si>
  <si>
    <t>KUk8tG7L8Vg</t>
  </si>
  <si>
    <t>ldbi</t>
  </si>
  <si>
    <t>7V6dzVdh6mQ</t>
  </si>
  <si>
    <t>7zKs8m-2z6o</t>
  </si>
  <si>
    <t>GFnf3ltQQV4</t>
  </si>
  <si>
    <t>K94o1lC-LY8</t>
  </si>
  <si>
    <t>d65fitzer</t>
  </si>
  <si>
    <t>irRzM8Ig7PU</t>
  </si>
  <si>
    <t>5xf0unQlYrI</t>
  </si>
  <si>
    <t>BcGEuMCtDAU</t>
  </si>
  <si>
    <t>yn8Wwdv2zTo</t>
  </si>
  <si>
    <t>4GUGVGzIQx0</t>
  </si>
  <si>
    <t>Smoothio</t>
  </si>
  <si>
    <t>aDgKLeeEDEI</t>
  </si>
  <si>
    <t>8WFqg4ULAks</t>
  </si>
  <si>
    <t>PmIPG-yb0b8</t>
  </si>
  <si>
    <t>bG_Vbh8arNM</t>
  </si>
  <si>
    <t>89GozC8TgHE</t>
  </si>
  <si>
    <t>jtsodergren</t>
  </si>
  <si>
    <t>h8mXQe2RIQQ</t>
  </si>
  <si>
    <t>ESsrmy78whQ</t>
  </si>
  <si>
    <t>OnULc0byvZ8</t>
  </si>
  <si>
    <t>1iInKDlV74I</t>
  </si>
  <si>
    <t>v_7kVLFcEyE</t>
  </si>
  <si>
    <t>qHWH_sKslEE</t>
  </si>
  <si>
    <t>x5o3LiPVX8A</t>
  </si>
  <si>
    <t>GuGgWRyhPsI</t>
  </si>
  <si>
    <t>SQxSp0FdA-s</t>
  </si>
  <si>
    <t>tN6wAHTWeEA</t>
  </si>
  <si>
    <t>hTH6t0b5j4Q</t>
  </si>
  <si>
    <t>o9c5-oD8VrI</t>
  </si>
  <si>
    <t>KkyjU7x3Nzw</t>
  </si>
  <si>
    <t>JjDCUB9z8ps</t>
  </si>
  <si>
    <t>kUbjZqwfSWg</t>
  </si>
  <si>
    <t>ZNP1pSQe2dI</t>
  </si>
  <si>
    <t>lU9XFJg8-kg</t>
  </si>
  <si>
    <t>lTUx0559qwM</t>
  </si>
  <si>
    <t>ooG6qlR6huM</t>
  </si>
  <si>
    <t>2YOdUJ-PUdQ</t>
  </si>
  <si>
    <t>gFOUmVsIcDE</t>
  </si>
  <si>
    <t>rjtqKglKYXs</t>
  </si>
  <si>
    <t>bOoeFBN_5g4</t>
  </si>
  <si>
    <t>Q5EWUHgG8WE</t>
  </si>
  <si>
    <t>qigA9jfxihk</t>
  </si>
  <si>
    <t>iW5pL3a4XAY</t>
  </si>
  <si>
    <t>ptgiS6bZ39Q</t>
  </si>
  <si>
    <t>1AF0OzzdfIc</t>
  </si>
  <si>
    <t>tkuWTEg8P_4</t>
  </si>
  <si>
    <t>CHh1PI5wvPo</t>
  </si>
  <si>
    <t>gI2E3wk7y0U</t>
  </si>
  <si>
    <t>mattylou55</t>
  </si>
  <si>
    <t>1Wo7lvWQsrs</t>
  </si>
  <si>
    <t>DStwXsmZ3OE</t>
  </si>
  <si>
    <t>OUK0OXR3fJo</t>
  </si>
  <si>
    <t>IWOd7qyibVw</t>
  </si>
  <si>
    <t>wt-x2cNcfNs</t>
  </si>
  <si>
    <t>vPloEJUIM3o</t>
  </si>
  <si>
    <t>V35BNwfeDos</t>
  </si>
  <si>
    <t>hm44q9FPxAk</t>
  </si>
  <si>
    <t>hQGLNPJ9VCE</t>
  </si>
  <si>
    <t>e9VlV9GIr34</t>
  </si>
  <si>
    <t>Wjs_WRL88NI</t>
  </si>
  <si>
    <t>48wkYiJH3I4</t>
  </si>
  <si>
    <t>aO_xT0VTUDE</t>
  </si>
  <si>
    <t>zufaHASxuAw</t>
  </si>
  <si>
    <t>3ly4rcJaISQ</t>
  </si>
  <si>
    <t>7knUnvbjhog</t>
  </si>
  <si>
    <t>Or-N6E5zAO0</t>
  </si>
  <si>
    <t>tMZoFkiYZ8s</t>
  </si>
  <si>
    <t>fFGDQuziWwk</t>
  </si>
  <si>
    <t>G1NZ1ST-IlU</t>
  </si>
  <si>
    <t>BDSCuPQjVjY</t>
  </si>
  <si>
    <t>xfNluQ888g4</t>
  </si>
  <si>
    <t>0_vCOOW_BsE</t>
  </si>
  <si>
    <t>vUOrBn0jsXE</t>
  </si>
  <si>
    <t>RFCprfDqAoA</t>
  </si>
  <si>
    <t>0SFcr0FaOJo</t>
  </si>
  <si>
    <t>kHBWMmxASo4</t>
  </si>
  <si>
    <t>QWQ_K9kQ-6c</t>
  </si>
  <si>
    <t>HIR18oXeGQk</t>
  </si>
  <si>
    <t>joekostelnik</t>
  </si>
  <si>
    <t>SPlktFznLPU</t>
  </si>
  <si>
    <t>3oyfyaiS92w</t>
  </si>
  <si>
    <t>GINWQ0QakV0</t>
  </si>
  <si>
    <t>MTTs9al41Sw</t>
  </si>
  <si>
    <t>OcjkX8fB4MI</t>
  </si>
  <si>
    <t>9jOgOMydpwk</t>
  </si>
  <si>
    <t>ALTzVM-APX0</t>
  </si>
  <si>
    <t>ZfhYSLcYjaE</t>
  </si>
  <si>
    <t>0xD5wTtjhQs</t>
  </si>
  <si>
    <t>Dcm8ZCRsgbs</t>
  </si>
  <si>
    <t>RyeTu2uAlzg</t>
  </si>
  <si>
    <t>21B8tgvIgHE</t>
  </si>
  <si>
    <t>OexL6Bpgdek</t>
  </si>
  <si>
    <t>8uueq7ofgqA</t>
  </si>
  <si>
    <t>VfGrtdnfXww</t>
  </si>
  <si>
    <t>hiphopwest</t>
  </si>
  <si>
    <t>g4CScekzQlI</t>
  </si>
  <si>
    <t>j7fAWisnUI8</t>
  </si>
  <si>
    <t>132VlQ3zITU</t>
  </si>
  <si>
    <t>ErNgudKevcQ</t>
  </si>
  <si>
    <t>_xb_7p2sC7E</t>
  </si>
  <si>
    <t>2hroXojE_6s</t>
  </si>
  <si>
    <t>F4i03pTxpmg</t>
  </si>
  <si>
    <t>jJ1CMX8ruT8</t>
  </si>
  <si>
    <t>Cne16QJEGPs</t>
  </si>
  <si>
    <t>VVbfq9_G1A4</t>
  </si>
  <si>
    <t>gUW_4kL6PLY</t>
  </si>
  <si>
    <t>FyAFIewoJLE</t>
  </si>
  <si>
    <t>PPISExQ2fgo</t>
  </si>
  <si>
    <t>xoyV-3LfqQs</t>
  </si>
  <si>
    <t>f7voF_ZBppI</t>
  </si>
  <si>
    <t>t_HnkebRJyQ</t>
  </si>
  <si>
    <t>025FoqHpy3A</t>
  </si>
  <si>
    <t>dE0hWB0rvGs</t>
  </si>
  <si>
    <t>RknEoXFv_1g</t>
  </si>
  <si>
    <t>m9001</t>
  </si>
  <si>
    <t>hJDLRCXR2ZM</t>
  </si>
  <si>
    <t>djs_t8MSvfw</t>
  </si>
  <si>
    <t>plt4PTUBHLA</t>
  </si>
  <si>
    <t>5fCQs334rdc</t>
  </si>
  <si>
    <t>gpiFfjJSJRY</t>
  </si>
  <si>
    <t>XJqFqRtjxTY</t>
  </si>
  <si>
    <t>EEUyuKbSLK0</t>
  </si>
  <si>
    <t>5zHZte3n9mI</t>
  </si>
  <si>
    <t>75tR9mn1MOk</t>
  </si>
  <si>
    <t>QViH7SQ2miU</t>
  </si>
  <si>
    <t>9VyXe8hOn0Y</t>
  </si>
  <si>
    <t>z3X-HKRP2-E</t>
  </si>
  <si>
    <t>KL5kBzsQhgU</t>
  </si>
  <si>
    <t>jDN4gsTxVZo</t>
  </si>
  <si>
    <t>UTngK8gvNOM</t>
  </si>
  <si>
    <t>l60szmML4gA</t>
  </si>
  <si>
    <t>juEsAQ7jdnA</t>
  </si>
  <si>
    <t>PXzAxCn7gUc</t>
  </si>
  <si>
    <t>iX5gtZBJ9XM</t>
  </si>
  <si>
    <t>Q4jMcB3LMlI</t>
  </si>
  <si>
    <t>ashkeezy</t>
  </si>
  <si>
    <t>gMy5lm3Q4I4</t>
  </si>
  <si>
    <t>BGKhkO-SsDk</t>
  </si>
  <si>
    <t>XI1HhlUsbG0</t>
  </si>
  <si>
    <t>5DmYLrxR0Y8</t>
  </si>
  <si>
    <t>oAl3BIEk6Yo</t>
  </si>
  <si>
    <t>ECePx1Cs3DM</t>
  </si>
  <si>
    <t>nIa4WEwWF2Y</t>
  </si>
  <si>
    <t>AJKtUBEK2oE</t>
  </si>
  <si>
    <t>pmysZeVivsw</t>
  </si>
  <si>
    <t>HknIXOH0NXg</t>
  </si>
  <si>
    <t>sAFI1i5FIBc</t>
  </si>
  <si>
    <t>itLWNCxhzaw</t>
  </si>
  <si>
    <t>WU0heQLujvo</t>
  </si>
  <si>
    <t>nCgdhjQpypk</t>
  </si>
  <si>
    <t>bIZTl5536RU</t>
  </si>
  <si>
    <t>BYq2etyke3Q</t>
  </si>
  <si>
    <t>ckmxFJyASE0</t>
  </si>
  <si>
    <t>PhorbieOwns</t>
  </si>
  <si>
    <t>jY3aeEmxly0</t>
  </si>
  <si>
    <t>MLBp1kEa0z4</t>
  </si>
  <si>
    <t>9XXkvvVUIjA</t>
  </si>
  <si>
    <t>EaXDr-e_EpU</t>
  </si>
  <si>
    <t>4Tn3o8tF9jE</t>
  </si>
  <si>
    <t>bC9B89jpVrI</t>
  </si>
  <si>
    <t>TWdi6HRM4DQ</t>
  </si>
  <si>
    <t>VlG8Klso_ro</t>
  </si>
  <si>
    <t>iZFsHIUB1oA</t>
  </si>
  <si>
    <t>g0tTqPvMNfM</t>
  </si>
  <si>
    <t>x_iKi358Oo0</t>
  </si>
  <si>
    <t>CfxbqWYW7ZY</t>
  </si>
  <si>
    <t>CWgRGHvJ8b8</t>
  </si>
  <si>
    <t>CLoTpjs28t8</t>
  </si>
  <si>
    <t>ZpJVNVe6WYc</t>
  </si>
  <si>
    <t>skyfutebolportugues</t>
  </si>
  <si>
    <t>LYgPvZY9WN4</t>
  </si>
  <si>
    <t>hqUnjYzacP4</t>
  </si>
  <si>
    <t>WALcgqDHdQ0</t>
  </si>
  <si>
    <t>SoCyWiEG6ps</t>
  </si>
  <si>
    <t>WV7PNfVkCfE</t>
  </si>
  <si>
    <t>76D0evS7wxU</t>
  </si>
  <si>
    <t>BhZb4sG-NHM</t>
  </si>
  <si>
    <t>_WPmrd6AFWA</t>
  </si>
  <si>
    <t>93IiA5s1yrk</t>
  </si>
  <si>
    <t>soE4s6bKL-k</t>
  </si>
  <si>
    <t>H69KbJ5Wnuk</t>
  </si>
  <si>
    <t>PllWW5K2vWA</t>
  </si>
  <si>
    <t>H9V7eW3muog</t>
  </si>
  <si>
    <t>Z4bKESWxGUY</t>
  </si>
  <si>
    <t>wrEJjLFgbSU</t>
  </si>
  <si>
    <t>tvguide</t>
  </si>
  <si>
    <t>78XZ-t-X2ks</t>
  </si>
  <si>
    <t>QcRRUdEdyLo</t>
  </si>
  <si>
    <t>ypUV9F_byTg</t>
  </si>
  <si>
    <t>8aTanL_pLx8</t>
  </si>
  <si>
    <t>QTepCgSReVg</t>
  </si>
  <si>
    <t>W3FRB0YX3nc</t>
  </si>
  <si>
    <t>zEZRS0gxrno</t>
  </si>
  <si>
    <t>2kZ5mL-uTBY</t>
  </si>
  <si>
    <t>YgqWwkcoqKU</t>
  </si>
  <si>
    <t>CzX62uu5zKQ</t>
  </si>
  <si>
    <t>6g0BT1Mz5-U</t>
  </si>
  <si>
    <t>oWjypof2Q5c</t>
  </si>
  <si>
    <t>J9BmgcqFDIA</t>
  </si>
  <si>
    <t>3P7dQ1XbfpM</t>
  </si>
  <si>
    <t>3fm6FzGYt4U</t>
  </si>
  <si>
    <t>cosKy57DPL8</t>
  </si>
  <si>
    <t>BgZTyERgQKc</t>
  </si>
  <si>
    <t>6jj6xkuWCfE</t>
  </si>
  <si>
    <t>GXVGWiVn1XU</t>
  </si>
  <si>
    <t>elBC1ELxxLY</t>
  </si>
  <si>
    <t>87a8Wvd4-8s</t>
  </si>
  <si>
    <t>Dymez513</t>
  </si>
  <si>
    <t>kb_tQtoEN5c</t>
  </si>
  <si>
    <t>sDBxWzYj9Ws</t>
  </si>
  <si>
    <t>qSS_DY_z-Dc</t>
  </si>
  <si>
    <t>HfJOkmZ820s</t>
  </si>
  <si>
    <t>ZY_9hl6HJms</t>
  </si>
  <si>
    <t>SG5ogUcRqs4</t>
  </si>
  <si>
    <t>WzR3au5OS_s</t>
  </si>
  <si>
    <t>pKz-RXSeIYA</t>
  </si>
  <si>
    <t>fZsE0Na9BTE</t>
  </si>
  <si>
    <t>R0UT2MpdWnc</t>
  </si>
  <si>
    <t>X8TNCRzkvug</t>
  </si>
  <si>
    <t>NaF5UA0daZ4</t>
  </si>
  <si>
    <t>QETLPcWqjcw</t>
  </si>
  <si>
    <t>vuLwhyPRmUc</t>
  </si>
  <si>
    <t>HOGGISHMUZIC</t>
  </si>
  <si>
    <t>IB9SvIqVO5Y</t>
  </si>
  <si>
    <t>1_J97M-1QtQ</t>
  </si>
  <si>
    <t>SrzduQX0lqg</t>
  </si>
  <si>
    <t>bRFM_1AkZ54</t>
  </si>
  <si>
    <t>pt2dcGppmDY</t>
  </si>
  <si>
    <t>T6JmwCpB_ow</t>
  </si>
  <si>
    <t>gaYVwNvJ0-c</t>
  </si>
  <si>
    <t>_T1GKAbv4OQ</t>
  </si>
  <si>
    <t>7KCPWxD1USM</t>
  </si>
  <si>
    <t>wyhhG0Wx4sw</t>
  </si>
  <si>
    <t>xOf3Gix82u0</t>
  </si>
  <si>
    <t>6togNvswHLI</t>
  </si>
  <si>
    <t>igsCyz_BxzQ</t>
  </si>
  <si>
    <t>S2LYgNVtWOs</t>
  </si>
  <si>
    <t>UjkGE1CO6W8</t>
  </si>
  <si>
    <t>mpyVGF6aihk</t>
  </si>
  <si>
    <t>ls-lV1D0Y_A</t>
  </si>
  <si>
    <t>vBa3SVFAmso</t>
  </si>
  <si>
    <t>1_yG6wCTGak</t>
  </si>
  <si>
    <t>smGcj6vohLs</t>
  </si>
  <si>
    <t>mediacreatures</t>
  </si>
  <si>
    <t>Md4g03Mpeh8</t>
  </si>
  <si>
    <t>uyTyabYgJOQ</t>
  </si>
  <si>
    <t>_QI59C1ghGM</t>
  </si>
  <si>
    <t>PA1xzuP0nkI</t>
  </si>
  <si>
    <t>dIy_YuRYB7U</t>
  </si>
  <si>
    <t>jBSuq20zaAA</t>
  </si>
  <si>
    <t>mSwoS3Ih6dk</t>
  </si>
  <si>
    <t>cIG8P-Du_C8</t>
  </si>
  <si>
    <t>8vPdt4xO7eY</t>
  </si>
  <si>
    <t>CgsV3QaKq6k</t>
  </si>
  <si>
    <t>wZY2VP5hJro</t>
  </si>
  <si>
    <t>zfxa7JvwxD0</t>
  </si>
  <si>
    <t>PL-uL2M3xvM</t>
  </si>
  <si>
    <t>HJ6pnLScMdg</t>
  </si>
  <si>
    <t>pZI8c8o0xgU</t>
  </si>
  <si>
    <t>pM-1lRaw1TY</t>
  </si>
  <si>
    <t>Cg92wUuBeys</t>
  </si>
  <si>
    <t>5neuWiAlpm4</t>
  </si>
  <si>
    <t>caR0YI8yybM</t>
  </si>
  <si>
    <t>MynGNffwV0g</t>
  </si>
  <si>
    <t>gbe1aswKhhY</t>
  </si>
  <si>
    <t>Element9HipHop</t>
  </si>
  <si>
    <t>NtMju0kteKc</t>
  </si>
  <si>
    <t>2wDDPvTIgvA</t>
  </si>
  <si>
    <t>GtrBZJ9pYC0</t>
  </si>
  <si>
    <t>eVVLBJakcjE</t>
  </si>
  <si>
    <t>f3ld3EBpph4</t>
  </si>
  <si>
    <t>2K1Dhyh9jgU</t>
  </si>
  <si>
    <t>DNpS4QsP_Qs</t>
  </si>
  <si>
    <t>6-H7y1QANGs</t>
  </si>
  <si>
    <t>MHLhi6Tn_6A</t>
  </si>
  <si>
    <t>PuVICTZNow4</t>
  </si>
  <si>
    <t>0ciOKAqxrEg</t>
  </si>
  <si>
    <t>jPGqWtGbUO8</t>
  </si>
  <si>
    <t>zMA4YExqEXk</t>
  </si>
  <si>
    <t>ZxxPLDZnqwA</t>
  </si>
  <si>
    <t>RbAdnPPIsGM</t>
  </si>
  <si>
    <t>freitagfilms</t>
  </si>
  <si>
    <t>rrPMtjiN4vg</t>
  </si>
  <si>
    <t>UP0PQtsut84</t>
  </si>
  <si>
    <t>laCTA2MO5XM</t>
  </si>
  <si>
    <t>4ajt6ik_4c4</t>
  </si>
  <si>
    <t>dmdxkR0skaI</t>
  </si>
  <si>
    <t>fG4fNyqGKgs</t>
  </si>
  <si>
    <t>vj-8AAUIsuw</t>
  </si>
  <si>
    <t>pi2isawBdRM</t>
  </si>
  <si>
    <t>CGVAeDFmCH4</t>
  </si>
  <si>
    <t>rX5BVi71WGI</t>
  </si>
  <si>
    <t>6RTKgycZJ90</t>
  </si>
  <si>
    <t>h_-CRSHurq4</t>
  </si>
  <si>
    <t>h9KR_brYnRE</t>
  </si>
  <si>
    <t>sQwlG-dlY48</t>
  </si>
  <si>
    <t>pwpXr7Q2KNk</t>
  </si>
  <si>
    <t>JWK9YzReyCU</t>
  </si>
  <si>
    <t>3IeorrWZins</t>
  </si>
  <si>
    <t>jwc5fa7pWCg</t>
  </si>
  <si>
    <t>Pruane2Forever</t>
  </si>
  <si>
    <t>ZoAxbvjcBN4</t>
  </si>
  <si>
    <t>3zGl0xQmnhc</t>
  </si>
  <si>
    <t>wAp_MKBLJ6s</t>
  </si>
  <si>
    <t>JXtKLVgZICQ</t>
  </si>
  <si>
    <t>FeUe4jnFgTc</t>
  </si>
  <si>
    <t>XN_bt7wK2V4</t>
  </si>
  <si>
    <t>9-OvKL3xTFY</t>
  </si>
  <si>
    <t>YHKI_FWfX1s</t>
  </si>
  <si>
    <t>hw2cs7gXBQE</t>
  </si>
  <si>
    <t>gtdDIQ6f9EE</t>
  </si>
  <si>
    <t>VpsrHu6X-Ok</t>
  </si>
  <si>
    <t>53XEiy-xEW4</t>
  </si>
  <si>
    <t>9zuQN9adoBU</t>
  </si>
  <si>
    <t>Tj8NnXwJGZI</t>
  </si>
  <si>
    <t>yL_-1d9OSdk</t>
  </si>
  <si>
    <t>yorambauman</t>
  </si>
  <si>
    <t>ybVb3t560oY</t>
  </si>
  <si>
    <t>lUcTvhyof8I</t>
  </si>
  <si>
    <t>K0m4x0y3QNw</t>
  </si>
  <si>
    <t>VVp8UGjECt4</t>
  </si>
  <si>
    <t>BnWsL9mWaO0</t>
  </si>
  <si>
    <t>VOTy_64e9MA</t>
  </si>
  <si>
    <t>YgB6mFmYEcM</t>
  </si>
  <si>
    <t>EDBgiPMXras</t>
  </si>
  <si>
    <t>RJfiYdQcQtc</t>
  </si>
  <si>
    <t>TZir_Ht3qUs</t>
  </si>
  <si>
    <t>pKBKLeTZbM4</t>
  </si>
  <si>
    <t>9pj81ICUr3M</t>
  </si>
  <si>
    <t>gm_n76Dsl0c</t>
  </si>
  <si>
    <t>mmpZvCZDW_8</t>
  </si>
  <si>
    <t>OxiP_a0OaXQ</t>
  </si>
  <si>
    <t>c-tSY0v0VBw</t>
  </si>
  <si>
    <t>bsvRGLQqeVQ</t>
  </si>
  <si>
    <t>kCyF59fetnQ</t>
  </si>
  <si>
    <t>pL2rdwTT9uU</t>
  </si>
  <si>
    <t>SLo975XdWxg</t>
  </si>
  <si>
    <t>9L5cIYm7J2o</t>
  </si>
  <si>
    <t>aq9aQnt5ynY</t>
  </si>
  <si>
    <t>QqgfTieByC8</t>
  </si>
  <si>
    <t>0UUmOOHtKrk</t>
  </si>
  <si>
    <t>gijA72RgBqM</t>
  </si>
  <si>
    <t>lLU9io3idE0</t>
  </si>
  <si>
    <t>Sys8m6Qxubk</t>
  </si>
  <si>
    <t>zL_V5BFTm-8</t>
  </si>
  <si>
    <t>VFO8n8ac0Js</t>
  </si>
  <si>
    <t>tX7kMSWhYbU</t>
  </si>
  <si>
    <t>8NOO6SsSY1M</t>
  </si>
  <si>
    <t>e9ylLTDT5kc</t>
  </si>
  <si>
    <t>12pKwUJsV-0</t>
  </si>
  <si>
    <t>vjF_k1m92X8</t>
  </si>
  <si>
    <t>B-hCkRS_rWM</t>
  </si>
  <si>
    <t>k_GqrLosqKw</t>
  </si>
  <si>
    <t>yALPlGnC2dI</t>
  </si>
  <si>
    <t>KsdOXuhoCKs</t>
  </si>
  <si>
    <t>VfW4UaJ_eEs</t>
  </si>
  <si>
    <t>KMx2Ds6w73s</t>
  </si>
  <si>
    <t>7UxB7V06MCY</t>
  </si>
  <si>
    <t>FVU8S5HQY_8</t>
  </si>
  <si>
    <t>lleski</t>
  </si>
  <si>
    <t>Yx3HQS69cGo</t>
  </si>
  <si>
    <t>B5nWO05rsWQ</t>
  </si>
  <si>
    <t>ukerZCMKPyk</t>
  </si>
  <si>
    <t>7MAYrF1PDks</t>
  </si>
  <si>
    <t>OLQhm0KHImM</t>
  </si>
  <si>
    <t>JTvs45oKThI</t>
  </si>
  <si>
    <t>APTBYQWsnrA</t>
  </si>
  <si>
    <t>NsN_JJ6aT-0</t>
  </si>
  <si>
    <t>Yj40KK8hNkE</t>
  </si>
  <si>
    <t>V5eXWt8KeqU</t>
  </si>
  <si>
    <t>fPLkS_VguE8</t>
  </si>
  <si>
    <t>MooseMouseMedia</t>
  </si>
  <si>
    <t>pJHZIfs2Iss</t>
  </si>
  <si>
    <t>MTa-4kI7h2U</t>
  </si>
  <si>
    <t>LruAG2lwpYg</t>
  </si>
  <si>
    <t>ct3YaeRkcRE</t>
  </si>
  <si>
    <t>7R-Om6HrZ1k</t>
  </si>
  <si>
    <t>clqjasHZRfY</t>
  </si>
  <si>
    <t>pY0xHEWEJZw</t>
  </si>
  <si>
    <t>Zyclc9IxVWI</t>
  </si>
  <si>
    <t>8y02Kek8FeQ</t>
  </si>
  <si>
    <t>Mc-7YlBYWc4</t>
  </si>
  <si>
    <t>YX8VQIJVpTg</t>
  </si>
  <si>
    <t>tY3vEjdUveo</t>
  </si>
  <si>
    <t>kBOrVXbMeJU</t>
  </si>
  <si>
    <t>texasgirly1979</t>
  </si>
  <si>
    <t>GB14-uwYXfA</t>
  </si>
  <si>
    <t>l1ZCccf78Ck</t>
  </si>
  <si>
    <t>cJueekvhRDI</t>
  </si>
  <si>
    <t>3wqqZdeo7To</t>
  </si>
  <si>
    <t>mBus4GGsyb4</t>
  </si>
  <si>
    <t>vL1trl1FMUw</t>
  </si>
  <si>
    <t>91kNo4s8ARc</t>
  </si>
  <si>
    <t>c9nnF1AeY6A</t>
  </si>
  <si>
    <t>W8GaDuCvYbE</t>
  </si>
  <si>
    <t>ficwZQYmRLE</t>
  </si>
  <si>
    <t>hiX45LBii7U</t>
  </si>
  <si>
    <t>xWyz9WAIakQ</t>
  </si>
  <si>
    <t>xPQoCGVz_NQ</t>
  </si>
  <si>
    <t>bravelord</t>
  </si>
  <si>
    <t>tDGgC5FX9dY</t>
  </si>
  <si>
    <t>FeRadg52_yI</t>
  </si>
  <si>
    <t>8m1cSVlND2w</t>
  </si>
  <si>
    <t>BBjK6AN23os</t>
  </si>
  <si>
    <t>c5API2FBJMs</t>
  </si>
  <si>
    <t>thesitedoc</t>
  </si>
  <si>
    <t>PRxnbt23FZQ</t>
  </si>
  <si>
    <t>V4WRJf8L0iI</t>
  </si>
  <si>
    <t>gKBpT1iRvdY</t>
  </si>
  <si>
    <t>Nj_gZ1AQwWY</t>
  </si>
  <si>
    <t>XY5duopcLfY</t>
  </si>
  <si>
    <t>Y9gJ4pD5KCQ</t>
  </si>
  <si>
    <t>uXkoChkfaGQ</t>
  </si>
  <si>
    <t>tJhi2Sxjg4I</t>
  </si>
  <si>
    <t>4FzgdJ2dMas</t>
  </si>
  <si>
    <t>lDezZmDEMsQ</t>
  </si>
  <si>
    <t>cP1lg7p9SLM</t>
  </si>
  <si>
    <t>0FUOMptXgA8</t>
  </si>
  <si>
    <t>w8xW5IUvhpM</t>
  </si>
  <si>
    <t>setloose</t>
  </si>
  <si>
    <t>PCHh1Z1BK9o</t>
  </si>
  <si>
    <t>0oOXVcECHD4</t>
  </si>
  <si>
    <t>8hVxOEFM4oo</t>
  </si>
  <si>
    <t>7Bt5VbnHy3M</t>
  </si>
  <si>
    <t>v1NTbtAHv-s</t>
  </si>
  <si>
    <t>v3mSVMXqMCw</t>
  </si>
  <si>
    <t>0My-Ved3LbE</t>
  </si>
  <si>
    <t>ezf-Eo0bzJc</t>
  </si>
  <si>
    <t>swE0IlOUk60</t>
  </si>
  <si>
    <t>5IZv3dFQuI8</t>
  </si>
  <si>
    <t>_5jwLb1R0qE</t>
  </si>
  <si>
    <t>r7ultFR_YSE</t>
  </si>
  <si>
    <t>bXd1jez4l2M</t>
  </si>
  <si>
    <t>wI3bhFjNL9A</t>
  </si>
  <si>
    <t>p2tvoHxcgVs</t>
  </si>
  <si>
    <t>IDRJay_2mts</t>
  </si>
  <si>
    <t>PPMfnik0nHk</t>
  </si>
  <si>
    <t>D8jd9RnfKlI</t>
  </si>
  <si>
    <t>HAolMflQ6E4</t>
  </si>
  <si>
    <t>9DPVewXw_BU</t>
  </si>
  <si>
    <t>MYOLlBSjC3A</t>
  </si>
  <si>
    <t>ibL6WXAbZj0</t>
  </si>
  <si>
    <t>O0R_uiW_lwI</t>
  </si>
  <si>
    <t>gbJeFzjX15U</t>
  </si>
  <si>
    <t>rosscarlson</t>
  </si>
  <si>
    <t>ExuuycfXwF4</t>
  </si>
  <si>
    <t>dAHlGeVGp-4</t>
  </si>
  <si>
    <t>MrjIbeNxgJs</t>
  </si>
  <si>
    <t>yDfKKQ4WSqA</t>
  </si>
  <si>
    <t>gYjaBf3oeNw</t>
  </si>
  <si>
    <t>fAGOMOnI0-8</t>
  </si>
  <si>
    <t>kmCFQMxw2w4</t>
  </si>
  <si>
    <t>E42QvbqorZI</t>
  </si>
  <si>
    <t>mmOetcY0mXs</t>
  </si>
  <si>
    <t>OQq6xfbgfXw</t>
  </si>
  <si>
    <t>AFXqYN2gan4</t>
  </si>
  <si>
    <t>H3GSrAy2LwU</t>
  </si>
  <si>
    <t>FKss2pBYQ6Y</t>
  </si>
  <si>
    <t>fsa2BKHfMEg</t>
  </si>
  <si>
    <t>5oZc6pK5GM8</t>
  </si>
  <si>
    <t>9Wp_pCJSAqY</t>
  </si>
  <si>
    <t>flynnje</t>
  </si>
  <si>
    <t>HHyKxjLhXiE</t>
  </si>
  <si>
    <t>gcM02aV39xc</t>
  </si>
  <si>
    <t>VvnU5UC3UIM</t>
  </si>
  <si>
    <t>WNcRynFgznI</t>
  </si>
  <si>
    <t>YJPl_vRIzig</t>
  </si>
  <si>
    <t>aoQMkZV_ZoQ</t>
  </si>
  <si>
    <t>VDntxp34BIs</t>
  </si>
  <si>
    <t>2-tX-D8rW8E</t>
  </si>
  <si>
    <t>xNVU69PJYbA</t>
  </si>
  <si>
    <t>Omp-KOQw8Ng</t>
  </si>
  <si>
    <t>M3uWuWoWgbI</t>
  </si>
  <si>
    <t>N0IkFSAFyfE</t>
  </si>
  <si>
    <t>R5LKLYF-wZc</t>
  </si>
  <si>
    <t>bEvIzGagx3g</t>
  </si>
  <si>
    <t>yQPgBfwL1Gs</t>
  </si>
  <si>
    <t>ijvtqwVHck8</t>
  </si>
  <si>
    <t>96CKQ6HZwrA</t>
  </si>
  <si>
    <t>1eDtMLAWYf4</t>
  </si>
  <si>
    <t>JNZiczgibbU</t>
  </si>
  <si>
    <t>TheDailyBuzz</t>
  </si>
  <si>
    <t>h6dYKkS5mEg</t>
  </si>
  <si>
    <t>WKSDqHKUfoM</t>
  </si>
  <si>
    <t>O0mcdunZnfQ</t>
  </si>
  <si>
    <t>Qljh3ziKmJI</t>
  </si>
  <si>
    <t>3ho5y2JL0co</t>
  </si>
  <si>
    <t>93LI8rUVfeY</t>
  </si>
  <si>
    <t>jVYbusx6mVg</t>
  </si>
  <si>
    <t>Uh312eoqwBI</t>
  </si>
  <si>
    <t>sUEvtEYfsd0</t>
  </si>
  <si>
    <t>01USG9xpnhE</t>
  </si>
  <si>
    <t>FLQm8A4csPI</t>
  </si>
  <si>
    <t>FOKWw_RnDKM</t>
  </si>
  <si>
    <t>b8-hic2kdGo</t>
  </si>
  <si>
    <t>TlhweL3UE6g</t>
  </si>
  <si>
    <t>UBfmpuhK_10</t>
  </si>
  <si>
    <t>LzPfSAFQtx0</t>
  </si>
  <si>
    <t>oJT7bOtepfI</t>
  </si>
  <si>
    <t>rT_SLFFt3Z4</t>
  </si>
  <si>
    <t>CDrXV980Ixk</t>
  </si>
  <si>
    <t>bVzsyF62PMk</t>
  </si>
  <si>
    <t>nwA55dyFKzM</t>
  </si>
  <si>
    <t>kMsM6k8P1ME</t>
  </si>
  <si>
    <t>VqoKQ6VkzHI</t>
  </si>
  <si>
    <t>ljRzbRM0jAk</t>
  </si>
  <si>
    <t>m1QTCFaGkd4</t>
  </si>
  <si>
    <t>05h1eyxH6Jc</t>
  </si>
  <si>
    <t>takeforever</t>
  </si>
  <si>
    <t>jc8zheH2iMY</t>
  </si>
  <si>
    <t>IsK3d7mtKSs</t>
  </si>
  <si>
    <t>P6gaH4Wg3JU</t>
  </si>
  <si>
    <t>tphhfQz8XAw</t>
  </si>
  <si>
    <t>SPlpnq3o46w</t>
  </si>
  <si>
    <t>tAbW3Qcs3aA</t>
  </si>
  <si>
    <t>QuWDgXPl8BQ</t>
  </si>
  <si>
    <t>k_0ShSasYfI</t>
  </si>
  <si>
    <t>onKxbtgCtDQ</t>
  </si>
  <si>
    <t>gHOzqc5bR_E</t>
  </si>
  <si>
    <t>JyZq6L4CvE4</t>
  </si>
  <si>
    <t>4bG7jQHO9To</t>
  </si>
  <si>
    <t>2k3s5kPUauc</t>
  </si>
  <si>
    <t>jURjKbKVye8</t>
  </si>
  <si>
    <t>vuM1t4OHrtM</t>
  </si>
  <si>
    <t>9Ycb6V6IBqw</t>
  </si>
  <si>
    <t>ECsBcMx_3zI</t>
  </si>
  <si>
    <t>jD9gt5fWRtQ</t>
  </si>
  <si>
    <t>4xUoos_2Zho</t>
  </si>
  <si>
    <t>nj96Q8EX4rI</t>
  </si>
  <si>
    <t>pO5ElMD2Prw</t>
  </si>
  <si>
    <t>crpgchamp</t>
  </si>
  <si>
    <t>j6pKT8Z8XdA</t>
  </si>
  <si>
    <t>QP9cLsCtITA</t>
  </si>
  <si>
    <t>HwtDtm9XWPQ</t>
  </si>
  <si>
    <t>03soAchaZ4Q</t>
  </si>
  <si>
    <t>6jDh7NU7-9U</t>
  </si>
  <si>
    <t>sziPGVz6ayw</t>
  </si>
  <si>
    <t>gSNiTlckma8</t>
  </si>
  <si>
    <t>MyyUcAlAXYQ</t>
  </si>
  <si>
    <t>eM1xC1lNNPo</t>
  </si>
  <si>
    <t>EdF3DOhsdUs</t>
  </si>
  <si>
    <t>F5QnDtMpoZY</t>
  </si>
  <si>
    <t>OwWoYvO4Efo</t>
  </si>
  <si>
    <t>uHioxHDYvKM</t>
  </si>
  <si>
    <t>justinrudd</t>
  </si>
  <si>
    <t>BmzHGJg7dvM</t>
  </si>
  <si>
    <t>sNzOxC6GPlg</t>
  </si>
  <si>
    <t>3xEXpJpmgww</t>
  </si>
  <si>
    <t>z3pjPyCyg-c</t>
  </si>
  <si>
    <t>LZPyOuuxrhc</t>
  </si>
  <si>
    <t>q7dCYfUZShQ</t>
  </si>
  <si>
    <t>T7KMh7rJMu4</t>
  </si>
  <si>
    <t>3gOpULt67dU</t>
  </si>
  <si>
    <t>atsiVLwtHpE</t>
  </si>
  <si>
    <t>goldiegoo</t>
  </si>
  <si>
    <t>pQ8xDe9y5GE</t>
  </si>
  <si>
    <t>L9tlQEEyYOU</t>
  </si>
  <si>
    <t>o3SE7BQFHX4</t>
  </si>
  <si>
    <t>6sJchWSGA1s</t>
  </si>
  <si>
    <t>K8CV-xNV0pw</t>
  </si>
  <si>
    <t>okvK6xOCwG4</t>
  </si>
  <si>
    <t>PZWtC0OUu_g</t>
  </si>
  <si>
    <t>jUEmH9OtR5c</t>
  </si>
  <si>
    <t>IQMsHTL6t9g</t>
  </si>
  <si>
    <t>neRn2eBK9dg</t>
  </si>
  <si>
    <t>EEUJJbL5jl0</t>
  </si>
  <si>
    <t>dinb0ejLJW4</t>
  </si>
  <si>
    <t>bAL51BvuPzM</t>
  </si>
  <si>
    <t>MhhHjHyOsao</t>
  </si>
  <si>
    <t>4yvIqiuIvC8</t>
  </si>
  <si>
    <t>sOzefNf_yD8</t>
  </si>
  <si>
    <t>kuHnNzlnN3M</t>
  </si>
  <si>
    <t>CLlJ8AtHoek</t>
  </si>
  <si>
    <t>JNGOG3A7P3E</t>
  </si>
  <si>
    <t>PolyvinylRecords</t>
  </si>
  <si>
    <t>khxFF8rcG-A</t>
  </si>
  <si>
    <t>MXIzyquw-kc</t>
  </si>
  <si>
    <t>tUlTvzEiOZY</t>
  </si>
  <si>
    <t>o2bqsWU1R3k</t>
  </si>
  <si>
    <t>7kX2ESHgyv0</t>
  </si>
  <si>
    <t>_QHl_1pN1Rw</t>
  </si>
  <si>
    <t>otWXEb8KGKg</t>
  </si>
  <si>
    <t>vZ9p5_YSGt8</t>
  </si>
  <si>
    <t>HcleWO-hhSI</t>
  </si>
  <si>
    <t>bNIpTbVMOnk</t>
  </si>
  <si>
    <t>zkIYOZldEUg</t>
  </si>
  <si>
    <t>K07gw6Q6T9U</t>
  </si>
  <si>
    <t>kvr09O2CaH8</t>
  </si>
  <si>
    <t>Kgb6FxuaPQA</t>
  </si>
  <si>
    <t>p8Z-DIAthbM</t>
  </si>
  <si>
    <t>pBgVtT3qA2M</t>
  </si>
  <si>
    <t>PEAI-LxDsRY</t>
  </si>
  <si>
    <t>9MJYsvg7zMM</t>
  </si>
  <si>
    <t>RNY91ustBSc</t>
  </si>
  <si>
    <t>TXynnvqHuvs</t>
  </si>
  <si>
    <t>IEUhb1w-yEw</t>
  </si>
  <si>
    <t>rtXkVEjF62Y</t>
  </si>
  <si>
    <t>xWXmc1MgnOA</t>
  </si>
  <si>
    <t>4dhsXKc31b4</t>
  </si>
  <si>
    <t>IlbJ3E4htbM</t>
  </si>
  <si>
    <t>p_V5x32yM98</t>
  </si>
  <si>
    <t>kOLjwZs0QF8</t>
  </si>
  <si>
    <t>wpNxP7FcywY</t>
  </si>
  <si>
    <t>FpJDDSkARjc</t>
  </si>
  <si>
    <t>BAPk8RRCn44</t>
  </si>
  <si>
    <t>vsQi_2cVIc0</t>
  </si>
  <si>
    <t>C4dW0AdpAnw</t>
  </si>
  <si>
    <t>gFG-cUQ1a8k</t>
  </si>
  <si>
    <t>F5ky5ClIjL8</t>
  </si>
  <si>
    <t>ZF9-wdpQ3do</t>
  </si>
  <si>
    <t>EeJdw6U5tcU</t>
  </si>
  <si>
    <t>seanlennonofficial</t>
  </si>
  <si>
    <t>HudvacfE2DM</t>
  </si>
  <si>
    <t>hhG-UV4G-bg</t>
  </si>
  <si>
    <t>llYgbOA8c1I</t>
  </si>
  <si>
    <t>gOfD6bO7Zv4</t>
  </si>
  <si>
    <t>mw8fsu32vAE</t>
  </si>
  <si>
    <t>aJ9vmw2TfYs</t>
  </si>
  <si>
    <t>XSTRW8DwrXA</t>
  </si>
  <si>
    <t>anh3wWUnll0</t>
  </si>
  <si>
    <t>xlA5to_qnzo</t>
  </si>
  <si>
    <t>qyv3PJs-KBw</t>
  </si>
  <si>
    <t>hG--1Z1rEM0</t>
  </si>
  <si>
    <t>JqRxi6G7Dro</t>
  </si>
  <si>
    <t>U5XLBtQccYQ</t>
  </si>
  <si>
    <t>8DLSmWIOTeg</t>
  </si>
  <si>
    <t>OAWgPn_OPY0</t>
  </si>
  <si>
    <t>Rodehihi</t>
  </si>
  <si>
    <t>1Oo93mav_tg</t>
  </si>
  <si>
    <t>jjISbPmyX9Y</t>
  </si>
  <si>
    <t>D0Kg0a2lqLs</t>
  </si>
  <si>
    <t>oyE83QFcr9c</t>
  </si>
  <si>
    <t>qQnvgeCMDpk</t>
  </si>
  <si>
    <t>Om8qMeICnSg</t>
  </si>
  <si>
    <t>6PEKdKDOLrw</t>
  </si>
  <si>
    <t>LogBQ76Fwvg</t>
  </si>
  <si>
    <t>R8GYpmPtHY4</t>
  </si>
  <si>
    <t>s_MP4Q-xolw</t>
  </si>
  <si>
    <t>Z3ClCwcCvdQ</t>
  </si>
  <si>
    <t>xHfF4tnLshk</t>
  </si>
  <si>
    <t>sDCGQwiEgiA</t>
  </si>
  <si>
    <t>eF3YfU923DI</t>
  </si>
  <si>
    <t>aNbw4_ItAvE</t>
  </si>
  <si>
    <t>4BCsZTeWVTw</t>
  </si>
  <si>
    <t>v0_RLEb2fg4</t>
  </si>
  <si>
    <t>c4levUp6Fx4</t>
  </si>
  <si>
    <t>lR8gPPekSoI</t>
  </si>
  <si>
    <t>fraulobsto</t>
  </si>
  <si>
    <t>0cuQ7WWQFQk</t>
  </si>
  <si>
    <t>fyBJDnSOHyA</t>
  </si>
  <si>
    <t>2P8XwW3ympo</t>
  </si>
  <si>
    <t>OOQ6iQS3Qgc</t>
  </si>
  <si>
    <t>1mV8HdwlviI</t>
  </si>
  <si>
    <t>4TxU4jav6Cc</t>
  </si>
  <si>
    <t>SzaitnlSx7w</t>
  </si>
  <si>
    <t>BPLXJAWUnwI</t>
  </si>
  <si>
    <t>ayvAZLmm8o4</t>
  </si>
  <si>
    <t>p2LZOkqkWPY</t>
  </si>
  <si>
    <t>lnF_-woyN70</t>
  </si>
  <si>
    <t>iy5PuLHVW6w</t>
  </si>
  <si>
    <t>kx4AswuMZUc</t>
  </si>
  <si>
    <t>_XC2mqcMMGQ</t>
  </si>
  <si>
    <t>beggars</t>
  </si>
  <si>
    <t>JlgNFwoApec</t>
  </si>
  <si>
    <t>MO_vBSHNwV8</t>
  </si>
  <si>
    <t>6IgT9UruWe8</t>
  </si>
  <si>
    <t>R_HKns1XEFM</t>
  </si>
  <si>
    <t>MVGgGW1ZalY</t>
  </si>
  <si>
    <t>E5E1SlBN0jA</t>
  </si>
  <si>
    <t>HsXU_44zzGw</t>
  </si>
  <si>
    <t>lkM6yo2nlVA</t>
  </si>
  <si>
    <t>7Aif6jN8Qqo</t>
  </si>
  <si>
    <t>KlEjrEGxxZs</t>
  </si>
  <si>
    <t>fv-w6M2Tpow</t>
  </si>
  <si>
    <t>zMjmxF58wFc</t>
  </si>
  <si>
    <t>P3dNzcGaCfo</t>
  </si>
  <si>
    <t>n43LduK2Yq8</t>
  </si>
  <si>
    <t>3XhZsCTydcc</t>
  </si>
  <si>
    <t>Qwl0Gm5jXv0</t>
  </si>
  <si>
    <t>XSOM0tQMNZ8</t>
  </si>
  <si>
    <t>jd3zjozVSEg</t>
  </si>
  <si>
    <t>7Ji7wVyEZbw</t>
  </si>
  <si>
    <t>SQYN9bbjtZs</t>
  </si>
  <si>
    <t>srxS5AmYPMo</t>
  </si>
  <si>
    <t>BlankTV</t>
  </si>
  <si>
    <t>2L1A9taR0UY</t>
  </si>
  <si>
    <t>LoF_a0-7xVQ</t>
  </si>
  <si>
    <t>Uq4SPkt0t-Q</t>
  </si>
  <si>
    <t>aaV75nbDwys</t>
  </si>
  <si>
    <t>6lUlug0NESY</t>
  </si>
  <si>
    <t>XhbdH5h3KLw</t>
  </si>
  <si>
    <t>_xbMAI2f1qA</t>
  </si>
  <si>
    <t>X9lwk5PuD18</t>
  </si>
  <si>
    <t>HBdVpNc9BZ0</t>
  </si>
  <si>
    <t>6lHV72LLUNo</t>
  </si>
  <si>
    <t>CxKv8Cu00hE</t>
  </si>
  <si>
    <t>n7cPiyUjlWM</t>
  </si>
  <si>
    <t>ckR_ZlPUYpE</t>
  </si>
  <si>
    <t>IPvtXzdU_hY</t>
  </si>
  <si>
    <t>llEMVYpty9w</t>
  </si>
  <si>
    <t>WcN_RWQWieE</t>
  </si>
  <si>
    <t>8DHl6ncd1s0</t>
  </si>
  <si>
    <t>plfVQV-klZo</t>
  </si>
  <si>
    <t>tBqL0RKkyKU</t>
  </si>
  <si>
    <t>akhenatoon</t>
  </si>
  <si>
    <t>BSsMGNwYDdg</t>
  </si>
  <si>
    <t>__r0gwxzeVE</t>
  </si>
  <si>
    <t>IRbrJHUrIqk</t>
  </si>
  <si>
    <t>gzJT0rElo0c</t>
  </si>
  <si>
    <t>eKIRq5eTEss</t>
  </si>
  <si>
    <t>R5X7HKxpiQA</t>
  </si>
  <si>
    <t>Nmq-BkruPrU</t>
  </si>
  <si>
    <t>Z1nFB-R-_gI</t>
  </si>
  <si>
    <t>jaAdbozh1xs</t>
  </si>
  <si>
    <t>5LeLAELIxKY</t>
  </si>
  <si>
    <t>BqZtWzPNEJw</t>
  </si>
  <si>
    <t>X3VDibA6HCQ</t>
  </si>
  <si>
    <t>nsg1y2ZrPfA</t>
  </si>
  <si>
    <t>boc7rnhkLAk</t>
  </si>
  <si>
    <t>bezo1981</t>
  </si>
  <si>
    <t>Ywg-PdeGVL0</t>
  </si>
  <si>
    <t>cqOKvonLrH8</t>
  </si>
  <si>
    <t>9vf26cRtG_w</t>
  </si>
  <si>
    <t>FxyJLxV0_-8</t>
  </si>
  <si>
    <t>OM9KRpEkGfY</t>
  </si>
  <si>
    <t>x8fNDfdjXd8</t>
  </si>
  <si>
    <t>RuUhZxkr194</t>
  </si>
  <si>
    <t>YXG83p2nkHw</t>
  </si>
  <si>
    <t>QShSmpI0r9k</t>
  </si>
  <si>
    <t>9ibX3TejlZE</t>
  </si>
  <si>
    <t>Ym0x3vTw6yc</t>
  </si>
  <si>
    <t>wBe85UKa1GQ</t>
  </si>
  <si>
    <t>bdCjaiXmUb0</t>
  </si>
  <si>
    <t>faVTixv81IQ</t>
  </si>
  <si>
    <t>RGbueOMOEZ8</t>
  </si>
  <si>
    <t>PH2Nn5ynhtM</t>
  </si>
  <si>
    <t>xpSxvqk6VXA</t>
  </si>
  <si>
    <t>G_1Zz9ud83I</t>
  </si>
  <si>
    <t>Sfk6f3viGp8</t>
  </si>
  <si>
    <t>j8veoIE4URI</t>
  </si>
  <si>
    <t>WxA8VJvirXI</t>
  </si>
  <si>
    <t>D5Hv0tsvpyU</t>
  </si>
  <si>
    <t>txdbUe7FZEA</t>
  </si>
  <si>
    <t>BhYT-7bzHis</t>
  </si>
  <si>
    <t>khIQSq_-Ek8</t>
  </si>
  <si>
    <t>vOwXby4lqfI</t>
  </si>
  <si>
    <t>G7FdJajqxmU</t>
  </si>
  <si>
    <t>Bczs6vS5nNM</t>
  </si>
  <si>
    <t>xHxEijSG7fg</t>
  </si>
  <si>
    <t>bEdkvk8CZFk</t>
  </si>
  <si>
    <t>govNXg8PBr0</t>
  </si>
  <si>
    <t>nAC9rItp5vQ</t>
  </si>
  <si>
    <t>DsqH_9Vd7co</t>
  </si>
  <si>
    <t>j8xI83Dx7LU</t>
  </si>
  <si>
    <t>GuchiJnr</t>
  </si>
  <si>
    <t>E2635txRwHs</t>
  </si>
  <si>
    <t>-R5JTfVI_88</t>
  </si>
  <si>
    <t>9OJP42UyDlo</t>
  </si>
  <si>
    <t>DlXOnKXCVoo</t>
  </si>
  <si>
    <t>zL9GzM7dQi4</t>
  </si>
  <si>
    <t>cuLxWbwj8Gc</t>
  </si>
  <si>
    <t>vud_Wkt4gW8</t>
  </si>
  <si>
    <t>aA8HvY7tkGg</t>
  </si>
  <si>
    <t>VH41yxa-ydo</t>
  </si>
  <si>
    <t>Ca8kcGRByJk</t>
  </si>
  <si>
    <t>ac-LpLD2aEU</t>
  </si>
  <si>
    <t>SOseVKDZi7c</t>
  </si>
  <si>
    <t>sKwB_PV6SOI</t>
  </si>
  <si>
    <t>CMrLI300cAk</t>
  </si>
  <si>
    <t>ezIr0XHUY6U</t>
  </si>
  <si>
    <t>T1bTCIa89Dc</t>
  </si>
  <si>
    <t>wh1QNZzlLVQ</t>
  </si>
  <si>
    <t>bKMegvoyAJk</t>
  </si>
  <si>
    <t>o5Bg_WHp1Iw</t>
  </si>
  <si>
    <t>wzeysEqgLSI</t>
  </si>
  <si>
    <t>WWWl8LfAMlY</t>
  </si>
  <si>
    <t>jfar23</t>
  </si>
  <si>
    <t>mxrDUKXYXq4</t>
  </si>
  <si>
    <t>4QY_dkTWHfg</t>
  </si>
  <si>
    <t>Xibq1kfiWJ8</t>
  </si>
  <si>
    <t>JlZ0l_icvrs</t>
  </si>
  <si>
    <t>3Hh45-yBMXY</t>
  </si>
  <si>
    <t>TwHdrY_pbJI</t>
  </si>
  <si>
    <t>BcA7mWq7Nw4</t>
  </si>
  <si>
    <t>3vMjM7FKjIg</t>
  </si>
  <si>
    <t>x2sy2WfhHaU</t>
  </si>
  <si>
    <t>qQT6-pMHSEA</t>
  </si>
  <si>
    <t>BVIL-Vf4ACk</t>
  </si>
  <si>
    <t>BVdO9dCx0_A</t>
  </si>
  <si>
    <t>jYXtEi0XUy4</t>
  </si>
  <si>
    <t>lopIyiv0Tkk</t>
  </si>
  <si>
    <t>zkJEuwuMJx4</t>
  </si>
  <si>
    <t>ykA9HkIXPUk</t>
  </si>
  <si>
    <t>w4qVbsjnsTk</t>
  </si>
  <si>
    <t>jJzDxUa5A4M</t>
  </si>
  <si>
    <t>MX0jt4d0ZXM</t>
  </si>
  <si>
    <t>GdDxz2bkfhE</t>
  </si>
  <si>
    <t>sonybmg</t>
  </si>
  <si>
    <t>hkbdP7sq0w8</t>
  </si>
  <si>
    <t>VOBt-AKOAGw</t>
  </si>
  <si>
    <t>pD8ymBR2Ufo</t>
  </si>
  <si>
    <t>Vd34vJohGXc</t>
  </si>
  <si>
    <t>_TlKEQ2nIyo</t>
  </si>
  <si>
    <t>-1c14Z0YUTU</t>
  </si>
  <si>
    <t>hoibfSWyNMc</t>
  </si>
  <si>
    <t>zkXrAuR951c</t>
  </si>
  <si>
    <t>u-xk1oSi5JQ</t>
  </si>
  <si>
    <t>te1iSbyaR9I</t>
  </si>
  <si>
    <t>-8rY0Fyws20</t>
  </si>
  <si>
    <t>SCaq5CPNDSE</t>
  </si>
  <si>
    <t>1VNCeaxADws</t>
  </si>
  <si>
    <t>76XRgs0VkfA</t>
  </si>
  <si>
    <t>OKorl7Ouht0</t>
  </si>
  <si>
    <t>oKTiwCez6Zs</t>
  </si>
  <si>
    <t>7p0z1y5mg_E</t>
  </si>
  <si>
    <t>b7lvtXulnqk</t>
  </si>
  <si>
    <t>v7sITldHmGo</t>
  </si>
  <si>
    <t>Eyu3GGKHfJM</t>
  </si>
  <si>
    <t>wichitarecordings</t>
  </si>
  <si>
    <t>PC25rvSFxIk</t>
  </si>
  <si>
    <t>oKBqxoiiIVo</t>
  </si>
  <si>
    <t>M0wcnKOfsu0</t>
  </si>
  <si>
    <t>q6cS26oEX64</t>
  </si>
  <si>
    <t>xOeFiII9mSE</t>
  </si>
  <si>
    <t>ttcboE1GrNg</t>
  </si>
  <si>
    <t>2R6S5CJWlco</t>
  </si>
  <si>
    <t>w0gYggJl5t8</t>
  </si>
  <si>
    <t>T8oRFcA0mFM</t>
  </si>
  <si>
    <t>dzZQJZdcCU4</t>
  </si>
  <si>
    <t>tq2FC3yJsrQ</t>
  </si>
  <si>
    <t>vdkmhquF60o</t>
  </si>
  <si>
    <t>WsIMTwVaGyw</t>
  </si>
  <si>
    <t>NVuJGNazjZg</t>
  </si>
  <si>
    <t>52jWkrfjakk</t>
  </si>
  <si>
    <t>aFv5HjTD3Ts</t>
  </si>
  <si>
    <t>0-6k3-8WjUQ</t>
  </si>
  <si>
    <t>q0KV3OmoBXM</t>
  </si>
  <si>
    <t>s7Ne0r-rtlk</t>
  </si>
  <si>
    <t>HH2Bbb5ZUug</t>
  </si>
  <si>
    <t>XZCZRTcY3uA</t>
  </si>
  <si>
    <t>radrecycler</t>
  </si>
  <si>
    <t>KirTaMHAUG0</t>
  </si>
  <si>
    <t>ZgA-dJ9imVk</t>
  </si>
  <si>
    <t>sd3G3i0QBq0</t>
  </si>
  <si>
    <t>_bBBUwJCjJk</t>
  </si>
  <si>
    <t>Y92CErYDhwM</t>
  </si>
  <si>
    <t>H3j7W2OgbxY</t>
  </si>
  <si>
    <t>Ja7426CcWA0</t>
  </si>
  <si>
    <t>YjxuVWCADYE</t>
  </si>
  <si>
    <t>Jiw9jSexa4s</t>
  </si>
  <si>
    <t>w7x-ddLAI1c</t>
  </si>
  <si>
    <t>w3Z-Jyvnu24</t>
  </si>
  <si>
    <t>0O_Ta32LC7Y</t>
  </si>
  <si>
    <t>bzyvZgYFG4o</t>
  </si>
  <si>
    <t>o46gh2FheNY</t>
  </si>
  <si>
    <t>57pbFl5bTPY</t>
  </si>
  <si>
    <t>jd9UQrvezPE</t>
  </si>
  <si>
    <t>DQDDOGa2bEE</t>
  </si>
  <si>
    <t>8LUCC4HSb-c</t>
  </si>
  <si>
    <t>CVNycEoGtnQ</t>
  </si>
  <si>
    <t>xeRfdrP92rg</t>
  </si>
  <si>
    <t>wFBuFGG_04o</t>
  </si>
  <si>
    <t>SgtN1E2kHmU</t>
  </si>
  <si>
    <t>JfdhZfXiIwk</t>
  </si>
  <si>
    <t>n1PfZoYxOeo</t>
  </si>
  <si>
    <t>6LNNuENqZIY</t>
  </si>
  <si>
    <t>s00Kgm-Kjic</t>
  </si>
  <si>
    <t>2prS4VBrlWs</t>
  </si>
  <si>
    <t>XaW8FyL7xZs</t>
  </si>
  <si>
    <t>PAzMt42Lb9A</t>
  </si>
  <si>
    <t>Bjx3W4H_sr8</t>
  </si>
  <si>
    <t>EsZYqaSc4cU</t>
  </si>
  <si>
    <t>RicH3CrTyB8</t>
  </si>
  <si>
    <t>91WgM6dNLTE</t>
  </si>
  <si>
    <t>FAPtTS0TYtU</t>
  </si>
  <si>
    <t>Gpcp0GYlMEk</t>
  </si>
  <si>
    <t>rxvyFGOfnEg</t>
  </si>
  <si>
    <t>zYbJspYW3ak</t>
  </si>
  <si>
    <t>HIPVideo</t>
  </si>
  <si>
    <t>FiAh3KsBcSw</t>
  </si>
  <si>
    <t>4Rh1jpsCzJY</t>
  </si>
  <si>
    <t>Iiva8Cnq9Os</t>
  </si>
  <si>
    <t>H_S60SmA0Hs</t>
  </si>
  <si>
    <t>nnnIpg1viXA</t>
  </si>
  <si>
    <t>Gvx8GlitrO0</t>
  </si>
  <si>
    <t>9PShv7ti-dQ</t>
  </si>
  <si>
    <t>bVkLiUq4ldE</t>
  </si>
  <si>
    <t>HMLyACxay3E</t>
  </si>
  <si>
    <t>57hSqLLfOv4</t>
  </si>
  <si>
    <t>FFkhDwquBsE</t>
  </si>
  <si>
    <t>6tXsO35TQ-0</t>
  </si>
  <si>
    <t>nlexXRcxCpI</t>
  </si>
  <si>
    <t>d0RniSNWdYM</t>
  </si>
  <si>
    <t>wNqcO8W7Q8s</t>
  </si>
  <si>
    <t>6Ckg1ByCaQo</t>
  </si>
  <si>
    <t>pqaUZkf52fs</t>
  </si>
  <si>
    <t>freddyfan27</t>
  </si>
  <si>
    <t>cizBRwETDwc</t>
  </si>
  <si>
    <t>z-CHEnJ7gnc</t>
  </si>
  <si>
    <t>YMmoXoJkojA</t>
  </si>
  <si>
    <t>tYbLR67_F9E</t>
  </si>
  <si>
    <t>AjHzXDe-csw</t>
  </si>
  <si>
    <t>0teHYgS0yPQ</t>
  </si>
  <si>
    <t>zdodc1Eu1nA</t>
  </si>
  <si>
    <t>ETsSdunVuys</t>
  </si>
  <si>
    <t>ZK1N2PgdAaA</t>
  </si>
  <si>
    <t>6DI5MuRF0Tk</t>
  </si>
  <si>
    <t>PS5XjFE3YZ4</t>
  </si>
  <si>
    <t>690k85FQNXs</t>
  </si>
  <si>
    <t>1N29vkIT3eo</t>
  </si>
  <si>
    <t>ZnKt8i_ppRs</t>
  </si>
  <si>
    <t>VmcMsRyOKlY</t>
  </si>
  <si>
    <t>IyZO7b5Xafo</t>
  </si>
  <si>
    <t>P64tGhSBEUM</t>
  </si>
  <si>
    <t>Pn3U0jfLOGo</t>
  </si>
  <si>
    <t>QnIlXXUEzlk</t>
  </si>
  <si>
    <t>6k8LhPJhxfw</t>
  </si>
  <si>
    <t>z3aA1Hy17A8</t>
  </si>
  <si>
    <t>RSCzMT8IMME</t>
  </si>
  <si>
    <t>QQjGkUr-KKI</t>
  </si>
  <si>
    <t>c6NgLs0zIa4</t>
  </si>
  <si>
    <t>Uzs-Lm0AvRU</t>
  </si>
  <si>
    <t>blogestalo</t>
  </si>
  <si>
    <t>3OmN4B7yyS8</t>
  </si>
  <si>
    <t>nhStKDFGv_s</t>
  </si>
  <si>
    <t>lZIhcMWohxA</t>
  </si>
  <si>
    <t>BXMcExlbZA0</t>
  </si>
  <si>
    <t>t_Ckhz-rzvw</t>
  </si>
  <si>
    <t>RJna_zbrfpY</t>
  </si>
  <si>
    <t>7Te8LnoiIko</t>
  </si>
  <si>
    <t>SyOOKBn3JNQ</t>
  </si>
  <si>
    <t>wdhQwzObYo4</t>
  </si>
  <si>
    <t>N8uQHfghUzs</t>
  </si>
  <si>
    <t>Ix-eJ5gytpA</t>
  </si>
  <si>
    <t>PNenAd0ookY</t>
  </si>
  <si>
    <t>C4K9hOmxeto</t>
  </si>
  <si>
    <t>GtmdlMRn9mM</t>
  </si>
  <si>
    <t>HUYV8VbF12I</t>
  </si>
  <si>
    <t>NnBe6OF0XTI</t>
  </si>
  <si>
    <t>vkT2-h5wWHs</t>
  </si>
  <si>
    <t>IrtcMVFT8oA</t>
  </si>
  <si>
    <t>_JMnDHVUeAw</t>
  </si>
  <si>
    <t>mHWup7ifW2M</t>
  </si>
  <si>
    <t>UNICEFUSA</t>
  </si>
  <si>
    <t>mEceV6JL7es</t>
  </si>
  <si>
    <t>FCzdWNGd0lM</t>
  </si>
  <si>
    <t>dAn9HL0tQT0</t>
  </si>
  <si>
    <t>7mY6HWTWcBY</t>
  </si>
  <si>
    <t>dnDaZwNNLs4</t>
  </si>
  <si>
    <t>Bo80MEoyfPc</t>
  </si>
  <si>
    <t>uqiadqN5tSQ</t>
  </si>
  <si>
    <t>klYyUCOhajk</t>
  </si>
  <si>
    <t>RURAUdRuMUw</t>
  </si>
  <si>
    <t>ybAFyG9dwN8</t>
  </si>
  <si>
    <t>HXSmNIQpBSs</t>
  </si>
  <si>
    <t>Ea6Plc4rquo</t>
  </si>
  <si>
    <t>DiaZC7HRsx0</t>
  </si>
  <si>
    <t>fZoyfhG0Wwk</t>
  </si>
  <si>
    <t>ezGsMEXDGhY</t>
  </si>
  <si>
    <t>P2zrsaktiGY</t>
  </si>
  <si>
    <t>LQwLexli8oI</t>
  </si>
  <si>
    <t>JPP7BxEtt34</t>
  </si>
  <si>
    <t>GY1BiZAV6XA</t>
  </si>
  <si>
    <t>p_8NbQki49Q</t>
  </si>
  <si>
    <t>KINSYKAd2Dk</t>
  </si>
  <si>
    <t>bW2LTnzD-vE</t>
  </si>
  <si>
    <t>0OQAv8PTABY</t>
  </si>
  <si>
    <t>-5A3b8Q3ZXc</t>
  </si>
  <si>
    <t>sok6hFCWHgU</t>
  </si>
  <si>
    <t>8gzLogdWz1w</t>
  </si>
  <si>
    <t>iYhCn0jf46U</t>
  </si>
  <si>
    <t>uc9nUi2IMQs</t>
  </si>
  <si>
    <t>90fRlMQTdSs</t>
  </si>
  <si>
    <t>evKOVYh8TKw</t>
  </si>
  <si>
    <t>Y7e7xq6e-2I</t>
  </si>
  <si>
    <t>Ds4ncD1dVdc</t>
  </si>
  <si>
    <t>unicef</t>
  </si>
  <si>
    <t>M960IG4JvUo</t>
  </si>
  <si>
    <t>kzIcsSQTE04</t>
  </si>
  <si>
    <t>ERVvWHlbw-o</t>
  </si>
  <si>
    <t>gistqdCjGvw</t>
  </si>
  <si>
    <t>DwDy-mEJ3mU</t>
  </si>
  <si>
    <t>BJYvodWypro</t>
  </si>
  <si>
    <t>n6HrEOsbVFU</t>
  </si>
  <si>
    <t>R9EVBGZmPG4</t>
  </si>
  <si>
    <t>BsAb82ln6_8</t>
  </si>
  <si>
    <t>vKmnXh8zafo</t>
  </si>
  <si>
    <t>Hqkm6n2H4gc</t>
  </si>
  <si>
    <t>pY6kNyxC1nk</t>
  </si>
  <si>
    <t>SVo4Xiz8hjA</t>
  </si>
  <si>
    <t>reNd9Zk7Lkw</t>
  </si>
  <si>
    <t>rA930U2ruGk</t>
  </si>
  <si>
    <t>n6FG_hnr70Q</t>
  </si>
  <si>
    <t>cvTRH1uUG_0</t>
  </si>
  <si>
    <t>WdY1Mow8YJA</t>
  </si>
  <si>
    <t>poFdJLSqMEo</t>
  </si>
  <si>
    <t>DcrdscmAeGY</t>
  </si>
  <si>
    <t>McsZ0vaB0G4</t>
  </si>
  <si>
    <t>YsQHz6lSzK0</t>
  </si>
  <si>
    <t>qHH_XAN6eqY</t>
  </si>
  <si>
    <t>lXLBYWKj5m8</t>
  </si>
  <si>
    <t>AvviqVY5yXA</t>
  </si>
  <si>
    <t>QKt-xn5uLuk</t>
  </si>
  <si>
    <t>1B8yRs0bcBk</t>
  </si>
  <si>
    <t>V9DzLujRIro</t>
  </si>
  <si>
    <t>WykwTLJw8v4</t>
  </si>
  <si>
    <t>cmhO3VXWXOE</t>
  </si>
  <si>
    <t>L6qZmJbaztY</t>
  </si>
  <si>
    <t>mIVl_bW88xY</t>
  </si>
  <si>
    <t>0merone</t>
  </si>
  <si>
    <t>NEq2jpgDIF4</t>
  </si>
  <si>
    <t>R0gJGrl1dmY</t>
  </si>
  <si>
    <t>fWrHmblt0Zo</t>
  </si>
  <si>
    <t>EXwqk9wu0Ec</t>
  </si>
  <si>
    <t>0CxiNC0b7T0</t>
  </si>
  <si>
    <t>v2qydjVbLJk</t>
  </si>
  <si>
    <t>A5HZsQoulUA</t>
  </si>
  <si>
    <t>LA5fdNRLB3w</t>
  </si>
  <si>
    <t>ssbTsIKOQtA</t>
  </si>
  <si>
    <t>uW9smVZ6xJU</t>
  </si>
  <si>
    <t>wXR4Z_NBD-E</t>
  </si>
  <si>
    <t>CXSKwwh1Hy0</t>
  </si>
  <si>
    <t>bmcJWkCpfOY</t>
  </si>
  <si>
    <t>3xJX9rstYEw</t>
  </si>
  <si>
    <t>Zs-cJz58pLM</t>
  </si>
  <si>
    <t>5q6Ms1vvH6I</t>
  </si>
  <si>
    <t>nYslR-EnhyQ</t>
  </si>
  <si>
    <t>fordmodels</t>
  </si>
  <si>
    <t>GsJMhGMvGD8</t>
  </si>
  <si>
    <t>francescomas</t>
  </si>
  <si>
    <t>_yZT1AK_O_s</t>
  </si>
  <si>
    <t>QRS1dHwj2FQ</t>
  </si>
  <si>
    <t>HBO3UDTTWcU</t>
  </si>
  <si>
    <t>BhZCe4nPBlg</t>
  </si>
  <si>
    <t>u5DXlPaXGbA</t>
  </si>
  <si>
    <t>owo4f3QQBKc</t>
  </si>
  <si>
    <t>3Pwh88vQbsM</t>
  </si>
  <si>
    <t>fxDqxeBbVCY</t>
  </si>
  <si>
    <t>M1W-e44uQ8Q</t>
  </si>
  <si>
    <t>ApollosPlace</t>
  </si>
  <si>
    <t>CAEa66reTyg</t>
  </si>
  <si>
    <t>PhDNKtV0y-4</t>
  </si>
  <si>
    <t>hnU9p7GjKe8</t>
  </si>
  <si>
    <t>N7kW463q2UE</t>
  </si>
  <si>
    <t>VVEUfmiKHp0</t>
  </si>
  <si>
    <t>NeJcePrcRDs</t>
  </si>
  <si>
    <t>TcRSCynTsWc</t>
  </si>
  <si>
    <t>emYZclXFzVY</t>
  </si>
  <si>
    <t>mrblue37</t>
  </si>
  <si>
    <t>h0awf4sinso</t>
  </si>
  <si>
    <t>NZG6U51AQ70</t>
  </si>
  <si>
    <t>mYyDXH1amic</t>
  </si>
  <si>
    <t>DG8Y-_p8XSg</t>
  </si>
  <si>
    <t>OI77zi-AKhg</t>
  </si>
  <si>
    <t>udvNjNQO-X4</t>
  </si>
  <si>
    <t>TlK7EcLcnmM</t>
  </si>
  <si>
    <t>pVx14dqTKW0</t>
  </si>
  <si>
    <t>NoGDFOebAsw</t>
  </si>
  <si>
    <t>Z8NLbRL860U</t>
  </si>
  <si>
    <t>QqJdmeTfo2s</t>
  </si>
  <si>
    <t>XfPAjUvvnIc</t>
  </si>
  <si>
    <t>TO4VRMA1MTE</t>
  </si>
  <si>
    <t>LtNfRtTf_eU</t>
  </si>
  <si>
    <t>L0iQoPzCkYo</t>
  </si>
  <si>
    <t>nRTFhUQJyOM</t>
  </si>
  <si>
    <t>iP2TIYMlt4Q</t>
  </si>
  <si>
    <t>WsxAtTeEyag</t>
  </si>
  <si>
    <t>leitjaxon</t>
  </si>
  <si>
    <t>F2NVzAwugBk</t>
  </si>
  <si>
    <t>ic3HHUKh5yU</t>
  </si>
  <si>
    <t>YItMPEbCU7Y</t>
  </si>
  <si>
    <t>W3dLb2psj-4</t>
  </si>
  <si>
    <t>Cpv7suDlQh0</t>
  </si>
  <si>
    <t>33RmcuajnCk</t>
  </si>
  <si>
    <t>ulMDXZGE1Iw</t>
  </si>
  <si>
    <t>uvSkC7rq_vM</t>
  </si>
  <si>
    <t>UT3fB4mt4XA</t>
  </si>
  <si>
    <t>mgv_65qosno</t>
  </si>
  <si>
    <t>hjHaRZYXK-g</t>
  </si>
  <si>
    <t>P00KYL0VE</t>
  </si>
  <si>
    <t>enricoantonacci</t>
  </si>
  <si>
    <t>Qz4KTB-aNJg</t>
  </si>
  <si>
    <t>Tlp_L-3D-kA</t>
  </si>
  <si>
    <t>oTVHCNjD6RY</t>
  </si>
  <si>
    <t>BjdZ8i2zVkg</t>
  </si>
  <si>
    <t>h2bAgx-38YA</t>
  </si>
  <si>
    <t>r9ODrugznO0</t>
  </si>
  <si>
    <t>IVkkCVh5t0E</t>
  </si>
  <si>
    <t>xc8wYo8tJDQ</t>
  </si>
  <si>
    <t>NppS8o3uaOg</t>
  </si>
  <si>
    <t>Ph2VRFoS4d8</t>
  </si>
  <si>
    <t>rqbcV39Sq1o</t>
  </si>
  <si>
    <t>hcOvKj_DQNg</t>
  </si>
  <si>
    <t>ECF234</t>
  </si>
  <si>
    <t>yxJi9UnTypQ</t>
  </si>
  <si>
    <t>UTfAbhGPkJs</t>
  </si>
  <si>
    <t>7QLSRMoKKS0</t>
  </si>
  <si>
    <t>cAKfgcE-mPM</t>
  </si>
  <si>
    <t>iFwXYJtTZCg</t>
  </si>
  <si>
    <t>ovi-djkUgd0</t>
  </si>
  <si>
    <t>AC0sR5_NTFo</t>
  </si>
  <si>
    <t>h23JZ9tlDlI</t>
  </si>
  <si>
    <t>CDzPXTQ460s</t>
  </si>
  <si>
    <t>HPcYO25OKXk</t>
  </si>
  <si>
    <t>Lara007</t>
  </si>
  <si>
    <t>p2ypCHRykUU</t>
  </si>
  <si>
    <t>wI-eoOlhmVk</t>
  </si>
  <si>
    <t>NQMte0ZOW-g</t>
  </si>
  <si>
    <t>ASTNzL6DdOg</t>
  </si>
  <si>
    <t>WNm5xWYUe-w</t>
  </si>
  <si>
    <t>pWysmnP6sWQ</t>
  </si>
  <si>
    <t>TuzxUFxhnI8</t>
  </si>
  <si>
    <t>VzbeZaKr0so</t>
  </si>
  <si>
    <t>n3GdKTK48io</t>
  </si>
  <si>
    <t>o5j-ghn2Uj4</t>
  </si>
  <si>
    <t>xU4CAmtTzks</t>
  </si>
  <si>
    <t>qzy73NjPoQk</t>
  </si>
  <si>
    <t>4MmrUU-n8P4</t>
  </si>
  <si>
    <t>m7FzJUIUucY</t>
  </si>
  <si>
    <t>2jWFCWAO6vc</t>
  </si>
  <si>
    <t>x-lL-hBifE4</t>
  </si>
  <si>
    <t>c8QkWyw9Tb8</t>
  </si>
  <si>
    <t>X6-cf69q_OI</t>
  </si>
  <si>
    <t>drOkQ7lQ9Ps</t>
  </si>
  <si>
    <t>ZI3sYWRsIAk</t>
  </si>
  <si>
    <t>2jZ0tFpy2po</t>
  </si>
  <si>
    <t>kaw9qhQdqhg</t>
  </si>
  <si>
    <t>ZaFqwEH-C6M</t>
  </si>
  <si>
    <t>wX_ifAIog9U</t>
  </si>
  <si>
    <t>Xel82kovCgI</t>
  </si>
  <si>
    <t>n35sSHO6uwA</t>
  </si>
  <si>
    <t>Q4MPEHRvni8</t>
  </si>
  <si>
    <t>X1K9QW51gYI</t>
  </si>
  <si>
    <t>ReelNASA</t>
  </si>
  <si>
    <t>qQkqCCRAa38</t>
  </si>
  <si>
    <t>4RSnOiMVfHk</t>
  </si>
  <si>
    <t>toprWgDNLK4</t>
  </si>
  <si>
    <t>S0m_lfzkxzk</t>
  </si>
  <si>
    <t>UqoSlQ8zrXw</t>
  </si>
  <si>
    <t>pQg1tpza5R4</t>
  </si>
  <si>
    <t>oMg0fj12qAc</t>
  </si>
  <si>
    <t>ONbK_AA7TsM</t>
  </si>
  <si>
    <t>xZA6g29tivo</t>
  </si>
  <si>
    <t>9VoVR7CBFCg</t>
  </si>
  <si>
    <t>cmeObHHm3a4</t>
  </si>
  <si>
    <t>PTydq5m7GJ4</t>
  </si>
  <si>
    <t>Va8fA8BYEYk</t>
  </si>
  <si>
    <t>zMCuRkGA9hg</t>
  </si>
  <si>
    <t>hfBMRS0P_cQ</t>
  </si>
  <si>
    <t>t03P5WfWj34</t>
  </si>
  <si>
    <t>QBCNNel9EVU</t>
  </si>
  <si>
    <t>m_kZewizjFQ</t>
  </si>
  <si>
    <t>OnQbBzksyBw</t>
  </si>
  <si>
    <t>z-7EKSGPaAU</t>
  </si>
  <si>
    <t>ybD6Vsytw_o</t>
  </si>
  <si>
    <t>akivids</t>
  </si>
  <si>
    <t>96Th2pVQqyU</t>
  </si>
  <si>
    <t>eODbxVhRciw</t>
  </si>
  <si>
    <t>wif-fHG-Ej0</t>
  </si>
  <si>
    <t>4qWWgvzWHUs</t>
  </si>
  <si>
    <t>so8axV56ujY</t>
  </si>
  <si>
    <t>aUboOFOzUvM</t>
  </si>
  <si>
    <t>4FROxZ5i67k</t>
  </si>
  <si>
    <t>iwfsFtpACFw</t>
  </si>
  <si>
    <t>MdjID2osZ0A</t>
  </si>
  <si>
    <t>SI1rYWI_zL0</t>
  </si>
  <si>
    <t>fSI5jIY0Zk4</t>
  </si>
  <si>
    <t>Lz28kJZFU40</t>
  </si>
  <si>
    <t>E_4YpqNAhvs</t>
  </si>
  <si>
    <t>HL8QAJz-GX4</t>
  </si>
  <si>
    <t>eCY0ejfxeZY</t>
  </si>
  <si>
    <t>wUG2jbRxYoQ</t>
  </si>
  <si>
    <t>8dxl2qXPPms</t>
  </si>
  <si>
    <t>xsPvWzSmvbE</t>
  </si>
  <si>
    <t>evc3AVDFjno</t>
  </si>
  <si>
    <t>tvspace</t>
  </si>
  <si>
    <t>fv2aCokVcHI</t>
  </si>
  <si>
    <t>KBeqtczvLVU</t>
  </si>
  <si>
    <t>KHObCaqsmjw</t>
  </si>
  <si>
    <t>mdHkpJIkXUg</t>
  </si>
  <si>
    <t>07d2EO14oG4</t>
  </si>
  <si>
    <t>A0mXGy539Rg</t>
  </si>
  <si>
    <t>lNL4HHFG8H4</t>
  </si>
  <si>
    <t>cWJWb1MnA7c</t>
  </si>
  <si>
    <t>xlWcnWj8cxQ</t>
  </si>
  <si>
    <t>aCLHJ0YUAC4</t>
  </si>
  <si>
    <t>ic99s47DnSw</t>
  </si>
  <si>
    <t>jvxJkZR4yGc</t>
  </si>
  <si>
    <t>TLTvNRyLZY0</t>
  </si>
  <si>
    <t>8TIBIg3_xb4</t>
  </si>
  <si>
    <t>tqAS0bCqlGg</t>
  </si>
  <si>
    <t>grhrcq4z5xQ</t>
  </si>
  <si>
    <t>13w-toMJK2I</t>
  </si>
  <si>
    <t>eIyXsdJuvrs</t>
  </si>
  <si>
    <t>jackbuster</t>
  </si>
  <si>
    <t>Aoh1TJDixGU</t>
  </si>
  <si>
    <t>78ChatsRe6Y</t>
  </si>
  <si>
    <t>bzbJ5GWP_Es</t>
  </si>
  <si>
    <t>PM5fKyjN90M</t>
  </si>
  <si>
    <t>fNmHXx0KX5g</t>
  </si>
  <si>
    <t>tURJAK3qz4o</t>
  </si>
  <si>
    <t>B8rPqi_mhVo</t>
  </si>
  <si>
    <t>TsGqhoaVLj4</t>
  </si>
  <si>
    <t>vdWVF_xzqWc</t>
  </si>
  <si>
    <t>MWU4sVOIypw</t>
  </si>
  <si>
    <t>fa32O0lGHcc</t>
  </si>
  <si>
    <t>yUXFfhnTFSU</t>
  </si>
  <si>
    <t>C4Q7OAWBLIw</t>
  </si>
  <si>
    <t>n1tOliHaDKA</t>
  </si>
  <si>
    <t>N8HONbE7q58</t>
  </si>
  <si>
    <t>dBL2dlk-9l8</t>
  </si>
  <si>
    <t>lehfkYci1cM</t>
  </si>
  <si>
    <t>OnmTSOy99GI</t>
  </si>
  <si>
    <t>IlXHFWGsu0s</t>
  </si>
  <si>
    <t>WpvztktdIFI</t>
  </si>
  <si>
    <t>YMIjez9-eh8</t>
  </si>
  <si>
    <t>Nr9fiJzR4y8</t>
  </si>
  <si>
    <t>9Dptl4Twicg</t>
  </si>
  <si>
    <t>2BSlRYeVPWc</t>
  </si>
  <si>
    <t>XAtuuth2d_M</t>
  </si>
  <si>
    <t>c6xjsaCmmd0</t>
  </si>
  <si>
    <t>gOARToiteow</t>
  </si>
  <si>
    <t>CGKn45sgYPE</t>
  </si>
  <si>
    <t>fjP5rdXvlIg</t>
  </si>
  <si>
    <t>SssdKfC26hs</t>
  </si>
  <si>
    <t>x8vvLu5pbsw</t>
  </si>
  <si>
    <t>XeEwbRUCRnM</t>
  </si>
  <si>
    <t>8hcY6LcUe7s</t>
  </si>
  <si>
    <t>N9Wp2_aI17g</t>
  </si>
  <si>
    <t>IoOuse-Gwhc</t>
  </si>
  <si>
    <t>jA4P8mvcV5Y</t>
  </si>
  <si>
    <t>54rYZAjI9eQ</t>
  </si>
  <si>
    <t>ARdX6Uf2K4s</t>
  </si>
  <si>
    <t>sWhx_uAII38</t>
  </si>
  <si>
    <t>Bu6EnO2Jglw</t>
  </si>
  <si>
    <t>2ewHl3FefBE</t>
  </si>
  <si>
    <t>8o72MzrgFiU</t>
  </si>
  <si>
    <t>VP4YsVtJdfQ</t>
  </si>
  <si>
    <t>tIKRewNBzF4</t>
  </si>
  <si>
    <t>u52NKfRrJVQ</t>
  </si>
  <si>
    <t>IGvxT12WWgA</t>
  </si>
  <si>
    <t>hosAhWvl4IU</t>
  </si>
  <si>
    <t>YJsNqcDokYI</t>
  </si>
  <si>
    <t>aP4_gLdsQ5M</t>
  </si>
  <si>
    <t>vGOLnfUJD1s</t>
  </si>
  <si>
    <t>m8RQN7mBQh8</t>
  </si>
  <si>
    <t>kilian2</t>
  </si>
  <si>
    <t>YApZTHmgXsI</t>
  </si>
  <si>
    <t>bMEyY5M-Cqc</t>
  </si>
  <si>
    <t>8MZZ29U-WFY</t>
  </si>
  <si>
    <t>XlSuDsMK3MQ</t>
  </si>
  <si>
    <t>PiBOGXLqujM</t>
  </si>
  <si>
    <t>eZX_IKOBiwo</t>
  </si>
  <si>
    <t>imZf6QWjHV8</t>
  </si>
  <si>
    <t>EVvXceyYlOo</t>
  </si>
  <si>
    <t>WgZOxn6832w</t>
  </si>
  <si>
    <t>XZ3Y9ZazmXQ</t>
  </si>
  <si>
    <t>S8sc3c_WyMg</t>
  </si>
  <si>
    <t>MXJW5wS80XI</t>
  </si>
  <si>
    <t>7a2PaTECVSk</t>
  </si>
  <si>
    <t>iM7btO-1MLQ</t>
  </si>
  <si>
    <t>UT3I4PGD1Mc</t>
  </si>
  <si>
    <t>DMEMJPwLNbQ</t>
  </si>
  <si>
    <t>0FFRTaB3g2k</t>
  </si>
  <si>
    <t>Hs9bKTCj4TU</t>
  </si>
  <si>
    <t>RIL7OHYNtmQ</t>
  </si>
  <si>
    <t>lJG3hiaBG20</t>
  </si>
  <si>
    <t>Zn_IcuVZPps</t>
  </si>
  <si>
    <t>1sN7RXC9vIw</t>
  </si>
  <si>
    <t>FxFOm8BC4GE</t>
  </si>
  <si>
    <t>S5725Etc4bI</t>
  </si>
  <si>
    <t>fTBFlSwtBKc</t>
  </si>
  <si>
    <t>FOwlBnMIEhQ</t>
  </si>
  <si>
    <t>SGtf9SDWvIY</t>
  </si>
  <si>
    <t>5pawTzpNKW4</t>
  </si>
  <si>
    <t>_iUjy1tpyuU</t>
  </si>
  <si>
    <t>pvoEiBnpCc8</t>
  </si>
  <si>
    <t>_yd5WreHxPg</t>
  </si>
  <si>
    <t>HUe2HcFUPSo</t>
  </si>
  <si>
    <t>XK7u05wrFQI</t>
  </si>
  <si>
    <t>BJjNgDIKPkU</t>
  </si>
  <si>
    <t>2CZNfC-imj8</t>
  </si>
  <si>
    <t>sdoA3AJ6zGE</t>
  </si>
  <si>
    <t>C9runNgtTb0</t>
  </si>
  <si>
    <t>K6fAOy547sc</t>
  </si>
  <si>
    <t>pgqTS3XcAuI</t>
  </si>
  <si>
    <t>tMsa_gk27Ac</t>
  </si>
  <si>
    <t>9Lhj2QUFIyQ</t>
  </si>
  <si>
    <t>CXkSQW3xul8</t>
  </si>
  <si>
    <t>8DQTs155nsA</t>
  </si>
  <si>
    <t>_6KArYnSz4o</t>
  </si>
  <si>
    <t>iCSUfTEcWow</t>
  </si>
  <si>
    <t>HLXAplkUmIc</t>
  </si>
  <si>
    <t>aMQIA7BmKpI</t>
  </si>
  <si>
    <t>r_J9_oMl3VM</t>
  </si>
  <si>
    <t>JRbYCVia7WM</t>
  </si>
  <si>
    <t>2NbApv43bHM</t>
  </si>
  <si>
    <t>oalbg2QtLBk</t>
  </si>
  <si>
    <t>UFUd4G9DiK0</t>
  </si>
  <si>
    <t>9iurxEhL4UM</t>
  </si>
  <si>
    <t>Etx7HXOuvBI</t>
  </si>
  <si>
    <t>5YsZ9__9KlA</t>
  </si>
  <si>
    <t>W0fArNhU5l8</t>
  </si>
  <si>
    <t>hkT1Z7aVvMk</t>
  </si>
  <si>
    <t>7qiAF7gMZ2o</t>
  </si>
  <si>
    <t>IXTVju0bSdE</t>
  </si>
  <si>
    <t>6_jR-oG1eQk</t>
  </si>
  <si>
    <t>Vz2xveQ1BWM</t>
  </si>
  <si>
    <t>enssQtVVqm4</t>
  </si>
  <si>
    <t>GKxOmJV0rwQ</t>
  </si>
  <si>
    <t>AxM-WM1IoVk</t>
  </si>
  <si>
    <t>I8IpQlNoBXA</t>
  </si>
  <si>
    <t>4UDwwM9iH-w</t>
  </si>
  <si>
    <t>9-w29V8rJdA</t>
  </si>
  <si>
    <t>OCAZFAWqFLA</t>
  </si>
  <si>
    <t>mN4f-UWrEWo</t>
  </si>
  <si>
    <t>h38srxvt6qE</t>
  </si>
  <si>
    <t>vV5kxEObKDc</t>
  </si>
  <si>
    <t>eSsqsbv0FWg</t>
  </si>
  <si>
    <t>S_wcJZUO6y0</t>
  </si>
  <si>
    <t>mrhailey</t>
  </si>
  <si>
    <t>YqtgEmTeajc</t>
  </si>
  <si>
    <t>cnLvy8YRudI</t>
  </si>
  <si>
    <t>U29uxfI15VA</t>
  </si>
  <si>
    <t>82mWhYp5a-Q</t>
  </si>
  <si>
    <t>1_SoK_nTOYQ</t>
  </si>
  <si>
    <t>IKDMQ_2orIE</t>
  </si>
  <si>
    <t>ZfUDxGgO_i8</t>
  </si>
  <si>
    <t>B0TPpFEV8_g</t>
  </si>
  <si>
    <t>mlLPxhNEn2M</t>
  </si>
  <si>
    <t>abCJi1hqlVA</t>
  </si>
  <si>
    <t>XsTNQIAbL0g</t>
  </si>
  <si>
    <t>9VcqUo899us</t>
  </si>
  <si>
    <t>F_CCCsECaOY</t>
  </si>
  <si>
    <t>M59vV9HFJ_Y</t>
  </si>
  <si>
    <t>dMDVpJxhd7s</t>
  </si>
  <si>
    <t>iS5IhYEFNm4</t>
  </si>
  <si>
    <t>S1Hu8z09r7Q</t>
  </si>
  <si>
    <t>k8pDe2sire0</t>
  </si>
  <si>
    <t>C-K27BNNM9U</t>
  </si>
  <si>
    <t>U3bEzBAreRg</t>
  </si>
  <si>
    <t>ENv-tKTtHmg</t>
  </si>
  <si>
    <t>ygqoRt3Rosk</t>
  </si>
  <si>
    <t>vcAxRVqzdSc</t>
  </si>
  <si>
    <t>kw5-n5Js6DM</t>
  </si>
  <si>
    <t>GDjLsT-6s3I</t>
  </si>
  <si>
    <t>F-8yJanzOm4</t>
  </si>
  <si>
    <t>R4XWxPtC3nk</t>
  </si>
  <si>
    <t>p-FDcHNNvQ8</t>
  </si>
  <si>
    <t>VngJrAIzFNE</t>
  </si>
  <si>
    <t>6XjMQjzhtMU</t>
  </si>
  <si>
    <t>raTBuvZwh2w</t>
  </si>
  <si>
    <t>4pcaFcc9KKo</t>
  </si>
  <si>
    <t>bcirce</t>
  </si>
  <si>
    <t>waKIrtihdq0</t>
  </si>
  <si>
    <t>spacearium</t>
  </si>
  <si>
    <t>z5qFkz75dgc</t>
  </si>
  <si>
    <t>nJUdAlB2Ayk</t>
  </si>
  <si>
    <t>RiegQ7-SZrM</t>
  </si>
  <si>
    <t>PkYERq2C8Ik</t>
  </si>
  <si>
    <t>nhYZAprHCak</t>
  </si>
  <si>
    <t>RfYnucx2nKg</t>
  </si>
  <si>
    <t>U3bvyY0l6sU</t>
  </si>
  <si>
    <t>LRQ5Lmkw9DY</t>
  </si>
  <si>
    <t>mwWsYezPyQ8</t>
  </si>
  <si>
    <t>ZxuefFcowKw</t>
  </si>
  <si>
    <t>XAPIJe5mnCs</t>
  </si>
  <si>
    <t>sfJFBcF_6cE</t>
  </si>
  <si>
    <t>rajuv</t>
  </si>
  <si>
    <t>qqATtAGS8uc</t>
  </si>
  <si>
    <t>qmPm-YV9vdA</t>
  </si>
  <si>
    <t>Xabm8hRyXrk</t>
  </si>
  <si>
    <t>CEBlCws7n1Y</t>
  </si>
  <si>
    <t>XpnhzHcj29o</t>
  </si>
  <si>
    <t>PPWpQk54kJk</t>
  </si>
  <si>
    <t>SIFr4Gx2pMU</t>
  </si>
  <si>
    <t>S3G3fILPQAU</t>
  </si>
  <si>
    <t>VmGgmmkezdI</t>
  </si>
  <si>
    <t>N0UgI-FVIKo</t>
  </si>
  <si>
    <t>AbNFSDcs1mA</t>
  </si>
  <si>
    <t>bwA6Fl7Kb18</t>
  </si>
  <si>
    <t>bamx-ORbhYY</t>
  </si>
  <si>
    <t>RmEsxF3pF80</t>
  </si>
  <si>
    <t>NJxZNi6Oa2I</t>
  </si>
  <si>
    <t>rOadERbdEA4</t>
  </si>
  <si>
    <t>mZRENKiskqw</t>
  </si>
  <si>
    <t>PWJcerplfxs</t>
  </si>
  <si>
    <t>M6YZQ5hPXCo</t>
  </si>
  <si>
    <t>2MGytgvTwsg</t>
  </si>
  <si>
    <t>xmsMbnONQmQ</t>
  </si>
  <si>
    <t>jBFxRXziy44</t>
  </si>
  <si>
    <t>YbRU3VOr0rU</t>
  </si>
  <si>
    <t>KaX7DGSO31s</t>
  </si>
  <si>
    <t>Huqqa0PJgs0</t>
  </si>
  <si>
    <t>vME0rm0smcI</t>
  </si>
  <si>
    <t>wDYSL8EGEDk</t>
  </si>
  <si>
    <t>TaPQqCofwQc</t>
  </si>
  <si>
    <t>iC1zmLgUjco</t>
  </si>
  <si>
    <t>yUrSXtycWzk</t>
  </si>
  <si>
    <t>r0OIxzFJiKY</t>
  </si>
  <si>
    <t>0r3Y4UaExNc</t>
  </si>
  <si>
    <t>6wrAKg_ZirY</t>
  </si>
  <si>
    <t>rY-Km43P59s</t>
  </si>
  <si>
    <t>su4QYQdWicQ</t>
  </si>
  <si>
    <t>BHdAz2mOwj8</t>
  </si>
  <si>
    <t>f2rbrNMSXBs</t>
  </si>
  <si>
    <t>7ctBOdHl0gQ</t>
  </si>
  <si>
    <t>UshThfrrJ5o</t>
  </si>
  <si>
    <t>l34FhMFqNu8</t>
  </si>
  <si>
    <t>uLDfXZ9nzwI</t>
  </si>
  <si>
    <t>KbWpOROU5js</t>
  </si>
  <si>
    <t>z8M5BPtg6UU</t>
  </si>
  <si>
    <t>742xruK0V7s</t>
  </si>
  <si>
    <t>9LHu6JG2C6I</t>
  </si>
  <si>
    <t>Jp2sEcmuJ1I</t>
  </si>
  <si>
    <t>ge_uzCSbPg0</t>
  </si>
  <si>
    <t>NV8cY2joUtw</t>
  </si>
  <si>
    <t>naVLj5RZndY</t>
  </si>
  <si>
    <t>18j4CIjFT1U</t>
  </si>
  <si>
    <t>cfkrohugBR4</t>
  </si>
  <si>
    <t>ozp2t8XXuXk</t>
  </si>
  <si>
    <t>6ybwZPQwPnQ</t>
  </si>
  <si>
    <t>7DD-Ctn1p5U</t>
  </si>
  <si>
    <t>Yd6dFQgQq8c</t>
  </si>
  <si>
    <t>0F3lt9hlnOY</t>
  </si>
  <si>
    <t>h7t2RAIe82s</t>
  </si>
  <si>
    <t>HRuj1PkhdCg</t>
  </si>
  <si>
    <t>jacobgolden</t>
  </si>
  <si>
    <t>5ufSM3WRniE</t>
  </si>
  <si>
    <t>qnevxJSc64M</t>
  </si>
  <si>
    <t>Sif8961lLI4</t>
  </si>
  <si>
    <t>OMW9KXmlL4E</t>
  </si>
  <si>
    <t>5deOrTNQwwU</t>
  </si>
  <si>
    <t>dnd5lHnbBD0</t>
  </si>
  <si>
    <t>fd0wIYugi6g</t>
  </si>
  <si>
    <t>8KAnLvjDVS4</t>
  </si>
  <si>
    <t>PkFvG3xoRAs</t>
  </si>
  <si>
    <t>lra15GfDeBA</t>
  </si>
  <si>
    <t>FlYGMpKiMjc</t>
  </si>
  <si>
    <t>iLKl-RxZkGo</t>
  </si>
  <si>
    <t>PVU7S9TKe8E</t>
  </si>
  <si>
    <t>_gdrsVvE4q4</t>
  </si>
  <si>
    <t>TfQiwHSZ_wg</t>
  </si>
  <si>
    <t>1Z-HobGDHto</t>
  </si>
  <si>
    <t>_V1lszRQ100</t>
  </si>
  <si>
    <t>9WUz1rgO36c</t>
  </si>
  <si>
    <t>mT6EVIIcLLo</t>
  </si>
  <si>
    <t>ze27h4mrFiI</t>
  </si>
  <si>
    <t>U7Rk2QBjF_c</t>
  </si>
  <si>
    <t>muUiLVraGGs</t>
  </si>
  <si>
    <t>0iVs83zu8mo</t>
  </si>
  <si>
    <t>9R6pd9ZsRbQ</t>
  </si>
  <si>
    <t>6QKDFyDjs30</t>
  </si>
  <si>
    <t>XP--XMExn3A</t>
  </si>
  <si>
    <t>seLQZNJDwes</t>
  </si>
  <si>
    <t>UPUnexRUD4U</t>
  </si>
  <si>
    <t>V9kzSnz3q60</t>
  </si>
  <si>
    <t>6s9ev7iPRPQ</t>
  </si>
  <si>
    <t>MhhLeqjjf20</t>
  </si>
  <si>
    <t>CCobegwdt3o</t>
  </si>
  <si>
    <t>Wp1rL7DI_D4</t>
  </si>
  <si>
    <t>xSVKUu4j4Ns</t>
  </si>
  <si>
    <t>cinnamoncandytube</t>
  </si>
  <si>
    <t>_5pYB4ugNa4</t>
  </si>
  <si>
    <t>notcricket</t>
  </si>
  <si>
    <t>tvGxzg7-GQo</t>
  </si>
  <si>
    <t>pTVX1PPnfIQ</t>
  </si>
  <si>
    <t>QqJazSEfVT4</t>
  </si>
  <si>
    <t>mN0VvrHd36A</t>
  </si>
  <si>
    <t>kSJoZZYp5cM</t>
  </si>
  <si>
    <t>uhuA8cPFNa4</t>
  </si>
  <si>
    <t>m-T7PIZ7e8M</t>
  </si>
  <si>
    <t>QUOOda9eHzQ</t>
  </si>
  <si>
    <t>KwJF6C9X_iA</t>
  </si>
  <si>
    <t>6ezMxqYG2YI</t>
  </si>
  <si>
    <t>m0goCVEExv8</t>
  </si>
  <si>
    <t>7Hy5U_GsMQA</t>
  </si>
  <si>
    <t>Evzd1PoQFzU</t>
  </si>
  <si>
    <t>2WTaci5qIJ0</t>
  </si>
  <si>
    <t>BadgerVsMonkey</t>
  </si>
  <si>
    <t>gvAvZbIWNjc</t>
  </si>
  <si>
    <t>cHD73tVU0WI</t>
  </si>
  <si>
    <t>eEOxX-VdfZs</t>
  </si>
  <si>
    <t>MJ0zYMeox0s</t>
  </si>
  <si>
    <t>C8G4Sd3gjQg</t>
  </si>
  <si>
    <t>G-gXB6ZbSc4</t>
  </si>
  <si>
    <t>Wx3l-CU4ajY</t>
  </si>
  <si>
    <t>RA7oOx9ovPI</t>
  </si>
  <si>
    <t>_mgNnKqKqW0</t>
  </si>
  <si>
    <t>mnoomoo</t>
  </si>
  <si>
    <t>pLjiqOGVt2s</t>
  </si>
  <si>
    <t>_qmZHeU7_lI</t>
  </si>
  <si>
    <t>SkG6e6NzMzc</t>
  </si>
  <si>
    <t>KRj5nj6padc</t>
  </si>
  <si>
    <t>Zfvlog3q59s</t>
  </si>
  <si>
    <t>Yu0YxTIY2RU</t>
  </si>
  <si>
    <t>WqvbmVk375Y</t>
  </si>
  <si>
    <t>iE38Upt_UxY</t>
  </si>
  <si>
    <t>7wrYpYh6Apw</t>
  </si>
  <si>
    <t>ZJSN5V72w7s</t>
  </si>
  <si>
    <t>cxo7mp56UXY</t>
  </si>
  <si>
    <t>oCqR7xMDnf8</t>
  </si>
  <si>
    <t>iLo3WBl-K7U</t>
  </si>
  <si>
    <t>zGuORHI46MU</t>
  </si>
  <si>
    <t>op6l5k86WjI</t>
  </si>
  <si>
    <t>XMjaeZ9ylBk</t>
  </si>
  <si>
    <t>bC22Y5t_iwc</t>
  </si>
  <si>
    <t>kGNxKnLmOH4</t>
  </si>
  <si>
    <t>0H3IyMnKrlk</t>
  </si>
  <si>
    <t>HsuKXO_McNE</t>
  </si>
  <si>
    <t>RYyyDPTF-J4</t>
  </si>
  <si>
    <t>08Y5CAGu9yc</t>
  </si>
  <si>
    <t>4cjtRgnj7pA</t>
  </si>
  <si>
    <t>RIMKH2TTWiQ</t>
  </si>
  <si>
    <t>zwFS69nA-1w</t>
  </si>
  <si>
    <t>8I8-GwGOiiU</t>
  </si>
  <si>
    <t>f2V24907ACc</t>
  </si>
  <si>
    <t>PrqqdjBAi0s</t>
  </si>
  <si>
    <t>gYFwH7VUSkM</t>
  </si>
  <si>
    <t>dGGi42dwrcE</t>
  </si>
  <si>
    <t>RZS7cMbxkFs</t>
  </si>
  <si>
    <t>xpsEVV4aCWQ</t>
  </si>
  <si>
    <t>RfBoy8hP_hU</t>
  </si>
  <si>
    <t>sygw0l_FcsQ</t>
  </si>
  <si>
    <t>EaIm_hmEGWE</t>
  </si>
  <si>
    <t>indiequeen92</t>
  </si>
  <si>
    <t>5v66G1XskYk</t>
  </si>
  <si>
    <t>oUjqKxxOCvc</t>
  </si>
  <si>
    <t>21x3BXxqm1M</t>
  </si>
  <si>
    <t>8z8hI3-EQI8</t>
  </si>
  <si>
    <t>KE2orthS3TQ</t>
  </si>
  <si>
    <t>l7nsnnf7cZg</t>
  </si>
  <si>
    <t>Tu4RNPosbBI</t>
  </si>
  <si>
    <t>nMBndXAaPrw</t>
  </si>
  <si>
    <t>ORyXJwfwi3Y</t>
  </si>
  <si>
    <t>fXiOwqMEUC0</t>
  </si>
  <si>
    <t>xNhQL9Q3PRY</t>
  </si>
  <si>
    <t>r5DHquP1HWU</t>
  </si>
  <si>
    <t>xmbZmAADVLY</t>
  </si>
  <si>
    <t>C2eImII-pjI</t>
  </si>
  <si>
    <t>jess182</t>
  </si>
  <si>
    <t>ld9FReg35t8</t>
  </si>
  <si>
    <t>BLtq4fTo7HQ</t>
  </si>
  <si>
    <t>XP8HyA-AC5I</t>
  </si>
  <si>
    <t>-8py97lEWS0</t>
  </si>
  <si>
    <t>w8yep4W6V4A</t>
  </si>
  <si>
    <t>75L9mmeNcYc</t>
  </si>
  <si>
    <t>r5jMwoGeGC0</t>
  </si>
  <si>
    <t>yN7_LMKuXDQ</t>
  </si>
  <si>
    <t>DDMhhnHrv78</t>
  </si>
  <si>
    <t>dBXJiPjbc4E</t>
  </si>
  <si>
    <t>Yc1Ep6KEPIc</t>
  </si>
  <si>
    <t>JV3tjkNyf0k</t>
  </si>
  <si>
    <t>FoQzWb_f1oA</t>
  </si>
  <si>
    <t>fP2NkZ9uVXE</t>
  </si>
  <si>
    <t>D_jd2VuBuYM</t>
  </si>
  <si>
    <t>KWmWmvem8f4</t>
  </si>
  <si>
    <t>KuixdfUk2Jk</t>
  </si>
  <si>
    <t>sMDZCm3GEqs</t>
  </si>
  <si>
    <t>jidpYWLgPDQ</t>
  </si>
  <si>
    <t>pzc96nPsdks</t>
  </si>
  <si>
    <t>pitn0PDoT8Y</t>
  </si>
  <si>
    <t>1989sunrise1989</t>
  </si>
  <si>
    <t>eqjX38Sz6NM</t>
  </si>
  <si>
    <t>xVzq4rTtCoI</t>
  </si>
  <si>
    <t>jOphwx0RbuA</t>
  </si>
  <si>
    <t>TqKbaxNA_lc</t>
  </si>
  <si>
    <t>fBzRAGEWWP4</t>
  </si>
  <si>
    <t>ugZUtCVkIaU</t>
  </si>
  <si>
    <t>6csQn1wG9T4</t>
  </si>
  <si>
    <t>KPY33vSdjXw</t>
  </si>
  <si>
    <t>HtYl4XnLh1c</t>
  </si>
  <si>
    <t>x_53NWPeBUM</t>
  </si>
  <si>
    <t>ZBkj0s9_0WU</t>
  </si>
  <si>
    <t>PewnwyJjOnQ</t>
  </si>
  <si>
    <t>ygyaVTG8vqA</t>
  </si>
  <si>
    <t>pxIOHPUXeBk</t>
  </si>
  <si>
    <t>D2sfelvHAlU</t>
  </si>
  <si>
    <t>adolfo0116</t>
  </si>
  <si>
    <t>VRsJlAJvOSM</t>
  </si>
  <si>
    <t>S4i-cOv69tw</t>
  </si>
  <si>
    <t>j-j-pf5LykQ</t>
  </si>
  <si>
    <t>_ae2uidckqE</t>
  </si>
  <si>
    <t>Yekz__cCci0</t>
  </si>
  <si>
    <t>OF0EMnruqzY</t>
  </si>
  <si>
    <t>GkrWqpymXLY</t>
  </si>
  <si>
    <t>dELSFBEsmPM</t>
  </si>
  <si>
    <t>93ubRaUm2J0</t>
  </si>
  <si>
    <t>BxEX__YXmDs</t>
  </si>
  <si>
    <t>WxTWQD91b5c</t>
  </si>
  <si>
    <t>ZiOuHnbd8xc</t>
  </si>
  <si>
    <t>qOgecr8Kf0k</t>
  </si>
  <si>
    <t>hh4WwCzjtL4</t>
  </si>
  <si>
    <t>eBOdjkdgGeI</t>
  </si>
  <si>
    <t>Araknerman</t>
  </si>
  <si>
    <t>v4bssIh2MRk</t>
  </si>
  <si>
    <t>cSKgezvjaJo</t>
  </si>
  <si>
    <t>O0YW8coihss</t>
  </si>
  <si>
    <t>lJPAYgkPeg8</t>
  </si>
  <si>
    <t>_yGfXygZGRU</t>
  </si>
  <si>
    <t>IQy7jEWwyXA</t>
  </si>
  <si>
    <t>tjQemn1BbuE</t>
  </si>
  <si>
    <t>GLq5bgNEUT0</t>
  </si>
  <si>
    <t>GHCwl1kms0k</t>
  </si>
  <si>
    <t>Y51xlaPg1gU</t>
  </si>
  <si>
    <t>y6Et7EkufAY</t>
  </si>
  <si>
    <t>2dvq-SSlA28</t>
  </si>
  <si>
    <t>xc9Eiz18L0U</t>
  </si>
  <si>
    <t>rV7IK8xEJpo</t>
  </si>
  <si>
    <t>dGos6x1hHME</t>
  </si>
  <si>
    <t>A_1oLBrE4gQ</t>
  </si>
  <si>
    <t>9Zt3oyJEIPU</t>
  </si>
  <si>
    <t>w9t80oeT2Cw</t>
  </si>
  <si>
    <t>RC1S4g2Nvmc</t>
  </si>
  <si>
    <t>29eXyIgAekU</t>
  </si>
  <si>
    <t>IRM-Xje28eU</t>
  </si>
  <si>
    <t>rainydog</t>
  </si>
  <si>
    <t>Cakebutt1</t>
  </si>
  <si>
    <t>3MrG2ZXEAOU</t>
  </si>
  <si>
    <t>ZK29qpCLNU4</t>
  </si>
  <si>
    <t>tt4REiGB_-w</t>
  </si>
  <si>
    <t>fafnermdET4</t>
  </si>
  <si>
    <t>x_xoxcMFNz0</t>
  </si>
  <si>
    <t>UW8pyHuI_cU</t>
  </si>
  <si>
    <t>N2Wk8GjX740</t>
  </si>
  <si>
    <t>ziaFBltsCOU</t>
  </si>
  <si>
    <t>pmyYpRupOYw</t>
  </si>
  <si>
    <t>kWMmbP_7IRA</t>
  </si>
  <si>
    <t>artisttheone</t>
  </si>
  <si>
    <t>x3HvOiNfb9A</t>
  </si>
  <si>
    <t>fUtzQk9eG7o</t>
  </si>
  <si>
    <t>30BFrLl07r4</t>
  </si>
  <si>
    <t>YW6p3xZSmMg</t>
  </si>
  <si>
    <t>QYHGlWZjDLs</t>
  </si>
  <si>
    <t>ysSJLVpwbNw</t>
  </si>
  <si>
    <t>V8BPEgAP7Cg</t>
  </si>
  <si>
    <t>6UkZu6kAr6o</t>
  </si>
  <si>
    <t>McN3_4vdMGs</t>
  </si>
  <si>
    <t>JTdsIGbd8jQ</t>
  </si>
  <si>
    <t>OvKrAu7kJAY</t>
  </si>
  <si>
    <t>MD5sT73jGQc</t>
  </si>
  <si>
    <t>TPQa_-Lkq3w</t>
  </si>
  <si>
    <t>eT3PjnggGl4</t>
  </si>
  <si>
    <t>VUh_2QWQJOY</t>
  </si>
  <si>
    <t>F8D8VUu26HM</t>
  </si>
  <si>
    <t>zLhp0US_Hj0</t>
  </si>
  <si>
    <t>7n_W6hpEK2Y</t>
  </si>
  <si>
    <t>daughtry</t>
  </si>
  <si>
    <t>q8A2FaHhc3c</t>
  </si>
  <si>
    <t>xHB2_eqRBTQ</t>
  </si>
  <si>
    <t>HckRNk2Y0tI</t>
  </si>
  <si>
    <t>e4qsIi-9gFY</t>
  </si>
  <si>
    <t>LQGYz53Goyk</t>
  </si>
  <si>
    <t>lJXwm150umQ</t>
  </si>
  <si>
    <t>3AliYh7oWIU</t>
  </si>
  <si>
    <t>S7amYNaPTRI</t>
  </si>
  <si>
    <t>fITz-y09Cbg</t>
  </si>
  <si>
    <t>iMUFhfp46zc</t>
  </si>
  <si>
    <t>sDgixhllvUI</t>
  </si>
  <si>
    <t>16xDRZ_EntQ</t>
  </si>
  <si>
    <t>hIxJjXiXwlM</t>
  </si>
  <si>
    <t>3f_AVsYcetI</t>
  </si>
  <si>
    <t>nyfY98PZkSQ</t>
  </si>
  <si>
    <t>MR5xv3pt7KI</t>
  </si>
  <si>
    <t>NSRZOUoN79s</t>
  </si>
  <si>
    <t>I2M79Ga7xuI</t>
  </si>
  <si>
    <t>sullenity</t>
  </si>
  <si>
    <t>f5BHdxUraj0</t>
  </si>
  <si>
    <t>7j0SP6WNvQs</t>
  </si>
  <si>
    <t>Rf5kG8drKaM</t>
  </si>
  <si>
    <t>BnU7BwJo9WM</t>
  </si>
  <si>
    <t>d4tkiGvV_ek</t>
  </si>
  <si>
    <t>aTJISNpNRr4</t>
  </si>
  <si>
    <t>otx49Ko3fxw</t>
  </si>
  <si>
    <t>yxXVZhyjvMM</t>
  </si>
  <si>
    <t>Vg7BEHIo-g4</t>
  </si>
  <si>
    <t>YGJK8LhryMQ</t>
  </si>
  <si>
    <t>uceNZtKZAnc</t>
  </si>
  <si>
    <t>4b0fdETmRng</t>
  </si>
  <si>
    <t>5gKzXlqsOeE</t>
  </si>
  <si>
    <t>fCEGwF2BVjs</t>
  </si>
  <si>
    <t>b1bSlS6OWTs</t>
  </si>
  <si>
    <t>c_28Wk0v1y8</t>
  </si>
  <si>
    <t>_Sg7SgZv58k</t>
  </si>
  <si>
    <t>rDRrqcZbdPU</t>
  </si>
  <si>
    <t>BbMfjlK8fhk</t>
  </si>
  <si>
    <t>xaLtb5cB0Pg</t>
  </si>
  <si>
    <t>SUY_q7T-IrE</t>
  </si>
  <si>
    <t>Bj4owyUqoIg</t>
  </si>
  <si>
    <t>sq7XbKd321I</t>
  </si>
  <si>
    <t>iap2qfP1XGE</t>
  </si>
  <si>
    <t>RTANwqMhmsI</t>
  </si>
  <si>
    <t>QfxraKQR4pA</t>
  </si>
  <si>
    <t>matrix220</t>
  </si>
  <si>
    <t>RqBWgTXbHsk</t>
  </si>
  <si>
    <t>h182A34lMxE</t>
  </si>
  <si>
    <t>wKESp3eg4NY</t>
  </si>
  <si>
    <t>wXe4-tOM3ck</t>
  </si>
  <si>
    <t>LcYcFrhsbYs</t>
  </si>
  <si>
    <t>_2FF8-Fdwq4</t>
  </si>
  <si>
    <t>N2ujqu2Dcpc</t>
  </si>
  <si>
    <t>GH2SVDp4Tg0</t>
  </si>
  <si>
    <t>4Npu9EcOdBg</t>
  </si>
  <si>
    <t>EtJ6QFHgGy0</t>
  </si>
  <si>
    <t>8sb1pM0yLP8</t>
  </si>
  <si>
    <t>gd4SkZ2phrA</t>
  </si>
  <si>
    <t>JOyxMQSipdY</t>
  </si>
  <si>
    <t>Q7ULcIfE8B4</t>
  </si>
  <si>
    <t>BwtJba7wk6s</t>
  </si>
  <si>
    <t>aZwUWiEwmBA</t>
  </si>
  <si>
    <t>CyZs1lpSsY0</t>
  </si>
  <si>
    <t>YVq53yT3EmM</t>
  </si>
  <si>
    <t>oeha0nmUaDY</t>
  </si>
  <si>
    <t>YThP1QkPM78</t>
  </si>
  <si>
    <t>jYdaVhHS6cA</t>
  </si>
  <si>
    <t>AZse9M-Vhmg</t>
  </si>
  <si>
    <t>zulker911</t>
  </si>
  <si>
    <t>QqHRBD5TwIE</t>
  </si>
  <si>
    <t>h3xuUcxPRxE</t>
  </si>
  <si>
    <t>w27HiPcTVhI</t>
  </si>
  <si>
    <t>EZjnLqMQ8us</t>
  </si>
  <si>
    <t>JyYVpb3U_n4</t>
  </si>
  <si>
    <t>QGByYvGm8Vw</t>
  </si>
  <si>
    <t>lF1rPzwuRX8</t>
  </si>
  <si>
    <t>zfaa2uLTq48</t>
  </si>
  <si>
    <t>y9hw1V8YrFc</t>
  </si>
  <si>
    <t>BmuFY52arhM</t>
  </si>
  <si>
    <t>JDYI7-tp5GY</t>
  </si>
  <si>
    <t>KF_UdPpoH-A</t>
  </si>
  <si>
    <t>4iRFKpqX6hA</t>
  </si>
  <si>
    <t>v_JQbpcjaQU</t>
  </si>
  <si>
    <t>UtEZzwRruZc</t>
  </si>
  <si>
    <t>OWysPqCTWIo</t>
  </si>
  <si>
    <t>CTD0Y46hs2Q</t>
  </si>
  <si>
    <t>WMdW4HrmhME</t>
  </si>
  <si>
    <t>oIMBAYbJXPc</t>
  </si>
  <si>
    <t>iVuRnL7ZW68</t>
  </si>
  <si>
    <t>D1vjbtzhqUE</t>
  </si>
  <si>
    <t>tdbr9wGeeRA</t>
  </si>
  <si>
    <t>l0zLe7xASQ0</t>
  </si>
  <si>
    <t>kZI25FO5CsA</t>
  </si>
  <si>
    <t>QFTkb-PSuP4</t>
  </si>
  <si>
    <t>GroundZeroPoint</t>
  </si>
  <si>
    <t>s_KtXdRv_z0</t>
  </si>
  <si>
    <t>dpSdPGgli9E</t>
  </si>
  <si>
    <t>Gezjlo4FFpc</t>
  </si>
  <si>
    <t>RztHiGAqChs</t>
  </si>
  <si>
    <t>ld6FTy9c7ho</t>
  </si>
  <si>
    <t>tH0PptcC3Uo</t>
  </si>
  <si>
    <t>17_WRhUrEBI</t>
  </si>
  <si>
    <t>PXminio7eyg</t>
  </si>
  <si>
    <t>6Lq-iNGkP2M</t>
  </si>
  <si>
    <t>fibS9ASEEVI</t>
  </si>
  <si>
    <t>G313IHCOc24</t>
  </si>
  <si>
    <t>_OpgJ2uNTck</t>
  </si>
  <si>
    <t>KO8UDC_QVZs</t>
  </si>
  <si>
    <t>9z3OZt4DWT0</t>
  </si>
  <si>
    <t>yoshidakoken</t>
  </si>
  <si>
    <t>mHCxioPKIXY</t>
  </si>
  <si>
    <t>RPYqR1cj2Vg</t>
  </si>
  <si>
    <t>NcdNV1pWdT8</t>
  </si>
  <si>
    <t>cd4JBMASnt4</t>
  </si>
  <si>
    <t>YwVoElHMdJE</t>
  </si>
  <si>
    <t>Y9KC7uhMY9s</t>
  </si>
  <si>
    <t>nUDksaQp3IA</t>
  </si>
  <si>
    <t>Or-PajUn1c4</t>
  </si>
  <si>
    <t>KCep9zmBQYM</t>
  </si>
  <si>
    <t>T28Ber3oB4Y</t>
  </si>
  <si>
    <t>spally87</t>
  </si>
  <si>
    <t>rx_Wl-bTM9U</t>
  </si>
  <si>
    <t>dHzrHoDK570</t>
  </si>
  <si>
    <t>Lf1ZVwr1kjs</t>
  </si>
  <si>
    <t>mTkp9UqVVHs</t>
  </si>
  <si>
    <t>runawaybox</t>
  </si>
  <si>
    <t>ngRq82c8Baw</t>
  </si>
  <si>
    <t>ESv55r4emPY</t>
  </si>
  <si>
    <t>6seMSc9em-M</t>
  </si>
  <si>
    <t>gpzVtmiDpv8</t>
  </si>
  <si>
    <t>SiHPEPrC1gQ</t>
  </si>
  <si>
    <t>yegEqz1U3kA</t>
  </si>
  <si>
    <t>vxi2vaiMDzY</t>
  </si>
  <si>
    <t>0Zbo5_bqE3c</t>
  </si>
  <si>
    <t>KZQz-vhGSsc</t>
  </si>
  <si>
    <t>q6y_tDfu61s</t>
  </si>
  <si>
    <t>8MWD6Bn_0H4</t>
  </si>
  <si>
    <t>SGPIsJUmsCw</t>
  </si>
  <si>
    <t>2PFJCmDMaKo</t>
  </si>
  <si>
    <t>SG8WMwda968</t>
  </si>
  <si>
    <t>Ii-dVIYBVZ8</t>
  </si>
  <si>
    <t>efnn0hwMc6k</t>
  </si>
  <si>
    <t>sLJC-HZnAF0</t>
  </si>
  <si>
    <t>uO5Kv-cpXq4</t>
  </si>
  <si>
    <t>Remixlover</t>
  </si>
  <si>
    <t>BKUCU15KqK8</t>
  </si>
  <si>
    <t>wWgAXL1leLI</t>
  </si>
  <si>
    <t>Rr-_ib-ExEg</t>
  </si>
  <si>
    <t>Jh6Wo1X_RxY</t>
  </si>
  <si>
    <t>fdbyME7IN6I</t>
  </si>
  <si>
    <t>Qg4_xHLaxPE</t>
  </si>
  <si>
    <t>FrankieThaLuckyDog</t>
  </si>
  <si>
    <t>8zjSg7A6XBg</t>
  </si>
  <si>
    <t>H6zYbbAWtno</t>
  </si>
  <si>
    <t>HzeZhCt5PVA</t>
  </si>
  <si>
    <t>wiL8z-RHIKY</t>
  </si>
  <si>
    <t>YR6HaIbLuOw</t>
  </si>
  <si>
    <t>yH8b5ruc_-E</t>
  </si>
  <si>
    <t>kinxero</t>
  </si>
  <si>
    <t>8yMs-nvci18</t>
  </si>
  <si>
    <t>7BcbrtVQyzk</t>
  </si>
  <si>
    <t>q5bPq9WZdcU</t>
  </si>
  <si>
    <t>ULv7kjOY5oE</t>
  </si>
  <si>
    <t>tP1HRlDsf44</t>
  </si>
  <si>
    <t>eGRJ1Q5ssbg</t>
  </si>
  <si>
    <t>qMTDZfscpqU</t>
  </si>
  <si>
    <t>CiYNPGNuM3Q</t>
  </si>
  <si>
    <t>jGoyUxgwNr4</t>
  </si>
  <si>
    <t>B0Ydzn8RrEA</t>
  </si>
  <si>
    <t>Cl8FTdjNri4</t>
  </si>
  <si>
    <t>_UNODrg--PQ</t>
  </si>
  <si>
    <t>busyyxUX4PE</t>
  </si>
  <si>
    <t>8VI_-GICE2A</t>
  </si>
  <si>
    <t>ZFPSXy3u-7U</t>
  </si>
  <si>
    <t>xycluyAMkEg</t>
  </si>
  <si>
    <t>Eoy1IfLhVGo</t>
  </si>
  <si>
    <t>WckCw_-7e3M</t>
  </si>
  <si>
    <t>JFWO45CGUGg</t>
  </si>
  <si>
    <t>cxvf7L2jxAc</t>
  </si>
  <si>
    <t>VSp6H4SdH7Y</t>
  </si>
  <si>
    <t>9227lDYhVKU</t>
  </si>
  <si>
    <t>emxCNdJh3MA</t>
  </si>
  <si>
    <t>5fda4_wo6JI</t>
  </si>
  <si>
    <t>s8a2jlx6OG0</t>
  </si>
  <si>
    <t>FUVagbFcSUU</t>
  </si>
  <si>
    <t>11nCVbbCB2I</t>
  </si>
  <si>
    <t>mZqEqypU4cs</t>
  </si>
  <si>
    <t>P5zbixrnUsk</t>
  </si>
  <si>
    <t>ZolHdsMmdyc</t>
  </si>
  <si>
    <t>1I-0a64Hu_8</t>
  </si>
  <si>
    <t>if30wF7ftKg</t>
  </si>
  <si>
    <t>e1d2CG0VQuE</t>
  </si>
  <si>
    <t>udwUnwHJYck</t>
  </si>
  <si>
    <t>X9YDzEVHp1k</t>
  </si>
  <si>
    <t>XRX918jCuWk</t>
  </si>
  <si>
    <t>PqRjM5SGQ_c</t>
  </si>
  <si>
    <t>Tq0tan49rmc</t>
  </si>
  <si>
    <t>T2GrMD8gJqo</t>
  </si>
  <si>
    <t>wI0-fdqWDEI</t>
  </si>
  <si>
    <t>S-QHWXFJTek</t>
  </si>
  <si>
    <t>ChLrJcwTd-w</t>
  </si>
  <si>
    <t>vlriJWLPAVo</t>
  </si>
  <si>
    <t>kMIOtJvZgeo</t>
  </si>
  <si>
    <t>5bemnMby08s</t>
  </si>
  <si>
    <t>KDuEaTR--IA</t>
  </si>
  <si>
    <t>5ykrFdSwyrY</t>
  </si>
  <si>
    <t>LZISIg4peSI</t>
  </si>
  <si>
    <t>UyTXIwuPDb8</t>
  </si>
  <si>
    <t>jQDhO_NgYH0</t>
  </si>
  <si>
    <t>XNSJeX9BdsI</t>
  </si>
  <si>
    <t>kucka17</t>
  </si>
  <si>
    <t>7s170__ltyY</t>
  </si>
  <si>
    <t>shIiqGAtGVs</t>
  </si>
  <si>
    <t>qZipo326kbA</t>
  </si>
  <si>
    <t>sEzdxExzDz4</t>
  </si>
  <si>
    <t>02vbqZBwmo8</t>
  </si>
  <si>
    <t>SNzQR7n_1cQ</t>
  </si>
  <si>
    <t>2EN2lW69MEU</t>
  </si>
  <si>
    <t>BYPhhIexPEM</t>
  </si>
  <si>
    <t>2olI7V1L3FE</t>
  </si>
  <si>
    <t>C-UM17iRlns</t>
  </si>
  <si>
    <t>gEAxQcBB5aI</t>
  </si>
  <si>
    <t>NojLmuup_eM</t>
  </si>
  <si>
    <t>xBa0Ne8z8Ig</t>
  </si>
  <si>
    <t>n-1RO5ud7vI</t>
  </si>
  <si>
    <t>2GFbrqoPYR4</t>
  </si>
  <si>
    <t>sibIgvtJc8A</t>
  </si>
  <si>
    <t>4PyWG7O2JKs</t>
  </si>
  <si>
    <t>zh7hZi1iWWg</t>
  </si>
  <si>
    <t>azyprincess</t>
  </si>
  <si>
    <t>zs0tub17v3E</t>
  </si>
  <si>
    <t>Z_ll9mwrSu0</t>
  </si>
  <si>
    <t>1rAxjKSwLHU</t>
  </si>
  <si>
    <t>XbmiE3li0mo</t>
  </si>
  <si>
    <t>eRxrNwRRUvE</t>
  </si>
  <si>
    <t>SallyJ2007</t>
  </si>
  <si>
    <t>PQ9ttc2FrL4</t>
  </si>
  <si>
    <t>cXAQfJVqt5g</t>
  </si>
  <si>
    <t>gW1EDnjwk3A</t>
  </si>
  <si>
    <t>O-bOyCRP1v4</t>
  </si>
  <si>
    <t>fLCz6WUG8_4</t>
  </si>
  <si>
    <t>bBOC3SnZd2M</t>
  </si>
  <si>
    <t>osdxDJNjvK8</t>
  </si>
  <si>
    <t>M2EOTMUUJBQ</t>
  </si>
  <si>
    <t>oyOz5mDgqMU</t>
  </si>
  <si>
    <t>K51JAN_dpbM</t>
  </si>
  <si>
    <t>VV949N5HtZY</t>
  </si>
  <si>
    <t>Ff0Uvul3fDo</t>
  </si>
  <si>
    <t>U6wbH3nSk50</t>
  </si>
  <si>
    <t>Zk1NQ683RAs</t>
  </si>
  <si>
    <t>HjTFaVR8x9I</t>
  </si>
  <si>
    <t>lWH0BAnFmBE</t>
  </si>
  <si>
    <t>8-Yy2x5Qqss</t>
  </si>
  <si>
    <t>0G7NrykRgSs</t>
  </si>
  <si>
    <t>W_H0Q9JdtqA</t>
  </si>
  <si>
    <t>G3j0_-InkXI</t>
  </si>
  <si>
    <t>GiwV9rPy-E8</t>
  </si>
  <si>
    <t>OVyydUKNmgc</t>
  </si>
  <si>
    <t>jVOJ1OmXnJg</t>
  </si>
  <si>
    <t>GXcyNVxlnqk</t>
  </si>
  <si>
    <t>-3R8--NjydU</t>
  </si>
  <si>
    <t>XQXRPEYHqr8</t>
  </si>
  <si>
    <t>Cusq11sOWnA</t>
  </si>
  <si>
    <t>L4MUYF3YkD4</t>
  </si>
  <si>
    <t>oxPldxSOTCU</t>
  </si>
  <si>
    <t>aRC3eCTwwXQ</t>
  </si>
  <si>
    <t>lmNeuKuLvTo</t>
  </si>
  <si>
    <t>KjSkJKD7Xdc</t>
  </si>
  <si>
    <t>BntqH3OsepU</t>
  </si>
  <si>
    <t>ZFWkPVHKwCY</t>
  </si>
  <si>
    <t>GXmNWk_-eJU</t>
  </si>
  <si>
    <t>corazonazultw</t>
  </si>
  <si>
    <t>dvQ8ESY95Cg</t>
  </si>
  <si>
    <t>G_M1U8HibqI</t>
  </si>
  <si>
    <t>RrKeuyqbNpE</t>
  </si>
  <si>
    <t>dNrO2uZb48s</t>
  </si>
  <si>
    <t>zx5w2ditREo</t>
  </si>
  <si>
    <t>OcI3r_sEK0c</t>
  </si>
  <si>
    <t>ZBSxtLCMKKw</t>
  </si>
  <si>
    <t>cCzNgcmtVA0</t>
  </si>
  <si>
    <t>Fr1UznxtHfY</t>
  </si>
  <si>
    <t>ipp43nykrac</t>
  </si>
  <si>
    <t>6MbWc7DfV6c</t>
  </si>
  <si>
    <t>AOSdLArCjKg</t>
  </si>
  <si>
    <t>U8cmRdpcePc</t>
  </si>
  <si>
    <t>secretcityrecords</t>
  </si>
  <si>
    <t>ryJVQcG3tXg</t>
  </si>
  <si>
    <t>YONg8JiCyP4</t>
  </si>
  <si>
    <t>TVElOObQLZI</t>
  </si>
  <si>
    <t>Z94V2phbWKY</t>
  </si>
  <si>
    <t>yowprsDtaKU</t>
  </si>
  <si>
    <t>janerpants</t>
  </si>
  <si>
    <t>DNQ97P0rQk8</t>
  </si>
  <si>
    <t>beachhouseband</t>
  </si>
  <si>
    <t>8UqwNLdb45k</t>
  </si>
  <si>
    <t>s2YiUTh9dj4</t>
  </si>
  <si>
    <t>PB7K5hVvFo8</t>
  </si>
  <si>
    <t>43EGN6zr1zU</t>
  </si>
  <si>
    <t>UF2dj6d-wgQ</t>
  </si>
  <si>
    <t>aNi_a5CUybs</t>
  </si>
  <si>
    <t>nOfBXuZJeDI</t>
  </si>
  <si>
    <t>01x60om6rD8</t>
  </si>
  <si>
    <t>55ESFb5ET70</t>
  </si>
  <si>
    <t>sXUBE_wiPtU</t>
  </si>
  <si>
    <t>6CP_YuS9vVM</t>
  </si>
  <si>
    <t>lYDUk0ESwt4</t>
  </si>
  <si>
    <t>ninofficial</t>
  </si>
  <si>
    <t>ZsF9DVKSnP0</t>
  </si>
  <si>
    <t>JM-SXW3T5D4</t>
  </si>
  <si>
    <t>XwCCqVPb0XQ</t>
  </si>
  <si>
    <t>wCUZs-d5r0M</t>
  </si>
  <si>
    <t>aJqlARxkC18</t>
  </si>
  <si>
    <t>V0u0AG_floQ</t>
  </si>
  <si>
    <t>deoJUBW9CI8</t>
  </si>
  <si>
    <t>gDm48tdHoLk</t>
  </si>
  <si>
    <t>ZhTg41k_FoU</t>
  </si>
  <si>
    <t>i4Ti3Cix6r8</t>
  </si>
  <si>
    <t>tG4I8FovIAU</t>
  </si>
  <si>
    <t>iFx2TmQfM-o</t>
  </si>
  <si>
    <t>xsi6v-rNoDM</t>
  </si>
  <si>
    <t>yJYBx5NJULY</t>
  </si>
  <si>
    <t>E_8EHRzG3DA</t>
  </si>
  <si>
    <t>eo8CP9Hhb58</t>
  </si>
  <si>
    <t>W5kIBWdqzbI</t>
  </si>
  <si>
    <t>2wKomWY0Zno</t>
  </si>
  <si>
    <t>2OLZKB6iD5w</t>
  </si>
  <si>
    <t>bCjpyPqwXNA</t>
  </si>
  <si>
    <t>JT5AQIlmM0I</t>
  </si>
  <si>
    <t>r8dkid</t>
  </si>
  <si>
    <t>pY8jaGs7xJ0</t>
  </si>
  <si>
    <t>FArZxLj6DLk</t>
  </si>
  <si>
    <t>fycGFGSeKpc</t>
  </si>
  <si>
    <t>lmDTSQtK20c</t>
  </si>
  <si>
    <t>X5hrUGFhsXo</t>
  </si>
  <si>
    <t>SWf3iJjqYCM</t>
  </si>
  <si>
    <t>7wqfcwgT0Ds</t>
  </si>
  <si>
    <t>WGOohBytKTU</t>
  </si>
  <si>
    <t>TLEK0UZH4cs</t>
  </si>
  <si>
    <t>WGoi1MSGu64</t>
  </si>
  <si>
    <t>mlYkIJVguCU</t>
  </si>
  <si>
    <t>X-jVAHAuiS4</t>
  </si>
  <si>
    <t>9iSlPoQm2XY</t>
  </si>
  <si>
    <t>YA2h9PrIUxs</t>
  </si>
  <si>
    <t>x5VdYqd6CdA</t>
  </si>
  <si>
    <t>Qigmz2YWZtY</t>
  </si>
  <si>
    <t>21-TCoFRgy0</t>
  </si>
  <si>
    <t>jRLbpy9KDaY</t>
  </si>
  <si>
    <t>UKcTI27z1r8</t>
  </si>
  <si>
    <t>Sq7cpQ_Qqtc</t>
  </si>
  <si>
    <t>UNmzJdqdhxQ</t>
  </si>
  <si>
    <t>b5L550IqQ0w</t>
  </si>
  <si>
    <t>Vidn4smi8bQ</t>
  </si>
  <si>
    <t>Na53pMnb5oo</t>
  </si>
  <si>
    <t>dhHKfSFGdUI</t>
  </si>
  <si>
    <t>bU_F7heN6G4</t>
  </si>
  <si>
    <t>r9Wu-lPKbH8</t>
  </si>
  <si>
    <t>9Uzvt-y6SXc</t>
  </si>
  <si>
    <t>thisiscrazyfunny</t>
  </si>
  <si>
    <t>5ayvLs29O5M</t>
  </si>
  <si>
    <t>yXKyn3Bvvbc</t>
  </si>
  <si>
    <t>DvW4j9ZISfY</t>
  </si>
  <si>
    <t>9_QWEKRV9Nc</t>
  </si>
  <si>
    <t>Y7EDQgvI_QE</t>
  </si>
  <si>
    <t>CLuyIPfNGKk</t>
  </si>
  <si>
    <t>UxWRZ7YxyBg</t>
  </si>
  <si>
    <t>gk7uco6KQEY</t>
  </si>
  <si>
    <t>fyo3h8V7fa8</t>
  </si>
  <si>
    <t>O_vBKZGcEME</t>
  </si>
  <si>
    <t>6R32s8d2Sfg</t>
  </si>
  <si>
    <t>I9C9Y6OQhZ4</t>
  </si>
  <si>
    <t>0bLS-meZx40</t>
  </si>
  <si>
    <t>M1zkGNnfmHg</t>
  </si>
  <si>
    <t>SeHXpWkRkxo</t>
  </si>
  <si>
    <t>TgirlQueensland</t>
  </si>
  <si>
    <t>5huPDklrc-Q</t>
  </si>
  <si>
    <t>3DdibDHGbrY</t>
  </si>
  <si>
    <t>TiA6j_v4258</t>
  </si>
  <si>
    <t>ltJ9CW_Hj_Y</t>
  </si>
  <si>
    <t>5AazVXgW1l4</t>
  </si>
  <si>
    <t>yIRJtPrEGvE</t>
  </si>
  <si>
    <t>uCj_v6M-_-w</t>
  </si>
  <si>
    <t>P7spgMp4224</t>
  </si>
  <si>
    <t>P2OK53kO1y0</t>
  </si>
  <si>
    <t>CUGgc9QXfx8</t>
  </si>
  <si>
    <t>H1PfCr2XZww</t>
  </si>
  <si>
    <t>gypn1sVtkrE</t>
  </si>
  <si>
    <t>rugDJCceQsA</t>
  </si>
  <si>
    <t>OvEvCOBrUu0</t>
  </si>
  <si>
    <t>6uVRXu06A54</t>
  </si>
  <si>
    <t>klZYymzVh4k</t>
  </si>
  <si>
    <t>4WnW8hBRR24</t>
  </si>
  <si>
    <t>rcMBoi_TSLw</t>
  </si>
  <si>
    <t>4A6Dvdb6KUU</t>
  </si>
  <si>
    <t>tinkerbellcj20</t>
  </si>
  <si>
    <t>sdY65z8_gvQ</t>
  </si>
  <si>
    <t>EXRmZ_2kkrM</t>
  </si>
  <si>
    <t>bdOrK-TENWc</t>
  </si>
  <si>
    <t>bb864TCcSw4</t>
  </si>
  <si>
    <t>KibWA0JSidw</t>
  </si>
  <si>
    <t>_CQRdoAca3E</t>
  </si>
  <si>
    <t>zUQIV-PCb28</t>
  </si>
  <si>
    <t>BzfQOgsFxkQ</t>
  </si>
  <si>
    <t>m1ZzzadCgE0</t>
  </si>
  <si>
    <t>cQHfAxDwv84</t>
  </si>
  <si>
    <t>Ni-K9kz4r-4</t>
  </si>
  <si>
    <t>vidSPy57bfM</t>
  </si>
  <si>
    <t>rHZq47_FIRs</t>
  </si>
  <si>
    <t>Lzci4sWdd54</t>
  </si>
  <si>
    <t>WS0-GtMlk0s</t>
  </si>
  <si>
    <t>e3lyBXrzR3s</t>
  </si>
  <si>
    <t>nGYoURuz48I</t>
  </si>
  <si>
    <t>m_2zYCbezpo</t>
  </si>
  <si>
    <t>kPO_7min6JE</t>
  </si>
  <si>
    <t>terranaomi</t>
  </si>
  <si>
    <t>LD5sahXoj0U</t>
  </si>
  <si>
    <t>HFVM5pVTwkM</t>
  </si>
  <si>
    <t>ARHyRI9_NB4</t>
  </si>
  <si>
    <t>kUpsX7ihHdY</t>
  </si>
  <si>
    <t>UV2lC_ksAqU</t>
  </si>
  <si>
    <t>l-_ZywDWRK8</t>
  </si>
  <si>
    <t>YSH6LKHPLyk</t>
  </si>
  <si>
    <t>usDF6a_QoZU</t>
  </si>
  <si>
    <t>lqSKVv6YO8g</t>
  </si>
  <si>
    <t>stKWpaD7e1o</t>
  </si>
  <si>
    <t>GgfrxZlrYR4</t>
  </si>
  <si>
    <t>aygAu1x2uQo</t>
  </si>
  <si>
    <t>8FpUXmX1rqI</t>
  </si>
  <si>
    <t>IlRF43-xaYc</t>
  </si>
  <si>
    <t>guDxHFA1OzE</t>
  </si>
  <si>
    <t>rz09nw__FLs</t>
  </si>
  <si>
    <t>9qo8-NlgRa4</t>
  </si>
  <si>
    <t>AlXlhFlHR8A</t>
  </si>
  <si>
    <t>ihFzr8QPfOg</t>
  </si>
  <si>
    <t>RKVbgkfFygY</t>
  </si>
  <si>
    <t>9zjWho3Sbv4</t>
  </si>
  <si>
    <t>raymondberlin</t>
  </si>
  <si>
    <t>4zBFClYICI8</t>
  </si>
  <si>
    <t>JmCIR7yyKlQ</t>
  </si>
  <si>
    <t>pNZr0YWJj-E</t>
  </si>
  <si>
    <t>EryikxcpFWk</t>
  </si>
  <si>
    <t>ewZtEma10f4</t>
  </si>
  <si>
    <t>yFjfp--P_Cw</t>
  </si>
  <si>
    <t>Doh9mYp8qWk</t>
  </si>
  <si>
    <t>SBnjApEU0co</t>
  </si>
  <si>
    <t>bw_TUfW8iOc</t>
  </si>
  <si>
    <t>72w5eMeEJLA</t>
  </si>
  <si>
    <t>9enrqPy7_Q8</t>
  </si>
  <si>
    <t>TuRy4TTmwU4</t>
  </si>
  <si>
    <t>i8UxC5ezXgY</t>
  </si>
  <si>
    <t>UGwiiDXOOQg</t>
  </si>
  <si>
    <t>Ludaf1</t>
  </si>
  <si>
    <t>cga2KXcR9VI</t>
  </si>
  <si>
    <t>LFTdxw2Uoag</t>
  </si>
  <si>
    <t>GhgN6t7NT_Q</t>
  </si>
  <si>
    <t>B0ALo7-0x9Y</t>
  </si>
  <si>
    <t>e6yd8hOzcXE</t>
  </si>
  <si>
    <t>URPXXO4RywY</t>
  </si>
  <si>
    <t>krYsJZSFn9Y</t>
  </si>
  <si>
    <t>Xmnd-L35JT0</t>
  </si>
  <si>
    <t>9uSyEhP9Zuw</t>
  </si>
  <si>
    <t>qd4NxOwEv_U</t>
  </si>
  <si>
    <t>gQFSXtsR3t0</t>
  </si>
  <si>
    <t>SLn25JUtPcE</t>
  </si>
  <si>
    <t>543Ck6iT_cU</t>
  </si>
  <si>
    <t>RTxWKSEZHTQ</t>
  </si>
  <si>
    <t>x0OG2EAPswk</t>
  </si>
  <si>
    <t>pxi8mJCZ-rE</t>
  </si>
  <si>
    <t>sF84pIhP5UM</t>
  </si>
  <si>
    <t>5EXBbVnNTGI</t>
  </si>
  <si>
    <t>sftbob</t>
  </si>
  <si>
    <t>Efx6lW0EO9k</t>
  </si>
  <si>
    <t>F2Ziu7-ZSAs</t>
  </si>
  <si>
    <t>PO-Mn9xW7Kk</t>
  </si>
  <si>
    <t>kR4uT6dLjFk</t>
  </si>
  <si>
    <t>wp0eCsI3Krg</t>
  </si>
  <si>
    <t>arzIl85gK0U</t>
  </si>
  <si>
    <t>PWz_zkwXifY</t>
  </si>
  <si>
    <t>Rl268wwxaSY</t>
  </si>
  <si>
    <t>WMDINRCyYHA</t>
  </si>
  <si>
    <t>mw8Wgb2Fj28</t>
  </si>
  <si>
    <t>lsS-1-VH6DI</t>
  </si>
  <si>
    <t>UgHz5mrrT8Y</t>
  </si>
  <si>
    <t>z5eXACkLorU</t>
  </si>
  <si>
    <t>ESHa9-Czv_A</t>
  </si>
  <si>
    <t>v4bec</t>
  </si>
  <si>
    <t>amKozbaTU_o</t>
  </si>
  <si>
    <t>Th33ZesLBhg</t>
  </si>
  <si>
    <t>13n5LV88mpE</t>
  </si>
  <si>
    <t>s92LY161Gww</t>
  </si>
  <si>
    <t>B2xX-9A8sn4</t>
  </si>
  <si>
    <t>5ST_-yhbhgw</t>
  </si>
  <si>
    <t>tQDPUd5_sak</t>
  </si>
  <si>
    <t>Dtmj1eafqqM</t>
  </si>
  <si>
    <t>43AG2HNdPXc</t>
  </si>
  <si>
    <t>CcqGKRlcQ04</t>
  </si>
  <si>
    <t>ZaDu9qYcPXM</t>
  </si>
  <si>
    <t>Aq2AofYzFlM</t>
  </si>
  <si>
    <t>LLwR1uTZwR4</t>
  </si>
  <si>
    <t>iC7sduar3qo</t>
  </si>
  <si>
    <t>cLZxkJ7mn8c</t>
  </si>
  <si>
    <t>HlaDJoD2-Qc</t>
  </si>
  <si>
    <t>VHgPB3-IwLI</t>
  </si>
  <si>
    <t>tsZarzNGvW8</t>
  </si>
  <si>
    <t>RlAlgazCUEA</t>
  </si>
  <si>
    <t>5v6ZFL3Xvf4</t>
  </si>
  <si>
    <t>HockeyHighlights</t>
  </si>
  <si>
    <t>T1Xv-d6OJ8k</t>
  </si>
  <si>
    <t>bcH20GSfhsA</t>
  </si>
  <si>
    <t>91AE-wWLEqE</t>
  </si>
  <si>
    <t>6C9zp8f2AS8</t>
  </si>
  <si>
    <t>nVIG7RMif6s</t>
  </si>
  <si>
    <t>maggotleader1</t>
  </si>
  <si>
    <t>3-f8FtaVYYc</t>
  </si>
  <si>
    <t>lwqNVpXeC4M</t>
  </si>
  <si>
    <t>lKe2mjAp6EA</t>
  </si>
  <si>
    <t>zFOJPctSMWY</t>
  </si>
  <si>
    <t>gqQVZGq10zU</t>
  </si>
  <si>
    <t>qy__2mZu7gg</t>
  </si>
  <si>
    <t>cCyip38APNY</t>
  </si>
  <si>
    <t>6hnWmZt8Ow4</t>
  </si>
  <si>
    <t>pZSBc8l_6q0</t>
  </si>
  <si>
    <t>3xbprQS2CVI</t>
  </si>
  <si>
    <t>bPn2Ttr8PeQ</t>
  </si>
  <si>
    <t>IdDKN65dSQ0</t>
  </si>
  <si>
    <t>udR7K8H-YCM</t>
  </si>
  <si>
    <t>vZYvH6ascLE</t>
  </si>
  <si>
    <t>xOErasjUcL8</t>
  </si>
  <si>
    <t>HBwffs54_vo</t>
  </si>
  <si>
    <t>WkwsNGaobRg</t>
  </si>
  <si>
    <t>tUgndoX_pzo</t>
  </si>
  <si>
    <t>MhtsH9twEjs</t>
  </si>
  <si>
    <t>2PB5JwpUdro</t>
  </si>
  <si>
    <t>jonathanroy30</t>
  </si>
  <si>
    <t>ilVrpuJLcjE</t>
  </si>
  <si>
    <t>0gQrZ-48rFc</t>
  </si>
  <si>
    <t>sWRBsYzG_rw</t>
  </si>
  <si>
    <t>GOMaX61</t>
  </si>
  <si>
    <t>DF6eNb5SmYI</t>
  </si>
  <si>
    <t>PmTHKSomYQ8</t>
  </si>
  <si>
    <t>f-Kjx-r0XoM</t>
  </si>
  <si>
    <t>XJHJq-vhTB8</t>
  </si>
  <si>
    <t>MoniiiOldhamstto</t>
  </si>
  <si>
    <t>w2YpSgqizlk</t>
  </si>
  <si>
    <t>0FV2Ns0m3Yk</t>
  </si>
  <si>
    <t>Tp05FkZUAQo</t>
  </si>
  <si>
    <t>HockeyWebCast</t>
  </si>
  <si>
    <t>xNzVqjUXCOs</t>
  </si>
  <si>
    <t>kq6evdY25k4</t>
  </si>
  <si>
    <t>iEiVrpyaIC0</t>
  </si>
  <si>
    <t>KEEi8LKNcqo</t>
  </si>
  <si>
    <t>8qX-zk8PQm0</t>
  </si>
  <si>
    <t>OB1IpqLQ8No</t>
  </si>
  <si>
    <t>xTXBdklPQ1Y</t>
  </si>
  <si>
    <t>Bnzr7msnRU0</t>
  </si>
  <si>
    <t>wq2SgoWXWPo</t>
  </si>
  <si>
    <t>3oy7hoDpxD4</t>
  </si>
  <si>
    <t>aPsw2LBwyjA</t>
  </si>
  <si>
    <t>nngjVhJvAWU</t>
  </si>
  <si>
    <t>thehockeyherald</t>
  </si>
  <si>
    <t>V5j7-SEFx9s</t>
  </si>
  <si>
    <t>7WsxQ6okpg8</t>
  </si>
  <si>
    <t>h5D7iHruPFI</t>
  </si>
  <si>
    <t>dkbyq0OrFok</t>
  </si>
  <si>
    <t>I7GA-_KRBo4</t>
  </si>
  <si>
    <t>_R9ptqu9b5k</t>
  </si>
  <si>
    <t>HQVt32gQGjY</t>
  </si>
  <si>
    <t>corunguneee</t>
  </si>
  <si>
    <t>mikedaud29</t>
  </si>
  <si>
    <t>Al1BimnmE4M</t>
  </si>
  <si>
    <t>RuruwOhW9Nc</t>
  </si>
  <si>
    <t>housezikk</t>
  </si>
  <si>
    <t>UvuvOcgTQxg</t>
  </si>
  <si>
    <t>LGQKEIX7-Sk</t>
  </si>
  <si>
    <t>QLj_4c0Km4w</t>
  </si>
  <si>
    <t>WvhfbXgXl6M</t>
  </si>
  <si>
    <t>LBofmwILRhU</t>
  </si>
  <si>
    <t>5hayE_ZP0rI</t>
  </si>
  <si>
    <t>u9sj3xDDeNg</t>
  </si>
  <si>
    <t>U8i2UBARbC4</t>
  </si>
  <si>
    <t>BL5B8X114QE</t>
  </si>
  <si>
    <t>Zxd-giWCtTQ</t>
  </si>
  <si>
    <t>3v1oRJYJl6A</t>
  </si>
  <si>
    <t>0ELnJSVT4iw</t>
  </si>
  <si>
    <t>sutzwdkPBrI</t>
  </si>
  <si>
    <t>ltaexF_84FM</t>
  </si>
  <si>
    <t>96gkLPB_dBM</t>
  </si>
  <si>
    <t>dIVhkn6oUtg</t>
  </si>
  <si>
    <t>D_K3OpHkV0g</t>
  </si>
  <si>
    <t>kxN2CRTqai0</t>
  </si>
  <si>
    <t>GcH5LtgSMgc</t>
  </si>
  <si>
    <t>katarina19901</t>
  </si>
  <si>
    <t>NDQJ9zrJOEc</t>
  </si>
  <si>
    <t>Hw4_20-q0sQ</t>
  </si>
  <si>
    <t>9gEEQ4gKZJc</t>
  </si>
  <si>
    <t>aSdFvxDXREk</t>
  </si>
  <si>
    <t>N0-JV_AgJ9s</t>
  </si>
  <si>
    <t>BfXN9JCiv-M</t>
  </si>
  <si>
    <t>5vOeR8CU_JU</t>
  </si>
  <si>
    <t>cpp87</t>
  </si>
  <si>
    <t>RJt3-NuRhqM</t>
  </si>
  <si>
    <t>4VpwHkie5SY</t>
  </si>
  <si>
    <t>DBmwRUDLSgE</t>
  </si>
  <si>
    <t>IzLdY79CsOM</t>
  </si>
  <si>
    <t>gA98N6KnHYI</t>
  </si>
  <si>
    <t>sGoUSC-IpRQ</t>
  </si>
  <si>
    <t>BHeaSJbqGPU</t>
  </si>
  <si>
    <t>jahquan514514</t>
  </si>
  <si>
    <t>WV79Q7pajmc</t>
  </si>
  <si>
    <t>n7RmWO6G__Y</t>
  </si>
  <si>
    <t>exIJsz257I0</t>
  </si>
  <si>
    <t>bBi44BkJ6nA</t>
  </si>
  <si>
    <t>KZdmbVwJGzw</t>
  </si>
  <si>
    <t>uu8YkpCwfR8</t>
  </si>
  <si>
    <t>metromix</t>
  </si>
  <si>
    <t>fHrrJu93FHk</t>
  </si>
  <si>
    <t>UV-o_ABQC-A</t>
  </si>
  <si>
    <t>YqtqMGuwDZQ</t>
  </si>
  <si>
    <t>bfPTriVnsT8</t>
  </si>
  <si>
    <t>tcwblLlqp94</t>
  </si>
  <si>
    <t>universalmusicgroup</t>
  </si>
  <si>
    <t>CzxR8OH-fDQ</t>
  </si>
  <si>
    <t>aMpzCHOkydg</t>
  </si>
  <si>
    <t>6KhSjWZIhDQ</t>
  </si>
  <si>
    <t>m6IhqYT-5pU</t>
  </si>
  <si>
    <t>8ZMJDx-Qp_c</t>
  </si>
  <si>
    <t>FIUv3dOBbCk</t>
  </si>
  <si>
    <t>vzGYnR0nwNU</t>
  </si>
  <si>
    <t>a4X7eFbP3u4</t>
  </si>
  <si>
    <t>mFlSYezzxU4</t>
  </si>
  <si>
    <t>5OXoZu382yM</t>
  </si>
  <si>
    <t>XTOEV6f7jB4</t>
  </si>
  <si>
    <t>KoUtJrjF9ik</t>
  </si>
  <si>
    <t>Ggu0mYAMzpw</t>
  </si>
  <si>
    <t>1iLDIj0pDHk</t>
  </si>
  <si>
    <t>5ACSUqPjlqE</t>
  </si>
  <si>
    <t>kN9vm95SocU</t>
  </si>
  <si>
    <t>3KCgCfy6xBk</t>
  </si>
  <si>
    <t>DoItLookLikeICare</t>
  </si>
  <si>
    <t>2nkyj0OtaSs</t>
  </si>
  <si>
    <t>7a4DnsRDhY8</t>
  </si>
  <si>
    <t>vM5cQFnFdCw</t>
  </si>
  <si>
    <t>ew2PMSPjN6E</t>
  </si>
  <si>
    <t>4rmlNtt4PAc</t>
  </si>
  <si>
    <t>KgFnMjymXI0</t>
  </si>
  <si>
    <t>PjTgfcR1tso</t>
  </si>
  <si>
    <t>Iqns59f5ulM</t>
  </si>
  <si>
    <t>LoBdt9L_DPA</t>
  </si>
  <si>
    <t>1QAN7NOqXX4</t>
  </si>
  <si>
    <t>R599aG8Fcp0</t>
  </si>
  <si>
    <t>9ETfNxDVlpQ</t>
  </si>
  <si>
    <t>PKAw_6kW3k8</t>
  </si>
  <si>
    <t>EQCZTEJhBq0</t>
  </si>
  <si>
    <t>Cpyr_gh2_sI</t>
  </si>
  <si>
    <t>dgQj8x_eDPs</t>
  </si>
  <si>
    <t>DeeLikesProd2008</t>
  </si>
  <si>
    <t>zh76GNdaf-8</t>
  </si>
  <si>
    <t>h_hnJPMRgU0</t>
  </si>
  <si>
    <t>firestarta81</t>
  </si>
  <si>
    <t>TmQioIPvrhA</t>
  </si>
  <si>
    <t>OURf5hfX4zQ</t>
  </si>
  <si>
    <t>b9dmdHn1eRI</t>
  </si>
  <si>
    <t>JocelynFry1356</t>
  </si>
  <si>
    <t>kJt-lhZSD2E</t>
  </si>
  <si>
    <t>QuNp4uQE0Ws</t>
  </si>
  <si>
    <t>9hMc7jpI8H0</t>
  </si>
  <si>
    <t>SnOxEQ1HckY</t>
  </si>
  <si>
    <t>if0XheFnCO8</t>
  </si>
  <si>
    <t>fnikki91</t>
  </si>
  <si>
    <t>BengiBitch111</t>
  </si>
  <si>
    <t>Q7FiBEl3lew</t>
  </si>
  <si>
    <t>TigpE8XDj-4</t>
  </si>
  <si>
    <t>MatAlfRoadShow</t>
  </si>
  <si>
    <t>U8xs41V04Uk</t>
  </si>
  <si>
    <t>CqIEQXuIS7Y</t>
  </si>
  <si>
    <t>darius06</t>
  </si>
  <si>
    <t>uix5HWfUitg</t>
  </si>
  <si>
    <t>DQK0O3xqIsY</t>
  </si>
  <si>
    <t>2NEph3zRu-g</t>
  </si>
  <si>
    <t>4O-c5fnLFTk</t>
  </si>
  <si>
    <t>bDJuFjhY1qo</t>
  </si>
  <si>
    <t>3Sy769Ry6hQ</t>
  </si>
  <si>
    <t>aerocheder</t>
  </si>
  <si>
    <t>MeZqKo-qbPc</t>
  </si>
  <si>
    <t>xJkaKAIl_Fc</t>
  </si>
  <si>
    <t>wCtKvSPGugE</t>
  </si>
  <si>
    <t>_2nonHxwABI</t>
  </si>
  <si>
    <t>vNuXHSFGOnM</t>
  </si>
  <si>
    <t>TEJenuU1QKE</t>
  </si>
  <si>
    <t>HLRVr_Mp8T8</t>
  </si>
  <si>
    <t>1LzD-FtQPx8</t>
  </si>
  <si>
    <t>3cpQgrJrygo</t>
  </si>
  <si>
    <t>eEXoxVEgCdw</t>
  </si>
  <si>
    <t>C1tiufSK90g</t>
  </si>
  <si>
    <t>NvF1TNGJEXE</t>
  </si>
  <si>
    <t>7a6AjqkKZ3g</t>
  </si>
  <si>
    <t>r6tGRmmhxj0</t>
  </si>
  <si>
    <t>jbJzdBLkDxY</t>
  </si>
  <si>
    <t>jpD7Xdft3h0</t>
  </si>
  <si>
    <t>N12QDWhtgqE</t>
  </si>
  <si>
    <t>GEgk9XsFCR0</t>
  </si>
  <si>
    <t>cF80UT7duS4</t>
  </si>
  <si>
    <t>1d79nFyR2zY</t>
  </si>
  <si>
    <t>9s5CSCMIj7Q</t>
  </si>
  <si>
    <t>XGZYWippqKw</t>
  </si>
  <si>
    <t>HortonGB</t>
  </si>
  <si>
    <t>iEFW7upjkaA</t>
  </si>
  <si>
    <t>AVvu6Ey13FA</t>
  </si>
  <si>
    <t>vyKaJBZKrUY</t>
  </si>
  <si>
    <t>VblpG7Up76M</t>
  </si>
  <si>
    <t>MIQFTBsGccA</t>
  </si>
  <si>
    <t>67Fb8XbpWMM</t>
  </si>
  <si>
    <t>aBnOFA3SBcc</t>
  </si>
  <si>
    <t>uzB5vpPufR4</t>
  </si>
  <si>
    <t>4ylfIm6k1AU</t>
  </si>
  <si>
    <t>SCkzr4s3nh8</t>
  </si>
  <si>
    <t>xcxGeiUbLSM</t>
  </si>
  <si>
    <t>dqJK29zsO44</t>
  </si>
  <si>
    <t>3W-7nQSajZs</t>
  </si>
  <si>
    <t>VwRMOOpyq7A</t>
  </si>
  <si>
    <t>9FY8hl6b54A</t>
  </si>
  <si>
    <t>5ZSnZVa8Tsc</t>
  </si>
  <si>
    <t>9pzro0T8rgY</t>
  </si>
  <si>
    <t>yd-QZjlY_oI</t>
  </si>
  <si>
    <t>qqm8tGNWZvs</t>
  </si>
  <si>
    <t>xap4sxtl_kQ</t>
  </si>
  <si>
    <t>3rSQR-JOgjY</t>
  </si>
  <si>
    <t>IZ5cJgdqIAw</t>
  </si>
  <si>
    <t>Cc6NLgcRjrk</t>
  </si>
  <si>
    <t>2omk5nGBH0g</t>
  </si>
  <si>
    <t>DqxX6LSFtrs</t>
  </si>
  <si>
    <t>4GyKAUWwXs4</t>
  </si>
  <si>
    <t>RandomSisters</t>
  </si>
  <si>
    <t>XgV17WhWkmc</t>
  </si>
  <si>
    <t>PMX4WbL_ZRs</t>
  </si>
  <si>
    <t>d3Zaozq7pZI</t>
  </si>
  <si>
    <t>eW_Q6BzqiSE</t>
  </si>
  <si>
    <t>laxbabe91</t>
  </si>
  <si>
    <t>712-LduUh0Y</t>
  </si>
  <si>
    <t>j76j7Co4R0M</t>
  </si>
  <si>
    <t>oge8tksY3RU</t>
  </si>
  <si>
    <t>0IxwGyWIp6Q</t>
  </si>
  <si>
    <t>SomebodyKickin</t>
  </si>
  <si>
    <t>uwVoDYHmPKc</t>
  </si>
  <si>
    <t>mfAKNpXKxNc</t>
  </si>
  <si>
    <t>w5Nqb9Za_PI</t>
  </si>
  <si>
    <t>caileadair</t>
  </si>
  <si>
    <t>cG9rdY98EFc</t>
  </si>
  <si>
    <t>eMLG5WQg1xo</t>
  </si>
  <si>
    <t>SsUb4WOKeNc</t>
  </si>
  <si>
    <t>UzWDJPjYw54</t>
  </si>
  <si>
    <t>P2IgPKK4xZ0</t>
  </si>
  <si>
    <t>Tonytambe</t>
  </si>
  <si>
    <t>Jw7_KO9hWi8</t>
  </si>
  <si>
    <t>xbnDfSFe8o0</t>
  </si>
  <si>
    <t>tbZOZt7cZlE</t>
  </si>
  <si>
    <t>rpJvFYLQ3QE</t>
  </si>
  <si>
    <t>FSGKjhGUNMY</t>
  </si>
  <si>
    <t>wLOGVpfSBtk</t>
  </si>
  <si>
    <t>Qnu9-l_v04U</t>
  </si>
  <si>
    <t>o_aRrTcxzYs</t>
  </si>
  <si>
    <t>ZatPyrKejQw</t>
  </si>
  <si>
    <t>tg6AEOw2ZxQ</t>
  </si>
  <si>
    <t>DrMmuJwmfv0</t>
  </si>
  <si>
    <t>TufLYkk24ec</t>
  </si>
  <si>
    <t>9ttMKRr59UM</t>
  </si>
  <si>
    <t>PzxE75iEBwM</t>
  </si>
  <si>
    <t>aR8y20SYGhc</t>
  </si>
  <si>
    <t>bDMMg_qWYFE</t>
  </si>
  <si>
    <t>cuMZBbm1w-U</t>
  </si>
  <si>
    <t>Cn8Ke5IInw4</t>
  </si>
  <si>
    <t>NgxfqQIktxs</t>
  </si>
  <si>
    <t>NpLl3nDgrlw</t>
  </si>
  <si>
    <t>Cinderellagirl78</t>
  </si>
  <si>
    <t>MX87zaUmQIA</t>
  </si>
  <si>
    <t>kgYYfwb4HJs</t>
  </si>
  <si>
    <t>IPdE-JEBuRM</t>
  </si>
  <si>
    <t>FlUrD_d_1fs</t>
  </si>
  <si>
    <t>yEKgYUn6Vgc</t>
  </si>
  <si>
    <t>kxzlvMGOesQ</t>
  </si>
  <si>
    <t>wp89dAtWxxo</t>
  </si>
  <si>
    <t>aAjoYm434ow</t>
  </si>
  <si>
    <t>U6ewRpm26h8</t>
  </si>
  <si>
    <t>elgado</t>
  </si>
  <si>
    <t>lQ91VWH1_cg</t>
  </si>
  <si>
    <t>f90zTO7BQ-I</t>
  </si>
  <si>
    <t>TQoDERuGJc4</t>
  </si>
  <si>
    <t>Fkj5ffbA7DM</t>
  </si>
  <si>
    <t>EqEKd-a7M_k</t>
  </si>
  <si>
    <t>TUUe2AalOq8</t>
  </si>
  <si>
    <t>gNavfTRggTc</t>
  </si>
  <si>
    <t>NJVdp6iEIUU</t>
  </si>
  <si>
    <t>871c9w-cf4k</t>
  </si>
  <si>
    <t>d2Hi2aIgnuk</t>
  </si>
  <si>
    <t>nSzD85aGtEY</t>
  </si>
  <si>
    <t>bxRKAidvN48</t>
  </si>
  <si>
    <t>KpZomfpQoaU</t>
  </si>
  <si>
    <t>UBohKbNBxt8</t>
  </si>
  <si>
    <t>sS6fSQPqSuM</t>
  </si>
  <si>
    <t>EvmSSQHa7mA</t>
  </si>
  <si>
    <t>s4FYXqhAFaM</t>
  </si>
  <si>
    <t>gyZ4zYSAaV0</t>
  </si>
  <si>
    <t>IqB1Gir6zgQ</t>
  </si>
  <si>
    <t>guancavilca</t>
  </si>
  <si>
    <t>qnHIPGEkeP8</t>
  </si>
  <si>
    <t>Syncd5yq8o4</t>
  </si>
  <si>
    <t>fJTqOK_0Tgo</t>
  </si>
  <si>
    <t>v0BZsawSLmc</t>
  </si>
  <si>
    <t>jmdZflxodMQ</t>
  </si>
  <si>
    <t>vLFYIiDbCtk</t>
  </si>
  <si>
    <t>4th2BirSdQk</t>
  </si>
  <si>
    <t>ynxuefMHb3U</t>
  </si>
  <si>
    <t>bV2IGo1KS2Q</t>
  </si>
  <si>
    <t>DcWUOkei9XQ</t>
  </si>
  <si>
    <t>nR4l9E14rkY</t>
  </si>
  <si>
    <t>LWK3K7tP-cg</t>
  </si>
  <si>
    <t>kOdgaiMRxVo</t>
  </si>
  <si>
    <t>a0JRXs0Bnk4</t>
  </si>
  <si>
    <t>IihISRIgdfI</t>
  </si>
  <si>
    <t>coSfMSUSVPI</t>
  </si>
  <si>
    <t>FqVo86yhH9c</t>
  </si>
  <si>
    <t>c9bjF2wjNAk</t>
  </si>
  <si>
    <t>zTX_DupS-3o</t>
  </si>
  <si>
    <t>cLbcIILeu-Y</t>
  </si>
  <si>
    <t>hiHj4ELJnGM</t>
  </si>
  <si>
    <t>35apJLfaYYg</t>
  </si>
  <si>
    <t>UgEiIbw2_zU</t>
  </si>
  <si>
    <t>KPv7bLS0-7Q</t>
  </si>
  <si>
    <t>NBULfxRl8pA</t>
  </si>
  <si>
    <t>A3JfTAOkB8Q</t>
  </si>
  <si>
    <t>PwCGiTCHjaY</t>
  </si>
  <si>
    <t>D7GgqCcCp28</t>
  </si>
  <si>
    <t>xGPE_8nCjHE</t>
  </si>
  <si>
    <t>fDr-aUoXbi4</t>
  </si>
  <si>
    <t>pw9uM80mVBI</t>
  </si>
  <si>
    <t>M-3QMYxDD1M</t>
  </si>
  <si>
    <t>dCDqdFpnhWg</t>
  </si>
  <si>
    <t>9kiiBkrHtvs</t>
  </si>
  <si>
    <t>oN_q2Smb208</t>
  </si>
  <si>
    <t>EZrGnWQqlx0</t>
  </si>
  <si>
    <t>Dw9TJFmlbJU</t>
  </si>
  <si>
    <t>MmFT4vv7-Rg</t>
  </si>
  <si>
    <t>FQq-rMTwGs4</t>
  </si>
  <si>
    <t>wgft_Mts6B0</t>
  </si>
  <si>
    <t>GoKCbSqA8u0</t>
  </si>
  <si>
    <t>DAbmDRfOD4A</t>
  </si>
  <si>
    <t>Ao029oQl5KY</t>
  </si>
  <si>
    <t>fXGjyz72bxo</t>
  </si>
  <si>
    <t>cPwQiXHPe6g</t>
  </si>
  <si>
    <t>2oA_pGgaoQY</t>
  </si>
  <si>
    <t>FKFlitz</t>
  </si>
  <si>
    <t>urF0vKIYx3s</t>
  </si>
  <si>
    <t>jeBwwhHWG8E</t>
  </si>
  <si>
    <t>nYjNQwd3Wa4</t>
  </si>
  <si>
    <t>472BRs4WOqI</t>
  </si>
  <si>
    <t>EunyhFR1KaY</t>
  </si>
  <si>
    <t>vy2LI6y5rDI</t>
  </si>
  <si>
    <t>DeFba3LMLnc</t>
  </si>
  <si>
    <t>sjTfF3tvybQ</t>
  </si>
  <si>
    <t>d_ox58IIHLQ</t>
  </si>
  <si>
    <t>y8w89sl7Grc</t>
  </si>
  <si>
    <t>l6Lqs7vw3Ts</t>
  </si>
  <si>
    <t>EfcpOKBXYJw</t>
  </si>
  <si>
    <t>loxGzStb0bY</t>
  </si>
  <si>
    <t>8QEmnP48PEc</t>
  </si>
  <si>
    <t>Zrao0ROwpAM</t>
  </si>
  <si>
    <t>stEwegih5rM</t>
  </si>
  <si>
    <t>kfzjD7NhN9o</t>
  </si>
  <si>
    <t>andreberruga</t>
  </si>
  <si>
    <t>U6WeTUdlaic</t>
  </si>
  <si>
    <t>mJHZtjX7AWo</t>
  </si>
  <si>
    <t>Y8vUdwWcuNw</t>
  </si>
  <si>
    <t>uRJ-qWKBSME</t>
  </si>
  <si>
    <t>vf7eVOwmHWw</t>
  </si>
  <si>
    <t>TndNZm4fEBI</t>
  </si>
  <si>
    <t>hlIsQrvH1Cc</t>
  </si>
  <si>
    <t>SPBfJacSqtQ</t>
  </si>
  <si>
    <t>ferpantoniocdo</t>
  </si>
  <si>
    <t>LvG4C0Knl5k</t>
  </si>
  <si>
    <t>CztMjE4C2bs</t>
  </si>
  <si>
    <t>wAkwB3s-1LY</t>
  </si>
  <si>
    <t>jkoPzlo5bp4</t>
  </si>
  <si>
    <t>8Ldl6COJof4</t>
  </si>
  <si>
    <t>p9fo3KZha_k</t>
  </si>
  <si>
    <t>kJ2YvqDdtIY</t>
  </si>
  <si>
    <t>8rkkLYDa6Ck</t>
  </si>
  <si>
    <t>KINGofSOCCERhistory</t>
  </si>
  <si>
    <t>q-Rph3ZVKo0</t>
  </si>
  <si>
    <t>1RqlyrXZ4KM</t>
  </si>
  <si>
    <t>toNvqV_nqww</t>
  </si>
  <si>
    <t>3_3nRplehGk</t>
  </si>
  <si>
    <t>YH6Sq2l7sTo</t>
  </si>
  <si>
    <t>yF51hQwVw6U</t>
  </si>
  <si>
    <t>1D_E6yqyL5c</t>
  </si>
  <si>
    <t>DcbHf3z3B2g</t>
  </si>
  <si>
    <t>2VmLZSep-KE</t>
  </si>
  <si>
    <t>iZpppYa9LsQ</t>
  </si>
  <si>
    <t>BudWt6NYrJU</t>
  </si>
  <si>
    <t>m15yryxTXCs</t>
  </si>
  <si>
    <t>fjsmota</t>
  </si>
  <si>
    <t>UrCdCROo_sQ</t>
  </si>
  <si>
    <t>l11aNKhIU2Q</t>
  </si>
  <si>
    <t>KVuD652nG78</t>
  </si>
  <si>
    <t>urs3kZthUOw</t>
  </si>
  <si>
    <t>leyXAyn2VV0</t>
  </si>
  <si>
    <t>0gSH3aKPkFI</t>
  </si>
  <si>
    <t>TkJ7T28pzCA</t>
  </si>
  <si>
    <t>e6BtXG9qb4w</t>
  </si>
  <si>
    <t>dl1qYAHV4YE</t>
  </si>
  <si>
    <t>vbDJ_AO8vCI</t>
  </si>
  <si>
    <t>FFsym1Kqovs</t>
  </si>
  <si>
    <t>phhwmjVcZBQ</t>
  </si>
  <si>
    <t>vgDWdr04jYM</t>
  </si>
  <si>
    <t>bHQuv5cfDFA</t>
  </si>
  <si>
    <t>QqliJt6PMP8</t>
  </si>
  <si>
    <t>MmPL6mh6-Cg</t>
  </si>
  <si>
    <t>z5jKM5zouMQ</t>
  </si>
  <si>
    <t>3Cv4Jy1ztVI</t>
  </si>
  <si>
    <t>zZONbfxOowY</t>
  </si>
  <si>
    <t>4HeyWQ_kJr8</t>
  </si>
  <si>
    <t>7c9PbfcqgZk</t>
  </si>
  <si>
    <t>XRgHgo_Pnlw</t>
  </si>
  <si>
    <t>bBTBoPoaqzI</t>
  </si>
  <si>
    <t>k3_v6HYt7Hc</t>
  </si>
  <si>
    <t>G4uYTY3YjE0</t>
  </si>
  <si>
    <t>oD2oxjbHFrk</t>
  </si>
  <si>
    <t>6laz7KKfFss</t>
  </si>
  <si>
    <t>E0EfQgeo1fQ</t>
  </si>
  <si>
    <t>L_KlA133Vzg</t>
  </si>
  <si>
    <t>lHeu0yiATWc</t>
  </si>
  <si>
    <t>dRiToWs</t>
  </si>
  <si>
    <t>_N4U6zwYvGQ</t>
  </si>
  <si>
    <t>NzRGwctg6pk</t>
  </si>
  <si>
    <t>j4GUDtnCm6s</t>
  </si>
  <si>
    <t>nl5D0ssfKhA</t>
  </si>
  <si>
    <t>PZD7sW4kyhc</t>
  </si>
  <si>
    <t>91c9QkFupJ0</t>
  </si>
  <si>
    <t>8XUhbxpADDE</t>
  </si>
  <si>
    <t>XowQ0Fu0jk4</t>
  </si>
  <si>
    <t>2_Pk8pgveic</t>
  </si>
  <si>
    <t>NmSJEJM3IYQ</t>
  </si>
  <si>
    <t>tzIDFi5tv88</t>
  </si>
  <si>
    <t>F3KJuLnSqWw</t>
  </si>
  <si>
    <t>KqFKEQPGhsI</t>
  </si>
  <si>
    <t>Nq71r_jeTrI</t>
  </si>
  <si>
    <t>frDdGplcQFQ</t>
  </si>
  <si>
    <t>ffkAwjFQIt8</t>
  </si>
  <si>
    <t>iG21cmxjF9M</t>
  </si>
  <si>
    <t>6n9kQo1pePk</t>
  </si>
  <si>
    <t>9aP_YT5bq2Y</t>
  </si>
  <si>
    <t>pZ5RV6Vinr4</t>
  </si>
  <si>
    <t>FBCoJlrLCTg</t>
  </si>
  <si>
    <t>Bambam13544</t>
  </si>
  <si>
    <t>RuLNHjHIp2M</t>
  </si>
  <si>
    <t>EJRKN9GRZhU</t>
  </si>
  <si>
    <t>ighxeAWtPI0</t>
  </si>
  <si>
    <t>70hlzIG-y0Y</t>
  </si>
  <si>
    <t>Noq3DF8VG20</t>
  </si>
  <si>
    <t>-8bNuWtALkE</t>
  </si>
  <si>
    <t>hy_iibwKe-k</t>
  </si>
  <si>
    <t>t0BPlr4KAIg</t>
  </si>
  <si>
    <t>3qewUCaO6ac</t>
  </si>
  <si>
    <t>NqBd2mGk8DE</t>
  </si>
  <si>
    <t>qWxIM5-7GdQ</t>
  </si>
  <si>
    <t>vyx8ucaZ4eo</t>
  </si>
  <si>
    <t>vQa_HC4-1cQ</t>
  </si>
  <si>
    <t>LkPZ5RaSrX4</t>
  </si>
  <si>
    <t>msjpPBm0Dn0</t>
  </si>
  <si>
    <t>wrXtP0dZ5D0</t>
  </si>
  <si>
    <t>Iew1wenVek8</t>
  </si>
  <si>
    <t>Q2SxICe3y8A</t>
  </si>
  <si>
    <t>_8ntQgJZKkY</t>
  </si>
  <si>
    <t>le1i447wzPk</t>
  </si>
  <si>
    <t>BlackboyysureTV</t>
  </si>
  <si>
    <t>740d8sTpM7U</t>
  </si>
  <si>
    <t>JIG1Vr0h_aE</t>
  </si>
  <si>
    <t>h8p8WyqK1GI</t>
  </si>
  <si>
    <t>XFpCJIb6_ng</t>
  </si>
  <si>
    <t>tLkC29Lw3Bk</t>
  </si>
  <si>
    <t>Uh5b0Yw_-kQ</t>
  </si>
  <si>
    <t>K28kMVrtMmE</t>
  </si>
  <si>
    <t>ZrTqohSq0gM</t>
  </si>
  <si>
    <t>7PxBGHjABnU</t>
  </si>
  <si>
    <t>_81U4ngh4tc</t>
  </si>
  <si>
    <t>8n6bnlK5K2E</t>
  </si>
  <si>
    <t>jcUcQfQ5ZJg</t>
  </si>
  <si>
    <t>nR2Mui4g9SQ</t>
  </si>
  <si>
    <t>krqCi_y3z1g</t>
  </si>
  <si>
    <t>W5WdNmkf7YA</t>
  </si>
  <si>
    <t>ai7ASY3HWCw</t>
  </si>
  <si>
    <t>318p8SsqMJg</t>
  </si>
  <si>
    <t>kEEaoBu48EA</t>
  </si>
  <si>
    <t>8H709v1h4Os</t>
  </si>
  <si>
    <t>SePRNJtJQXw</t>
  </si>
  <si>
    <t>CG8veGmU2r8</t>
  </si>
  <si>
    <t>e5FrBMl4gDc</t>
  </si>
  <si>
    <t>StayGDUp109</t>
  </si>
  <si>
    <t>kk0lFKE2Kpw</t>
  </si>
  <si>
    <t>xYfn8ejbRRc</t>
  </si>
  <si>
    <t>gnfBatAqeyA</t>
  </si>
  <si>
    <t>F901OvGEzlw</t>
  </si>
  <si>
    <t>bTl88tNjsxM</t>
  </si>
  <si>
    <t>NAsRxmuTDEE</t>
  </si>
  <si>
    <t>3UMmZalrS9c</t>
  </si>
  <si>
    <t>OLCgfJ8x0Ak</t>
  </si>
  <si>
    <t>B46tCBgW5kc</t>
  </si>
  <si>
    <t>VarinaWrestling</t>
  </si>
  <si>
    <t>aq97ceoQM0U</t>
  </si>
  <si>
    <t>Va9nXoWcWks</t>
  </si>
  <si>
    <t>1b9GDcJu_G8</t>
  </si>
  <si>
    <t>Jwzrzt9rSNI</t>
  </si>
  <si>
    <t>dqUTCSFlRIk</t>
  </si>
  <si>
    <t>bDte6K_TmOQ</t>
  </si>
  <si>
    <t>bm-Z9kZ9iW8</t>
  </si>
  <si>
    <t>rishiflow</t>
  </si>
  <si>
    <t>OC8O91r5EF0</t>
  </si>
  <si>
    <t>MeOsnO7ZY4w</t>
  </si>
  <si>
    <t>_zXh9RQoFrA</t>
  </si>
  <si>
    <t>jgwasdhZOLQ</t>
  </si>
  <si>
    <t>1fA2tcyD_Is</t>
  </si>
  <si>
    <t>M7Tm0JzFOmI</t>
  </si>
  <si>
    <t>PohnLETN15w</t>
  </si>
  <si>
    <t>DhCJJoGJ-H8</t>
  </si>
  <si>
    <t>ibavu-czA8g</t>
  </si>
  <si>
    <t>circahiphop</t>
  </si>
  <si>
    <t>kEfLYjArxTw</t>
  </si>
  <si>
    <t>p3vrSvQax1s</t>
  </si>
  <si>
    <t>hu_P7gErZCg</t>
  </si>
  <si>
    <t>GwUHfvlLtIs</t>
  </si>
  <si>
    <t>LilWayneMuziiC</t>
  </si>
  <si>
    <t>2O2O6tpewzE</t>
  </si>
  <si>
    <t>txU2Ymc6yhk</t>
  </si>
  <si>
    <t>lAjE6f-LepA</t>
  </si>
  <si>
    <t>OdHL6VS4sUA</t>
  </si>
  <si>
    <t>wD_uA_o4vi4</t>
  </si>
  <si>
    <t>gBvum-TSGz0</t>
  </si>
  <si>
    <t>5I-Putm8hRQ</t>
  </si>
  <si>
    <t>e_M3q9criQg</t>
  </si>
  <si>
    <t>tfX1L-8jiUM</t>
  </si>
  <si>
    <t>imO9xdTrHbQ</t>
  </si>
  <si>
    <t>BYv6khlLZDk</t>
  </si>
  <si>
    <t>RTDu780gB8A</t>
  </si>
  <si>
    <t>Vn_645jnz3k</t>
  </si>
  <si>
    <t>33KuLOsFhdA</t>
  </si>
  <si>
    <t>cNRdkum3dSk</t>
  </si>
  <si>
    <t>wq6F_3gUIE0</t>
  </si>
  <si>
    <t>X3Lt_HVOITo</t>
  </si>
  <si>
    <t>Xzd02mZp5lI</t>
  </si>
  <si>
    <t>eY8GTYWznSU</t>
  </si>
  <si>
    <t>xPspxe4wxIs</t>
  </si>
  <si>
    <t>WRKl35rHGac</t>
  </si>
  <si>
    <t>AHApejz-bEk</t>
  </si>
  <si>
    <t>Gn1yB7KSSOE</t>
  </si>
  <si>
    <t>nwqXVAYsYW4</t>
  </si>
  <si>
    <t>employeofdayear</t>
  </si>
  <si>
    <t>5xiTUFQisn8</t>
  </si>
  <si>
    <t>vGF1VKe4by8</t>
  </si>
  <si>
    <t>mmkSgHixJHM</t>
  </si>
  <si>
    <t>IXYH5RphU8Y</t>
  </si>
  <si>
    <t>MNIpmqrGEP0</t>
  </si>
  <si>
    <t>pooldoggy21</t>
  </si>
  <si>
    <t>R2ZVv5krlGU</t>
  </si>
  <si>
    <t>9qwsmQjkajg</t>
  </si>
  <si>
    <t>supertrooper073</t>
  </si>
  <si>
    <t>MrpWjIeKAoA</t>
  </si>
  <si>
    <t>0mQam0cbUNA</t>
  </si>
  <si>
    <t>HopCityCom1</t>
  </si>
  <si>
    <t>pJNtlFGRHBE</t>
  </si>
  <si>
    <t>cobimana</t>
  </si>
  <si>
    <t>forgivenothing</t>
  </si>
  <si>
    <t>5FRbsnay5v4</t>
  </si>
  <si>
    <t>manny856</t>
  </si>
  <si>
    <t>ColTSe6-SHs</t>
  </si>
  <si>
    <t>qfh4BATEcdI</t>
  </si>
  <si>
    <t>RYXC0-0YJ-0</t>
  </si>
  <si>
    <t>HZ2ej6ZDAoA</t>
  </si>
  <si>
    <t>tfutlVB4ZJQ</t>
  </si>
  <si>
    <t>uTamjSo_m14</t>
  </si>
  <si>
    <t>gaL_AhV6bcI</t>
  </si>
  <si>
    <t>IxG6WIHJ8P4</t>
  </si>
  <si>
    <t>a5S4kbM5CnU</t>
  </si>
  <si>
    <t>K7cxiO3zniU</t>
  </si>
  <si>
    <t>NZ2ihzzExeY</t>
  </si>
  <si>
    <t>ZD6d-gVsU-8</t>
  </si>
  <si>
    <t>xvQmuigsjQM</t>
  </si>
  <si>
    <t>hans23334</t>
  </si>
  <si>
    <t>Kfz8AzMT9ag</t>
  </si>
  <si>
    <t>3lUVaVMorjw</t>
  </si>
  <si>
    <t>IJKssP8bT7A</t>
  </si>
  <si>
    <t>230z1MVv9kw</t>
  </si>
  <si>
    <t>DUDbunuAwJk</t>
  </si>
  <si>
    <t>vDbaAiuN554</t>
  </si>
  <si>
    <t>73LelBO_a50</t>
  </si>
  <si>
    <t>ifxN9n6nT58</t>
  </si>
  <si>
    <t>VTaU53lPPpM</t>
  </si>
  <si>
    <t>gpSaJ7FF8oo</t>
  </si>
  <si>
    <t>supaflyb2</t>
  </si>
  <si>
    <t>manWxIhWavY</t>
  </si>
  <si>
    <t>4njA3wYxRro</t>
  </si>
  <si>
    <t>jpMgVNdtOdY</t>
  </si>
  <si>
    <t>G78Mj-u30Q0</t>
  </si>
  <si>
    <t>wKR_QHIyAmI</t>
  </si>
  <si>
    <t>4WXXXj-uLko</t>
  </si>
  <si>
    <t>ethiojoe</t>
  </si>
  <si>
    <t>E2wNBPqzaVw</t>
  </si>
  <si>
    <t>Mjv4F-eOajo</t>
  </si>
  <si>
    <t>uTFs4Bn_Z9E</t>
  </si>
  <si>
    <t>ztGEcu5rYhs</t>
  </si>
  <si>
    <t>2p9yGpktYI8</t>
  </si>
  <si>
    <t>fINh1QLgyeY</t>
  </si>
  <si>
    <t>ckPFQ95OxV8</t>
  </si>
  <si>
    <t>APrABD3J1Qg</t>
  </si>
  <si>
    <t>HMChJG5Cruc</t>
  </si>
  <si>
    <t>2-I6y6PTmdQ</t>
  </si>
  <si>
    <t>isz-wRTb2ak</t>
  </si>
  <si>
    <t>5RjowDILTBk</t>
  </si>
  <si>
    <t>U3kwV866Fs0</t>
  </si>
  <si>
    <t>PBXXp19iGPY</t>
  </si>
  <si>
    <t>8j9nsqv9m6M</t>
  </si>
  <si>
    <t>MHoZvSuXimo</t>
  </si>
  <si>
    <t>m1graine</t>
  </si>
  <si>
    <t>pxul21wxwXc</t>
  </si>
  <si>
    <t>aiF229M7tlU</t>
  </si>
  <si>
    <t>8-g97Xy3kao</t>
  </si>
  <si>
    <t>RovcBDBu_b8</t>
  </si>
  <si>
    <t>ZsRKuYVNkGI</t>
  </si>
  <si>
    <t>singingshaylababi</t>
  </si>
  <si>
    <t>OtOsKNir6i0</t>
  </si>
  <si>
    <t>oxNkH8fqhpQ</t>
  </si>
  <si>
    <t>dQ--b39uZSU</t>
  </si>
  <si>
    <t>pCwmcKfQHNE</t>
  </si>
  <si>
    <t>l58l3QinDC4</t>
  </si>
  <si>
    <t>CG4DzeQZlCQ</t>
  </si>
  <si>
    <t>LXl5uQTVY4s</t>
  </si>
  <si>
    <t>iMTnLGvPjag</t>
  </si>
  <si>
    <t>PsO5Wbjijzc</t>
  </si>
  <si>
    <t>bGvhTDyUgtQ</t>
  </si>
  <si>
    <t>Lt14pvZgVgQ</t>
  </si>
  <si>
    <t>HJuFaWFC07E</t>
  </si>
  <si>
    <t>CoversbyJeffreyD</t>
  </si>
  <si>
    <t>p6MYUO8lsAg</t>
  </si>
  <si>
    <t>Mh0FwlO7_ZQ</t>
  </si>
  <si>
    <t>eolbA5dLcU4</t>
  </si>
  <si>
    <t>TvhuWvVzyYI</t>
  </si>
  <si>
    <t>yDBbfby7C6w</t>
  </si>
  <si>
    <t>MPropa</t>
  </si>
  <si>
    <t>ZO5G5QFteZI</t>
  </si>
  <si>
    <t>HPrRE3_vljE</t>
  </si>
  <si>
    <t>TeOwzORHb1c</t>
  </si>
  <si>
    <t>jTbZkaoZC34</t>
  </si>
  <si>
    <t>Jo1KCAPCQZc</t>
  </si>
  <si>
    <t>Lo9jnxZXY2c</t>
  </si>
  <si>
    <t>calebplayspiano</t>
  </si>
  <si>
    <t>tJW4CysXfj8</t>
  </si>
  <si>
    <t>XUlteBhhhuY</t>
  </si>
  <si>
    <t>Icv6DgZ-9O4</t>
  </si>
  <si>
    <t>3gCVP4fUzRM</t>
  </si>
  <si>
    <t>ewe1mdPRc3I</t>
  </si>
  <si>
    <t>TurkisHdeluXe2oo7</t>
  </si>
  <si>
    <t>qA_yuljCb6s</t>
  </si>
  <si>
    <t>wEncxCIx7H0</t>
  </si>
  <si>
    <t>6n7Os0ObszA</t>
  </si>
  <si>
    <t>qwgXLHFQ9os</t>
  </si>
  <si>
    <t>2znN3crPZ5w</t>
  </si>
  <si>
    <t>wn1pTTo9UXY</t>
  </si>
  <si>
    <t>E4DbLMaMxj4</t>
  </si>
  <si>
    <t>N1DeCRYsDQ0</t>
  </si>
  <si>
    <t>t6Nm23DKpyg</t>
  </si>
  <si>
    <t>HRypFO8tc2c</t>
  </si>
  <si>
    <t>geetwo2002</t>
  </si>
  <si>
    <t>t4jRH4KR2mc</t>
  </si>
  <si>
    <t>MOUqv4wSmq4</t>
  </si>
  <si>
    <t>0Lq6dpoLwbY</t>
  </si>
  <si>
    <t>bA9gpN-OWEs</t>
  </si>
  <si>
    <t>BNW78wMWX4U</t>
  </si>
  <si>
    <t>QJEs1TyzL_A</t>
  </si>
  <si>
    <t>TMark2489</t>
  </si>
  <si>
    <t>0tWUpj3ySXo</t>
  </si>
  <si>
    <t>bSFm15RvUc8</t>
  </si>
  <si>
    <t>bQBmDorsSwY</t>
  </si>
  <si>
    <t>afiqafnan</t>
  </si>
  <si>
    <t>h_ZBIz5FLNI</t>
  </si>
  <si>
    <t>ptwbiz</t>
  </si>
  <si>
    <t>rKMmOOn-fYg</t>
  </si>
  <si>
    <t>ADqj_5v4Mn0</t>
  </si>
  <si>
    <t>fNo6oRWZG8A</t>
  </si>
  <si>
    <t>AKuCxcz1lUQ</t>
  </si>
  <si>
    <t>fAwjH06F13I</t>
  </si>
  <si>
    <t>O2uErWWwQTo</t>
  </si>
  <si>
    <t>lR2qDU7dnQM</t>
  </si>
  <si>
    <t>jJVS0JHsqEs</t>
  </si>
  <si>
    <t>XKyK8zJkzXc</t>
  </si>
  <si>
    <t>yAfjpHGowXw</t>
  </si>
  <si>
    <t>Ewhn6ZYrCV8</t>
  </si>
  <si>
    <t>9GeCbcsNslE</t>
  </si>
  <si>
    <t>qIGJpc52Gng</t>
  </si>
  <si>
    <t>QxS3Wl7U1qI</t>
  </si>
  <si>
    <t>sX7P9126omA</t>
  </si>
  <si>
    <t>UkM5Ty_Zlt8</t>
  </si>
  <si>
    <t>XX4WC40Vf_w</t>
  </si>
  <si>
    <t>jTnWIdafBRE</t>
  </si>
  <si>
    <t>FODq5Q7zwdo</t>
  </si>
  <si>
    <t>cUUN5wQtC5E</t>
  </si>
  <si>
    <t>EmTPgiIoEtA</t>
  </si>
  <si>
    <t>AyatollahGondola</t>
  </si>
  <si>
    <t>l2_2WJdqIEc</t>
  </si>
  <si>
    <t>Dg0PK4N14w8</t>
  </si>
  <si>
    <t>MquXuQ7KKrk</t>
  </si>
  <si>
    <t>fZ_1hG2PAuM</t>
  </si>
  <si>
    <t>C9jR1V6J6_E</t>
  </si>
  <si>
    <t>IOY81UtOu_Q</t>
  </si>
  <si>
    <t>vR-ePsFWIJI</t>
  </si>
  <si>
    <t>Tg2J4Y8YV7k</t>
  </si>
  <si>
    <t>UAmK6ZJxaRA</t>
  </si>
  <si>
    <t>hIrY74i_WE8</t>
  </si>
  <si>
    <t>lEgB33fc8Ao</t>
  </si>
  <si>
    <t>T_nVUcoKdvk</t>
  </si>
  <si>
    <t>k60hSbO1rPE</t>
  </si>
  <si>
    <t>d6EeA2I4hio</t>
  </si>
  <si>
    <t>ZI8sue0HVd8</t>
  </si>
  <si>
    <t>kKKP9N6Jg7g</t>
  </si>
  <si>
    <t>9XbSe9O4N7A</t>
  </si>
  <si>
    <t>ocZgI6CPnUU</t>
  </si>
  <si>
    <t>CnV40stac8k</t>
  </si>
  <si>
    <t>Nv_88MTXuNE</t>
  </si>
  <si>
    <t>1J4PKztKHCY</t>
  </si>
  <si>
    <t>afilmspalestine</t>
  </si>
  <si>
    <t>BjMt0V6Q6dU</t>
  </si>
  <si>
    <t>neZymKLzFAU</t>
  </si>
  <si>
    <t>utpbDrDjU1o</t>
  </si>
  <si>
    <t>ZrHpgOt19mA</t>
  </si>
  <si>
    <t>z42-T2WBcjM</t>
  </si>
  <si>
    <t>_6Bj5_AOico</t>
  </si>
  <si>
    <t>HSvwNDObmmk</t>
  </si>
  <si>
    <t>Wv5XDgk-VeY</t>
  </si>
  <si>
    <t>wG26eOqwmRQ</t>
  </si>
  <si>
    <t>cFugzKuH_K0</t>
  </si>
  <si>
    <t>OwOakZxbpNk</t>
  </si>
  <si>
    <t>j7DSNqyWQ6M</t>
  </si>
  <si>
    <t>xOMRScN3Hlw</t>
  </si>
  <si>
    <t>vHb6nE4DHqc</t>
  </si>
  <si>
    <t>0gaittnBaGg</t>
  </si>
  <si>
    <t>ZszrgUuXP9U</t>
  </si>
  <si>
    <t>6HPZR8UP5i8</t>
  </si>
  <si>
    <t>ajtT5sXuGGk</t>
  </si>
  <si>
    <t>SvOKNqvCbZM</t>
  </si>
  <si>
    <t>dwtn5lrkKlg</t>
  </si>
  <si>
    <t>QfUWKuMEgg0</t>
  </si>
  <si>
    <t>2eGbs6BAplU</t>
  </si>
  <si>
    <t>WsB4ywjRFdw</t>
  </si>
  <si>
    <t>oj6WpyTsYbc</t>
  </si>
  <si>
    <t>k6efudPKkks</t>
  </si>
  <si>
    <t>pr59IJWbHbE</t>
  </si>
  <si>
    <t>wQTN_NLJTiY</t>
  </si>
  <si>
    <t>RL839zeCtCE</t>
  </si>
  <si>
    <t>MDFawSkIeHs</t>
  </si>
  <si>
    <t>x47UFb_6sys</t>
  </si>
  <si>
    <t>eAVAVQDT-WQ</t>
  </si>
  <si>
    <t>MUCMNh48ogY</t>
  </si>
  <si>
    <t>hhcVM4NjQcQ</t>
  </si>
  <si>
    <t>TexasPatriot56</t>
  </si>
  <si>
    <t>Zbm4vFNapMI</t>
  </si>
  <si>
    <t>icGrWZfaux8</t>
  </si>
  <si>
    <t>o4p3giV27qk</t>
  </si>
  <si>
    <t>STyEOzoUALI</t>
  </si>
  <si>
    <t>h8imK6Y22ic</t>
  </si>
  <si>
    <t>JZFGZBPNetk</t>
  </si>
  <si>
    <t>WYqnC7CiFmA</t>
  </si>
  <si>
    <t>bKrazuv1puI</t>
  </si>
  <si>
    <t>s5aRhcpzhuM</t>
  </si>
  <si>
    <t>x9goO3eHT8E</t>
  </si>
  <si>
    <t>XbvadkPXZpY</t>
  </si>
  <si>
    <t>GpnOWDfNnWA</t>
  </si>
  <si>
    <t>1rvMncNiCXM</t>
  </si>
  <si>
    <t>t09J35D2QD0</t>
  </si>
  <si>
    <t>65p4K6D6bg4</t>
  </si>
  <si>
    <t>7GIHFbAnndo</t>
  </si>
  <si>
    <t>pEKUJGT2xr4</t>
  </si>
  <si>
    <t>bVihy7T2HmE</t>
  </si>
  <si>
    <t>nI2aDy0V7HE</t>
  </si>
  <si>
    <t>kVm58DGmuEs</t>
  </si>
  <si>
    <t>tC-3XPvJs9M</t>
  </si>
  <si>
    <t>jackie40d</t>
  </si>
  <si>
    <t>0ocn9NxvQjg</t>
  </si>
  <si>
    <t>g2cnJFz0c4c</t>
  </si>
  <si>
    <t>BOrewpOusL0</t>
  </si>
  <si>
    <t>j-1ms0Qys4c</t>
  </si>
  <si>
    <t>6HKnnYLmcBI</t>
  </si>
  <si>
    <t>ZzZi7NAnMi4</t>
  </si>
  <si>
    <t>MCErwsV2Koc</t>
  </si>
  <si>
    <t>m1PEXPs0Ouk</t>
  </si>
  <si>
    <t>1a4zeh1Lnz0</t>
  </si>
  <si>
    <t>WyEKh-C0-uE</t>
  </si>
  <si>
    <t>QEeT2NICKqY</t>
  </si>
  <si>
    <t>uulRxeFisPU</t>
  </si>
  <si>
    <t>onf7LHls3t4</t>
  </si>
  <si>
    <t>AeSRvpkY_dw</t>
  </si>
  <si>
    <t>NRj9r1OBBD4</t>
  </si>
  <si>
    <t>Fbt-G-Ib6Iw</t>
  </si>
  <si>
    <t>3_b95h_mhQo</t>
  </si>
  <si>
    <t>B4i4CtPr0lQ</t>
  </si>
  <si>
    <t>4hLdGb3_39Q</t>
  </si>
  <si>
    <t>jQrTxdIRyU4</t>
  </si>
  <si>
    <t>fbnJ4KnFaCw</t>
  </si>
  <si>
    <t>pvKo_R_uM-A</t>
  </si>
  <si>
    <t>xmMQBPgT2VM</t>
  </si>
  <si>
    <t>M8N3XHL6q6g</t>
  </si>
  <si>
    <t>MZi4H_u2pA0</t>
  </si>
  <si>
    <t>aL2QeUg1oZ4</t>
  </si>
  <si>
    <t>eW73VIz7ctU</t>
  </si>
  <si>
    <t>4Ibc10BQ60E</t>
  </si>
  <si>
    <t>kc60mVMxFMk</t>
  </si>
  <si>
    <t>UJDHKI54v_g</t>
  </si>
  <si>
    <t>HUyPGbfsEn4</t>
  </si>
  <si>
    <t>zam9rVs3KtI</t>
  </si>
  <si>
    <t>A_Iyr_VAcYE</t>
  </si>
  <si>
    <t>IJBmiKHm694</t>
  </si>
  <si>
    <t>o8DRICmFu0g</t>
  </si>
  <si>
    <t>C6QarwVGPyY</t>
  </si>
  <si>
    <t>1s4t_2_fav0</t>
  </si>
  <si>
    <t>8c9ZWklRojo</t>
  </si>
  <si>
    <t>bwTgcy0wd6I</t>
  </si>
  <si>
    <t>afqydDEQIJo</t>
  </si>
  <si>
    <t>9xMHKriBV68</t>
  </si>
  <si>
    <t>eKqWuiuaJ_Q</t>
  </si>
  <si>
    <t>kQ-TUnyj6yE</t>
  </si>
  <si>
    <t>1LUa4JUbA-g</t>
  </si>
  <si>
    <t>EYqDXNHEjak</t>
  </si>
  <si>
    <t>ToB-AEEpYGI</t>
  </si>
  <si>
    <t>xDSOhK6mTNM</t>
  </si>
  <si>
    <t>Kfy2Lw27Ij8</t>
  </si>
  <si>
    <t>YWHkpJxGKRg</t>
  </si>
  <si>
    <t>S5cfK5fzMwM</t>
  </si>
  <si>
    <t>ZISU2BLwMJI</t>
  </si>
  <si>
    <t>XTZKA1yqYrw</t>
  </si>
  <si>
    <t>swb6mVWqnwY</t>
  </si>
  <si>
    <t>YtXaSvea52Y</t>
  </si>
  <si>
    <t>zkuIx8EfZBI</t>
  </si>
  <si>
    <t>uP-JLE3_3iQ</t>
  </si>
  <si>
    <t>StoneSoupStation</t>
  </si>
  <si>
    <t>ygjZ0UBpQ9M</t>
  </si>
  <si>
    <t>7UprptpMIR4</t>
  </si>
  <si>
    <t>3ak6QrT1nu0</t>
  </si>
  <si>
    <t>cyXPdpOg330</t>
  </si>
  <si>
    <t>23GC_lHz9ds</t>
  </si>
  <si>
    <t>dk8BTkqYjBE</t>
  </si>
  <si>
    <t>BxuKZ1vzjCk</t>
  </si>
  <si>
    <t>edjWDKnulxs</t>
  </si>
  <si>
    <t>QgZ3-MHEgHs</t>
  </si>
  <si>
    <t>Xo-YfKDXTBw</t>
  </si>
  <si>
    <t>bVkU0Nc7psg</t>
  </si>
  <si>
    <t>oaOwRu_n9qc</t>
  </si>
  <si>
    <t>ryxMvrgqYww</t>
  </si>
  <si>
    <t>sbVHmPK6hSo</t>
  </si>
  <si>
    <t>vw1jA7J4PFQ</t>
  </si>
  <si>
    <t>BrXlGPfX4SQ</t>
  </si>
  <si>
    <t>Sn_kkbrpfYM</t>
  </si>
  <si>
    <t>W4BaD-f8590</t>
  </si>
  <si>
    <t>n4iq9mVQ1VE</t>
  </si>
  <si>
    <t>GJM66Mkg4Mw</t>
  </si>
  <si>
    <t>ECxvkG8fJgw</t>
  </si>
  <si>
    <t>vTYQz1eyLF8</t>
  </si>
  <si>
    <t>mkmb3pUj3uA</t>
  </si>
  <si>
    <t>57pGE3fl6qs</t>
  </si>
  <si>
    <t>I-H5OjNpujs</t>
  </si>
  <si>
    <t>2DFazcKuZDM</t>
  </si>
  <si>
    <t>WF2o09dkFdw</t>
  </si>
  <si>
    <t>_7zRtLptyc4</t>
  </si>
  <si>
    <t>nzcb-xMz9n0</t>
  </si>
  <si>
    <t>zzeKqnU7lDg</t>
  </si>
  <si>
    <t>v_jPEJk0Tus</t>
  </si>
  <si>
    <t>or28H6IpTyI</t>
  </si>
  <si>
    <t>sz1i1ae7rxk</t>
  </si>
  <si>
    <t>r5D9VW_H4XQ</t>
  </si>
  <si>
    <t>Bvn9sNKkYMs</t>
  </si>
  <si>
    <t>5k8R-kSsQ0s</t>
  </si>
  <si>
    <t>0LimS9wqbdg</t>
  </si>
  <si>
    <t>srha2LwTs6k</t>
  </si>
  <si>
    <t>nauiocelotl</t>
  </si>
  <si>
    <t>ny_7d75wMgU</t>
  </si>
  <si>
    <t>QyJRJIdtOT4</t>
  </si>
  <si>
    <t>NINDsc6Tqts</t>
  </si>
  <si>
    <t>Vyxl1aZ8J7M</t>
  </si>
  <si>
    <t>Wqy-l_ZB0SQ</t>
  </si>
  <si>
    <t>0XvsYZ4uTxo</t>
  </si>
  <si>
    <t>HO_xocphJ00</t>
  </si>
  <si>
    <t>SNh1A0DYDRs</t>
  </si>
  <si>
    <t>OHL4T1WqlHw</t>
  </si>
  <si>
    <t>4m9mcoDY84A</t>
  </si>
  <si>
    <t>U50ogiENb9M</t>
  </si>
  <si>
    <t>5LCL2IqgjSc</t>
  </si>
  <si>
    <t>IsHqyatCtJ4</t>
  </si>
  <si>
    <t>0BbJKvVZwuA</t>
  </si>
  <si>
    <t>v9yGR1dZ4O4</t>
  </si>
  <si>
    <t>t3YsE5lx2Rg</t>
  </si>
  <si>
    <t>S8wBNpP2s_U</t>
  </si>
  <si>
    <t>tV0YgVLExu8</t>
  </si>
  <si>
    <t>99fCx7faeF0</t>
  </si>
  <si>
    <t>C4Df-WD0dkU</t>
  </si>
  <si>
    <t>MATTORG</t>
  </si>
  <si>
    <t>52IqsRvPyFI</t>
  </si>
  <si>
    <t>T4m0_O7fPn4</t>
  </si>
  <si>
    <t>mXt-L4rfaAM</t>
  </si>
  <si>
    <t>DocC79gEBZA</t>
  </si>
  <si>
    <t>nvsVRwxTwDs</t>
  </si>
  <si>
    <t>MlFyXaz9Kww</t>
  </si>
  <si>
    <t>TLfo1X16Ps0</t>
  </si>
  <si>
    <t>WUPn-xWHUBg</t>
  </si>
  <si>
    <t>BE7b2aUYOM0</t>
  </si>
  <si>
    <t>yQHFm6BWFIM</t>
  </si>
  <si>
    <t>7UY93Q_Izcg</t>
  </si>
  <si>
    <t>sfTu_62T3y8</t>
  </si>
  <si>
    <t>FRfRG6iXrRI</t>
  </si>
  <si>
    <t>pHwFldfXkAI</t>
  </si>
  <si>
    <t>IMjRbxG6jgQ</t>
  </si>
  <si>
    <t>WZvRsKZeHkY</t>
  </si>
  <si>
    <t>YVMs0RqlxNw</t>
  </si>
  <si>
    <t>FG5zrc4Vz7Y</t>
  </si>
  <si>
    <t>zGwEzPgpFD8</t>
  </si>
  <si>
    <t>1qtmc1</t>
  </si>
  <si>
    <t>Ejb8QOyjz-E</t>
  </si>
  <si>
    <t>BullitGTI</t>
  </si>
  <si>
    <t>KJElJt_D7e0</t>
  </si>
  <si>
    <t>4xL7yveZA_o</t>
  </si>
  <si>
    <t>52nZ4y63J8Q</t>
  </si>
  <si>
    <t>JracEdLOqgA</t>
  </si>
  <si>
    <t>JR43BD6K7jg</t>
  </si>
  <si>
    <t>Z2mUcq1AR3k</t>
  </si>
  <si>
    <t>_D6uHsClW9I</t>
  </si>
  <si>
    <t>fktmu1mKwq8</t>
  </si>
  <si>
    <t>9SP-yudoRfg</t>
  </si>
  <si>
    <t>VEL5ABddZ0k</t>
  </si>
  <si>
    <t>TL6r9TTR7CY</t>
  </si>
  <si>
    <t>EBfdNZ3pw7Y</t>
  </si>
  <si>
    <t>crc1DDEhMNQ</t>
  </si>
  <si>
    <t>F97fbutPX2k</t>
  </si>
  <si>
    <t>mdqu8GsA6i0</t>
  </si>
  <si>
    <t>ElhCSQhED4o</t>
  </si>
  <si>
    <t>KkzZya36g3Y</t>
  </si>
  <si>
    <t>0iul63hQu1s</t>
  </si>
  <si>
    <t>jzdPydR3goE</t>
  </si>
  <si>
    <t>qW0q5FmRhW4</t>
  </si>
  <si>
    <t>d5VkqGT0L9c</t>
  </si>
  <si>
    <t>t-7HJye6EMo</t>
  </si>
  <si>
    <t>gqQiQ04OTxU</t>
  </si>
  <si>
    <t>bVR288WbDXc</t>
  </si>
  <si>
    <t>hEaaa_J3Th4</t>
  </si>
  <si>
    <t>sx0zZktrfCs</t>
  </si>
  <si>
    <t>cgRMF67hpuw</t>
  </si>
  <si>
    <t>Loefk1JS0-I</t>
  </si>
  <si>
    <t>Py_b0tVI-vU</t>
  </si>
  <si>
    <t>6ZoDPbBQfDQ</t>
  </si>
  <si>
    <t>EzokeegyBxM</t>
  </si>
  <si>
    <t>foDcLUhUKqI</t>
  </si>
  <si>
    <t>ildv2Nt5sxc</t>
  </si>
  <si>
    <t>vfhXq2O6drY</t>
  </si>
  <si>
    <t>dJ5huOgBuEE</t>
  </si>
  <si>
    <t>2ngVIVGL82Q</t>
  </si>
  <si>
    <t>_j5o6Hwgscc</t>
  </si>
  <si>
    <t>RRtO32xO6ms</t>
  </si>
  <si>
    <t>-4BHaSkbpcU</t>
  </si>
  <si>
    <t>4Ss_T76PFNk</t>
  </si>
  <si>
    <t>pIt0G6061j0</t>
  </si>
  <si>
    <t>yb0Rz1MwtGk</t>
  </si>
  <si>
    <t>e3JQbcD9zBw</t>
  </si>
  <si>
    <t>6Wa4s5EIGuM</t>
  </si>
  <si>
    <t>ULOVUDfU4NM</t>
  </si>
  <si>
    <t>XtQub1FA_UM</t>
  </si>
  <si>
    <t>DzGj8rMbYVk</t>
  </si>
  <si>
    <t>uQ9FcFS3S40</t>
  </si>
  <si>
    <t>KSoDJTRFnPk</t>
  </si>
  <si>
    <t>qbyCF5b6keA</t>
  </si>
  <si>
    <t>j_TwpS0EAAw</t>
  </si>
  <si>
    <t>w0ZyvlM-FMM</t>
  </si>
  <si>
    <t>izAQZWphZO4</t>
  </si>
  <si>
    <t>JawpNY7-Jz0</t>
  </si>
  <si>
    <t>superonkel</t>
  </si>
  <si>
    <t>Wl5eXg4tF3A</t>
  </si>
  <si>
    <t>ZeBd_F2Bz5Y</t>
  </si>
  <si>
    <t>5aJfXexxYg8</t>
  </si>
  <si>
    <t>vJ30ORzXYtw</t>
  </si>
  <si>
    <t>Kv7-kmL8rpY</t>
  </si>
  <si>
    <t>Cn8OnHJ4Alc</t>
  </si>
  <si>
    <t>HosUVA_tzZc</t>
  </si>
  <si>
    <t>zAZNxJEl1f4</t>
  </si>
  <si>
    <t>3ySjnWdnNpY</t>
  </si>
  <si>
    <t>G57QIH_6yL4</t>
  </si>
  <si>
    <t>BgYIrUbMKaY</t>
  </si>
  <si>
    <t>_TlyP9HfrSg</t>
  </si>
  <si>
    <t>uQ7bE0yzqvE</t>
  </si>
  <si>
    <t>QYu1coCuVJw</t>
  </si>
  <si>
    <t>Ju76kTWXJy4</t>
  </si>
  <si>
    <t>v1eaXd3k8J8</t>
  </si>
  <si>
    <t>JLhN6-zLUg8</t>
  </si>
  <si>
    <t>EJyoLZVHU_w</t>
  </si>
  <si>
    <t>yAKhQwstWiQ</t>
  </si>
  <si>
    <t>tc8eZAqEvx8</t>
  </si>
  <si>
    <t>e3XqhbMk-gg</t>
  </si>
  <si>
    <t>TeamGT</t>
  </si>
  <si>
    <t>dTY2mC-ckhw</t>
  </si>
  <si>
    <t>OMv7eLNTdow</t>
  </si>
  <si>
    <t>MKDdxC3DXlI</t>
  </si>
  <si>
    <t>tYxQ8SCb0f8</t>
  </si>
  <si>
    <t>ey3KBanD9Gw</t>
  </si>
  <si>
    <t>hQ_umR13fa8</t>
  </si>
  <si>
    <t>oGLGz-D80I4</t>
  </si>
  <si>
    <t>85vpUY6nic4</t>
  </si>
  <si>
    <t>cE36c6VY3ew</t>
  </si>
  <si>
    <t>Ns0H9kOqJGc</t>
  </si>
  <si>
    <t>OqTyB_vVAtA</t>
  </si>
  <si>
    <t>URTq6Oyw2oI</t>
  </si>
  <si>
    <t>hHWFMlTxIB8</t>
  </si>
  <si>
    <t>9deVvSvCw10</t>
  </si>
  <si>
    <t>q39nwQmkge8</t>
  </si>
  <si>
    <t>HVtp4cxwk1E</t>
  </si>
  <si>
    <t>Jmmh9BT7iok</t>
  </si>
  <si>
    <t>slGBcDWLcF8</t>
  </si>
  <si>
    <t>ObWJzo6hRE0</t>
  </si>
  <si>
    <t>ii6ou7OF2nw</t>
  </si>
  <si>
    <t>qkvlqM8XmsM</t>
  </si>
  <si>
    <t>yayashi</t>
  </si>
  <si>
    <t>37UMSJDqGE4</t>
  </si>
  <si>
    <t>jCbPPy8QWQ4</t>
  </si>
  <si>
    <t>CYlCzip5t5k</t>
  </si>
  <si>
    <t>1l34fWADu0E</t>
  </si>
  <si>
    <t>f87zqkSSmsk</t>
  </si>
  <si>
    <t>wD0pVRZM0rk</t>
  </si>
  <si>
    <t>SOd_Q3fIfnQ</t>
  </si>
  <si>
    <t>kJVz_GsP87I</t>
  </si>
  <si>
    <t>QKnIUpHMUAM</t>
  </si>
  <si>
    <t>NKpTVuutzck</t>
  </si>
  <si>
    <t>jqmiQZaeNb0</t>
  </si>
  <si>
    <t>HcyPOXC146M</t>
  </si>
  <si>
    <t>Bt5CRZ6dwUI</t>
  </si>
  <si>
    <t>APeGR-5KVfY</t>
  </si>
  <si>
    <t>w64Ao7jVhWA</t>
  </si>
  <si>
    <t>RstGd1YJIn0</t>
  </si>
  <si>
    <t>XxDVCzJot7c</t>
  </si>
  <si>
    <t>dvKXDDLV_gY</t>
  </si>
  <si>
    <t>GbXieLOWaRs</t>
  </si>
  <si>
    <t>ZX6UTlRM48o</t>
  </si>
  <si>
    <t>VECI6nVvMgw</t>
  </si>
  <si>
    <t>dimitrizacarii</t>
  </si>
  <si>
    <t>uJW8jKZ1n-M</t>
  </si>
  <si>
    <t>PhS4DTODMr0</t>
  </si>
  <si>
    <t>WRm18zxqbUc</t>
  </si>
  <si>
    <t>e5yXzvGQw1U</t>
  </si>
  <si>
    <t>GCPchRjnSbk</t>
  </si>
  <si>
    <t>bm83MW6rPX0</t>
  </si>
  <si>
    <t>fPJzhTi47LE</t>
  </si>
  <si>
    <t>tf8qUS5gGiE</t>
  </si>
  <si>
    <t>XBXfaMxDPBs</t>
  </si>
  <si>
    <t>uJ1LpL9dWQ0</t>
  </si>
  <si>
    <t>pPj9XPWlwhk</t>
  </si>
  <si>
    <t>xlrOHgLEZyM</t>
  </si>
  <si>
    <t>AXF6pBSuPPs</t>
  </si>
  <si>
    <t>XU6eRBZ8KYY</t>
  </si>
  <si>
    <t>LTNn7Z4TLjc</t>
  </si>
  <si>
    <t>qgpYPdN2mgw</t>
  </si>
  <si>
    <t>nxNsgByYYHk</t>
  </si>
  <si>
    <t>MLC4J5e5uXA</t>
  </si>
  <si>
    <t>ZiOzDDQzVLc</t>
  </si>
  <si>
    <t>NDPztoHEuYI</t>
  </si>
  <si>
    <t>AExwULdEM80</t>
  </si>
  <si>
    <t>THEBMWDRIVERM6</t>
  </si>
  <si>
    <t>lNOFA3r3ZvA</t>
  </si>
  <si>
    <t>h7fR26CRpBo</t>
  </si>
  <si>
    <t>Tl5ZYPgEHEg</t>
  </si>
  <si>
    <t>KD39tiOVpsw</t>
  </si>
  <si>
    <t>hKxyVbdjEHE</t>
  </si>
  <si>
    <t>ZTXditCeT2g</t>
  </si>
  <si>
    <t>uJA6dDG7CbQ</t>
  </si>
  <si>
    <t>bA5Wc91qxuA</t>
  </si>
  <si>
    <t>Du-kXt0zEeM</t>
  </si>
  <si>
    <t>sbKdthQb_3A</t>
  </si>
  <si>
    <t>HDUqGeDIhbw</t>
  </si>
  <si>
    <t>xbk2JHXv3TU</t>
  </si>
  <si>
    <t>82yL7a1zNOI</t>
  </si>
  <si>
    <t>OaS82HmcgzE</t>
  </si>
  <si>
    <t>2EIpu9S6Q0E</t>
  </si>
  <si>
    <t>PfVeKlCK5jE</t>
  </si>
  <si>
    <t>9xnAlSckm04</t>
  </si>
  <si>
    <t>o2EIFWP19cU</t>
  </si>
  <si>
    <t>agvh0_WrmgI</t>
  </si>
  <si>
    <t>lSx_d4hlSA0</t>
  </si>
  <si>
    <t>Lambotractor</t>
  </si>
  <si>
    <t>mKi6xFq2dLE</t>
  </si>
  <si>
    <t>J00Mr2ifcdg</t>
  </si>
  <si>
    <t>qKrUxGkFeOc</t>
  </si>
  <si>
    <t>qW3DQ-2ilKw</t>
  </si>
  <si>
    <t>ojIET92OYFc</t>
  </si>
  <si>
    <t>OfTyew6dbaw</t>
  </si>
  <si>
    <t>Uumhb7sIQvs</t>
  </si>
  <si>
    <t>SOkamTJ94po</t>
  </si>
  <si>
    <t>1o0k-t78Rw4</t>
  </si>
  <si>
    <t>v3P8MYUMM_4</t>
  </si>
  <si>
    <t>dRXxYflkFjA</t>
  </si>
  <si>
    <t>BaJ8vvOyArM</t>
  </si>
  <si>
    <t>ta47pkTQR9M</t>
  </si>
  <si>
    <t>37iV6m1qDX8</t>
  </si>
  <si>
    <t>AtXhp9gTam4</t>
  </si>
  <si>
    <t>WkX60z71rTk</t>
  </si>
  <si>
    <t>Qb9fV6V2kMI</t>
  </si>
  <si>
    <t>bmRsuMho-s0</t>
  </si>
  <si>
    <t>IGMuN-7JJ4o</t>
  </si>
  <si>
    <t>IoUtTwZjneQ</t>
  </si>
  <si>
    <t>ANDREASGTRBMW</t>
  </si>
  <si>
    <t>yoUZIl5mvsI</t>
  </si>
  <si>
    <t>lpNyXFMrrFA</t>
  </si>
  <si>
    <t>dxQfXSCISaw</t>
  </si>
  <si>
    <t>A_NYpFUFTw4</t>
  </si>
  <si>
    <t>2VwWXdFP6ZA</t>
  </si>
  <si>
    <t>NGSbA3R0lqk</t>
  </si>
  <si>
    <t>5GlliR8_va8</t>
  </si>
  <si>
    <t>JJkBLcdrR8c</t>
  </si>
  <si>
    <t>DJqNZEbwMOY</t>
  </si>
  <si>
    <t>qtn4npzzans</t>
  </si>
  <si>
    <t>lf3dlaeoTBg</t>
  </si>
  <si>
    <t>zMwwOMhCP4o</t>
  </si>
  <si>
    <t>p7hpVH1IAQM</t>
  </si>
  <si>
    <t>Ecf2hbxwpX8</t>
  </si>
  <si>
    <t>qWcYUe-0V5c</t>
  </si>
  <si>
    <t>yU9nLN7MQPk</t>
  </si>
  <si>
    <t>ntQTRLTKKtg</t>
  </si>
  <si>
    <t>ZgQIe_q-36M</t>
  </si>
  <si>
    <t>cQ8YMPO5JzU</t>
  </si>
  <si>
    <t>lfJyRYWpet8</t>
  </si>
  <si>
    <t>Bordill</t>
  </si>
  <si>
    <t>qNmiRjTQ9WQ</t>
  </si>
  <si>
    <t>X2u8kzeA4ac</t>
  </si>
  <si>
    <t>N2IWxqvsSY8</t>
  </si>
  <si>
    <t>Dbge-y9jMJg</t>
  </si>
  <si>
    <t>7zYZ_zItA1Y</t>
  </si>
  <si>
    <t>dNXzOj4X6gk</t>
  </si>
  <si>
    <t>K8AtbP5UCks</t>
  </si>
  <si>
    <t>zHUChUiw7v4</t>
  </si>
  <si>
    <t>XbwXfVFEMFI</t>
  </si>
  <si>
    <t>5S4lJcqiVBM</t>
  </si>
  <si>
    <t>lOfZBD2Tgyo</t>
  </si>
  <si>
    <t>xD8__J88LnI</t>
  </si>
  <si>
    <t>mcJJWZnxySE</t>
  </si>
  <si>
    <t>YmmZSactoBs</t>
  </si>
  <si>
    <t>Kjaxez9OIX8</t>
  </si>
  <si>
    <t>wiYqY2MNM54</t>
  </si>
  <si>
    <t>UHqYkXp3Wv4</t>
  </si>
  <si>
    <t>jHp3Ei8Noew</t>
  </si>
  <si>
    <t>QqcYsrOLCws</t>
  </si>
  <si>
    <t>umkuEvPdK1o</t>
  </si>
  <si>
    <t>jbhRJByD2SM</t>
  </si>
  <si>
    <t>ferrari36</t>
  </si>
  <si>
    <t>Nq_cI7SnV-k</t>
  </si>
  <si>
    <t>XHrv_fNju2M</t>
  </si>
  <si>
    <t>0hyuM6fzMhE</t>
  </si>
  <si>
    <t>Fgy9vc4rf90</t>
  </si>
  <si>
    <t>hb4ohPR_ZeA</t>
  </si>
  <si>
    <t>1q8ZNkhxT04</t>
  </si>
  <si>
    <t>_2tnjJX3-Yc</t>
  </si>
  <si>
    <t>dPYBJoj8-3k</t>
  </si>
  <si>
    <t>PXaMd_vSxdw</t>
  </si>
  <si>
    <t>vZBMvkK5a7A</t>
  </si>
  <si>
    <t>f2BThJgcHGQ</t>
  </si>
  <si>
    <t>4lM2HG6Q4bM</t>
  </si>
  <si>
    <t>PFB5HIMkN-E</t>
  </si>
  <si>
    <t>Oz-AqH3wLj4</t>
  </si>
  <si>
    <t>X26RZYXGdrw</t>
  </si>
  <si>
    <t>bbCREOCa0Ng</t>
  </si>
  <si>
    <t>WgXun8qiJ10</t>
  </si>
  <si>
    <t>ZmeAlRcS5W4</t>
  </si>
  <si>
    <t>Q7M2Yg48vMI</t>
  </si>
  <si>
    <t>FastLaneDaily</t>
  </si>
  <si>
    <t>eSJ-HzNWJGM</t>
  </si>
  <si>
    <t>Mo8fUKVXB6g</t>
  </si>
  <si>
    <t>owCkBklrEBU</t>
  </si>
  <si>
    <t>uK1y2FjCGKk</t>
  </si>
  <si>
    <t>SMwfM83XGF0</t>
  </si>
  <si>
    <t>krLL2G_TbKg</t>
  </si>
  <si>
    <t>QFSKU3ZIWsQ</t>
  </si>
  <si>
    <t>dzb89dyynGA</t>
  </si>
  <si>
    <t>h6Mniw1Jlrw</t>
  </si>
  <si>
    <t>JxRLyiBs3XA</t>
  </si>
  <si>
    <t>jQOnOXXc-ps</t>
  </si>
  <si>
    <t>CtSKLf6MOUg</t>
  </si>
  <si>
    <t>1T1o-FIHuqI</t>
  </si>
  <si>
    <t>e2u-XTdDRkE</t>
  </si>
  <si>
    <t>g0y2ZdEGLOg</t>
  </si>
  <si>
    <t>a7Ny5BYc-Fs</t>
  </si>
  <si>
    <t>chje84FAo8A</t>
  </si>
  <si>
    <t>tZR4lLxiklY</t>
  </si>
  <si>
    <t>q9qeGtg0voU</t>
  </si>
  <si>
    <t>Vea__AfzFIg</t>
  </si>
  <si>
    <t>RuI0OPavDn0</t>
  </si>
  <si>
    <t>BMVTgnW1_Pw</t>
  </si>
  <si>
    <t>xTY_cbAxeJE</t>
  </si>
  <si>
    <t>WBv0hASTGEM</t>
  </si>
  <si>
    <t>Gyns3mf6BcY</t>
  </si>
  <si>
    <t>U1-h1A-Hi2A</t>
  </si>
  <si>
    <t>6F1yv9Rp0xg</t>
  </si>
  <si>
    <t>HRFOZKkvU64</t>
  </si>
  <si>
    <t>9_rQKU5RQEQ</t>
  </si>
  <si>
    <t>lPunPpsFSf4</t>
  </si>
  <si>
    <t>Vw0NiSkE5zU</t>
  </si>
  <si>
    <t>weYErqFHPQA</t>
  </si>
  <si>
    <t>LH79x4w7Yhw</t>
  </si>
  <si>
    <t>MjtJfahxucY</t>
  </si>
  <si>
    <t>wb-K73BmlIA</t>
  </si>
  <si>
    <t>Q4vr8dK0BFY</t>
  </si>
  <si>
    <t>mFSA-yhCzGY</t>
  </si>
  <si>
    <t>0V0DgKArOqI</t>
  </si>
  <si>
    <t>marshallchang</t>
  </si>
  <si>
    <t>omqD4FCv4Sk</t>
  </si>
  <si>
    <t>sAxVJmwbfsE</t>
  </si>
  <si>
    <t>DO69p7IkcHc</t>
  </si>
  <si>
    <t>P3y7qbSCB44</t>
  </si>
  <si>
    <t>b-jubA-fl3k</t>
  </si>
  <si>
    <t>CKX2KZruc3E</t>
  </si>
  <si>
    <t>vZQSTIzB6Rw</t>
  </si>
  <si>
    <t>qN8GsF5U4HQ</t>
  </si>
  <si>
    <t>COZYdldOPgs</t>
  </si>
  <si>
    <t>PsoYPXe8SVA</t>
  </si>
  <si>
    <t>OHSR1L5Z0QE</t>
  </si>
  <si>
    <t>gbkRvhAzTpE</t>
  </si>
  <si>
    <t>WJEEzjzS6TM</t>
  </si>
  <si>
    <t>hnpEG8dGkQY</t>
  </si>
  <si>
    <t>OuvBLWciOXs</t>
  </si>
  <si>
    <t>_0CBRZhcB9E</t>
  </si>
  <si>
    <t>TxuaRNIBloo</t>
  </si>
  <si>
    <t>43ITD45n2pk</t>
  </si>
  <si>
    <t>pYBssryU7Y0</t>
  </si>
  <si>
    <t>xmK9EfnGMf8</t>
  </si>
  <si>
    <t>q1O4bZi705U</t>
  </si>
  <si>
    <t>BrianZuk</t>
  </si>
  <si>
    <t>pnXzMLf_Li0</t>
  </si>
  <si>
    <t>WZlbVosweNI</t>
  </si>
  <si>
    <t>ggr9ZLCbyU8</t>
  </si>
  <si>
    <t>ufwzC6mvAsA</t>
  </si>
  <si>
    <t>s_kA6cJV3ro</t>
  </si>
  <si>
    <t>otRT2n5PA20</t>
  </si>
  <si>
    <t>mdwPJRRh7PE</t>
  </si>
  <si>
    <t>FH6cQ3BZYMQ</t>
  </si>
  <si>
    <t>EflhI1ujMhU</t>
  </si>
  <si>
    <t>mQUMrLeyBFA</t>
  </si>
  <si>
    <t>pYLF7FXUKo0</t>
  </si>
  <si>
    <t>iiQ-w6Bs09Q</t>
  </si>
  <si>
    <t>X3LE1SE0m08</t>
  </si>
  <si>
    <t>P7qCv13ZGG8</t>
  </si>
  <si>
    <t>s1ZWJjC648I</t>
  </si>
  <si>
    <t>jz0EEtJGeuw</t>
  </si>
  <si>
    <t>bg27ckAgEiw</t>
  </si>
  <si>
    <t>AsAw7bFUOzs</t>
  </si>
  <si>
    <t>9rdbwaJLvjM</t>
  </si>
  <si>
    <t>5mcCUlHsoqw</t>
  </si>
  <si>
    <t>nihonsss</t>
  </si>
  <si>
    <t>UfaGzVuhgxM</t>
  </si>
  <si>
    <t>vSCbCBfGrJQ</t>
  </si>
  <si>
    <t>bT62qtQl-Yg</t>
  </si>
  <si>
    <t>2BH-RQpeKkQ</t>
  </si>
  <si>
    <t>mhuAvAghB6M</t>
  </si>
  <si>
    <t>o2su5apWFec</t>
  </si>
  <si>
    <t>7Ns_Lv1Yn4k</t>
  </si>
  <si>
    <t>ZF9rcmX83yQ</t>
  </si>
  <si>
    <t>pMqhEVsd4CU</t>
  </si>
  <si>
    <t>NQHSgTf7eDc</t>
  </si>
  <si>
    <t>8IQcGzM_yeM</t>
  </si>
  <si>
    <t>orTwLf4bU3Q</t>
  </si>
  <si>
    <t>7IEdhZFTpps</t>
  </si>
  <si>
    <t>AddictedToPhones</t>
  </si>
  <si>
    <t>xkTMqcVZEVw</t>
  </si>
  <si>
    <t>W74djAWPBmY</t>
  </si>
  <si>
    <t>H_UjxJLZ-8c</t>
  </si>
  <si>
    <t>QsO6W69OdQ0</t>
  </si>
  <si>
    <t>EM7Xq0Xm-mU</t>
  </si>
  <si>
    <t>wOmzUVzq4SE</t>
  </si>
  <si>
    <t>5O6pGI34eZk</t>
  </si>
  <si>
    <t>nrCby0dgWJg</t>
  </si>
  <si>
    <t>J8x79uU0f5c</t>
  </si>
  <si>
    <t>7kbCgZJd6nk</t>
  </si>
  <si>
    <t>7lOpibz2c_o</t>
  </si>
  <si>
    <t>H-qyotWF9ac</t>
  </si>
  <si>
    <t>phonescoop</t>
  </si>
  <si>
    <t>7udA2NiUtaw</t>
  </si>
  <si>
    <t>8aBByl9ZY4g</t>
  </si>
  <si>
    <t>ostm0hEu1pg</t>
  </si>
  <si>
    <t>L2zcmn8MrEs</t>
  </si>
  <si>
    <t>sX7KjV7xUDI</t>
  </si>
  <si>
    <t>WupozC4pDn4</t>
  </si>
  <si>
    <t>SXNwYbLStBY</t>
  </si>
  <si>
    <t>sHA2paSJ5sc</t>
  </si>
  <si>
    <t>Yk3IAO4e1yQ</t>
  </si>
  <si>
    <t>ffK-rPAzKTg</t>
  </si>
  <si>
    <t>BKSmW6TI5kU</t>
  </si>
  <si>
    <t>naZABL1BNvQ</t>
  </si>
  <si>
    <t>GYoysif5kp0</t>
  </si>
  <si>
    <t>qM3-QH-_v9I</t>
  </si>
  <si>
    <t>mabusua</t>
  </si>
  <si>
    <t>NeYujJbZpoc</t>
  </si>
  <si>
    <t>7T6n-GlN044</t>
  </si>
  <si>
    <t>O-_ZVvLhPRk</t>
  </si>
  <si>
    <t>dSskd_QaZ-s</t>
  </si>
  <si>
    <t>57YAx3x1ak8</t>
  </si>
  <si>
    <t>fcu9s2GTfMQ</t>
  </si>
  <si>
    <t>BZ-Fo6Qe4Qo</t>
  </si>
  <si>
    <t>9S7051yiLdY</t>
  </si>
  <si>
    <t>hRl-R61Fruw</t>
  </si>
  <si>
    <t>B_283G1vuKk</t>
  </si>
  <si>
    <t>X76ZIGQgBWg</t>
  </si>
  <si>
    <t>Go0EIfzeyXs</t>
  </si>
  <si>
    <t>jukLvOumRNU</t>
  </si>
  <si>
    <t>-r4CifYj_-c</t>
  </si>
  <si>
    <t>u3_DMVtZ12w</t>
  </si>
  <si>
    <t>T3Online</t>
  </si>
  <si>
    <t>0BLqzpWBU1o</t>
  </si>
  <si>
    <t>j_2d32qkyIw</t>
  </si>
  <si>
    <t>Kc5qRCjAnMc</t>
  </si>
  <si>
    <t>VwFiKnolOqg</t>
  </si>
  <si>
    <t>7Yj9KXO8bK8</t>
  </si>
  <si>
    <t>f-X3xhVv-Qg</t>
  </si>
  <si>
    <t>6r0AnEkMfio</t>
  </si>
  <si>
    <t>gb1c9NtqIXc</t>
  </si>
  <si>
    <t>4spLisKv-kQ</t>
  </si>
  <si>
    <t>yapUt62N4vQ</t>
  </si>
  <si>
    <t>eLvZMPFLxzo</t>
  </si>
  <si>
    <t>kravvykrav</t>
  </si>
  <si>
    <t>CwbUFXkeTfk</t>
  </si>
  <si>
    <t>_E1v0uZTCrY</t>
  </si>
  <si>
    <t>vY9aX-UgA6k</t>
  </si>
  <si>
    <t>B-JssvlOtpA</t>
  </si>
  <si>
    <t>nVETnMCsUoY</t>
  </si>
  <si>
    <t>NgG9I5WRQc8</t>
  </si>
  <si>
    <t>4ZB6Y5UBsyk</t>
  </si>
  <si>
    <t>4lSWVzXmnWc</t>
  </si>
  <si>
    <t>xVDhVgk9LlU</t>
  </si>
  <si>
    <t>f-Bng3-Whf0</t>
  </si>
  <si>
    <t>TCGeNN0NKgg</t>
  </si>
  <si>
    <t>jVySSiZhTaE</t>
  </si>
  <si>
    <t>Y2yUd1eGgWI</t>
  </si>
  <si>
    <t>8ZtMveF-EJo</t>
  </si>
  <si>
    <t>nKADpYRbaHM</t>
  </si>
  <si>
    <t>semiot</t>
  </si>
  <si>
    <t>qIDe8wqyykI</t>
  </si>
  <si>
    <t>I-Y06AjH4Oo</t>
  </si>
  <si>
    <t>v_rfuT5pTao</t>
  </si>
  <si>
    <t>XoKmiNvnKgI</t>
  </si>
  <si>
    <t>RdZ_VOdojsM</t>
  </si>
  <si>
    <t>55fYjncuvZg</t>
  </si>
  <si>
    <t>aq73wob3sDE</t>
  </si>
  <si>
    <t>bXW3O0S4M5E</t>
  </si>
  <si>
    <t>LN0vVf-a9V0</t>
  </si>
  <si>
    <t>Xj4FiP5ZNVc</t>
  </si>
  <si>
    <t>sQh1n2jJzC0</t>
  </si>
  <si>
    <t>2K-y5MuxMbA</t>
  </si>
  <si>
    <t>G32JmZkRddc</t>
  </si>
  <si>
    <t>70_MwrkDOVU</t>
  </si>
  <si>
    <t>mYXumQOL7cw</t>
  </si>
  <si>
    <t>freeta</t>
  </si>
  <si>
    <t>9pnbSWKXyMQ</t>
  </si>
  <si>
    <t>3t2QT4VewZ4</t>
  </si>
  <si>
    <t>8W6Co4B4lP0</t>
  </si>
  <si>
    <t>4lwxaEtWtiY</t>
  </si>
  <si>
    <t>Qcy-bxVxvRw</t>
  </si>
  <si>
    <t>_Ax6RRECvVo</t>
  </si>
  <si>
    <t>7b9Tlp3Vl_g</t>
  </si>
  <si>
    <t>s-pH48MsOe8</t>
  </si>
  <si>
    <t>4zvohX4fgF4</t>
  </si>
  <si>
    <t>ehXHchXar1g</t>
  </si>
  <si>
    <t>XCUuSEtnyqw</t>
  </si>
  <si>
    <t>l-KFF27T5Ts</t>
  </si>
  <si>
    <t>l0MVG-gP0lE</t>
  </si>
  <si>
    <t>7-1WXEh4qS4</t>
  </si>
  <si>
    <t>x0E5v7KOiuY</t>
  </si>
  <si>
    <t>oxttpfBpOhw</t>
  </si>
  <si>
    <t>minglichai</t>
  </si>
  <si>
    <t>HpDzvNz-31Q</t>
  </si>
  <si>
    <t>kWEc3fBFwuk</t>
  </si>
  <si>
    <t>LCNZo-WVl6A</t>
  </si>
  <si>
    <t>mZujFLZlxyY</t>
  </si>
  <si>
    <t>hJ6UaF-sImw</t>
  </si>
  <si>
    <t>ZuYPvf_7KSQ</t>
  </si>
  <si>
    <t>j0qmbEf-gPE</t>
  </si>
  <si>
    <t>tZOPQmBQic4</t>
  </si>
  <si>
    <t>7Ddi7u5wKC8</t>
  </si>
  <si>
    <t>L6zDqFobB9I</t>
  </si>
  <si>
    <t>WjZSd4AcQOQ</t>
  </si>
  <si>
    <t>jg5JbbrpN1c</t>
  </si>
  <si>
    <t>8TTVG74iuys</t>
  </si>
  <si>
    <t>oCyY-GNhDUc</t>
  </si>
  <si>
    <t>kqVpcoevh1E</t>
  </si>
  <si>
    <t>rnnr4you</t>
  </si>
  <si>
    <t>hkzgFsEvQSM</t>
  </si>
  <si>
    <t>rxsoECoMDCE</t>
  </si>
  <si>
    <t>re9Hzh-_ZG4</t>
  </si>
  <si>
    <t>gn9egbhq2XU</t>
  </si>
  <si>
    <t>tJZ0Sq_gAZ8</t>
  </si>
  <si>
    <t>oKGiqJRlexs</t>
  </si>
  <si>
    <t>aRFf50xyJCc</t>
  </si>
  <si>
    <t>UP2Yq7J1x98</t>
  </si>
  <si>
    <t>ehlvVxpbJEs</t>
  </si>
  <si>
    <t>n9tXdZwpOgw</t>
  </si>
  <si>
    <t>7SguhGn2nxQ</t>
  </si>
  <si>
    <t>mBEJcaGfXc0</t>
  </si>
  <si>
    <t>APukxhXZa3E</t>
  </si>
  <si>
    <t>VYHBqP1YJNY</t>
  </si>
  <si>
    <t>BkucQe4cSu4</t>
  </si>
  <si>
    <t>VQNhcosnQWs</t>
  </si>
  <si>
    <t>c_d54h05nUA</t>
  </si>
  <si>
    <t>luxetv</t>
  </si>
  <si>
    <t>2nOUQGOVhG0</t>
  </si>
  <si>
    <t>VAsKCMmpjxk</t>
  </si>
  <si>
    <t>Phe16HYIrtI</t>
  </si>
  <si>
    <t>WHIvkYPOrtk</t>
  </si>
  <si>
    <t>vH-Ns9_vDt4</t>
  </si>
  <si>
    <t>iRQOhL4SvMA</t>
  </si>
  <si>
    <t>S_jyrbofQqs</t>
  </si>
  <si>
    <t>JdgeVuxQCKk</t>
  </si>
  <si>
    <t>HKH1Wz7wliI</t>
  </si>
  <si>
    <t>3yi2qlYyA2o</t>
  </si>
  <si>
    <t>sRKL6hDng-Q</t>
  </si>
  <si>
    <t>rstm5igSLhQ</t>
  </si>
  <si>
    <t>Cbf2YOTzPEQ</t>
  </si>
  <si>
    <t>ekU3nmhdRFk</t>
  </si>
  <si>
    <t>KfTUddv_F9Y</t>
  </si>
  <si>
    <t>sushiboiii</t>
  </si>
  <si>
    <t>2sZ7bwmCfHA</t>
  </si>
  <si>
    <t>DSixQzRvaUs</t>
  </si>
  <si>
    <t>gDvfbHtQMOg</t>
  </si>
  <si>
    <t>JA9RUnqs9hI</t>
  </si>
  <si>
    <t>mfgYmDyaRWw</t>
  </si>
  <si>
    <t>uJPzLR7gDUY</t>
  </si>
  <si>
    <t>ngtfr</t>
  </si>
  <si>
    <t>6Mj3s4ONvLY</t>
  </si>
  <si>
    <t>BVR2ef9k02U</t>
  </si>
  <si>
    <t>lKma9SrpVhw</t>
  </si>
  <si>
    <t>B0nDeJ0Q-bE</t>
  </si>
  <si>
    <t>4rvqK8tmw_0</t>
  </si>
  <si>
    <t>gmaOR6bLHbk</t>
  </si>
  <si>
    <t>k5Tzgzg_RB0</t>
  </si>
  <si>
    <t>zHst2sLOf84</t>
  </si>
  <si>
    <t>2ZngC1JJbE0</t>
  </si>
  <si>
    <t>mobileburn</t>
  </si>
  <si>
    <t>wzJV_vRWxcc</t>
  </si>
  <si>
    <t>Blargaldalien</t>
  </si>
  <si>
    <t>7u0fgtaWR6g</t>
  </si>
  <si>
    <t>xuiUtoWnuZ0</t>
  </si>
  <si>
    <t>dCumECJ3jF8</t>
  </si>
  <si>
    <t>nM0j5kJWOWA</t>
  </si>
  <si>
    <t>5o1F7ItHUME</t>
  </si>
  <si>
    <t>mx_La6p_KgY</t>
  </si>
  <si>
    <t>wR82eRRXBQ8</t>
  </si>
  <si>
    <t>A7GvRAurmJc</t>
  </si>
  <si>
    <t>L0sfudvlKOA</t>
  </si>
  <si>
    <t>4byUlyh3npk</t>
  </si>
  <si>
    <t>SKn5AHEVPro</t>
  </si>
  <si>
    <t>cg4n7Hh1-i4</t>
  </si>
  <si>
    <t>sa48Nq3Qw8I</t>
  </si>
  <si>
    <t>yj6cbM-h8xg</t>
  </si>
  <si>
    <t>8ZDgjjDnWLM</t>
  </si>
  <si>
    <t>8aJjMOy-Ops</t>
  </si>
  <si>
    <t>ii9iZ9Fw71U</t>
  </si>
  <si>
    <t>9LOnaIuzPWU</t>
  </si>
  <si>
    <t>u3Fz5UGSnyE</t>
  </si>
  <si>
    <t>russosa</t>
  </si>
  <si>
    <t>Npr2V63ITxE</t>
  </si>
  <si>
    <t>14sCk68bFhw</t>
  </si>
  <si>
    <t>PQ3teZlnZus</t>
  </si>
  <si>
    <t>DZQ2QkLclyE</t>
  </si>
  <si>
    <t>CSeCqwu4DWI</t>
  </si>
  <si>
    <t>dLGLybLFAIg</t>
  </si>
  <si>
    <t>69Hofc5cnqs</t>
  </si>
  <si>
    <t>ofojbKxMKPs</t>
  </si>
  <si>
    <t>ioPL3zKl8mc</t>
  </si>
  <si>
    <t>xyjYvxCYyQY</t>
  </si>
  <si>
    <t>7kSsoKu1E5Y</t>
  </si>
  <si>
    <t>eCdwG4We6Ps</t>
  </si>
  <si>
    <t>RqKmvjT53JM</t>
  </si>
  <si>
    <t>SymkFBT65rY</t>
  </si>
  <si>
    <t>Xyno9npv8cs</t>
  </si>
  <si>
    <t>pdyhxSbxdAM</t>
  </si>
  <si>
    <t>tuQSgEeHKLA</t>
  </si>
  <si>
    <t>NGR32tQVvGk</t>
  </si>
  <si>
    <t>qbsLjTYCiyM</t>
  </si>
  <si>
    <t>Jt6DyFbR4Ac</t>
  </si>
  <si>
    <t>INGWorx</t>
  </si>
  <si>
    <t>-1pmiXIgnsA</t>
  </si>
  <si>
    <t>w9zBakPBrjc</t>
  </si>
  <si>
    <t>rES5duVjt14</t>
  </si>
  <si>
    <t>Se_OtMqRDg0</t>
  </si>
  <si>
    <t>N9va8ogkU6w</t>
  </si>
  <si>
    <t>by0y5GG5nT0</t>
  </si>
  <si>
    <t>wXjqk7CiqeI</t>
  </si>
  <si>
    <t>q3gbsTpqMZE</t>
  </si>
  <si>
    <t>W6CQnX-rz2M</t>
  </si>
  <si>
    <t>iCc8OjXyc6Q</t>
  </si>
  <si>
    <t>fULtU2NfPQA</t>
  </si>
  <si>
    <t>yrLYUwPTA18</t>
  </si>
  <si>
    <t>D8qyPckorTs</t>
  </si>
  <si>
    <t>28inWs038IA</t>
  </si>
  <si>
    <t>a6QJ0rk1tis</t>
  </si>
  <si>
    <t>RHtMYrgylYI</t>
  </si>
  <si>
    <t>4TM3GbxaNLI</t>
  </si>
  <si>
    <t>LPk2LXxXcnQ</t>
  </si>
  <si>
    <t>L1goaBtvM7s</t>
  </si>
  <si>
    <t>hPhuWqzyyWs</t>
  </si>
  <si>
    <t>all4tubekids</t>
  </si>
  <si>
    <t>KT4TKLUQuSw</t>
  </si>
  <si>
    <t>776nMfS97Lo</t>
  </si>
  <si>
    <t>EhhQtWh6o3w</t>
  </si>
  <si>
    <t>rtIGde7_UDg</t>
  </si>
  <si>
    <t>lLe796ngXNE</t>
  </si>
  <si>
    <t>2SQiJxv_V4Y</t>
  </si>
  <si>
    <t>Cht57wVpQIY</t>
  </si>
  <si>
    <t>BYQJk8lHm3c</t>
  </si>
  <si>
    <t>oYCKefB38WU</t>
  </si>
  <si>
    <t>B3HCU5ovHpA</t>
  </si>
  <si>
    <t>nDTaHk8jDMs</t>
  </si>
  <si>
    <t>NLSDUqXJ-yA</t>
  </si>
  <si>
    <t>PHLN1veZW8E</t>
  </si>
  <si>
    <t>suFzR7iP6rA</t>
  </si>
  <si>
    <t>xSiIMkuym7o</t>
  </si>
  <si>
    <t>vGD69yEfbE0</t>
  </si>
  <si>
    <t>FrXPJuzYhsA</t>
  </si>
  <si>
    <t>MgRWTTWVXYU</t>
  </si>
  <si>
    <t>PRad2SiW6Sg</t>
  </si>
  <si>
    <t>Y4a2YLROL88</t>
  </si>
  <si>
    <t>ItalianStallionette</t>
  </si>
  <si>
    <t>iP0hCzIo6lQ</t>
  </si>
  <si>
    <t>vk6NzfYmGzA</t>
  </si>
  <si>
    <t>N_skl0-fJmo</t>
  </si>
  <si>
    <t>KHadKnh_InA</t>
  </si>
  <si>
    <t>jG4UMzXICS8</t>
  </si>
  <si>
    <t>5t6ILa45oxo</t>
  </si>
  <si>
    <t>IWZaP0--lOY</t>
  </si>
  <si>
    <t>uf4m2nr80gU</t>
  </si>
  <si>
    <t>9XDMBxoL4So</t>
  </si>
  <si>
    <t>gxlHLNZ0qJc</t>
  </si>
  <si>
    <t>LQz1IcMjYpM</t>
  </si>
  <si>
    <t>3xyplVdOGoI</t>
  </si>
  <si>
    <t>EFnrrdUvG7I</t>
  </si>
  <si>
    <t>6ssBAsC3py0</t>
  </si>
  <si>
    <t>ltwHa4HqLQ0</t>
  </si>
  <si>
    <t>Epjtqdiv0Oo</t>
  </si>
  <si>
    <t>tW2kiYsimKI</t>
  </si>
  <si>
    <t>0sBrxVPNuUE</t>
  </si>
  <si>
    <t>sL2HCBrdcb4</t>
  </si>
  <si>
    <t>NGbp1zwJQ8I</t>
  </si>
  <si>
    <t>Dl4km0v-P60</t>
  </si>
  <si>
    <t>lj0UGs-0y6I</t>
  </si>
  <si>
    <t>nbWfOBlRMYw</t>
  </si>
  <si>
    <t>diFbQzTk39w</t>
  </si>
  <si>
    <t>qkz9sj-HIG0</t>
  </si>
  <si>
    <t>mxPI9nabMik</t>
  </si>
  <si>
    <t>NNJCcwtNNoE</t>
  </si>
  <si>
    <t>JjGG-THrjj0</t>
  </si>
  <si>
    <t>yvq2ctapwCs</t>
  </si>
  <si>
    <t>vUv2jz39jq8</t>
  </si>
  <si>
    <t>2O2PeasdWOs</t>
  </si>
  <si>
    <t>MqQexsXYJeo</t>
  </si>
  <si>
    <t>RhrZvitUuO8</t>
  </si>
  <si>
    <t>z-Niur_FYRE</t>
  </si>
  <si>
    <t>dryMlaxka1A</t>
  </si>
  <si>
    <t>13ryoCgO-us</t>
  </si>
  <si>
    <t>0aHIcUDEA7I</t>
  </si>
  <si>
    <t>navP5CYDc8s</t>
  </si>
  <si>
    <t>spiderman1fan</t>
  </si>
  <si>
    <t>zorw7GJRLMA</t>
  </si>
  <si>
    <t>b9ROf1-bYM0</t>
  </si>
  <si>
    <t>cmKeIY0ejRY</t>
  </si>
  <si>
    <t>iqCAOGGkouM</t>
  </si>
  <si>
    <t>U1hpmcmG0F8</t>
  </si>
  <si>
    <t>7S5kbS0JsAA</t>
  </si>
  <si>
    <t>cUj7XMI2bno</t>
  </si>
  <si>
    <t>ihegdzGUJVE</t>
  </si>
  <si>
    <t>6SvfW3tSJY8</t>
  </si>
  <si>
    <t>xFqsvaItWD0</t>
  </si>
  <si>
    <t>1cL4e2PjS3A</t>
  </si>
  <si>
    <t>IMUeJXQuQyU</t>
  </si>
  <si>
    <t>AsqdNT5Xiho</t>
  </si>
  <si>
    <t>Y8S5Or6XahI</t>
  </si>
  <si>
    <t>aJEHSNJazKk</t>
  </si>
  <si>
    <t>sivL5FA94N4</t>
  </si>
  <si>
    <t>BU8XGbw0QhU</t>
  </si>
  <si>
    <t>EkiVqP_6vfg</t>
  </si>
  <si>
    <t>YbXM9Sb02H8</t>
  </si>
  <si>
    <t>H6o4n4KOZF8</t>
  </si>
  <si>
    <t>fox97470</t>
  </si>
  <si>
    <t>ycmneu6BDWA</t>
  </si>
  <si>
    <t>K8snLgn-bng</t>
  </si>
  <si>
    <t>VE_w-DzdXm0</t>
  </si>
  <si>
    <t>61B3xXO6zhc</t>
  </si>
  <si>
    <t>u7mG5I2VGkw</t>
  </si>
  <si>
    <t>YfzDRq6MWKY</t>
  </si>
  <si>
    <t>qQFL2RIJdBA</t>
  </si>
  <si>
    <t>I-NRbf4y3SQ</t>
  </si>
  <si>
    <t>s7Myp-p9keM</t>
  </si>
  <si>
    <t>Lv8HUbLOVvQ</t>
  </si>
  <si>
    <t>2SUpRWLoc_c</t>
  </si>
  <si>
    <t>6foOcoO68TE</t>
  </si>
  <si>
    <t>yQ00m033I9I</t>
  </si>
  <si>
    <t>wK965xCminI</t>
  </si>
  <si>
    <t>cRDo7vnUh9o</t>
  </si>
  <si>
    <t>rdnx6uL58-0</t>
  </si>
  <si>
    <t>ao-9B8IV9_E</t>
  </si>
  <si>
    <t>8qOs0LsdQ5Y</t>
  </si>
  <si>
    <t>BL678MTtfOw</t>
  </si>
  <si>
    <t>KE11PH-j-SM</t>
  </si>
  <si>
    <t>8B1BmpqIGHI</t>
  </si>
  <si>
    <t>LeslieArmo08</t>
  </si>
  <si>
    <t>10uv33oZYjE</t>
  </si>
  <si>
    <t>qi80uWQD5tI</t>
  </si>
  <si>
    <t>u7yQICh00gw</t>
  </si>
  <si>
    <t>6HFi79txqm8</t>
  </si>
  <si>
    <t>VFjedtd37Ls</t>
  </si>
  <si>
    <t>PmrHCpH5Mek</t>
  </si>
  <si>
    <t>XEQbsva6WFY</t>
  </si>
  <si>
    <t>Ld0wg9jF9SA</t>
  </si>
  <si>
    <t>p8BAQVqDymU</t>
  </si>
  <si>
    <t>HPGubDrdnC0</t>
  </si>
  <si>
    <t>Pn__-S_lIqI</t>
  </si>
  <si>
    <t>2yeHvQTDfp8</t>
  </si>
  <si>
    <t>Z1ehRYlmkZ0</t>
  </si>
  <si>
    <t>ztvw7Gss0QU</t>
  </si>
  <si>
    <t>Diu5YI8J7nc</t>
  </si>
  <si>
    <t>pMiF1MOXMxM</t>
  </si>
  <si>
    <t>neshnessim</t>
  </si>
  <si>
    <t>mRf48RkyXoY</t>
  </si>
  <si>
    <t>KeriLovesMAtty</t>
  </si>
  <si>
    <t>ZpJL4aFQeu0</t>
  </si>
  <si>
    <t>fx1RvU28O88</t>
  </si>
  <si>
    <t>PT8DSoQoXFQ</t>
  </si>
  <si>
    <t>mxGvHMWGaP0</t>
  </si>
  <si>
    <t>DMf1Qjn2PN4</t>
  </si>
  <si>
    <t>vm6wGW4TitY</t>
  </si>
  <si>
    <t>fnJvvwuLPOo</t>
  </si>
  <si>
    <t>uJDF8JwR_Dg</t>
  </si>
  <si>
    <t>_LNZQexC338</t>
  </si>
  <si>
    <t>wp9eCb-L_Y4</t>
  </si>
  <si>
    <t>qrgE0BqaEQg</t>
  </si>
  <si>
    <t>KdPP5VwLS24</t>
  </si>
  <si>
    <t>2jZ-oUxGe6Y</t>
  </si>
  <si>
    <t>b7RyYcv3fQ8</t>
  </si>
  <si>
    <t>wxfpTKo96ng</t>
  </si>
  <si>
    <t>JisgLhWghRQ</t>
  </si>
  <si>
    <t>dbcL2r5LZj4</t>
  </si>
  <si>
    <t>pcoH1ePpcaE</t>
  </si>
  <si>
    <t>TEBx9pfJ7zM</t>
  </si>
  <si>
    <t>TQfoRhLrSvs</t>
  </si>
  <si>
    <t>Momoftwinsplus1</t>
  </si>
  <si>
    <t>fQGDc8-sMws</t>
  </si>
  <si>
    <t>vLSUdF2d_uI</t>
  </si>
  <si>
    <t>MTiOiTUunuU</t>
  </si>
  <si>
    <t>g9uyrf1mai8</t>
  </si>
  <si>
    <t>td8EH4cXQdQ</t>
  </si>
  <si>
    <t>opBFGOutMYw</t>
  </si>
  <si>
    <t>mIgyIRNY7I4</t>
  </si>
  <si>
    <t>1xUIc0PJIBQ</t>
  </si>
  <si>
    <t>XYC3mFqhVu0</t>
  </si>
  <si>
    <t>t0lAGpcz91s</t>
  </si>
  <si>
    <t>JTTJ9EI--vM</t>
  </si>
  <si>
    <t>Zb5gvxX1o_o</t>
  </si>
  <si>
    <t>ra_nn89gOJg</t>
  </si>
  <si>
    <t>Jbc6zCyGli0</t>
  </si>
  <si>
    <t>zeJ8zR4GoCI</t>
  </si>
  <si>
    <t>wh4RWmggt0Y</t>
  </si>
  <si>
    <t>fjfaRh6VNpk</t>
  </si>
  <si>
    <t>yJ3T4iJzp9E</t>
  </si>
  <si>
    <t>36KkMXysUhY</t>
  </si>
  <si>
    <t>esPLIkTIcv4</t>
  </si>
  <si>
    <t>qBPScE6QD0k</t>
  </si>
  <si>
    <t>C3WLMgdCoRI</t>
  </si>
  <si>
    <t>7p4-mAqt6NI</t>
  </si>
  <si>
    <t>Ixi77SgUmn0</t>
  </si>
  <si>
    <t>ddwKa-tJrBs</t>
  </si>
  <si>
    <t>NGa2-VYpsRM</t>
  </si>
  <si>
    <t>_vibgAvcdmI</t>
  </si>
  <si>
    <t>URE_zsZLhiQ</t>
  </si>
  <si>
    <t>CrZ9Tfa1Rgk</t>
  </si>
  <si>
    <t>dSYrfrb8gWc</t>
  </si>
  <si>
    <t>KLY2ZkWL4HU</t>
  </si>
  <si>
    <t>6bDGjpRI8yc</t>
  </si>
  <si>
    <t>lF7LpQo2fmM</t>
  </si>
  <si>
    <t>mE3ssQtnSgU</t>
  </si>
  <si>
    <t>09utpMPoTaY</t>
  </si>
  <si>
    <t>Xexezinha</t>
  </si>
  <si>
    <t>Ce_DxJFdgM4</t>
  </si>
  <si>
    <t>aRnJBrR96qQ</t>
  </si>
  <si>
    <t>vIwm9jUjLvk</t>
  </si>
  <si>
    <t>wf2tHgPqYN0</t>
  </si>
  <si>
    <t>YniDowiAHGE</t>
  </si>
  <si>
    <t>fAoBg1fXMtg</t>
  </si>
  <si>
    <t>hSmKdHRW4RU</t>
  </si>
  <si>
    <t>EAvJw5OtpKc</t>
  </si>
  <si>
    <t>UDxZPorY2Rs</t>
  </si>
  <si>
    <t>kqGBGDgVJeA</t>
  </si>
  <si>
    <t>70cPzSdGEHQ</t>
  </si>
  <si>
    <t>MYfBTXiurDs</t>
  </si>
  <si>
    <t>BdXkHjbiYRk</t>
  </si>
  <si>
    <t>fvXHMhmCLW4</t>
  </si>
  <si>
    <t>3s8ZIvXJkBI</t>
  </si>
  <si>
    <t>gottalovefullhouse87</t>
  </si>
  <si>
    <t>vVmRbvvYU5U</t>
  </si>
  <si>
    <t>pciJB3s9vbk</t>
  </si>
  <si>
    <t>JlYMo0YRNE4</t>
  </si>
  <si>
    <t>O3MctFO1ouk</t>
  </si>
  <si>
    <t>uK144Ga-yBY</t>
  </si>
  <si>
    <t>0rbwWvGWcUg</t>
  </si>
  <si>
    <t>jtuvXrTz8DY</t>
  </si>
  <si>
    <t>VBDTlLyjcw0</t>
  </si>
  <si>
    <t>t8SaREyGXXw</t>
  </si>
  <si>
    <t>aRtCf3xwuxM</t>
  </si>
  <si>
    <t>3e36Qv5Tcmw</t>
  </si>
  <si>
    <t>NnQcRyfMgxU</t>
  </si>
  <si>
    <t>RLqalnpHnJ4</t>
  </si>
  <si>
    <t>aPeIKo9HrJo</t>
  </si>
  <si>
    <t>KwpKoLrMeDc</t>
  </si>
  <si>
    <t>w9ncLpQKZ7k</t>
  </si>
  <si>
    <t>YZlnBzFKzaQ</t>
  </si>
  <si>
    <t>yocWxAA_OZs</t>
  </si>
  <si>
    <t>5SQ_ZW_Aa8I</t>
  </si>
  <si>
    <t>responsiveholly</t>
  </si>
  <si>
    <t>9ZpXZMfhFFo</t>
  </si>
  <si>
    <t>Q05Y4E3Vs5U</t>
  </si>
  <si>
    <t>0HIp9mn9ZPg</t>
  </si>
  <si>
    <t>WZfTIlLcmAU</t>
  </si>
  <si>
    <t>IJObeHfnJ7E</t>
  </si>
  <si>
    <t>SQmvERfesSw</t>
  </si>
  <si>
    <t>4aFvN9I3duE</t>
  </si>
  <si>
    <t>MBmssBP5zEw</t>
  </si>
  <si>
    <t>MxiSgs4Ifxs</t>
  </si>
  <si>
    <t>-3nn7MoESIQ</t>
  </si>
  <si>
    <t>nNnGypaO4Eg</t>
  </si>
  <si>
    <t>rBupgWOm73g</t>
  </si>
  <si>
    <t>e368QlSDitI</t>
  </si>
  <si>
    <t>sj24kn2c-DQ</t>
  </si>
  <si>
    <t>3zwtH5HW0LM</t>
  </si>
  <si>
    <t>dXqJT5etWig</t>
  </si>
  <si>
    <t>psBMvdPxEB8</t>
  </si>
  <si>
    <t>HXWF-R1Q7kg</t>
  </si>
  <si>
    <t>Hq0hANBgcRI</t>
  </si>
  <si>
    <t>sdiwMT90WZs</t>
  </si>
  <si>
    <t>nbNT9kFGXEE</t>
  </si>
  <si>
    <t>j3z3wcoWCU0</t>
  </si>
  <si>
    <t>hpM_FiQk9ag</t>
  </si>
  <si>
    <t>MkSdZrDNll4</t>
  </si>
  <si>
    <t>VScnC6YOl10</t>
  </si>
  <si>
    <t>kXiRe6xBML0</t>
  </si>
  <si>
    <t>4ABN-nez3Sk</t>
  </si>
  <si>
    <t>k3WUSNkojHA</t>
  </si>
  <si>
    <t>MeDCugmnJSc</t>
  </si>
  <si>
    <t>I6UJWJXFGrU</t>
  </si>
  <si>
    <t>zn3BaRu0S1M</t>
  </si>
  <si>
    <t>0sp6zaxcBBY</t>
  </si>
  <si>
    <t>EkMoA_jobk8</t>
  </si>
  <si>
    <t>TTnCsZZx-P4</t>
  </si>
  <si>
    <t>lK6m6XijtPg</t>
  </si>
  <si>
    <t>nalts</t>
  </si>
  <si>
    <t>JefJWuVTRcs</t>
  </si>
  <si>
    <t>6FT-RcRrIUo</t>
  </si>
  <si>
    <t>c_ZNVES1wGw</t>
  </si>
  <si>
    <t>hUinjH51Ywc</t>
  </si>
  <si>
    <t>m-5gkbSx4mY</t>
  </si>
  <si>
    <t>LGXtrtXXiGk</t>
  </si>
  <si>
    <t>_9hphfDfkto</t>
  </si>
  <si>
    <t>sVxQir0-3fo</t>
  </si>
  <si>
    <t>_4KU5IgBhb8</t>
  </si>
  <si>
    <t>rMaXCm7K5-U</t>
  </si>
  <si>
    <t>LjJx4gRiRF4</t>
  </si>
  <si>
    <t>78hgYLDxTpY</t>
  </si>
  <si>
    <t>y0giazoxCDQ</t>
  </si>
  <si>
    <t>FiMryiKajl4</t>
  </si>
  <si>
    <t>p1ZhScEISgY</t>
  </si>
  <si>
    <t>hZYtCZ2jp1g</t>
  </si>
  <si>
    <t>VJdMz6aLjkM</t>
  </si>
  <si>
    <t>u_bA__rOBss</t>
  </si>
  <si>
    <t>wu2xmOeUDB0</t>
  </si>
  <si>
    <t>sunshinetaylor</t>
  </si>
  <si>
    <t>zXS0nEOx_20</t>
  </si>
  <si>
    <t>EDhPmElYHTY</t>
  </si>
  <si>
    <t>BnpwzZaV3Ho</t>
  </si>
  <si>
    <t>9YrNCfBp7xE</t>
  </si>
  <si>
    <t>dqfDbuqnhLY</t>
  </si>
  <si>
    <t>zszbalWIXDc</t>
  </si>
  <si>
    <t>KmnrZAwto0w</t>
  </si>
  <si>
    <t>n6mYFfZ3mY0</t>
  </si>
  <si>
    <t>mx49mMJebsw</t>
  </si>
  <si>
    <t>6nLNU6k8eDM</t>
  </si>
  <si>
    <t>RUgsaH0Ud0k</t>
  </si>
  <si>
    <t>IX-1KNUwqY4</t>
  </si>
  <si>
    <t>P_oTrKpFnTk</t>
  </si>
  <si>
    <t>ySMvGJAT_9M</t>
  </si>
  <si>
    <t>qlw3YLGd-DU</t>
  </si>
  <si>
    <t>5kc4xn3C_8s</t>
  </si>
  <si>
    <t>7Lni12u-FBg</t>
  </si>
  <si>
    <t>Z3sRNEhS7Z0</t>
  </si>
  <si>
    <t>4z2sen9ntq4</t>
  </si>
  <si>
    <t>vd1yTiTY4oM</t>
  </si>
  <si>
    <t>A-DU9gwH5ho</t>
  </si>
  <si>
    <t>sotoya</t>
  </si>
  <si>
    <t>EeuEMeg8eQE</t>
  </si>
  <si>
    <t>kUm5VVrncDs</t>
  </si>
  <si>
    <t>1ConlJ6B4SE</t>
  </si>
  <si>
    <t>5qShuFdXrCU</t>
  </si>
  <si>
    <t>VSkqpp_htV0</t>
  </si>
  <si>
    <t>jR1kc7LLWVM</t>
  </si>
  <si>
    <t>MMmbO0AqhPI</t>
  </si>
  <si>
    <t>p4W6Ro4aG4E</t>
  </si>
  <si>
    <t>Yu_x23GGq3I</t>
  </si>
  <si>
    <t>nm3nyylDlto</t>
  </si>
  <si>
    <t>8MnvwXPnpCI</t>
  </si>
  <si>
    <t>QEQOvyGbBtY</t>
  </si>
  <si>
    <t>OHpjcZNM8_k</t>
  </si>
  <si>
    <t>ACDAJB4-I1o</t>
  </si>
  <si>
    <t>2MU7VpsGNPw</t>
  </si>
  <si>
    <t>tkY5mBY3Fvg</t>
  </si>
  <si>
    <t>zNM1tANOxdc</t>
  </si>
  <si>
    <t>OneThousand98</t>
  </si>
  <si>
    <t>2ZPh2U21etE</t>
  </si>
  <si>
    <t>kEUldKrviIM</t>
  </si>
  <si>
    <t>ZBDzzL3Kzpk</t>
  </si>
  <si>
    <t>mBBOsdtzMww</t>
  </si>
  <si>
    <t>GkJo3tDQmyE</t>
  </si>
  <si>
    <t>l3vek-CVNFg</t>
  </si>
  <si>
    <t>I_y2j6vsQ4I</t>
  </si>
  <si>
    <t>LKY5vvDC7Bc</t>
  </si>
  <si>
    <t>G2q0TEje0D0</t>
  </si>
  <si>
    <t>JianChao</t>
  </si>
  <si>
    <t>Ww0wKU6BrwM</t>
  </si>
  <si>
    <t>UZy8P2oLPPM</t>
  </si>
  <si>
    <t>X0yoPVAOJTk</t>
  </si>
  <si>
    <t>JgIi7sycfmk</t>
  </si>
  <si>
    <t>pQvt1JFFHxg</t>
  </si>
  <si>
    <t>ik8jICj8juc</t>
  </si>
  <si>
    <t>RjtPkDdvkBU</t>
  </si>
  <si>
    <t>SzWMPzbgebw</t>
  </si>
  <si>
    <t>cMV_gvBwL1g</t>
  </si>
  <si>
    <t>1fw1CcxCUgg</t>
  </si>
  <si>
    <t>LFYnersg2Us</t>
  </si>
  <si>
    <t>Z7Lv_hi-H0w</t>
  </si>
  <si>
    <t>m43sRhRZUWI</t>
  </si>
  <si>
    <t>WYqowdsWXG0</t>
  </si>
  <si>
    <t>Jkjv9WbrxHQ</t>
  </si>
  <si>
    <t>NextNewNetworks</t>
  </si>
  <si>
    <t>JKqLlucVXT8</t>
  </si>
  <si>
    <t>aD4bn5pp32w</t>
  </si>
  <si>
    <t>pQKdNtf9GHs</t>
  </si>
  <si>
    <t>Vvry7T7hj00</t>
  </si>
  <si>
    <t>roIzM_GZMks</t>
  </si>
  <si>
    <t>uwnuL5Fy5g8</t>
  </si>
  <si>
    <t>4udUvxX8upE</t>
  </si>
  <si>
    <t>L9PrWd_pxDA</t>
  </si>
  <si>
    <t>A3_n0B1EaOY</t>
  </si>
  <si>
    <t>piratekikisnell</t>
  </si>
  <si>
    <t>uTfZcMa4zUE</t>
  </si>
  <si>
    <t>IseeyZZmqiI</t>
  </si>
  <si>
    <t>xXPHv_WXxvg</t>
  </si>
  <si>
    <t>UpKeIdBaLt8</t>
  </si>
  <si>
    <t>mUkQImYtto8</t>
  </si>
  <si>
    <t>P-Fh_i4BsYI</t>
  </si>
  <si>
    <t>YWbVX5B39-Y</t>
  </si>
  <si>
    <t>34Jz8ZhkIIo</t>
  </si>
  <si>
    <t>R5Xcm9fTmhI</t>
  </si>
  <si>
    <t>rpqmQAwaD-g</t>
  </si>
  <si>
    <t>EA_GwbsfafM</t>
  </si>
  <si>
    <t>GPkCwz_gNGM</t>
  </si>
  <si>
    <t>WatchMojo</t>
  </si>
  <si>
    <t>6dmYzAFwRLw</t>
  </si>
  <si>
    <t>V0n-lXwgTTs</t>
  </si>
  <si>
    <t>OFxXSXGd4hs</t>
  </si>
  <si>
    <t>5rQPQmqg-fA</t>
  </si>
  <si>
    <t>4FPk9QEtMU4</t>
  </si>
  <si>
    <t>QmG5m6XK8_s</t>
  </si>
  <si>
    <t>mYoSzF44iJU</t>
  </si>
  <si>
    <t>iSjN07aMBU4</t>
  </si>
  <si>
    <t>C5PN04Z5cEc</t>
  </si>
  <si>
    <t>wqPRdzrjWpU</t>
  </si>
  <si>
    <t>Q3tFagQbBX4</t>
  </si>
  <si>
    <t>Ye-0ghhY7uw</t>
  </si>
  <si>
    <t>J9_H-Y8q1s8</t>
  </si>
  <si>
    <t>pyrEy3d67Q4</t>
  </si>
  <si>
    <t>qWeAcPxg_O8</t>
  </si>
  <si>
    <t>JO_BRo4z8WE</t>
  </si>
  <si>
    <t>mixmakerediting</t>
  </si>
  <si>
    <t>Hq83qgo7Rgc</t>
  </si>
  <si>
    <t>63twfx-cN2k</t>
  </si>
  <si>
    <t>x0OdYKc5Fuo</t>
  </si>
  <si>
    <t>nn5WXsgMIL8</t>
  </si>
  <si>
    <t>TfFsc6wdFHY</t>
  </si>
  <si>
    <t>afEf3OxrW14</t>
  </si>
  <si>
    <t>ez6n7sGvBWQ</t>
  </si>
  <si>
    <t>PvCifZcbb-s</t>
  </si>
  <si>
    <t>skytz33</t>
  </si>
  <si>
    <t>ngzyhnkT_jY</t>
  </si>
  <si>
    <t>p6cOp6EDFlI</t>
  </si>
  <si>
    <t>4U1WxSgVpIQ</t>
  </si>
  <si>
    <t>specialEDward</t>
  </si>
  <si>
    <t>1CS8A4-G6U8</t>
  </si>
  <si>
    <t>LOBp9ReZKUg</t>
  </si>
  <si>
    <t>qMbGFWz9who</t>
  </si>
  <si>
    <t>mcklRCFeP6M</t>
  </si>
  <si>
    <t>Ho7IZ-3QCMs</t>
  </si>
  <si>
    <t>rtGXcul8YnM</t>
  </si>
  <si>
    <t>1FOBypw1sg4</t>
  </si>
  <si>
    <t>98LU3txcql8</t>
  </si>
  <si>
    <t>makinbaconx2</t>
  </si>
  <si>
    <t>9txzbXVZ03Q</t>
  </si>
  <si>
    <t>xuerH9x-VDA</t>
  </si>
  <si>
    <t>XB4D6FBvjlo</t>
  </si>
  <si>
    <t>LtOKVj9zW_M</t>
  </si>
  <si>
    <t>M1AcwPEFExw</t>
  </si>
  <si>
    <t>0BFyozEbU0A</t>
  </si>
  <si>
    <t>dZ4EF2QEKAA</t>
  </si>
  <si>
    <t>Qa7yUlMoONo</t>
  </si>
  <si>
    <t>fhDVY2np-W4</t>
  </si>
  <si>
    <t>NIYhrtUZsZI</t>
  </si>
  <si>
    <t>ARrCGZY7AAI</t>
  </si>
  <si>
    <t>scienlologyx2</t>
  </si>
  <si>
    <t>0md6Flcrd0s</t>
  </si>
  <si>
    <t>rtFotf7NEWg</t>
  </si>
  <si>
    <t>o3lTL4fwMnw</t>
  </si>
  <si>
    <t>BJkxilXekyI</t>
  </si>
  <si>
    <t>_uIhmHl8EYQ</t>
  </si>
  <si>
    <t>badamss22</t>
  </si>
  <si>
    <t>JR3y041BNz8</t>
  </si>
  <si>
    <t>KLwM6F4SS3w</t>
  </si>
  <si>
    <t>jowQc2tIwzc</t>
  </si>
  <si>
    <t>zl89VhOk8cw</t>
  </si>
  <si>
    <t>0xPBxXd6jXo</t>
  </si>
  <si>
    <t>nK_lMcytCUc</t>
  </si>
  <si>
    <t>omeggi</t>
  </si>
  <si>
    <t>ZZFqNpmIreI</t>
  </si>
  <si>
    <t>R9oXs9x3Vdg</t>
  </si>
  <si>
    <t>BPa8EcIROgs</t>
  </si>
  <si>
    <t>Plinio911</t>
  </si>
  <si>
    <t>mGFEUgXq28s</t>
  </si>
  <si>
    <t>yxnWl63Avo4</t>
  </si>
  <si>
    <t>BcBheRAa2zw</t>
  </si>
  <si>
    <t>roflmao88</t>
  </si>
  <si>
    <t>9-4IFUak_U0</t>
  </si>
  <si>
    <t>vXSwSta21D0</t>
  </si>
  <si>
    <t>5uEn3xZMX2g</t>
  </si>
  <si>
    <t>iF1Wmgjtp5w</t>
  </si>
  <si>
    <t>QCq-sgihxfg</t>
  </si>
  <si>
    <t>E3NkeeCMsOQ</t>
  </si>
  <si>
    <t>5o-_UaLwTP8</t>
  </si>
  <si>
    <t>3PAzpYwT3lI</t>
  </si>
  <si>
    <t>co8hheVlIC0</t>
  </si>
  <si>
    <t>RM8NWFjkmU4</t>
  </si>
  <si>
    <t>Sa2w7X9G2fA</t>
  </si>
  <si>
    <t>eIda0g8baKs</t>
  </si>
  <si>
    <t>ar-S9SGhDf8</t>
  </si>
  <si>
    <t>hKT8UXYMCt8</t>
  </si>
  <si>
    <t>eXoOutsider</t>
  </si>
  <si>
    <t>RywxIBhjjG0</t>
  </si>
  <si>
    <t>nW6XcmVWhog</t>
  </si>
  <si>
    <t>Gi--nBEUHqs</t>
  </si>
  <si>
    <t>Yxhht_OR2TQ</t>
  </si>
  <si>
    <t>xbBhV9HWpyA</t>
  </si>
  <si>
    <t>2Y4YOg5I2Y0</t>
  </si>
  <si>
    <t>2JC3UMJ2It4</t>
  </si>
  <si>
    <t>acVQ9PuDr1I</t>
  </si>
  <si>
    <t>oRyCMUtHC4E</t>
  </si>
  <si>
    <t>lod70CKSNDo</t>
  </si>
  <si>
    <t>8z2_UCH0XcM</t>
  </si>
  <si>
    <t>WaroftheGalaxies</t>
  </si>
  <si>
    <t>jvIKbEMdtXI</t>
  </si>
  <si>
    <t>n-EGIi7mEqc</t>
  </si>
  <si>
    <t>WiANyjJITz8</t>
  </si>
  <si>
    <t>d05lJWA8TjI</t>
  </si>
  <si>
    <t>7UqmILMR8iE</t>
  </si>
  <si>
    <t>X8A1SfElG6k</t>
  </si>
  <si>
    <t>DTNWQDx-vCs</t>
  </si>
  <si>
    <t>qRnF9jntm1w</t>
  </si>
  <si>
    <t>AnXeqP_cs8g</t>
  </si>
  <si>
    <t>xASIXfD4ME8</t>
  </si>
  <si>
    <t>Hof8mKMTHk8</t>
  </si>
  <si>
    <t>4qVquwJq5M8</t>
  </si>
  <si>
    <t>70pyoqX0U9Y</t>
  </si>
  <si>
    <t>MEdGkIuBM78</t>
  </si>
  <si>
    <t>mynameiszach</t>
  </si>
  <si>
    <t>LO4caTLqqoM</t>
  </si>
  <si>
    <t>dAkuxb6-gS8</t>
  </si>
  <si>
    <t>8e-i2D-2GAc</t>
  </si>
  <si>
    <t>ybyVwZuIWaE</t>
  </si>
  <si>
    <t>_t0Y_t-iKe0</t>
  </si>
  <si>
    <t>H43BWcIo7Go</t>
  </si>
  <si>
    <t>UL2cwyj4svs</t>
  </si>
  <si>
    <t>F891rkFzg7M</t>
  </si>
  <si>
    <t>j1RpvCEg0uw</t>
  </si>
  <si>
    <t>Y03WjnjZJe0</t>
  </si>
  <si>
    <t>Ddg7reIOjL0</t>
  </si>
  <si>
    <t>ku43KSZZzxg</t>
  </si>
  <si>
    <t>xrUchGucJvU</t>
  </si>
  <si>
    <t>FLsQpAHRVQ4</t>
  </si>
  <si>
    <t>8Ftj6xU3MxI</t>
  </si>
  <si>
    <t>5RY2b08Izdw</t>
  </si>
  <si>
    <t>FIK4x2aHXPU</t>
  </si>
  <si>
    <t>B_fP4MH-vvY</t>
  </si>
  <si>
    <t>7VobV3fDDLY</t>
  </si>
  <si>
    <t>1gWXwM1PWN8</t>
  </si>
  <si>
    <t>xxnPTsttgic</t>
  </si>
  <si>
    <t>3bm2ZpKsFoM</t>
  </si>
  <si>
    <t>MichaelBarnes</t>
  </si>
  <si>
    <t>JLRdz9aXWJE</t>
  </si>
  <si>
    <t>ApNaX10LmW0</t>
  </si>
  <si>
    <t>MuXv_nWEJvM</t>
  </si>
  <si>
    <t>5WYyJVVm0MI</t>
  </si>
  <si>
    <t>NyP2vT0dwSY</t>
  </si>
  <si>
    <t>ScqjhTZ7jng</t>
  </si>
  <si>
    <t>mapMonkeys</t>
  </si>
  <si>
    <t>u7yLJ9XVwJg</t>
  </si>
  <si>
    <t>D47ckf5joXc</t>
  </si>
  <si>
    <t>KjkOydqZQrM</t>
  </si>
  <si>
    <t>fhx5xuJqmQE</t>
  </si>
  <si>
    <t>JGD-HDBq5MM</t>
  </si>
  <si>
    <t>laCFvbc0MmY</t>
  </si>
  <si>
    <t>NRiHdqZxNL8</t>
  </si>
  <si>
    <t>H8rkvUysjK8</t>
  </si>
  <si>
    <t>TownIdiot25</t>
  </si>
  <si>
    <t>YXZjh0Cejvc</t>
  </si>
  <si>
    <t>02tVq5OKVkQ</t>
  </si>
  <si>
    <t>WGooQ8yYC0c</t>
  </si>
  <si>
    <t>q6jqbx7t64A</t>
  </si>
  <si>
    <t>tu9zzkVWfuw</t>
  </si>
  <si>
    <t>B1Kiv9zn8ys</t>
  </si>
  <si>
    <t>SUe_YoDAo-8</t>
  </si>
  <si>
    <t>G-vGpS1cDfo</t>
  </si>
  <si>
    <t>Piggus</t>
  </si>
  <si>
    <t>4SItPGEsjLQ</t>
  </si>
  <si>
    <t>c0gLfSUm0YI</t>
  </si>
  <si>
    <t>TXFHrpxejpQ</t>
  </si>
  <si>
    <t>m1IDftvDo04</t>
  </si>
  <si>
    <t>F4vST6_clnA</t>
  </si>
  <si>
    <t>GameStream</t>
  </si>
  <si>
    <t>2Zh__t8vBeQ</t>
  </si>
  <si>
    <t>OHlD6DG32oM</t>
  </si>
  <si>
    <t>serpento99</t>
  </si>
  <si>
    <t>XYJ36MIdPO4</t>
  </si>
  <si>
    <t>GwaMHJzruDU</t>
  </si>
  <si>
    <t>UYHmqG5KWtY</t>
  </si>
  <si>
    <t>gUFJDVlxKZw</t>
  </si>
  <si>
    <t>uuuApoPa9r0</t>
  </si>
  <si>
    <t>mhwCD6Bm8jU</t>
  </si>
  <si>
    <t>dDeOY9-uxbs</t>
  </si>
  <si>
    <t>scspk-zREag</t>
  </si>
  <si>
    <t>V-DnK-d_sp0</t>
  </si>
  <si>
    <t>A1ICJ8xX3E0</t>
  </si>
  <si>
    <t>XcyReZFGt8g</t>
  </si>
  <si>
    <t>uTZhfg3tBJ4</t>
  </si>
  <si>
    <t>i9xf62PKC5M</t>
  </si>
  <si>
    <t>OJi4pQT2Mug</t>
  </si>
  <si>
    <t>hzaZovBC2mo</t>
  </si>
  <si>
    <t>ggSlrrFK5SQ</t>
  </si>
  <si>
    <t>qDA-w5Scv9M</t>
  </si>
  <si>
    <t>PZiqpOZJ9W4</t>
  </si>
  <si>
    <t>SRSczKvw7ek</t>
  </si>
  <si>
    <t>uTrFGyqV6Fw</t>
  </si>
  <si>
    <t>03UoK01NWEw</t>
  </si>
  <si>
    <t>vWuHoce4d8I</t>
  </si>
  <si>
    <t>boohoodman</t>
  </si>
  <si>
    <t>NOZ_bhsbtag</t>
  </si>
  <si>
    <t>WGImQW-Itaw</t>
  </si>
  <si>
    <t>gt6LbV2gWAA</t>
  </si>
  <si>
    <t>H7Wx-GjUBsI</t>
  </si>
  <si>
    <t>GdM08ZMSpqw</t>
  </si>
  <si>
    <t>95b5FQflxMU</t>
  </si>
  <si>
    <t>FLIPINOM4D</t>
  </si>
  <si>
    <t>cXkHXGY1D7E</t>
  </si>
  <si>
    <t>Ab2rVT9qgjw</t>
  </si>
  <si>
    <t>RHcDP_Yew-g</t>
  </si>
  <si>
    <t>sonofbeep</t>
  </si>
  <si>
    <t>i99OFLyaw4c</t>
  </si>
  <si>
    <t>be2AUvIZLtE</t>
  </si>
  <si>
    <t>YCj-RyKCmHQ</t>
  </si>
  <si>
    <t>xXrnKGSShMk</t>
  </si>
  <si>
    <t>XkHm8uUuT0o</t>
  </si>
  <si>
    <t>MJgsk-pF2JA</t>
  </si>
  <si>
    <t>Ydmjzc20esI</t>
  </si>
  <si>
    <t>Ek4FiSjo3ZY</t>
  </si>
  <si>
    <t>101OEaksU0s</t>
  </si>
  <si>
    <t>HEolrXn7qxo</t>
  </si>
  <si>
    <t>h-5mTsmfKc8</t>
  </si>
  <si>
    <t>WNbgvivtv-A</t>
  </si>
  <si>
    <t>IkSNQfwqkOA</t>
  </si>
  <si>
    <t>6cABUMjshV4</t>
  </si>
  <si>
    <t>bwZm3S5pAd0</t>
  </si>
  <si>
    <t>ws9WVoIBKxA</t>
  </si>
  <si>
    <t>OUKQkYVGN-8</t>
  </si>
  <si>
    <t>gwk6ahqMkxs</t>
  </si>
  <si>
    <t>Z1WxUC5oxSA</t>
  </si>
  <si>
    <t>PUG4WjcZIfI</t>
  </si>
  <si>
    <t>SNLZErqzJEU</t>
  </si>
  <si>
    <t>DViBE-LwD2A</t>
  </si>
  <si>
    <t>bVYgGWGO8dg</t>
  </si>
  <si>
    <t>vjncDWJuwGc</t>
  </si>
  <si>
    <t>Hjc-HMbV_0A</t>
  </si>
  <si>
    <t>TuXhJNUrkBk</t>
  </si>
  <si>
    <t>DyTMjmpxySI</t>
  </si>
  <si>
    <t>creeingles</t>
  </si>
  <si>
    <t>ZQtFpfzsckc</t>
  </si>
  <si>
    <t>RbiFbkC0O8w</t>
  </si>
  <si>
    <t>kDtkSF2n-vA</t>
  </si>
  <si>
    <t>_Ujx5wEDYII</t>
  </si>
  <si>
    <t>QtJze0QUIuM</t>
  </si>
  <si>
    <t>clic_9fbU9g</t>
  </si>
  <si>
    <t>tZq54NWscCI</t>
  </si>
  <si>
    <t>YGmxn83WyX4</t>
  </si>
  <si>
    <t>JTvxsbM5Jfc</t>
  </si>
  <si>
    <t>gPI2jj9-hiI</t>
  </si>
  <si>
    <t>1V1u23cPE-k</t>
  </si>
  <si>
    <t>KxNARRTSXi4</t>
  </si>
  <si>
    <t>cUZpwdGWkmY</t>
  </si>
  <si>
    <t>lkgFSoix8Kc</t>
  </si>
  <si>
    <t>fo5XUxO_FAM</t>
  </si>
  <si>
    <t>bn-0xCJalqY</t>
  </si>
  <si>
    <t>9GxTSaJ7lAA</t>
  </si>
  <si>
    <t>fWtkvPvRg4M</t>
  </si>
  <si>
    <t>Bv1uCIhggKk</t>
  </si>
  <si>
    <t>B0gnS_TZQAw</t>
  </si>
  <si>
    <t>IsKRElymUKw</t>
  </si>
  <si>
    <t>LTK72eoDEEM</t>
  </si>
  <si>
    <t>1tM6TDPLvtA</t>
  </si>
  <si>
    <t>Ce7_taj5dh8</t>
  </si>
  <si>
    <t>pMasPha4TfI</t>
  </si>
  <si>
    <t>7a9HNUhlnJ0</t>
  </si>
  <si>
    <t>2KdfHIiiUS0</t>
  </si>
  <si>
    <t>Pc1eM0tRSco</t>
  </si>
  <si>
    <t>UBBvJsNMxUE</t>
  </si>
  <si>
    <t>SpwFbJt8ZKg</t>
  </si>
  <si>
    <t>EghfaWmFL9g</t>
  </si>
  <si>
    <t>MVjbUGvh2Kc</t>
  </si>
  <si>
    <t>P8Hgc9J_EUU</t>
  </si>
  <si>
    <t>i5bNMRiZcrc</t>
  </si>
  <si>
    <t>_o8x1CFYAvc</t>
  </si>
  <si>
    <t>QX2kTZp6VTw</t>
  </si>
  <si>
    <t>_ZK2I6zL_7c</t>
  </si>
  <si>
    <t>m_rwZsB0Mag</t>
  </si>
  <si>
    <t>u3astside</t>
  </si>
  <si>
    <t>Mdodn8HWA_Q</t>
  </si>
  <si>
    <t>dUffD7IFAXQ</t>
  </si>
  <si>
    <t>pkQBCl-1zwA</t>
  </si>
  <si>
    <t>kLIYhC3uStg</t>
  </si>
  <si>
    <t>ctojoRp7eRU</t>
  </si>
  <si>
    <t>U8RRQr5-iYI</t>
  </si>
  <si>
    <t>zw9cdphF97U</t>
  </si>
  <si>
    <t>hJel3p3L5TY</t>
  </si>
  <si>
    <t>E_iAvmYkpxM</t>
  </si>
  <si>
    <t>fJJiMQRLs1g</t>
  </si>
  <si>
    <t>rDkSZYinmbo</t>
  </si>
  <si>
    <t>XuBnph1jpWU</t>
  </si>
  <si>
    <t>py6Y9j6WGfU</t>
  </si>
  <si>
    <t>XYBGB_88VQ0</t>
  </si>
  <si>
    <t>QQriosN1AZA</t>
  </si>
  <si>
    <t>fhfqY72p920</t>
  </si>
  <si>
    <t>ZQKckv8NpOY</t>
  </si>
  <si>
    <t>IESX9VtfEJ8</t>
  </si>
  <si>
    <t>lkaGGs9gZzA</t>
  </si>
  <si>
    <t>V-LVm9j92Sc</t>
  </si>
  <si>
    <t>vVBzO3OFJOc</t>
  </si>
  <si>
    <t>riKlFwmmZ2s</t>
  </si>
  <si>
    <t>QtrwzDabMzk</t>
  </si>
  <si>
    <t>xz8N2WXgzHE</t>
  </si>
  <si>
    <t>zYkz-Wlw4wk</t>
  </si>
  <si>
    <t>FJPEzlqYzeM</t>
  </si>
  <si>
    <t>FvKHYrrHO7I</t>
  </si>
  <si>
    <t>EbwxE3Y2HJY</t>
  </si>
  <si>
    <t>qxsFQYmbh1k</t>
  </si>
  <si>
    <t>954I0JDl3z0</t>
  </si>
  <si>
    <t>EseprP2jdXg</t>
  </si>
  <si>
    <t>aUlZyzk-DgE</t>
  </si>
  <si>
    <t>JGOVAMWFjwE</t>
  </si>
  <si>
    <t>TM1jpPr07DI</t>
  </si>
  <si>
    <t>eFd5tHJUXWo</t>
  </si>
  <si>
    <t>D9A62WTdyHM</t>
  </si>
  <si>
    <t>YbZ2dWoKY1A</t>
  </si>
  <si>
    <t>t-Dnn0jukog</t>
  </si>
  <si>
    <t>JlwXlO_06y8</t>
  </si>
  <si>
    <t>pnzmMhEeZSM</t>
  </si>
  <si>
    <t>frankjpmorgan</t>
  </si>
  <si>
    <t>zRj1LFQmlr4</t>
  </si>
  <si>
    <t>ea2lStAOnRI</t>
  </si>
  <si>
    <t>RZQJyBJKr6U</t>
  </si>
  <si>
    <t>SLhPq8VJb0I</t>
  </si>
  <si>
    <t>KyWODmDHcGY</t>
  </si>
  <si>
    <t>hBRiy7356gI</t>
  </si>
  <si>
    <t>BrbEnFtpXe4</t>
  </si>
  <si>
    <t>Fwvb3ovgeRw</t>
  </si>
  <si>
    <t>oLTMBr6oNfo</t>
  </si>
  <si>
    <t>5yFfM8ozORM</t>
  </si>
  <si>
    <t>78JovgwyWt0</t>
  </si>
  <si>
    <t>EjBjATDn9tU</t>
  </si>
  <si>
    <t>lQSLjaAKn0Q</t>
  </si>
  <si>
    <t>Wos4MvblX4A</t>
  </si>
  <si>
    <t>in8enwtmxKc</t>
  </si>
  <si>
    <t>mVFyIDF33RI</t>
  </si>
  <si>
    <t>tZN66CQgHhg</t>
  </si>
  <si>
    <t>ckriO82nR1c</t>
  </si>
  <si>
    <t>ppRJJGzXF0I</t>
  </si>
  <si>
    <t>TLuvZ0quZ84</t>
  </si>
  <si>
    <t>Opk6QwSQg7I</t>
  </si>
  <si>
    <t>SrWWInNn4T8</t>
  </si>
  <si>
    <t>k94QKyoeFnI</t>
  </si>
  <si>
    <t>p6h-Li0pJBI</t>
  </si>
  <si>
    <t>pZU4mDC0fgU</t>
  </si>
  <si>
    <t>Mo8dVabH1Qs</t>
  </si>
  <si>
    <t>APzV_YjJBcQ</t>
  </si>
  <si>
    <t>HraxSBGBMD0</t>
  </si>
  <si>
    <t>cMPHd9TQtVw</t>
  </si>
  <si>
    <t>zOEBWQg2wGM</t>
  </si>
  <si>
    <t>pP_J22-IKQ8</t>
  </si>
  <si>
    <t>pXxF5GM0Gqc</t>
  </si>
  <si>
    <t>Xkhr8v2FBoE</t>
  </si>
  <si>
    <t>xueEtKYnvb8</t>
  </si>
  <si>
    <t>ZTtCdrn1uw0</t>
  </si>
  <si>
    <t>3F1PKc-Gibs</t>
  </si>
  <si>
    <t>1IaiGBl9iTM</t>
  </si>
  <si>
    <t>TraderB52</t>
  </si>
  <si>
    <t>ElWBBfyFJQc</t>
  </si>
  <si>
    <t>wFkExD4mo_k</t>
  </si>
  <si>
    <t>r1QOWK518Ys</t>
  </si>
  <si>
    <t>Uyx4Za46kT8</t>
  </si>
  <si>
    <t>dE-LDfroa1w</t>
  </si>
  <si>
    <t>8W00d3yJKl4</t>
  </si>
  <si>
    <t>u5CX_rJf8nA</t>
  </si>
  <si>
    <t>ADqv5U0hrlE</t>
  </si>
  <si>
    <t>3BPiwPw9QAY</t>
  </si>
  <si>
    <t>SyD6YUN6hks</t>
  </si>
  <si>
    <t>b_UHPoXOtfQ</t>
  </si>
  <si>
    <t>R8SANUJobgY</t>
  </si>
  <si>
    <t>1bynVanNiI8</t>
  </si>
  <si>
    <t>edD-Wdbr5IE</t>
  </si>
  <si>
    <t>zone5282</t>
  </si>
  <si>
    <t>eFhWsqXpr_0</t>
  </si>
  <si>
    <t>5wgd08TfK2U</t>
  </si>
  <si>
    <t>TKSDA5tUnWw</t>
  </si>
  <si>
    <t>TRy9KCyyOME</t>
  </si>
  <si>
    <t>zaMkAXqqoHQ</t>
  </si>
  <si>
    <t>5nPi5FYKTZ4</t>
  </si>
  <si>
    <t>Jfr66UnTzfE</t>
  </si>
  <si>
    <t>k-V_R56l6gQ</t>
  </si>
  <si>
    <t>bvhpG54mjhY</t>
  </si>
  <si>
    <t>wpttUkrKUsM</t>
  </si>
  <si>
    <t>0HcdpmKEfDk</t>
  </si>
  <si>
    <t>N2lRGbTkIws</t>
  </si>
  <si>
    <t>yk9Apyc-M64</t>
  </si>
  <si>
    <t>TJ8Ctdo3tA8</t>
  </si>
  <si>
    <t>learn2stocktrade</t>
  </si>
  <si>
    <t>jqFHOpVjqh4</t>
  </si>
  <si>
    <t>XYKPyjH2sVQ</t>
  </si>
  <si>
    <t>SDbms1EAl_I</t>
  </si>
  <si>
    <t>yYYikJL88XI</t>
  </si>
  <si>
    <t>HpRmYif-bHg</t>
  </si>
  <si>
    <t>k7qPtZnrF9o</t>
  </si>
  <si>
    <t>xztwF_nUREs</t>
  </si>
  <si>
    <t>XosHEV595Us</t>
  </si>
  <si>
    <t>HDrovjxm66E</t>
  </si>
  <si>
    <t>BtJ2BZ2vCm0</t>
  </si>
  <si>
    <t>-6pFKiK8ss8</t>
  </si>
  <si>
    <t>tvJ2zKnosRk</t>
  </si>
  <si>
    <t>RgOKGBxwXSE</t>
  </si>
  <si>
    <t>wL8XnFutknc</t>
  </si>
  <si>
    <t>lqrFkqXvAxE</t>
  </si>
  <si>
    <t>linetrol</t>
  </si>
  <si>
    <t>D6YdGwMajjc</t>
  </si>
  <si>
    <t>XB-oPuZkmpA</t>
  </si>
  <si>
    <t>SJqQwNcwI-M</t>
  </si>
  <si>
    <t>2EY-3tABX60</t>
  </si>
  <si>
    <t>hwyZd3L6mCo</t>
  </si>
  <si>
    <t>vVNfY-CduQ4</t>
  </si>
  <si>
    <t>HW5ynj4Ko4w</t>
  </si>
  <si>
    <t>cPMxAjECdO0</t>
  </si>
  <si>
    <t>umtrfLc-vok</t>
  </si>
  <si>
    <t>M_vLqmCY1XU</t>
  </si>
  <si>
    <t>Yqx-AnnTjFI</t>
  </si>
  <si>
    <t>b_P2wF7BBzU</t>
  </si>
  <si>
    <t>l2m5mb4vVX0</t>
  </si>
  <si>
    <t>zlQTUL0f52c</t>
  </si>
  <si>
    <t>vrJD6SXX6Bo</t>
  </si>
  <si>
    <t>BrkihBLzwEk</t>
  </si>
  <si>
    <t>lq8NP_Q3g2w</t>
  </si>
  <si>
    <t>_3SoM5vp_TA</t>
  </si>
  <si>
    <t>BrXj15qfXBc</t>
  </si>
  <si>
    <t>3HXUyQ56pFc</t>
  </si>
  <si>
    <t>O9D4yR6ozfA</t>
  </si>
  <si>
    <t>DjuLJ73LLpg</t>
  </si>
  <si>
    <t>SPwXuNWJR78</t>
  </si>
  <si>
    <t>U_5SjHTCUMg</t>
  </si>
  <si>
    <t>pgnUeVQd4kQ</t>
  </si>
  <si>
    <t>WBILfA-UUCw</t>
  </si>
  <si>
    <t>lseLzVUfGTk</t>
  </si>
  <si>
    <t>qkY6qkl3jCU</t>
  </si>
  <si>
    <t>WillaimFDennis</t>
  </si>
  <si>
    <t>BK9JwGf40NU</t>
  </si>
  <si>
    <t>k7uQZoESTW8</t>
  </si>
  <si>
    <t>9rQG1xEH-Dg</t>
  </si>
  <si>
    <t>dMGmAcF6XAs</t>
  </si>
  <si>
    <t>2dzUst09QYk</t>
  </si>
  <si>
    <t>Uaw3wJanGRU</t>
  </si>
  <si>
    <t>PF2-UWomlAg</t>
  </si>
  <si>
    <t>CKzYs6xa7co</t>
  </si>
  <si>
    <t>M07PuLkigeU</t>
  </si>
  <si>
    <t>UVyH4jGvHCw</t>
  </si>
  <si>
    <t>ljHLRDHIqNs</t>
  </si>
  <si>
    <t>G9tC4Q9xjxk</t>
  </si>
  <si>
    <t>IJCCm9pRu1g</t>
  </si>
  <si>
    <t>dayvejohnson</t>
  </si>
  <si>
    <t>iE0-vsAWlTY</t>
  </si>
  <si>
    <t>ERpRqMM98D0</t>
  </si>
  <si>
    <t>mUkKkdQtfk8</t>
  </si>
  <si>
    <t>MFyYwg3164A</t>
  </si>
  <si>
    <t>ZCVYRg0tAeI</t>
  </si>
  <si>
    <t>TheTradingAuthority</t>
  </si>
  <si>
    <t>BFwUiOfuGPk</t>
  </si>
  <si>
    <t>QlIp8-Ktk7I</t>
  </si>
  <si>
    <t>XVPqH29wzVE</t>
  </si>
  <si>
    <t>6jROrdBPGos</t>
  </si>
  <si>
    <t>kPI3jsko48Q</t>
  </si>
  <si>
    <t>Tw9eGDxQJok</t>
  </si>
  <si>
    <t>qFF1PXl1y3w</t>
  </si>
  <si>
    <t>ZewJ321Qp-c</t>
  </si>
  <si>
    <t>l5T9QtzxPwE</t>
  </si>
  <si>
    <t>WL6KFn7flSQ</t>
  </si>
  <si>
    <t>3CvqboRiw7E</t>
  </si>
  <si>
    <t>4hfV_QtN6hI</t>
  </si>
  <si>
    <t>buZahX5sMo0</t>
  </si>
  <si>
    <t>Rdvv3yLbL18</t>
  </si>
  <si>
    <t>uFOH7fs-Q7g</t>
  </si>
  <si>
    <t>oZcQqMRFVMQ</t>
  </si>
  <si>
    <t>93cErAqdz98</t>
  </si>
  <si>
    <t>LEArG8ebxAg</t>
  </si>
  <si>
    <t>MhZcFJVGqq0</t>
  </si>
  <si>
    <t>TrY8iSaWJ_o</t>
  </si>
  <si>
    <t>ahD1mNRvWBw</t>
  </si>
  <si>
    <t>IY902m9PsL0</t>
  </si>
  <si>
    <t>sX11G4erDA4</t>
  </si>
  <si>
    <t>2CLkCs3Yk2g</t>
  </si>
  <si>
    <t>bR2C-mNYnZw</t>
  </si>
  <si>
    <t>NbSO_2BeKKU</t>
  </si>
  <si>
    <t>XljxIsfeeBg</t>
  </si>
  <si>
    <t>A32KyHUdZRI</t>
  </si>
  <si>
    <t>lAWSOJQkRWQ</t>
  </si>
  <si>
    <t>TradingIsmyLife</t>
  </si>
  <si>
    <t>thermal1</t>
  </si>
  <si>
    <t>cXFAWuvb-SY</t>
  </si>
  <si>
    <t>Q1vGQhveQRE</t>
  </si>
  <si>
    <t>7zA6TXHoWag</t>
  </si>
  <si>
    <t>gh2p0yZ1kgU</t>
  </si>
  <si>
    <t>0bHERaOWR6k</t>
  </si>
  <si>
    <t>d6hDZnXzsUI</t>
  </si>
  <si>
    <t>7oYbkgmky70</t>
  </si>
  <si>
    <t>Tg4Lif0wqpg</t>
  </si>
  <si>
    <t>bDsFBq7sZqo</t>
  </si>
  <si>
    <t>ZFKosNOegbc</t>
  </si>
  <si>
    <t>YZzBb6TmWks</t>
  </si>
  <si>
    <t>ZP_2Ha_HAgc</t>
  </si>
  <si>
    <t>0hI8XJnfaeg</t>
  </si>
  <si>
    <t>SBfpYqrrzgQ</t>
  </si>
  <si>
    <t>xQaoycU1kB8</t>
  </si>
  <si>
    <t>ClickTrader</t>
  </si>
  <si>
    <t>Vgkui8WZw5o</t>
  </si>
  <si>
    <t>QonHdUzkkjA</t>
  </si>
  <si>
    <t>BB2Jbt7WuUw</t>
  </si>
  <si>
    <t>mjwf7WvxoZY</t>
  </si>
  <si>
    <t>g-HSoEcV0Lg</t>
  </si>
  <si>
    <t>4UD7IgmlYwI</t>
  </si>
  <si>
    <t>ELSToronto</t>
  </si>
  <si>
    <t>ztukNON_Low</t>
  </si>
  <si>
    <t>VUa_idjNrbQ</t>
  </si>
  <si>
    <t>XeQ_7dvwhvs</t>
  </si>
  <si>
    <t>TOaenwJkFkk</t>
  </si>
  <si>
    <t>e-rtXgl1xIY</t>
  </si>
  <si>
    <t>rhRUmOlrj-4</t>
  </si>
  <si>
    <t>Jb_XwAOOLnU</t>
  </si>
  <si>
    <t>0mlGnr1VnlQ</t>
  </si>
  <si>
    <t>tm_lwFJNE-g</t>
  </si>
  <si>
    <t>ixJGhIGRz7k</t>
  </si>
  <si>
    <t>6Mvz-BQxaHY</t>
  </si>
  <si>
    <t>QgJsoHBx91A</t>
  </si>
  <si>
    <t>ycKJn5lSpaI</t>
  </si>
  <si>
    <t>h5IJNeHx0hY</t>
  </si>
  <si>
    <t>GSc67DnEDYk</t>
  </si>
  <si>
    <t>6DzUE6uJmwc</t>
  </si>
  <si>
    <t>2e8Lr6N644Y</t>
  </si>
  <si>
    <t>SUe-FFA7zMo</t>
  </si>
  <si>
    <t>5NxT6Fu9QP4</t>
  </si>
  <si>
    <t>2iTfecliJ4E</t>
  </si>
  <si>
    <t>hPDny4BF5mE</t>
  </si>
  <si>
    <t>felipedrl</t>
  </si>
  <si>
    <t>VbHyz4FWI8o</t>
  </si>
  <si>
    <t>bIzCqDYvALs</t>
  </si>
  <si>
    <t>lJT5d3XBO3A</t>
  </si>
  <si>
    <t>t6jsNW1gJQI</t>
  </si>
  <si>
    <t>B03u8Nd2RTk</t>
  </si>
  <si>
    <t>BPMYq25vO9A</t>
  </si>
  <si>
    <t>nWsRHnrmtY4</t>
  </si>
  <si>
    <t>zTnhNsX4azw</t>
  </si>
  <si>
    <t>WBQZTpXJNws</t>
  </si>
  <si>
    <t>L27OBxX2W5s</t>
  </si>
  <si>
    <t>NW6p8MFq9d4</t>
  </si>
  <si>
    <t>U_XQoiqU_dk</t>
  </si>
  <si>
    <t>fmx_i8Y5ynw</t>
  </si>
  <si>
    <t>oSOabURYvdc</t>
  </si>
  <si>
    <t>Ezw4EDxO7Jo</t>
  </si>
  <si>
    <t>imx8CQdQ-Gc</t>
  </si>
  <si>
    <t>KJQBNJMi2jw</t>
  </si>
  <si>
    <t>Gpb-YtypYn8</t>
  </si>
  <si>
    <t>kFmdjvR1bYI</t>
  </si>
  <si>
    <t>q75dOavsoZo</t>
  </si>
  <si>
    <t>DBfZK5Ni7WQ</t>
  </si>
  <si>
    <t>jessicahoutside</t>
  </si>
  <si>
    <t>dodudu2005</t>
  </si>
  <si>
    <t>MichaelFdeGodoy</t>
  </si>
  <si>
    <t>A3UoOn3x3Vg</t>
  </si>
  <si>
    <t>AcOlmo9Qmts</t>
  </si>
  <si>
    <t>L4ldnhUyWBQ</t>
  </si>
  <si>
    <t>v16iMCg5ZF0</t>
  </si>
  <si>
    <t>AE_mdT41Oc4</t>
  </si>
  <si>
    <t>BXVxiMFAUKc</t>
  </si>
  <si>
    <t>N7xW3R-e09s</t>
  </si>
  <si>
    <t>rs6ISCtqE-8</t>
  </si>
  <si>
    <t>y5V0QANiGMo</t>
  </si>
  <si>
    <t>LTj9xO-qR0k</t>
  </si>
  <si>
    <t>sxJY-u6a14k</t>
  </si>
  <si>
    <t>7UYEQKPvlZw</t>
  </si>
  <si>
    <t>a8p5pvU3ueI</t>
  </si>
  <si>
    <t>kwH-oYFp0Z0</t>
  </si>
  <si>
    <t>Szi1abQkDKg</t>
  </si>
  <si>
    <t>OUfH5IKI7vo</t>
  </si>
  <si>
    <t>U8bd0hpeGtU</t>
  </si>
  <si>
    <t>gDPkpaBfj1g</t>
  </si>
  <si>
    <t>ANTIDEUS</t>
  </si>
  <si>
    <t>kherlaka</t>
  </si>
  <si>
    <t>AQpUbEjvNnI</t>
  </si>
  <si>
    <t>xn-ozF9uQdg</t>
  </si>
  <si>
    <t>gyYvwSxTygk</t>
  </si>
  <si>
    <t>L3lkdaKLXAs</t>
  </si>
  <si>
    <t>4axg-CZyhXg</t>
  </si>
  <si>
    <t>qzrj0jdAPUM</t>
  </si>
  <si>
    <t>7vL8zl1B6Ng</t>
  </si>
  <si>
    <t>uAkCavZRpvQ</t>
  </si>
  <si>
    <t>5ru0KegKW4o</t>
  </si>
  <si>
    <t>5qkCUe7H2nE</t>
  </si>
  <si>
    <t>zylqaZISiNc</t>
  </si>
  <si>
    <t>uqRiY4nflls</t>
  </si>
  <si>
    <t>d97mXgzSeXQ</t>
  </si>
  <si>
    <t>Z9Pv-gQas90</t>
  </si>
  <si>
    <t>RwOmJuI6zLg</t>
  </si>
  <si>
    <t>7L70JhdBFII</t>
  </si>
  <si>
    <t>xz74jT-52GE</t>
  </si>
  <si>
    <t>luzciano</t>
  </si>
  <si>
    <t>V85L5Q5PKDU</t>
  </si>
  <si>
    <t>fvione</t>
  </si>
  <si>
    <t>MaNaTurquia</t>
  </si>
  <si>
    <t>47is5Vh_JUY</t>
  </si>
  <si>
    <t>pluz79</t>
  </si>
  <si>
    <t>ATy4Cc809IE</t>
  </si>
  <si>
    <t>02xJsQAsnx8</t>
  </si>
  <si>
    <t>PiratePrinceEdward</t>
  </si>
  <si>
    <t>4QAXRj-fSS4</t>
  </si>
  <si>
    <t>matterh</t>
  </si>
  <si>
    <t>KA3Q_adEMuY</t>
  </si>
  <si>
    <t>r1BjdrngbJ8</t>
  </si>
  <si>
    <t>ueSh_Xrz-Mg</t>
  </si>
  <si>
    <t>E1l1uXr_8vc</t>
  </si>
  <si>
    <t>FHZ3w9PEcKI</t>
  </si>
  <si>
    <t>8FACCjlwCfA</t>
  </si>
  <si>
    <t>mzKQzNrkqgY</t>
  </si>
  <si>
    <t>sSM2cUm8mbk</t>
  </si>
  <si>
    <t>T8Edn7e2rmQ</t>
  </si>
  <si>
    <t>KpvVdu8I398</t>
  </si>
  <si>
    <t>y0HpgdwP4vo</t>
  </si>
  <si>
    <t>w82-iTJY4q0</t>
  </si>
  <si>
    <t>brIod2h-Jf0</t>
  </si>
  <si>
    <t>LQkLmsPqMiM</t>
  </si>
  <si>
    <t>gWYUJK828Dk</t>
  </si>
  <si>
    <t>rl3Din__Gt8</t>
  </si>
  <si>
    <t>BZ9WrBtVDjM</t>
  </si>
  <si>
    <t>ngpBlMt8yu8</t>
  </si>
  <si>
    <t>ArKFnU7Jirg</t>
  </si>
  <si>
    <t>1naX2ZjXDHs</t>
  </si>
  <si>
    <t>d4P43n074Hw</t>
  </si>
  <si>
    <t>nocrabsinbrazil</t>
  </si>
  <si>
    <t>_zs83FG07I4</t>
  </si>
  <si>
    <t>UHDfgAjRgmk</t>
  </si>
  <si>
    <t>LittleLeo77</t>
  </si>
  <si>
    <t>x89heXSkJnE</t>
  </si>
  <si>
    <t>sergioew</t>
  </si>
  <si>
    <t>Efas9VXpczo</t>
  </si>
  <si>
    <t>DoggyTV</t>
  </si>
  <si>
    <t>CVq6RqxLF8Q</t>
  </si>
  <si>
    <t>Y_F1jCJ1lqI</t>
  </si>
  <si>
    <t>6zmHF1smz6E</t>
  </si>
  <si>
    <t>ajqIF8qcreE</t>
  </si>
  <si>
    <t>qqnr_tlBFzM</t>
  </si>
  <si>
    <t>6vkGrMy4Bqk</t>
  </si>
  <si>
    <t>MFnQyWAaNqI</t>
  </si>
  <si>
    <t>RT51rvZnMkU</t>
  </si>
  <si>
    <t>MRn2cd4JI1U</t>
  </si>
  <si>
    <t>8Q77uJb_AG0</t>
  </si>
  <si>
    <t>3zTOinmEQQg</t>
  </si>
  <si>
    <t>9t4MmPunopc</t>
  </si>
  <si>
    <t>YEdgnDHTuD4</t>
  </si>
  <si>
    <t>JLSLd3Tv5HQ</t>
  </si>
  <si>
    <t>fIq3AJROW1M</t>
  </si>
  <si>
    <t>mm9Qc_cvOVg</t>
  </si>
  <si>
    <t>GbVLjJbzoXU</t>
  </si>
  <si>
    <t>CCOYrPqfMEs</t>
  </si>
  <si>
    <t>O1mYasNN5ps</t>
  </si>
  <si>
    <t>9gcvePANaog</t>
  </si>
  <si>
    <t>O3__pcGJiMQ</t>
  </si>
  <si>
    <t>JCipr</t>
  </si>
  <si>
    <t>huT79e0cTCc</t>
  </si>
  <si>
    <t>ProverbialCarrot</t>
  </si>
  <si>
    <t>f_H7rq_nyuc</t>
  </si>
  <si>
    <t>FPpivbyQL-8</t>
  </si>
  <si>
    <t>OUv2CYdw_YE</t>
  </si>
  <si>
    <t>sUYEzNSAszU</t>
  </si>
  <si>
    <t>YsiQfYotgq8</t>
  </si>
  <si>
    <t>8tQwfoq5d7w</t>
  </si>
  <si>
    <t>KtMIBQzlPH0</t>
  </si>
  <si>
    <t>WZ2PAtjbZhU</t>
  </si>
  <si>
    <t>_CHmlcFZqOQ</t>
  </si>
  <si>
    <t>-4IqLZp2tO8</t>
  </si>
  <si>
    <t>uWU20wU1UqA</t>
  </si>
  <si>
    <t>5sm1arpiyt0</t>
  </si>
  <si>
    <t>peJTOvX7-_o</t>
  </si>
  <si>
    <t>Zm6s5oLFyf4</t>
  </si>
  <si>
    <t>wHaS2I_9b7A</t>
  </si>
  <si>
    <t>IVKH9PkT-qY</t>
  </si>
  <si>
    <t>wufXgalsML8</t>
  </si>
  <si>
    <t>2aUiHC3gJJM</t>
  </si>
  <si>
    <t>rBDTcoQB2cE</t>
  </si>
  <si>
    <t>J0sPWWOtJB4</t>
  </si>
  <si>
    <t>miPqiXKu8NA</t>
  </si>
  <si>
    <t>SealAngel</t>
  </si>
  <si>
    <t>OJItdoliW2Y</t>
  </si>
  <si>
    <t>1HX6nV4VDFY</t>
  </si>
  <si>
    <t>QvtEnD5RmnU</t>
  </si>
  <si>
    <t>wWHtBmSVpa4</t>
  </si>
  <si>
    <t>MTIG0Vct408</t>
  </si>
  <si>
    <t>Lu2XQrnDf8Y</t>
  </si>
  <si>
    <t>KhxQ73xSRjs</t>
  </si>
  <si>
    <t>dCSh8f8V66g</t>
  </si>
  <si>
    <t>tASqgpbrfR4</t>
  </si>
  <si>
    <t>jN8KxlIbNgE</t>
  </si>
  <si>
    <t>nlGQp_I71fM</t>
  </si>
  <si>
    <t>_01Z9IJry0Q</t>
  </si>
  <si>
    <t>gfBXfsi8iw0</t>
  </si>
  <si>
    <t>yjtCycBwlEI</t>
  </si>
  <si>
    <t>o6IKMEOuXrM</t>
  </si>
  <si>
    <t>ssFjeXVJ0vc</t>
  </si>
  <si>
    <t>PumKjqCIzR8</t>
  </si>
  <si>
    <t>Cb7Rkxs7E-I</t>
  </si>
  <si>
    <t>wtEkUwqBv9E</t>
  </si>
  <si>
    <t>w74wBxgl878</t>
  </si>
  <si>
    <t>MissBoomer</t>
  </si>
  <si>
    <t>CxfwTCryzHs</t>
  </si>
  <si>
    <t>ruffliferescue</t>
  </si>
  <si>
    <t>hMBRPdMS9Wc</t>
  </si>
  <si>
    <t>8cdLOvBChc4</t>
  </si>
  <si>
    <t>JCNfCChF_GI</t>
  </si>
  <si>
    <t>yVukuxZr9c8</t>
  </si>
  <si>
    <t>0emrI9WIGQ4</t>
  </si>
  <si>
    <t>GXK2gFZJYJA</t>
  </si>
  <si>
    <t>hCC_t0fN5CM</t>
  </si>
  <si>
    <t>FmunMKtxGTU</t>
  </si>
  <si>
    <t>YqFN2ghiou0</t>
  </si>
  <si>
    <t>Wsxbnri3ZDs</t>
  </si>
  <si>
    <t>25OPaxk76ck</t>
  </si>
  <si>
    <t>8uyTUSGDXH8</t>
  </si>
  <si>
    <t>KQ_vcv5I_KA</t>
  </si>
  <si>
    <t>Ld8J9lq-ddI</t>
  </si>
  <si>
    <t>QFPYUDl2RSg</t>
  </si>
  <si>
    <t>ATnpHZyQI5w</t>
  </si>
  <si>
    <t>ECpPhpyH5FE</t>
  </si>
  <si>
    <t>wqhLWRCwfDw</t>
  </si>
  <si>
    <t>CHpmbCS-SRo</t>
  </si>
  <si>
    <t>LGnDXL8R5S0</t>
  </si>
  <si>
    <t>GOuNeIBfljc</t>
  </si>
  <si>
    <t>CLvVsLrpJ8U</t>
  </si>
  <si>
    <t>tou1Iq_zGsM</t>
  </si>
  <si>
    <t>e_-mKaoihR0</t>
  </si>
  <si>
    <t>65BNzxJ1zjQ</t>
  </si>
  <si>
    <t>xsm4W1nCFho</t>
  </si>
  <si>
    <t>AIaFsNh_JpU</t>
  </si>
  <si>
    <t>ZiKHXIH0WHw</t>
  </si>
  <si>
    <t>davidspates</t>
  </si>
  <si>
    <t>hjexpFm1Ojw</t>
  </si>
  <si>
    <t>fRG2I8zLy7k</t>
  </si>
  <si>
    <t>4oC8OgFkd38</t>
  </si>
  <si>
    <t>Z-IAuF2nxJ4</t>
  </si>
  <si>
    <t>21WsjxOWOVs</t>
  </si>
  <si>
    <t>9POoFxYNnfo</t>
  </si>
  <si>
    <t>PZDpJ06skzE</t>
  </si>
  <si>
    <t>EK-HVWi5g7E</t>
  </si>
  <si>
    <t>nVU61FUS4aQ</t>
  </si>
  <si>
    <t>o3lDJKjLQNg</t>
  </si>
  <si>
    <t>5RelLTt-eds</t>
  </si>
  <si>
    <t>_uBmc6rJKuo</t>
  </si>
  <si>
    <t>0hXHOshzgWo</t>
  </si>
  <si>
    <t>qja-JQOraCI</t>
  </si>
  <si>
    <t>nJ31iW1WYZo</t>
  </si>
  <si>
    <t>dw8wT7Pb7vE</t>
  </si>
  <si>
    <t>8uUFGX-Zpk4</t>
  </si>
  <si>
    <t>Dtjvnx3e__4</t>
  </si>
  <si>
    <t>YcVQMm-liJI</t>
  </si>
  <si>
    <t>PqmWicvTY9o</t>
  </si>
  <si>
    <t>uRBTqoohv8k</t>
  </si>
  <si>
    <t>abs4260</t>
  </si>
  <si>
    <t>P5otDr_FzJU</t>
  </si>
  <si>
    <t>travisandjonathan</t>
  </si>
  <si>
    <t>FJpFswlO-uY</t>
  </si>
  <si>
    <t>Jich-0P2XIk</t>
  </si>
  <si>
    <t>7SD_XnbRYEI</t>
  </si>
  <si>
    <t>2eE4J433tFM</t>
  </si>
  <si>
    <t>goPKY8qzEzM</t>
  </si>
  <si>
    <t>kG1xq3cJJTs</t>
  </si>
  <si>
    <t>lpCKD9SOC9k</t>
  </si>
  <si>
    <t>mDo9t9jbIak</t>
  </si>
  <si>
    <t>MVlwH7-05Fk</t>
  </si>
  <si>
    <t>0A9DkhPiEvc</t>
  </si>
  <si>
    <t>xdrD03iMHPI</t>
  </si>
  <si>
    <t>qFl2voInpns</t>
  </si>
  <si>
    <t>4oF4SXDjfFg</t>
  </si>
  <si>
    <t>xU4LAr_svC8</t>
  </si>
  <si>
    <t>4kmbA5SyZcA</t>
  </si>
  <si>
    <t>SH8pLD0aRBI</t>
  </si>
  <si>
    <t>_6V0AL878Ds</t>
  </si>
  <si>
    <t>K3miU2LJDik</t>
  </si>
  <si>
    <t>8fEkZHWSjkw</t>
  </si>
  <si>
    <t>An0myD3I5rY</t>
  </si>
  <si>
    <t>KarmaRescue</t>
  </si>
  <si>
    <t>1dJKRetEmos</t>
  </si>
  <si>
    <t>oWmYrHU3ivE</t>
  </si>
  <si>
    <t>gwFeSlsjFHA</t>
  </si>
  <si>
    <t>ChsEC6AI0NI</t>
  </si>
  <si>
    <t>A-I4rBf8QFI</t>
  </si>
  <si>
    <t>_Z0sDKOdEnY</t>
  </si>
  <si>
    <t>EvOIkPl4zEA</t>
  </si>
  <si>
    <t>CVcRwfThoo8</t>
  </si>
  <si>
    <t>MZm037jPNgc</t>
  </si>
  <si>
    <t>nHyjPPxzLrI</t>
  </si>
  <si>
    <t>aksSBjuIMY0</t>
  </si>
  <si>
    <t>CiYnr4WJJdc</t>
  </si>
  <si>
    <t>iaeHmEMiBUc</t>
  </si>
  <si>
    <t>6GdnLIyLH3s</t>
  </si>
  <si>
    <t>oyj-Y-pae-0</t>
  </si>
  <si>
    <t>DTl7cq5qnmE</t>
  </si>
  <si>
    <t>rgED5QkQDZg</t>
  </si>
  <si>
    <t>fkovdvsWLS4</t>
  </si>
  <si>
    <t>qHsoM8QHjQo</t>
  </si>
  <si>
    <t>g_D6jnk4lj8</t>
  </si>
  <si>
    <t>jake221267</t>
  </si>
  <si>
    <t>RGu45s1_QPU</t>
  </si>
  <si>
    <t>q3idQKi5EqM</t>
  </si>
  <si>
    <t>lUvmPj9zU64</t>
  </si>
  <si>
    <t>RDe8Z94HUXI</t>
  </si>
  <si>
    <t>y4JOT5yzaHg</t>
  </si>
  <si>
    <t>v8HZAC8LF7Y</t>
  </si>
  <si>
    <t>KMQgt5YiD0w</t>
  </si>
  <si>
    <t>rO1emiZXqy0</t>
  </si>
  <si>
    <t>uEKbMMHAwm0</t>
  </si>
  <si>
    <t>PZbG9i1oGPA</t>
  </si>
  <si>
    <t>MQCz3aO9-Sk</t>
  </si>
  <si>
    <t>SoRYgIjpbLA</t>
  </si>
  <si>
    <t>p8t41avFuCc</t>
  </si>
  <si>
    <t>Maqy-I9zceM</t>
  </si>
  <si>
    <t>vKJAB6bYgts</t>
  </si>
  <si>
    <t>zkQJOsqV8rw</t>
  </si>
  <si>
    <t>ogMOyeg-pBc</t>
  </si>
  <si>
    <t>vHjWDCX1Bdw</t>
  </si>
  <si>
    <t>l0Oy5NQ-ugY</t>
  </si>
  <si>
    <t>ziarevan</t>
  </si>
  <si>
    <t>bdfEf2f6qBM</t>
  </si>
  <si>
    <t>jZFuBQ99MLE</t>
  </si>
  <si>
    <t>90sJ9nYXpA8</t>
  </si>
  <si>
    <t>buUn7ZPlavs</t>
  </si>
  <si>
    <t>FUqreiLIU3M</t>
  </si>
  <si>
    <t>9fKAEKEi_eQ</t>
  </si>
  <si>
    <t>PYBz2gjlEfA</t>
  </si>
  <si>
    <t>v04mPdX52jc</t>
  </si>
  <si>
    <t>OAbcZWZqW8A</t>
  </si>
  <si>
    <t>qPa6GbiXtTk</t>
  </si>
  <si>
    <t>3pNBmy31fCI</t>
  </si>
  <si>
    <t>wzvJNOgL2_E</t>
  </si>
  <si>
    <t>FoHwtdABoIQ</t>
  </si>
  <si>
    <t>WKrVqFwStC8</t>
  </si>
  <si>
    <t>q7tRcdc09Gk</t>
  </si>
  <si>
    <t>bveQMlFkiKU</t>
  </si>
  <si>
    <t>PqR9g1OEuZg</t>
  </si>
  <si>
    <t>Vwv3uuxCJNc</t>
  </si>
  <si>
    <t>kW-hN7zqk3A</t>
  </si>
  <si>
    <t>p4Aei7nV5xg</t>
  </si>
  <si>
    <t>PvvZ0Es-IEo</t>
  </si>
  <si>
    <t>ChaiAnimalRescue</t>
  </si>
  <si>
    <t>GRJODuMqeNU</t>
  </si>
  <si>
    <t>dhyanesh911</t>
  </si>
  <si>
    <t>i8Jtlmtz6rE</t>
  </si>
  <si>
    <t>codieraji</t>
  </si>
  <si>
    <t>Kz1PgbI8TrM</t>
  </si>
  <si>
    <t>csNEjnfGsTM</t>
  </si>
  <si>
    <t>m9ir40Rc1Rs</t>
  </si>
  <si>
    <t>gksqgG3ZHwQ</t>
  </si>
  <si>
    <t>NwPCxonWPq4</t>
  </si>
  <si>
    <t>se_G0z7CQJw</t>
  </si>
  <si>
    <t>Q_Cn0RreVcg</t>
  </si>
  <si>
    <t>X4S3MnxEq34</t>
  </si>
  <si>
    <t>BwWCvUDNomE</t>
  </si>
  <si>
    <t>egXNpkw5ehY</t>
  </si>
  <si>
    <t>CvSuDIBfhdM</t>
  </si>
  <si>
    <t>coyuU0I0Yk8</t>
  </si>
  <si>
    <t>SlhqK0mOptc</t>
  </si>
  <si>
    <t>XrC6OwLUvxw</t>
  </si>
  <si>
    <t>0o-TLtqKJOA</t>
  </si>
  <si>
    <t>0_N1KbTSwfA</t>
  </si>
  <si>
    <t>md3XwKSezKI</t>
  </si>
  <si>
    <t>Auw5qr2c38w</t>
  </si>
  <si>
    <t>HUGqZHcBagA</t>
  </si>
  <si>
    <t>4Gw2VZ8pcuk</t>
  </si>
  <si>
    <t>zM5ThnoxR4w</t>
  </si>
  <si>
    <t>L0htFEsFOx8</t>
  </si>
  <si>
    <t>3T04fx9CVn4</t>
  </si>
  <si>
    <t>lQm9Q7cTKOQ</t>
  </si>
  <si>
    <t>TjwlT-0WtZk</t>
  </si>
  <si>
    <t>DvfxmwgWiNs</t>
  </si>
  <si>
    <t>Yx5pvc8FMeg</t>
  </si>
  <si>
    <t>EUtzdu1S524</t>
  </si>
  <si>
    <t>mfsdY7XXTWc</t>
  </si>
  <si>
    <t>M5Mr10r8-FQ</t>
  </si>
  <si>
    <t>Tj_kZ5wVX8o</t>
  </si>
  <si>
    <t>0fpnK9Fgt1U</t>
  </si>
  <si>
    <t>FOE9VdWIfwE</t>
  </si>
  <si>
    <t>BzlUaEYwWCg</t>
  </si>
  <si>
    <t>bvFWQxYjfOM</t>
  </si>
  <si>
    <t>0cTir87O2HE</t>
  </si>
  <si>
    <t>B6aCNn83LeU</t>
  </si>
  <si>
    <t>Qs_eSZIU04A</t>
  </si>
  <si>
    <t>zbUyuMchQDw</t>
  </si>
  <si>
    <t>TNKxOEl_tRQ</t>
  </si>
  <si>
    <t>E-DemWgFMwk</t>
  </si>
  <si>
    <t>3j9kPaOh-Ag</t>
  </si>
  <si>
    <t>gaspirtz</t>
  </si>
  <si>
    <t>77iDIp40m9E</t>
  </si>
  <si>
    <t>mIalOZhT_Hs</t>
  </si>
  <si>
    <t>cba8LODkxxk</t>
  </si>
  <si>
    <t>2qB7dJ-L2Ms</t>
  </si>
  <si>
    <t>XzCcRzEa83U</t>
  </si>
  <si>
    <t>VO1qnTcOHAg</t>
  </si>
  <si>
    <t>_ZxxYaKl_EU</t>
  </si>
  <si>
    <t>M8Lhm-CgqH4</t>
  </si>
  <si>
    <t>QUOlhAO01ZQ</t>
  </si>
  <si>
    <t>nOJ2K4GRx-c</t>
  </si>
  <si>
    <t>Gw0FU733zzg</t>
  </si>
  <si>
    <t>XH5QSdh-r7Y</t>
  </si>
  <si>
    <t>E40Ni6oGpsE</t>
  </si>
  <si>
    <t>metroktransit</t>
  </si>
  <si>
    <t>bebQriasV0M</t>
  </si>
  <si>
    <t>nRLDwc5w3o4</t>
  </si>
  <si>
    <t>kFQrK77KwS8</t>
  </si>
  <si>
    <t>7wCjBWz4SXI</t>
  </si>
  <si>
    <t>tUFEQQi2XII</t>
  </si>
  <si>
    <t>tbuT_fRpTB0</t>
  </si>
  <si>
    <t>s5jOuhQPPic</t>
  </si>
  <si>
    <t>Uky7b3m9w_0</t>
  </si>
  <si>
    <t>6dKyQ7OrEgM</t>
  </si>
  <si>
    <t>rc5fxRKFgVI</t>
  </si>
  <si>
    <t>XlhuPbtaU4M</t>
  </si>
  <si>
    <t>RufnqIH9Uqk</t>
  </si>
  <si>
    <t>mlFmt1FWrbk</t>
  </si>
  <si>
    <t>TDD0UOKm8NA</t>
  </si>
  <si>
    <t>qNprGciFiy4</t>
  </si>
  <si>
    <t>IdXAcZiDshM</t>
  </si>
  <si>
    <t>tOcB9PyUrg0</t>
  </si>
  <si>
    <t>Pg9ip2C1Ulg</t>
  </si>
  <si>
    <t>QyVU1JuGewI</t>
  </si>
  <si>
    <t>qdJMhohHX0s</t>
  </si>
  <si>
    <t>uNVuPPlalEs</t>
  </si>
  <si>
    <t>H2xd5ztnNxM</t>
  </si>
  <si>
    <t>FGElWc2w-dk</t>
  </si>
  <si>
    <t>u1RR1qQj6ds</t>
  </si>
  <si>
    <t>66YoqHdIJgE</t>
  </si>
  <si>
    <t>F9TGo3sSfwE</t>
  </si>
  <si>
    <t>cL3e9LSSVPM</t>
  </si>
  <si>
    <t>cWUu12zZJqk</t>
  </si>
  <si>
    <t>WrAshIIEm1U</t>
  </si>
  <si>
    <t>stAT7f5exCs</t>
  </si>
  <si>
    <t>DhyQy3XXc3o</t>
  </si>
  <si>
    <t>pti8P2aZFqw</t>
  </si>
  <si>
    <t>E3OD57-Fm7Q</t>
  </si>
  <si>
    <t>KstxAvq7zzk</t>
  </si>
  <si>
    <t>rzgjI0Y-gH8</t>
  </si>
  <si>
    <t>juan833blue</t>
  </si>
  <si>
    <t>lrYebYYNqCo</t>
  </si>
  <si>
    <t>g6QAPf-R9vo</t>
  </si>
  <si>
    <t>5WNnowOUOdk</t>
  </si>
  <si>
    <t>TqNjpQPlXAI</t>
  </si>
  <si>
    <t>LF_75LJQDwo</t>
  </si>
  <si>
    <t>6pPQ7wF2598</t>
  </si>
  <si>
    <t>O7Ey9EaVDIw</t>
  </si>
  <si>
    <t>9wJ7JoVrtdg</t>
  </si>
  <si>
    <t>CPauOhiNo9o</t>
  </si>
  <si>
    <t>cokv0StmAjI</t>
  </si>
  <si>
    <t>rTEIqR8Apyg</t>
  </si>
  <si>
    <t>NTHciow5K3Y</t>
  </si>
  <si>
    <t>QtqOcheWbxw</t>
  </si>
  <si>
    <t>EocU85wyQZE</t>
  </si>
  <si>
    <t>hbdsLKqqlUM</t>
  </si>
  <si>
    <t>AQg35ntY_24</t>
  </si>
  <si>
    <t>QzC1y5rbbXs</t>
  </si>
  <si>
    <t>2t1-2z5U2S8</t>
  </si>
  <si>
    <t>WUeRtk0uePw</t>
  </si>
  <si>
    <t>t_-rNC9wgVs</t>
  </si>
  <si>
    <t>y7DYFdPKBjs</t>
  </si>
  <si>
    <t>jyky2eFNsDU</t>
  </si>
  <si>
    <t>0GUwKGBH138</t>
  </si>
  <si>
    <t>MK3BCCW0rNE</t>
  </si>
  <si>
    <t>9E4subWPtjI</t>
  </si>
  <si>
    <t>U6rwYqcP78k</t>
  </si>
  <si>
    <t>ic31frZkOB8</t>
  </si>
  <si>
    <t>pEo4yMB6rV4</t>
  </si>
  <si>
    <t>yL1jLAECRJo</t>
  </si>
  <si>
    <t>cYoj2HYA5hk</t>
  </si>
  <si>
    <t>yc0x7whoeNI</t>
  </si>
  <si>
    <t>qeLoYmjJq0U</t>
  </si>
  <si>
    <t>SRmE4ys89Bs</t>
  </si>
  <si>
    <t>gafDzzNXB2Y</t>
  </si>
  <si>
    <t>2Z4fiEpeb4U</t>
  </si>
  <si>
    <t>06BgrtSBdok</t>
  </si>
  <si>
    <t>LSvpxLK7td8</t>
  </si>
  <si>
    <t>sIuwo7u28Zc</t>
  </si>
  <si>
    <t>3Z-21kHoARo</t>
  </si>
  <si>
    <t>hAmc_Hhfs0o</t>
  </si>
  <si>
    <t>CfkhSguF3Js</t>
  </si>
  <si>
    <t>5-Y-X0FDlaE</t>
  </si>
  <si>
    <t>csRYpJtoBJE</t>
  </si>
  <si>
    <t>QKerdSAO0Qo</t>
  </si>
  <si>
    <t>tVKUESVLuWc</t>
  </si>
  <si>
    <t>Lg3Gpv9G5uE</t>
  </si>
  <si>
    <t>7g6uCzux2qE</t>
  </si>
  <si>
    <t>X38tdjyDRxo</t>
  </si>
  <si>
    <t>Tq-2Fm1mKmc</t>
  </si>
  <si>
    <t>WQ1oIDGrCB4</t>
  </si>
  <si>
    <t>Wr7ieDUJdLk</t>
  </si>
  <si>
    <t>ZYU0gsmivTk</t>
  </si>
  <si>
    <t>TT14o6EDRH4</t>
  </si>
  <si>
    <t>CYj7jaEvCKc</t>
  </si>
  <si>
    <t>BI_lh7B8i2g</t>
  </si>
  <si>
    <t>ychmBVd_24g</t>
  </si>
  <si>
    <t>iCQ-Bqor4bU</t>
  </si>
  <si>
    <t>PhF0eLzOIc0</t>
  </si>
  <si>
    <t>powerballsvideos</t>
  </si>
  <si>
    <t>E0v05iaYZC0</t>
  </si>
  <si>
    <t>NgMsKDSUax4</t>
  </si>
  <si>
    <t>xHe7otBpZT8</t>
  </si>
  <si>
    <t>r5cM84qSj5o</t>
  </si>
  <si>
    <t>UXjdjWPIrG8</t>
  </si>
  <si>
    <t>Ap0kc5iqCTU</t>
  </si>
  <si>
    <t>znGNmZ8Z92o</t>
  </si>
  <si>
    <t>mpsS3hFbYE8</t>
  </si>
  <si>
    <t>Sr2JehCjWB0</t>
  </si>
  <si>
    <t>LQPESY-pndw</t>
  </si>
  <si>
    <t>RW1P4j5YApM</t>
  </si>
  <si>
    <t>e-wVMrB91rc</t>
  </si>
  <si>
    <t>g8inFqA2zPI</t>
  </si>
  <si>
    <t>JCR8UDovPpA</t>
  </si>
  <si>
    <t>BQXJ3iBcKpA</t>
  </si>
  <si>
    <t>xCYbDfOsnZY</t>
  </si>
  <si>
    <t>l7tuWnH4JpY</t>
  </si>
  <si>
    <t>ebYMwVzcjG8</t>
  </si>
  <si>
    <t>eXrtnnUrK20</t>
  </si>
  <si>
    <t>uWRw5AW5zNg</t>
  </si>
  <si>
    <t>3Dit49fmomg</t>
  </si>
  <si>
    <t>8CJqILAM4kM</t>
  </si>
  <si>
    <t>rhrtzSNNXlM</t>
  </si>
  <si>
    <t>cF00NpOb8GY</t>
  </si>
  <si>
    <t>k6DzLnBFzSU</t>
  </si>
  <si>
    <t>B3oY4YOGw80</t>
  </si>
  <si>
    <t>_0hJbUjjt00</t>
  </si>
  <si>
    <t>4fheMyFDGBg</t>
  </si>
  <si>
    <t>XCr30pxyZFs</t>
  </si>
  <si>
    <t>7O6387KLKv0</t>
  </si>
  <si>
    <t>k1pZRD48MD4</t>
  </si>
  <si>
    <t>YlqV9W0OsH4</t>
  </si>
  <si>
    <t>khkk2BYTS54</t>
  </si>
  <si>
    <t>vOCUhCwf8GM</t>
  </si>
  <si>
    <t>j98Z2H0_IuY</t>
  </si>
  <si>
    <t>z80-vMfkIiY</t>
  </si>
  <si>
    <t>PoKAQ6v0w1I</t>
  </si>
  <si>
    <t>WNEaAPWOu54</t>
  </si>
  <si>
    <t>PbAujMA6JPo</t>
  </si>
  <si>
    <t>stKjdNp858s</t>
  </si>
  <si>
    <t>xOBJ_9u2NL0</t>
  </si>
  <si>
    <t>WwokCnpHQh4</t>
  </si>
  <si>
    <t>skaZ9NCeL1Q</t>
  </si>
  <si>
    <t>4ejVALgm0wI</t>
  </si>
  <si>
    <t>Qd-n2dFebCw</t>
  </si>
  <si>
    <t>YUo9RoLceU8</t>
  </si>
  <si>
    <t>kzvTIz-jXWs</t>
  </si>
  <si>
    <t>cIBVvPihYvQ</t>
  </si>
  <si>
    <t>5yRXPUuNHrM</t>
  </si>
  <si>
    <t>h3TQ96x59_I</t>
  </si>
  <si>
    <t>HGj3rdUltFw</t>
  </si>
  <si>
    <t>dingpolistico</t>
  </si>
  <si>
    <t>RDIm0jFvaEc</t>
  </si>
  <si>
    <t>JT6uUTVuvds</t>
  </si>
  <si>
    <t>lWyO7uJdGQA</t>
  </si>
  <si>
    <t>IS6ql1ERKdg</t>
  </si>
  <si>
    <t>rbpDsbYBIgU</t>
  </si>
  <si>
    <t>7KbNfiJiW6Y</t>
  </si>
  <si>
    <t>2Q3oLPkHJtI</t>
  </si>
  <si>
    <t>anyPttB8W2Q</t>
  </si>
  <si>
    <t>i_7VjXpcmzs</t>
  </si>
  <si>
    <t>iPgcog_VB24</t>
  </si>
  <si>
    <t>2epJj3l2Al4</t>
  </si>
  <si>
    <t>AcTSbxarslw</t>
  </si>
  <si>
    <t>lWKpED72jFU</t>
  </si>
  <si>
    <t>_NThiBoCdfk</t>
  </si>
  <si>
    <t>2BcDvAFGIN4</t>
  </si>
  <si>
    <t>dW9jjDFRQik</t>
  </si>
  <si>
    <t>LjMlnQeb8pE</t>
  </si>
  <si>
    <t>RxaShR7XVqk</t>
  </si>
  <si>
    <t>zyilSPsYdW8</t>
  </si>
  <si>
    <t>Dorgal</t>
  </si>
  <si>
    <t>9vW6sl2CNCo</t>
  </si>
  <si>
    <t>_FLHuxndWOo</t>
  </si>
  <si>
    <t>qujrHt99MdI</t>
  </si>
  <si>
    <t>uEMGzlGfAJ4</t>
  </si>
  <si>
    <t>gamxIL4SKZs</t>
  </si>
  <si>
    <t>5bBoapO276U</t>
  </si>
  <si>
    <t>TaxUUabgqSg</t>
  </si>
  <si>
    <t>hoVp1HZvB60</t>
  </si>
  <si>
    <t>0FkvpJXPLbQ</t>
  </si>
  <si>
    <t>CkhVuoXzaoI</t>
  </si>
  <si>
    <t>G4Xs43hMOSk</t>
  </si>
  <si>
    <t>4VajZMNyT2U</t>
  </si>
  <si>
    <t>iUGWkU70amQ</t>
  </si>
  <si>
    <t>wPh_cql54r0</t>
  </si>
  <si>
    <t>xUph-gDxqvI</t>
  </si>
  <si>
    <t>EA7Xk-OJ0vE</t>
  </si>
  <si>
    <t>WSZE746jpcU</t>
  </si>
  <si>
    <t>4I46JS1Vde0</t>
  </si>
  <si>
    <t>jF7f38-5pp8</t>
  </si>
  <si>
    <t>iPrnduGtgmc</t>
  </si>
  <si>
    <t>nusaderenda</t>
  </si>
  <si>
    <t>hglNVmvY1yQ</t>
  </si>
  <si>
    <t>MsAHy71AW2M</t>
  </si>
  <si>
    <t>fomWS31h9n4</t>
  </si>
  <si>
    <t>98WP39hb0vI</t>
  </si>
  <si>
    <t>pO-Ken1BROM</t>
  </si>
  <si>
    <t>9ffnRoEph2A</t>
  </si>
  <si>
    <t>7bKAPVpA46o</t>
  </si>
  <si>
    <t>MQ0lNg2h4Bk</t>
  </si>
  <si>
    <t>WXYgziSxxt8</t>
  </si>
  <si>
    <t>HG3eUA49IVE</t>
  </si>
  <si>
    <t>_Xb9LXuROGI</t>
  </si>
  <si>
    <t>59-QzONbALw</t>
  </si>
  <si>
    <t>8gbLBPWPDrI</t>
  </si>
  <si>
    <t>FHCxU4lStlw</t>
  </si>
  <si>
    <t>Fv83u7-mNWQ</t>
  </si>
  <si>
    <t>Fpgbxf7y6dQ</t>
  </si>
  <si>
    <t>migmig33</t>
  </si>
  <si>
    <t>BmusGE3fTac</t>
  </si>
  <si>
    <t>BgoOihBb78w</t>
  </si>
  <si>
    <t>YUf3SWulR-I</t>
  </si>
  <si>
    <t>BV0JzMl3gl8</t>
  </si>
  <si>
    <t>ohg1HjXL95o</t>
  </si>
  <si>
    <t>G7qmJc0lk9o</t>
  </si>
  <si>
    <t>QFQyib5ZQZY</t>
  </si>
  <si>
    <t>defbyte</t>
  </si>
  <si>
    <t>0HTI9s0I6rE</t>
  </si>
  <si>
    <t>_XY8FgQjmCs</t>
  </si>
  <si>
    <t>eBqlvhSGgG0</t>
  </si>
  <si>
    <t>AeGZj-vkYSg</t>
  </si>
  <si>
    <t>6TKsjp_TyuQ</t>
  </si>
  <si>
    <t>5e_1iTZ-puo</t>
  </si>
  <si>
    <t>Vqpl8CZ1LtA</t>
  </si>
  <si>
    <t>FRoU8QfUoRY</t>
  </si>
  <si>
    <t>HcOZ6xFxJqg</t>
  </si>
  <si>
    <t>OmkymiR139A</t>
  </si>
  <si>
    <t>wIN02yo6BwM</t>
  </si>
  <si>
    <t>etymr5tWQVU</t>
  </si>
  <si>
    <t>jJD2ROYPPkc</t>
  </si>
  <si>
    <t>5Bre0xHhenI</t>
  </si>
  <si>
    <t>Brilliumsphere</t>
  </si>
  <si>
    <t>v3sNARLNu_Y</t>
  </si>
  <si>
    <t>SD3s__hWS8o</t>
  </si>
  <si>
    <t>fqtQwqy4bBw</t>
  </si>
  <si>
    <t>KoyQnEylc5I</t>
  </si>
  <si>
    <t>TLCw7TNS_LA</t>
  </si>
  <si>
    <t>W4IKC9V67dE</t>
  </si>
  <si>
    <t>p57daXPlzM4</t>
  </si>
  <si>
    <t>RLaTYRBJmE8</t>
  </si>
  <si>
    <t>K9lR5Uz-s4g</t>
  </si>
  <si>
    <t>urLqSAOl3B4</t>
  </si>
  <si>
    <t>QRgoxTce8FY</t>
  </si>
  <si>
    <t>9NxZy1GAF-I</t>
  </si>
  <si>
    <t>nielswalboomers</t>
  </si>
  <si>
    <t>o052EiS-VtE</t>
  </si>
  <si>
    <t>229IVeufaSU</t>
  </si>
  <si>
    <t>EMM1Ba-1juY</t>
  </si>
  <si>
    <t>86M-U7H0lAU</t>
  </si>
  <si>
    <t>s6g_PnUVEiE</t>
  </si>
  <si>
    <t>SqqnLazTDFM</t>
  </si>
  <si>
    <t>tsk4_4X2LAU</t>
  </si>
  <si>
    <t>_c5gnRgIyHI</t>
  </si>
  <si>
    <t>erZI3UHzO0M</t>
  </si>
  <si>
    <t>QfOJF1GSiy0</t>
  </si>
  <si>
    <t>ndpsF54whtQ</t>
  </si>
  <si>
    <t>EvEnMXPDIEE</t>
  </si>
  <si>
    <t>lI4pUvDecj4</t>
  </si>
  <si>
    <t>6IVswMrlseE</t>
  </si>
  <si>
    <t>HYnt3RTwl0M</t>
  </si>
  <si>
    <t>thejerryleelewisfan</t>
  </si>
  <si>
    <t>WQ_B62k9sQk</t>
  </si>
  <si>
    <t>lXCivy4LmGE</t>
  </si>
  <si>
    <t>sdhOAHs2TlU</t>
  </si>
  <si>
    <t>_PvKnAKZlko</t>
  </si>
  <si>
    <t>R0YUA3yTUss</t>
  </si>
  <si>
    <t>eTnoSsaeOn0</t>
  </si>
  <si>
    <t>NvrW0MlWjAw</t>
  </si>
  <si>
    <t>PXvg8uCy0KE</t>
  </si>
  <si>
    <t>AEq62iQo0eU</t>
  </si>
  <si>
    <t>fxOElxPD5bM</t>
  </si>
  <si>
    <t>cCGo0KGluXI</t>
  </si>
  <si>
    <t>sGgObQR_a9c</t>
  </si>
  <si>
    <t>zCNBdtYpnEY</t>
  </si>
  <si>
    <t>OvTZAg0H17w</t>
  </si>
  <si>
    <t>k7M4wDW1q6A</t>
  </si>
  <si>
    <t>inuyasha5051</t>
  </si>
  <si>
    <t>6OrtWxxWu4I</t>
  </si>
  <si>
    <t>ifNpwBssDs8</t>
  </si>
  <si>
    <t>ROrg-Ku0Q_s</t>
  </si>
  <si>
    <t>mNkUhUyS96c</t>
  </si>
  <si>
    <t>S9VvgM7imG4</t>
  </si>
  <si>
    <t>uI5ZdUEyDDU</t>
  </si>
  <si>
    <t>WIMlRDTpu90</t>
  </si>
  <si>
    <t>2JaTchkAzxU</t>
  </si>
  <si>
    <t>M-TboX-O9ok</t>
  </si>
  <si>
    <t>m0cYwkOTomM</t>
  </si>
  <si>
    <t>L9ZpZacIjYU</t>
  </si>
  <si>
    <t>qzH_8shNCk8</t>
  </si>
  <si>
    <t>kaUKARBK7-M</t>
  </si>
  <si>
    <t>srf2EryyJb8</t>
  </si>
  <si>
    <t>KPSPb3I5kWI</t>
  </si>
  <si>
    <t>kblW6v821MM</t>
  </si>
  <si>
    <t>Z1h1YIodI8w</t>
  </si>
  <si>
    <t>-mL-r4L614E</t>
  </si>
  <si>
    <t>tarzaanhun</t>
  </si>
  <si>
    <t>VO_MYxRYdoE</t>
  </si>
  <si>
    <t>EJQy8_Qev28</t>
  </si>
  <si>
    <t>2jlspMCuXuk</t>
  </si>
  <si>
    <t>imR_Sbkjq84</t>
  </si>
  <si>
    <t>Y2iv_E-Fn9E</t>
  </si>
  <si>
    <t>MfnWYHSOtJs</t>
  </si>
  <si>
    <t>WUrH7xjk820</t>
  </si>
  <si>
    <t>JHiLCx1NJ_U</t>
  </si>
  <si>
    <t>96x_FiQIB6E</t>
  </si>
  <si>
    <t>7tB724BBjBg</t>
  </si>
  <si>
    <t>1gMweXU1OBA</t>
  </si>
  <si>
    <t>H5o3mm5f4qY</t>
  </si>
  <si>
    <t>jN9aTTc4IFs</t>
  </si>
  <si>
    <t>gRlj5vjp3Ko</t>
  </si>
  <si>
    <t>_i2ESgR0FUM</t>
  </si>
  <si>
    <t>ROov7U8eOxk</t>
  </si>
  <si>
    <t>99CT3wQmiFU</t>
  </si>
  <si>
    <t>duM1XMK7kyY</t>
  </si>
  <si>
    <t>0wvTm-c1HYg</t>
  </si>
  <si>
    <t>WnBeUgbg-QY</t>
  </si>
  <si>
    <t>kus4ever</t>
  </si>
  <si>
    <t>T_i8PvprIHw</t>
  </si>
  <si>
    <t>Z9D1d3dN6Ms</t>
  </si>
  <si>
    <t>ZCCDluCZXJY</t>
  </si>
  <si>
    <t>QlPAW9MOGDs</t>
  </si>
  <si>
    <t>RFM64MipPz8</t>
  </si>
  <si>
    <t>dBowwV1AhX8</t>
  </si>
  <si>
    <t>gr7S7JC3WHg</t>
  </si>
  <si>
    <t>IaUnabbE1ZU</t>
  </si>
  <si>
    <t>Xol6pC6nshs</t>
  </si>
  <si>
    <t>HAtRwKLNYM0</t>
  </si>
  <si>
    <t>zgIzzdDoQz0</t>
  </si>
  <si>
    <t>XIjn1kLrL9w</t>
  </si>
  <si>
    <t>5HpuUy1L1hQ</t>
  </si>
  <si>
    <t>Y6zwt7TvXBY</t>
  </si>
  <si>
    <t>2cKBpZiMjmU</t>
  </si>
  <si>
    <t>pOf6i1c4esE</t>
  </si>
  <si>
    <t>MWYCYQ4rVRE</t>
  </si>
  <si>
    <t>t6I80QKYEAM</t>
  </si>
  <si>
    <t>gxCzID3EXvA</t>
  </si>
  <si>
    <t>y95PAs7J1GE</t>
  </si>
  <si>
    <t>R3UcFQPq80E</t>
  </si>
  <si>
    <t>polloloco3</t>
  </si>
  <si>
    <t>QcHbOmJq8Ko</t>
  </si>
  <si>
    <t>rAZF6RtLuWE</t>
  </si>
  <si>
    <t>w0Z15gGk8EU</t>
  </si>
  <si>
    <t>SS63-mvmvzA</t>
  </si>
  <si>
    <t>bs5Lf7AyrhM</t>
  </si>
  <si>
    <t>0gIvyePxwJM</t>
  </si>
  <si>
    <t>tihoGDr3HRs</t>
  </si>
  <si>
    <t>KYPy2DKM_QY</t>
  </si>
  <si>
    <t>cCipf8SPQB8</t>
  </si>
  <si>
    <t>AUpBlBFoQf4</t>
  </si>
  <si>
    <t>cZwFipwIuCo</t>
  </si>
  <si>
    <t>yhlqf_pQ6dQ</t>
  </si>
  <si>
    <t>mnAiC6RxqoE</t>
  </si>
  <si>
    <t>R1ZuJidSkH8</t>
  </si>
  <si>
    <t>highvybez</t>
  </si>
  <si>
    <t>sSqCqm4i9uE</t>
  </si>
  <si>
    <t>pq5UWbMzxGQ</t>
  </si>
  <si>
    <t>d96xEQGCaVQ</t>
  </si>
  <si>
    <t>RwNUND51Nmg</t>
  </si>
  <si>
    <t>NH0d1H2BeVI</t>
  </si>
  <si>
    <t>XbH9H-e-yrs</t>
  </si>
  <si>
    <t>KwdP7M-8eMU</t>
  </si>
  <si>
    <t>pWWVp5L__U4</t>
  </si>
  <si>
    <t>tAyjh-jCKpg</t>
  </si>
  <si>
    <t>XPBqj2L8bsg</t>
  </si>
  <si>
    <t>iRX1vprSW5Q</t>
  </si>
  <si>
    <t>PYm9VJg8jcI</t>
  </si>
  <si>
    <t>Bji9C3P_Ous</t>
  </si>
  <si>
    <t>p0aQvKDA1K0</t>
  </si>
  <si>
    <t>SDsc1MRkvZw</t>
  </si>
  <si>
    <t>fpws</t>
  </si>
  <si>
    <t>o7RFe9mzXHQ</t>
  </si>
  <si>
    <t>hYyI_D4FuNc</t>
  </si>
  <si>
    <t>b9UX6SYUSZc</t>
  </si>
  <si>
    <t>uxRQ3g23oK4</t>
  </si>
  <si>
    <t>AgwICbUB2fM</t>
  </si>
  <si>
    <t>CWgn-ikHUIc</t>
  </si>
  <si>
    <t>eOgSdoVUNyU</t>
  </si>
  <si>
    <t>vZfw5yy2vMM</t>
  </si>
  <si>
    <t>K3m5pIeREHU</t>
  </si>
  <si>
    <t>hyTAoMN6pBs</t>
  </si>
  <si>
    <t>3xy2oJL4M6c</t>
  </si>
  <si>
    <t>ygXGdmADNJI</t>
  </si>
  <si>
    <t>Dr77DkxyAxo</t>
  </si>
  <si>
    <t>wuC3HZhjANU</t>
  </si>
  <si>
    <t>SLu8M2nFIO4</t>
  </si>
  <si>
    <t>EcLjLqBX8cQ</t>
  </si>
  <si>
    <t>5XaeFcWPGXE</t>
  </si>
  <si>
    <t>UUqPBQ53eis</t>
  </si>
  <si>
    <t>Oy3unVMyM6U</t>
  </si>
  <si>
    <t>tbvOCUQcVlU</t>
  </si>
  <si>
    <t>bwWEfrRF3fg</t>
  </si>
  <si>
    <t>dxmagikarp</t>
  </si>
  <si>
    <t>4a3hsymITZw</t>
  </si>
  <si>
    <t>GZVDKRDgudc</t>
  </si>
  <si>
    <t>A6ac2ArZYlc</t>
  </si>
  <si>
    <t>Eh29DoLYa-A</t>
  </si>
  <si>
    <t>ohOvcrvVkZA</t>
  </si>
  <si>
    <t>GD9DSa3fZf4</t>
  </si>
  <si>
    <t>fTnT66LGrdY</t>
  </si>
  <si>
    <t>LeBO8y5nRYU</t>
  </si>
  <si>
    <t>cW44BpXpjYw</t>
  </si>
  <si>
    <t>uFFQxW1LW58</t>
  </si>
  <si>
    <t>bcu8ZdJ2dQo</t>
  </si>
  <si>
    <t>2SVMFCZgvNM</t>
  </si>
  <si>
    <t>777Dr6MCR-s</t>
  </si>
  <si>
    <t>sFG96J65Row</t>
  </si>
  <si>
    <t>xmH0t6OFAOM</t>
  </si>
  <si>
    <t>9p4C7RzSU5U</t>
  </si>
  <si>
    <t>axUbinleoR0</t>
  </si>
  <si>
    <t>D02XvWhQzT8</t>
  </si>
  <si>
    <t>K9DSRj1Wfhw</t>
  </si>
  <si>
    <t>dlbJToqI3nU</t>
  </si>
  <si>
    <t>Palmie01</t>
  </si>
  <si>
    <t>FKrx-4Awe70</t>
  </si>
  <si>
    <t>1eLDvM7eSq0</t>
  </si>
  <si>
    <t>njm1IkL0w7o</t>
  </si>
  <si>
    <t>1Vf6zgxle-g</t>
  </si>
  <si>
    <t>IOgaTRFbIlg</t>
  </si>
  <si>
    <t>JtQr81k3TSk</t>
  </si>
  <si>
    <t>tAuv3IOevac</t>
  </si>
  <si>
    <t>gEcCGN7diwU</t>
  </si>
  <si>
    <t>To822SCxolM</t>
  </si>
  <si>
    <t>wOJb6uOF05Q</t>
  </si>
  <si>
    <t>cZ-8jYpa1-o</t>
  </si>
  <si>
    <t>uXkgqpVVpTg</t>
  </si>
  <si>
    <t>OYPJwnFm9Z0</t>
  </si>
  <si>
    <t>XJcTHh2ipAI</t>
  </si>
  <si>
    <t>nEIyD2BmQ7U</t>
  </si>
  <si>
    <t>ktCc9QPbU7w</t>
  </si>
  <si>
    <t>OnpI1o-Z3oY</t>
  </si>
  <si>
    <t>m6kylBuWRVM</t>
  </si>
  <si>
    <t>718IqR46lOQ</t>
  </si>
  <si>
    <t>fbIC5I55ltE</t>
  </si>
  <si>
    <t>5MLTUixA994</t>
  </si>
  <si>
    <t>chococat89</t>
  </si>
  <si>
    <t>EF7euGkpAzk</t>
  </si>
  <si>
    <t>PsJ22TNCKJA</t>
  </si>
  <si>
    <t>nEMuBaN7jfs</t>
  </si>
  <si>
    <t>I9DbniGR5Pw</t>
  </si>
  <si>
    <t>3dtM6UUZSQU</t>
  </si>
  <si>
    <t>mqxTxQnQMR0</t>
  </si>
  <si>
    <t>bm-Qb4IbuUc</t>
  </si>
  <si>
    <t>2YNYQh-xjW4</t>
  </si>
  <si>
    <t>72r4-_zAO0I</t>
  </si>
  <si>
    <t>gdAdRrx0-IQ</t>
  </si>
  <si>
    <t>iwA2p0wR1qQ</t>
  </si>
  <si>
    <t>9wAVexxIFR4</t>
  </si>
  <si>
    <t>lTjWl8QX2DA</t>
  </si>
  <si>
    <t>90v1eDMG6lI</t>
  </si>
  <si>
    <t>DiTm7C15SBU</t>
  </si>
  <si>
    <t>PsWT7UHyFQg</t>
  </si>
  <si>
    <t>Ybk4UpOK-NI</t>
  </si>
  <si>
    <t>dBXTtuzkkjA</t>
  </si>
  <si>
    <t>slpyliltrtle</t>
  </si>
  <si>
    <t>SeBhe0WwbU8</t>
  </si>
  <si>
    <t>LMnaDcGrV3s</t>
  </si>
  <si>
    <t>rOONW8Ko9cM</t>
  </si>
  <si>
    <t>GYbuC3Fc3fE</t>
  </si>
  <si>
    <t>Fb5edaizmDc</t>
  </si>
  <si>
    <t>YWxgho9Anv0</t>
  </si>
  <si>
    <t>VrlB006gQmw</t>
  </si>
  <si>
    <t>Reyalp</t>
  </si>
  <si>
    <t>bMVEPv2YAvw</t>
  </si>
  <si>
    <t>CnwfbWsGgmM</t>
  </si>
  <si>
    <t>RSWPG861b8s</t>
  </si>
  <si>
    <t>i6kicf-4ZH0</t>
  </si>
  <si>
    <t>vvDw04wy0cc</t>
  </si>
  <si>
    <t>mjHuzxTwr2M</t>
  </si>
  <si>
    <t>acPK3LslngY</t>
  </si>
  <si>
    <t>bo7qAki7B8Q</t>
  </si>
  <si>
    <t>7MS6cqRJdao</t>
  </si>
  <si>
    <t>MMUDS_cZtyg</t>
  </si>
  <si>
    <t>4xtPqRB9hTY</t>
  </si>
  <si>
    <t>XK3Y3v4cVac</t>
  </si>
  <si>
    <t>hhdypbVi0FM</t>
  </si>
  <si>
    <t>GDcwBWWKGIs</t>
  </si>
  <si>
    <t>screziofolle</t>
  </si>
  <si>
    <t>ga7JF25MVs4</t>
  </si>
  <si>
    <t>nacholibre0123</t>
  </si>
  <si>
    <t>FLSAZQRZu6c</t>
  </si>
  <si>
    <t>Jlig-fZrHgs</t>
  </si>
  <si>
    <t>9XPSfZ8f8Jw</t>
  </si>
  <si>
    <t>iEsVRujzfxI</t>
  </si>
  <si>
    <t>qXGiGKik0WM</t>
  </si>
  <si>
    <t>QOvmFPZqug4</t>
  </si>
  <si>
    <t>9dadKfrguPE</t>
  </si>
  <si>
    <t>jjVbtFRlZFU</t>
  </si>
  <si>
    <t>Q8dlhrPdAco</t>
  </si>
  <si>
    <t>79OTjW69akU</t>
  </si>
  <si>
    <t>W7vPcGRTVuA</t>
  </si>
  <si>
    <t>cWH1mxB5s3U</t>
  </si>
  <si>
    <t>tTZm0XjW0RE</t>
  </si>
  <si>
    <t>kdRg2tdRLqg</t>
  </si>
  <si>
    <t>L1M-r4WuiZw</t>
  </si>
  <si>
    <t>tJqQGDr3-y4</t>
  </si>
  <si>
    <t>6CFkj6DDn9g</t>
  </si>
  <si>
    <t>rHi3HVQC_co</t>
  </si>
  <si>
    <t>Qkhye7ot4zI</t>
  </si>
  <si>
    <t>J50YSBatBOY</t>
  </si>
  <si>
    <t>MvuR_-kCd_U</t>
  </si>
  <si>
    <t>TurksFucker</t>
  </si>
  <si>
    <t>CO8rs71LR1Q</t>
  </si>
  <si>
    <t>GrMaggot</t>
  </si>
  <si>
    <t>CzjaLKsjSn8</t>
  </si>
  <si>
    <t>Re-2L1tVRf8</t>
  </si>
  <si>
    <t>X0GV6iJI-gE</t>
  </si>
  <si>
    <t>o9f3_r9PhA8</t>
  </si>
  <si>
    <t>gN138qWp4Cw</t>
  </si>
  <si>
    <t>1CaPwlmu5EY</t>
  </si>
  <si>
    <t>pYkNFplkMMQ</t>
  </si>
  <si>
    <t>yyLJ3VHxkzc</t>
  </si>
  <si>
    <t>gdNQ3LxN_r8</t>
  </si>
  <si>
    <t>lcbnYBgPyKA</t>
  </si>
  <si>
    <t>owMSXSo1gXg</t>
  </si>
  <si>
    <t>hPp7xAiz1zw</t>
  </si>
  <si>
    <t>6xFXemZA9D0</t>
  </si>
  <si>
    <t>B2CgbjgdbHc</t>
  </si>
  <si>
    <t>q59gc5KwJGU</t>
  </si>
  <si>
    <t>rBQVg34Y6nk</t>
  </si>
  <si>
    <t>91qOPnPUIro</t>
  </si>
  <si>
    <t>1loXoVKp45I</t>
  </si>
  <si>
    <t>sixouncebodom</t>
  </si>
  <si>
    <t>N5rCWVSH5cw</t>
  </si>
  <si>
    <t>HorrorQueen</t>
  </si>
  <si>
    <t>86PWTQW06D4</t>
  </si>
  <si>
    <t>TQ7Kfhpp1MY</t>
  </si>
  <si>
    <t>nzoVFQnPzVE</t>
  </si>
  <si>
    <t>AnA03R26J2s</t>
  </si>
  <si>
    <t>CT2Al7DqDPc</t>
  </si>
  <si>
    <t>eYLqacDcpMM</t>
  </si>
  <si>
    <t>3LHVm9a7LjY</t>
  </si>
  <si>
    <t>eAM3Oulgi1w</t>
  </si>
  <si>
    <t>Mts-6G4XJh4</t>
  </si>
  <si>
    <t>1N0Y9_u7wM4</t>
  </si>
  <si>
    <t>-8RBVQFmJVE</t>
  </si>
  <si>
    <t>h0nbJKtS23o</t>
  </si>
  <si>
    <t>dVbQAqapKHI</t>
  </si>
  <si>
    <t>3ntvWNBkhE4</t>
  </si>
  <si>
    <t>VpnC_KtHkG0</t>
  </si>
  <si>
    <t>W2ZcHS4vd9A</t>
  </si>
  <si>
    <t>DR76SRJUh8o</t>
  </si>
  <si>
    <t>ORrnPn97iM4</t>
  </si>
  <si>
    <t>Laq4bBitdvo</t>
  </si>
  <si>
    <t>ArtisanNewsService</t>
  </si>
  <si>
    <t>b2cXlqWph3I</t>
  </si>
  <si>
    <t>fVB69BtO_yI</t>
  </si>
  <si>
    <t>KJCO4DSc6a0</t>
  </si>
  <si>
    <t>qpvVUD2tX7Q</t>
  </si>
  <si>
    <t>r_IrUQdYqM4</t>
  </si>
  <si>
    <t>5mhCR20qjrI</t>
  </si>
  <si>
    <t>txalsgU_5sk</t>
  </si>
  <si>
    <t>3bY8YJ42nwA</t>
  </si>
  <si>
    <t>RsqdNsAu_I8</t>
  </si>
  <si>
    <t>Dev2aDI_dHM</t>
  </si>
  <si>
    <t>1unzN2zsA4k</t>
  </si>
  <si>
    <t>SYEa8P9RaAM</t>
  </si>
  <si>
    <t>Xps7AM8HbjE</t>
  </si>
  <si>
    <t>yHWLF8Fxq60</t>
  </si>
  <si>
    <t>mtjgEHVG48o</t>
  </si>
  <si>
    <t>Kpub8zcVbKs</t>
  </si>
  <si>
    <t>ZamE96KIkQI</t>
  </si>
  <si>
    <t>BVMDeathMetal</t>
  </si>
  <si>
    <t>voEdxm1gBiI</t>
  </si>
  <si>
    <t>xuGTnKrRLos</t>
  </si>
  <si>
    <t>MQofkmGYYsA</t>
  </si>
  <si>
    <t>ftMZpQYbgWU</t>
  </si>
  <si>
    <t>ttyAuKpx9yc</t>
  </si>
  <si>
    <t>0WWu9HSrb3E</t>
  </si>
  <si>
    <t>U7ki7wT8Vvg</t>
  </si>
  <si>
    <t>AJvCX8ytm6M</t>
  </si>
  <si>
    <t>jfsxNRKlGy0</t>
  </si>
  <si>
    <t>y14ve4Zi9T8</t>
  </si>
  <si>
    <t>ru5azNJHP9Q</t>
  </si>
  <si>
    <t>TdZfI0IVlWQ</t>
  </si>
  <si>
    <t>dRlBkoaXwfw</t>
  </si>
  <si>
    <t>EaP5-eJLP8k</t>
  </si>
  <si>
    <t>cRAXUBsJ2XM</t>
  </si>
  <si>
    <t>kTLc0D20pXQ</t>
  </si>
  <si>
    <t>seV-h-nwLOU</t>
  </si>
  <si>
    <t>A-MyJB0lOZs</t>
  </si>
  <si>
    <t>doom3236</t>
  </si>
  <si>
    <t>JxBXRaSoddA</t>
  </si>
  <si>
    <t>GodzOfThunder</t>
  </si>
  <si>
    <t>dC0ZCuqEt3I</t>
  </si>
  <si>
    <t>V0QEvWtAcEc</t>
  </si>
  <si>
    <t>rOaSqDXKqgI</t>
  </si>
  <si>
    <t>Uo6kSELMUaY</t>
  </si>
  <si>
    <t>Lu-2FGXH0XM</t>
  </si>
  <si>
    <t>IpQ5lXaWVs8</t>
  </si>
  <si>
    <t>XoMrCTcK0TI</t>
  </si>
  <si>
    <t>bDErSa9tm9U</t>
  </si>
  <si>
    <t>DH8-GFOCbgU</t>
  </si>
  <si>
    <t>JPXTwnzGCNY</t>
  </si>
  <si>
    <t>R7JcTHwG7o4</t>
  </si>
  <si>
    <t>KOtDKwz4TTE</t>
  </si>
  <si>
    <t>qldVw-41j2w</t>
  </si>
  <si>
    <t>jn4SWlVG5TY</t>
  </si>
  <si>
    <t>zNCTzAIlglg</t>
  </si>
  <si>
    <t>LLhXE27Hm4A</t>
  </si>
  <si>
    <t>36zYzCgTy1E</t>
  </si>
  <si>
    <t>7Z7SpT7f5BQ</t>
  </si>
  <si>
    <t>qQV0eUXR5Xk</t>
  </si>
  <si>
    <t>energizerman38</t>
  </si>
  <si>
    <t>UqUvnWz6Wsw</t>
  </si>
  <si>
    <t>dvaucher7</t>
  </si>
  <si>
    <t>ihTzIy_yWyk</t>
  </si>
  <si>
    <t>KrispyMovieGuy</t>
  </si>
  <si>
    <t>LfyO93hiiMQ</t>
  </si>
  <si>
    <t>kluczewsky</t>
  </si>
  <si>
    <t>5UCTn3jeMwc</t>
  </si>
  <si>
    <t>fICkJ0E7UHw</t>
  </si>
  <si>
    <t>MNxSmPiJ8WA</t>
  </si>
  <si>
    <t>8B39hsZs7zo</t>
  </si>
  <si>
    <t>xN74PmOMIuc</t>
  </si>
  <si>
    <t>3__OPSVDS3s</t>
  </si>
  <si>
    <t>CmthkPMS_48</t>
  </si>
  <si>
    <t>aXmxutpW6Sk</t>
  </si>
  <si>
    <t>na5JOauHrY0</t>
  </si>
  <si>
    <t>2ywi8FSJYvQ</t>
  </si>
  <si>
    <t>wYoHnrImvzc</t>
  </si>
  <si>
    <t>NhF-4bPgy0k</t>
  </si>
  <si>
    <t>MB3zus2rybk</t>
  </si>
  <si>
    <t>MnKWpG0-VB4</t>
  </si>
  <si>
    <t>H0KhA0kbWJ8</t>
  </si>
  <si>
    <t>pwCs8UCbUlA</t>
  </si>
  <si>
    <t>U2voHkLrcRA</t>
  </si>
  <si>
    <t>i-CEu7aOVfs</t>
  </si>
  <si>
    <t>TN3VF8jLVbs</t>
  </si>
  <si>
    <t>oAuLJO0Ag4g</t>
  </si>
  <si>
    <t>rH9d1kyaKjg</t>
  </si>
  <si>
    <t>artfibrasmoto</t>
  </si>
  <si>
    <t>7xhckmiyKcg</t>
  </si>
  <si>
    <t>zd83JG52N0g</t>
  </si>
  <si>
    <t>plfEloqSXW4</t>
  </si>
  <si>
    <t>TtSBAAyEGw0</t>
  </si>
  <si>
    <t>N3OEB5pYD5o</t>
  </si>
  <si>
    <t>cRh6tNMQw8Q</t>
  </si>
  <si>
    <t>eIs21J4y-uU</t>
  </si>
  <si>
    <t>DOMR_Rqqoks</t>
  </si>
  <si>
    <t>OwBZhBxuRgs</t>
  </si>
  <si>
    <t>SntpiV9Ud8Y</t>
  </si>
  <si>
    <t>PkJJ5bMzo70</t>
  </si>
  <si>
    <t>ale2872</t>
  </si>
  <si>
    <t>cZyIayCNqK4</t>
  </si>
  <si>
    <t>iix5HGIWEdU</t>
  </si>
  <si>
    <t>7oZfWkSzM28</t>
  </si>
  <si>
    <t>pTuYby9177Q</t>
  </si>
  <si>
    <t>414iJRWrxDU</t>
  </si>
  <si>
    <t>ZBCzGHx5K7g</t>
  </si>
  <si>
    <t>8twzHNUumwQ</t>
  </si>
  <si>
    <t>Bx_k7INwiVc</t>
  </si>
  <si>
    <t>8MgO2Y1mviQ</t>
  </si>
  <si>
    <t>78b0xbwD57w</t>
  </si>
  <si>
    <t>RrzOtX-BiSo</t>
  </si>
  <si>
    <t>31ExuLtv0p0</t>
  </si>
  <si>
    <t>WfYjuPfdMwE</t>
  </si>
  <si>
    <t>_ntjZYm0eik</t>
  </si>
  <si>
    <t>_BCX8_kfoTE</t>
  </si>
  <si>
    <t>79CWaGBT7tM</t>
  </si>
  <si>
    <t>NwloFQwmBUE</t>
  </si>
  <si>
    <t>jqVlkRiZHQY</t>
  </si>
  <si>
    <t>5yRebEYbAs4</t>
  </si>
  <si>
    <t>kiwiSnabors</t>
  </si>
  <si>
    <t>xBFSKUVpCt8</t>
  </si>
  <si>
    <t>marcioheleno</t>
  </si>
  <si>
    <t>EBkic0TZ8as</t>
  </si>
  <si>
    <t>SNdusrqOV9A</t>
  </si>
  <si>
    <t>1lNJRbUq1I8</t>
  </si>
  <si>
    <t>RDfD96tBgaI</t>
  </si>
  <si>
    <t>zLpV10PK2Uw</t>
  </si>
  <si>
    <t>0-pFmlkZUJw</t>
  </si>
  <si>
    <t>mSv0UBBB4qM</t>
  </si>
  <si>
    <t>vnXXRPXUSqE</t>
  </si>
  <si>
    <t>GJP3pDA6lg0</t>
  </si>
  <si>
    <t>ZB676I77eWM</t>
  </si>
  <si>
    <t>4Tm__TF25qU</t>
  </si>
  <si>
    <t>CLYaHS9ygfs</t>
  </si>
  <si>
    <t>0d_v2hSZqPA</t>
  </si>
  <si>
    <t>PKNGV3iIEUA</t>
  </si>
  <si>
    <t>55WndIuPMZI</t>
  </si>
  <si>
    <t>jedsonbr</t>
  </si>
  <si>
    <t>tSazv1u-2aI</t>
  </si>
  <si>
    <t>SPNy5Wx98_Y</t>
  </si>
  <si>
    <t>eQi09Ed40Fk</t>
  </si>
  <si>
    <t>DNy7aI-E8qw</t>
  </si>
  <si>
    <t>jm8021moYRc</t>
  </si>
  <si>
    <t>AYhxGOyqVAU</t>
  </si>
  <si>
    <t>btW1cvOmo0U</t>
  </si>
  <si>
    <t>ZTs-Oo9W7yg</t>
  </si>
  <si>
    <t>c3OCX3WGOTk</t>
  </si>
  <si>
    <t>4bZqD3ltk1Y</t>
  </si>
  <si>
    <t>A262Okp_Z6A</t>
  </si>
  <si>
    <t>nkncba</t>
  </si>
  <si>
    <t>ndimWC6x8v4</t>
  </si>
  <si>
    <t>cmO64IsCCSc</t>
  </si>
  <si>
    <t>YqJNm0sCNh4</t>
  </si>
  <si>
    <t>ZLf-2BmRaWM</t>
  </si>
  <si>
    <t>Qv1h5NZXi5k</t>
  </si>
  <si>
    <t>qrOKVoi4ZCk</t>
  </si>
  <si>
    <t>6eiXwo95elk</t>
  </si>
  <si>
    <t>oyVrk9pSczQ</t>
  </si>
  <si>
    <t>5YwPwH1KDts</t>
  </si>
  <si>
    <t>FTp1yrzQF3E</t>
  </si>
  <si>
    <t>w8dfZRNFlt4</t>
  </si>
  <si>
    <t>WrkX51R</t>
  </si>
  <si>
    <t>Xg6XUnfBOf4</t>
  </si>
  <si>
    <t>3mku0pbNYnY</t>
  </si>
  <si>
    <t>OlssTxEiHFY</t>
  </si>
  <si>
    <t>Ix_DRDNDO8U</t>
  </si>
  <si>
    <t>IUtIdJ6KIzE</t>
  </si>
  <si>
    <t>7U7zVS9TeM4</t>
  </si>
  <si>
    <t>SYeaRtYX1DU</t>
  </si>
  <si>
    <t>1_A91vy2rd8</t>
  </si>
  <si>
    <t>WtVLnsGKHgo</t>
  </si>
  <si>
    <t>qIki7G5czy8</t>
  </si>
  <si>
    <t>z5RnyBIhbFg</t>
  </si>
  <si>
    <t>VV3Oxty-4Ic</t>
  </si>
  <si>
    <t>YwUMD1Fk5kw</t>
  </si>
  <si>
    <t>kdpy7EjTi3g</t>
  </si>
  <si>
    <t>ZjPycW7vHVU</t>
  </si>
  <si>
    <t>YMt7AfFZYp8</t>
  </si>
  <si>
    <t>yn9FjNkyMz0</t>
  </si>
  <si>
    <t>Gy0qSWEC5tU</t>
  </si>
  <si>
    <t>suznet</t>
  </si>
  <si>
    <t>Ok_gO1DeM3M</t>
  </si>
  <si>
    <t>hidrosnino</t>
  </si>
  <si>
    <t>OeMvsxqg2NM</t>
  </si>
  <si>
    <t>ssoler01</t>
  </si>
  <si>
    <t>kpjotr</t>
  </si>
  <si>
    <t>6JR55Zj-TZs</t>
  </si>
  <si>
    <t>7oxh5roiK54</t>
  </si>
  <si>
    <t>pDtdYlD87Ck</t>
  </si>
  <si>
    <t>s8XNTJ-iBQo</t>
  </si>
  <si>
    <t>ChiF0JwogX0</t>
  </si>
  <si>
    <t>0WTP2207vdg</t>
  </si>
  <si>
    <t>JxD8o-Cse28</t>
  </si>
  <si>
    <t>IB9IJpnLhIE</t>
  </si>
  <si>
    <t>0vjJVSyQJ6g</t>
  </si>
  <si>
    <t>Charidemus</t>
  </si>
  <si>
    <t>oMdXXlamRp8</t>
  </si>
  <si>
    <t>uzVhz7QOBIU</t>
  </si>
  <si>
    <t>4kLP7VhhtVQ</t>
  </si>
  <si>
    <t>wdGmtW1K7BU</t>
  </si>
  <si>
    <t>xw0hTqfFzrY</t>
  </si>
  <si>
    <t>TKO6g9LP-8U</t>
  </si>
  <si>
    <t>NW19NIIyayU</t>
  </si>
  <si>
    <t>APnzsPNS0oE</t>
  </si>
  <si>
    <t>OutA2eFnkEI</t>
  </si>
  <si>
    <t>TWZuHxhEItI</t>
  </si>
  <si>
    <t>ZAcWNHamLJE</t>
  </si>
  <si>
    <t>46ZmoNox3dc</t>
  </si>
  <si>
    <t>ehCOZp_cM9M</t>
  </si>
  <si>
    <t>H8KiMaNcudU</t>
  </si>
  <si>
    <t>S9OHGZ1o3wg</t>
  </si>
  <si>
    <t>HcgFFRXqdjQ</t>
  </si>
  <si>
    <t>speru1990</t>
  </si>
  <si>
    <t>MmA9zCt_DTg</t>
  </si>
  <si>
    <t>yOGSPeu48os</t>
  </si>
  <si>
    <t>fw-i3ll6scc</t>
  </si>
  <si>
    <t>woIXEb51R1Q</t>
  </si>
  <si>
    <t>RMISMSN</t>
  </si>
  <si>
    <t>hZ9kjamZ0W0</t>
  </si>
  <si>
    <t>cz4Qlb85BZE</t>
  </si>
  <si>
    <t>k0xjT0m8JsM</t>
  </si>
  <si>
    <t>Q9FCg9SCUIE</t>
  </si>
  <si>
    <t>kq57yClwJeA</t>
  </si>
  <si>
    <t>s570GRQazkc</t>
  </si>
  <si>
    <t>AYpktT56mdY</t>
  </si>
  <si>
    <t>aQ0IzvqZ9G8</t>
  </si>
  <si>
    <t>A8h8eQYqP1c</t>
  </si>
  <si>
    <t>6ZuvojRwiXM</t>
  </si>
  <si>
    <t>67Moebius</t>
  </si>
  <si>
    <t>G7E_cKFEwzU</t>
  </si>
  <si>
    <t>MAnidsM0xos</t>
  </si>
  <si>
    <t>yS8LPj_uqq0</t>
  </si>
  <si>
    <t>x_OrMGsvmfA</t>
  </si>
  <si>
    <t>I0XKvPWP_FI</t>
  </si>
  <si>
    <t>w9dcE9ir5i4</t>
  </si>
  <si>
    <t>FNxwP2Dk8Dk</t>
  </si>
  <si>
    <t>6WSB-PUXfwQ</t>
  </si>
  <si>
    <t>rB6IJAArC9w</t>
  </si>
  <si>
    <t>NeqNpsH32FQ</t>
  </si>
  <si>
    <t>e9crQ-AVSX8</t>
  </si>
  <si>
    <t>CVWFBTNtqnw</t>
  </si>
  <si>
    <t>Di-W68lLVUs</t>
  </si>
  <si>
    <t>rH60BQuU-po</t>
  </si>
  <si>
    <t>rRNd9MWVTEY</t>
  </si>
  <si>
    <t>7kiLlQuOg4E</t>
  </si>
  <si>
    <t>eOxyh7cCRaQ</t>
  </si>
  <si>
    <t>Stendykare</t>
  </si>
  <si>
    <t>OzYz</t>
  </si>
  <si>
    <t>Bluemidnightss</t>
  </si>
  <si>
    <t>wiwm2plctg4</t>
  </si>
  <si>
    <t>sa0TI2vnRkE</t>
  </si>
  <si>
    <t>oy4xiESeMVI</t>
  </si>
  <si>
    <t>EakUayTK3rQ</t>
  </si>
  <si>
    <t>iahZ0gSzd-A</t>
  </si>
  <si>
    <t>1Em3DVSpvI4</t>
  </si>
  <si>
    <t>3LyrJonG8GE</t>
  </si>
  <si>
    <t>LsRuoC3Ap14</t>
  </si>
  <si>
    <t>CDaJ8s2p_64</t>
  </si>
  <si>
    <t>upzxk1rg2g8</t>
  </si>
  <si>
    <t>7QJEsQzQQ0M</t>
  </si>
  <si>
    <t>kelgrrl</t>
  </si>
  <si>
    <t>ctqdUOENals</t>
  </si>
  <si>
    <t>thenifties</t>
  </si>
  <si>
    <t>2kqKSUL_U7A</t>
  </si>
  <si>
    <t>9htGU5iANoY</t>
  </si>
  <si>
    <t>7GKewYyZ65k</t>
  </si>
  <si>
    <t>oiSDu0IA_To</t>
  </si>
  <si>
    <t>hZyYdpdXEAc</t>
  </si>
  <si>
    <t>2RCVU4hvbGc</t>
  </si>
  <si>
    <t>Ars6KRAWL0c</t>
  </si>
  <si>
    <t>Fz6APkHuIac</t>
  </si>
  <si>
    <t>BPuFLsyt40s</t>
  </si>
  <si>
    <t>Dd7nZaVkSVg</t>
  </si>
  <si>
    <t>BaX_knh29Vs</t>
  </si>
  <si>
    <t>wpnrw2DSywU</t>
  </si>
  <si>
    <t>dBM68yp-j_s</t>
  </si>
  <si>
    <t>nFcUtUVyw9k</t>
  </si>
  <si>
    <t>i7uPBBwVwz0</t>
  </si>
  <si>
    <t>OOE-vY-Y3Rw</t>
  </si>
  <si>
    <t>UFmJOv-qBxg</t>
  </si>
  <si>
    <t>KaH02VRja3M</t>
  </si>
  <si>
    <t>XkusF6q8w2k</t>
  </si>
  <si>
    <t>ptOhpdCbKRE</t>
  </si>
  <si>
    <t>Mtnub_h0lFc</t>
  </si>
  <si>
    <t>FireSandra</t>
  </si>
  <si>
    <t>x6PEsM3rQpI</t>
  </si>
  <si>
    <t>pbnKqXgVfyM</t>
  </si>
  <si>
    <t>NR9eU-WVPU4</t>
  </si>
  <si>
    <t>NfKDQHw8sGQ</t>
  </si>
  <si>
    <t>N4ggKdyJf7k</t>
  </si>
  <si>
    <t>TVJLKkLeR2E</t>
  </si>
  <si>
    <t>p6IK45cW5C8</t>
  </si>
  <si>
    <t>9xvaSBxQXyA</t>
  </si>
  <si>
    <t>MtvjTC6bUAA</t>
  </si>
  <si>
    <t>RIPe73h7c5A</t>
  </si>
  <si>
    <t>Pwg1dObJn8I</t>
  </si>
  <si>
    <t>GuX90j1MLRw</t>
  </si>
  <si>
    <t>WmeZYGc3N4M</t>
  </si>
  <si>
    <t>s3oKylueUgU</t>
  </si>
  <si>
    <t>fhnNElaWEiE</t>
  </si>
  <si>
    <t>p5gqkBvmlfQ</t>
  </si>
  <si>
    <t>iqx62GxOawE</t>
  </si>
  <si>
    <t>CewJ-KzbpIc</t>
  </si>
  <si>
    <t>bCLTxWzO16o</t>
  </si>
  <si>
    <t>Mkh0vdhAfKs</t>
  </si>
  <si>
    <t>vWdctrUEcfY</t>
  </si>
  <si>
    <t>gaSx_X0JAqo</t>
  </si>
  <si>
    <t>oQAbJERbWAY</t>
  </si>
  <si>
    <t>R1bRu9N2qH8</t>
  </si>
  <si>
    <t>4Xcm1Sl2ACg</t>
  </si>
  <si>
    <t>jA44GIRg2b4</t>
  </si>
  <si>
    <t>L4XdxlhbRjE</t>
  </si>
  <si>
    <t>oO_ik9k-S3U</t>
  </si>
  <si>
    <t>jSDvT50wdmE</t>
  </si>
  <si>
    <t>PZRYND0MnFA</t>
  </si>
  <si>
    <t>GROuEUCkcA4</t>
  </si>
  <si>
    <t>YrmAs8tY1iw</t>
  </si>
  <si>
    <t>h042sc3KUvw</t>
  </si>
  <si>
    <t>DGHelMTuVUo</t>
  </si>
  <si>
    <t>C0ehlo</t>
  </si>
  <si>
    <t>prodmod</t>
  </si>
  <si>
    <t>Xo71VgMQo2M</t>
  </si>
  <si>
    <t>cs0K1IQWd1k</t>
  </si>
  <si>
    <t>dLmoDhW8M68</t>
  </si>
  <si>
    <t>JxXzVw5_uLI</t>
  </si>
  <si>
    <t>1rO34xHz47U</t>
  </si>
  <si>
    <t>mRj-CcK81aA</t>
  </si>
  <si>
    <t>DB_AGUFSmtQ</t>
  </si>
  <si>
    <t>vm_oE0cjciM</t>
  </si>
  <si>
    <t>tu5qvANOUSQ</t>
  </si>
  <si>
    <t>b0VQHmo4yyw</t>
  </si>
  <si>
    <t>_FeD5e8rXxM</t>
  </si>
  <si>
    <t>Mk-mtT5avaY</t>
  </si>
  <si>
    <t>gf5tJ98WPVI</t>
  </si>
  <si>
    <t>Q0VH-7gdFB4</t>
  </si>
  <si>
    <t>9lSyqQttndA</t>
  </si>
  <si>
    <t>Mk00Y4KD2wI</t>
  </si>
  <si>
    <t>k0Bsx1M0CZE</t>
  </si>
  <si>
    <t>3UjMcDICE7I</t>
  </si>
  <si>
    <t>ZtzJD2uB6zs</t>
  </si>
  <si>
    <t>7g-rCH7E8yo</t>
  </si>
  <si>
    <t>znw3V6kUtts</t>
  </si>
  <si>
    <t>TaloVI1OnOU</t>
  </si>
  <si>
    <t>uS8Xa2GTXas</t>
  </si>
  <si>
    <t>AP796DlK4Ss</t>
  </si>
  <si>
    <t>qIpbYr_HCUg</t>
  </si>
  <si>
    <t>3lpgM45Z4U8</t>
  </si>
  <si>
    <t>ZceVsA8WTg0</t>
  </si>
  <si>
    <t>giboTxMjOw4</t>
  </si>
  <si>
    <t>Wtk1BZ7LGXo</t>
  </si>
  <si>
    <t>1KqdKYRUD-o</t>
  </si>
  <si>
    <t>SFa1eP_L_wE</t>
  </si>
  <si>
    <t>44Jnb_8eeNc</t>
  </si>
  <si>
    <t>xvifwYDsig4</t>
  </si>
  <si>
    <t>T7dIG7AtQv8</t>
  </si>
  <si>
    <t>eAeZV_Q5Sew</t>
  </si>
  <si>
    <t>XuwAi1k-UoU</t>
  </si>
  <si>
    <t>DUxgwyYFZtw</t>
  </si>
  <si>
    <t>o6lt24mgMzg</t>
  </si>
  <si>
    <t>tTloCmNkDWI</t>
  </si>
  <si>
    <t>sYcLwHGTuSI</t>
  </si>
  <si>
    <t>VP1B1jbwBvU</t>
  </si>
  <si>
    <t>GSlfQeLDsYw</t>
  </si>
  <si>
    <t>sgrcYrM0KxU</t>
  </si>
  <si>
    <t>xRYKs65PwYY</t>
  </si>
  <si>
    <t>Y72Zy4YEKxg</t>
  </si>
  <si>
    <t>z8wqD9b-EOQ</t>
  </si>
  <si>
    <t>iqrrMvTaPj8</t>
  </si>
  <si>
    <t>LfvajnySxcc</t>
  </si>
  <si>
    <t>w-sfbQmuJ5g</t>
  </si>
  <si>
    <t>Lhd5fNuTJC8</t>
  </si>
  <si>
    <t>QPPYrAy4gS0</t>
  </si>
  <si>
    <t>cO8S2ipD-rU</t>
  </si>
  <si>
    <t>mandyycandy</t>
  </si>
  <si>
    <t>i81hTxNoq4M</t>
  </si>
  <si>
    <t>2Ci7j7bZhHE</t>
  </si>
  <si>
    <t>AOGexxe-ry0</t>
  </si>
  <si>
    <t>j2RCd9CMExc</t>
  </si>
  <si>
    <t>9-G8KQc-51Q</t>
  </si>
  <si>
    <t>FBGzT7VIky4</t>
  </si>
  <si>
    <t>yb28GMuWd4s</t>
  </si>
  <si>
    <t>b_A660MYB6I</t>
  </si>
  <si>
    <t>R0fYEWhEI1k</t>
  </si>
  <si>
    <t>_SNVT0lL45w</t>
  </si>
  <si>
    <t>UIR5Wy4ZtMo</t>
  </si>
  <si>
    <t>9PGgkRUSlDY</t>
  </si>
  <si>
    <t>Q64lhJd3_WU</t>
  </si>
  <si>
    <t>GdOoIvua1lo</t>
  </si>
  <si>
    <t>RlDOKwlafxQ</t>
  </si>
  <si>
    <t>lovemushroom</t>
  </si>
  <si>
    <t>ZDFM8nbyKzY</t>
  </si>
  <si>
    <t>thirtythreezero</t>
  </si>
  <si>
    <t>QJwD-7WdNOI</t>
  </si>
  <si>
    <t>rohirrim81</t>
  </si>
  <si>
    <t>xXp8vWAThVE</t>
  </si>
  <si>
    <t>barryclement</t>
  </si>
  <si>
    <t>NkFi242GgJ0</t>
  </si>
  <si>
    <t>f1obSYiyHqI</t>
  </si>
  <si>
    <t>lx5_LoTfwus</t>
  </si>
  <si>
    <t>PTV45gDkiEE</t>
  </si>
  <si>
    <t>aQ2Iwm_Kl6g</t>
  </si>
  <si>
    <t>OJ_t-JCMz3w</t>
  </si>
  <si>
    <t>DxQj6TK_8YU</t>
  </si>
  <si>
    <t>GtIMq3YsvaI</t>
  </si>
  <si>
    <t>vx13zVJnfLc</t>
  </si>
  <si>
    <t>9u_dsIsig6w</t>
  </si>
  <si>
    <t>fGZUJ0Tkc1U</t>
  </si>
  <si>
    <t>Qxiq0t4sa-8</t>
  </si>
  <si>
    <t>09rQ25qOVw8</t>
  </si>
  <si>
    <t>iTdWLi3ITz8</t>
  </si>
  <si>
    <t>5vxWgNVkT5c</t>
  </si>
  <si>
    <t>j8-tx7c25bA</t>
  </si>
  <si>
    <t>kMOhwd7Auw4</t>
  </si>
  <si>
    <t>RC1Jkk9yNQI</t>
  </si>
  <si>
    <t>vl48vqVOG8M</t>
  </si>
  <si>
    <t>Yq6iIkUdf88</t>
  </si>
  <si>
    <t>5KhTesTX8Kc</t>
  </si>
  <si>
    <t>olmueaS-_hU</t>
  </si>
  <si>
    <t>ZqW_RlCFHiY</t>
  </si>
  <si>
    <t>4Mi3E9RcS_o</t>
  </si>
  <si>
    <t>eZ6Y2o4dCCw</t>
  </si>
  <si>
    <t>thinkmassive</t>
  </si>
  <si>
    <t>FJBF0Vw0l5g</t>
  </si>
  <si>
    <t>HoohMcGI1YQ</t>
  </si>
  <si>
    <t>gywgRGywE4w</t>
  </si>
  <si>
    <t>4TRIccjay8I</t>
  </si>
  <si>
    <t>QNTSE2ct50E</t>
  </si>
  <si>
    <t>gPNgRcZ1v8Y</t>
  </si>
  <si>
    <t>WT13pr4C_I8</t>
  </si>
  <si>
    <t>Z81W4wVPtlw</t>
  </si>
  <si>
    <t>c82ZETZogmo</t>
  </si>
  <si>
    <t>1L-U5IqmrUc</t>
  </si>
  <si>
    <t>8LInMPnZJGo</t>
  </si>
  <si>
    <t>8czDpRLZjbk</t>
  </si>
  <si>
    <t>Te5sRgsDUO4</t>
  </si>
  <si>
    <t>dQjS1fGc0Es</t>
  </si>
  <si>
    <t>09H6A3vkxxE</t>
  </si>
  <si>
    <t>FRghg39INms</t>
  </si>
  <si>
    <t>B2dQArAFgZU</t>
  </si>
  <si>
    <t>EegJVMCxY1s</t>
  </si>
  <si>
    <t>x1NKhqoIghU</t>
  </si>
  <si>
    <t>v0noI3mPdP0</t>
  </si>
  <si>
    <t>wUTktFBvY9A</t>
  </si>
  <si>
    <t>OirOpY7FvQ0</t>
  </si>
  <si>
    <t>hqTwXQsWQ4c</t>
  </si>
  <si>
    <t>FpDwKI30nOk</t>
  </si>
  <si>
    <t>SJHKZJxvawc</t>
  </si>
  <si>
    <t>Sr2JneittqQ</t>
  </si>
  <si>
    <t>UxnsSHBRh-U</t>
  </si>
  <si>
    <t>j5HYzUfxAUI</t>
  </si>
  <si>
    <t>rm7YY4pPQV4</t>
  </si>
  <si>
    <t>KiR838VOCrA</t>
  </si>
  <si>
    <t>iFBf-yK4GfQ</t>
  </si>
  <si>
    <t>T1Uy7wTmIwI</t>
  </si>
  <si>
    <t>vpetra215</t>
  </si>
  <si>
    <t>NzQUtElQXX0</t>
  </si>
  <si>
    <t>pioneer0106</t>
  </si>
  <si>
    <t>Awm9nE8bJtI</t>
  </si>
  <si>
    <t>1vfSk-6tIvo</t>
  </si>
  <si>
    <t>fAiyC96jaqw</t>
  </si>
  <si>
    <t>diSBTmDJ_do</t>
  </si>
  <si>
    <t>cXXm696UbKY</t>
  </si>
  <si>
    <t>QTVBZ6CJkDw</t>
  </si>
  <si>
    <t>tKYAT2p8ygI</t>
  </si>
  <si>
    <t>v_enYxIftwE</t>
  </si>
  <si>
    <t>CI5G5Va-nvs</t>
  </si>
  <si>
    <t>wifEc7TNioY</t>
  </si>
  <si>
    <t>TVaCOEL1YlM</t>
  </si>
  <si>
    <t>BvBVT0iBqDg</t>
  </si>
  <si>
    <t>Sitschei</t>
  </si>
  <si>
    <t>xDSwdWMmwJA</t>
  </si>
  <si>
    <t>eSrQz6ymZyo</t>
  </si>
  <si>
    <t>FYmSzubQJKU</t>
  </si>
  <si>
    <t>mx_Cen3qoSA</t>
  </si>
  <si>
    <t>XGfdvbBHaOs</t>
  </si>
  <si>
    <t>wYpGMgd2n0s</t>
  </si>
  <si>
    <t>arRHChWh5tk</t>
  </si>
  <si>
    <t>UpKwZx6o0dE</t>
  </si>
  <si>
    <t>1tMNjuzeqrU</t>
  </si>
  <si>
    <t>03ScdNs0-8A</t>
  </si>
  <si>
    <t>UPuesnIp0VY</t>
  </si>
  <si>
    <t>jDL0CrqxyE4</t>
  </si>
  <si>
    <t>lkLb8TTWNN8</t>
  </si>
  <si>
    <t>8NSJ-R9MEnQ</t>
  </si>
  <si>
    <t>9n_k4GKCUdU</t>
  </si>
  <si>
    <t>coolsmurf</t>
  </si>
  <si>
    <t>Cfcz4UiXyeI</t>
  </si>
  <si>
    <t>8elBbiw4hIk</t>
  </si>
  <si>
    <t>ALCH1l2_n1c</t>
  </si>
  <si>
    <t>kq15PpEwVsw</t>
  </si>
  <si>
    <t>dKxyjJ3ZofI</t>
  </si>
  <si>
    <t>nCKp932OmFI</t>
  </si>
  <si>
    <t>exa8GVUGwv0</t>
  </si>
  <si>
    <t>qRi-fBRms8I</t>
  </si>
  <si>
    <t>OYKpI5RvgA0</t>
  </si>
  <si>
    <t>brU-OSN3mQw</t>
  </si>
  <si>
    <t>b0FK7bFkl-U</t>
  </si>
  <si>
    <t>FcpgrJwZ6QE</t>
  </si>
  <si>
    <t>7FLVXJt9V_0</t>
  </si>
  <si>
    <t>af51vKg76qI</t>
  </si>
  <si>
    <t>acaradj</t>
  </si>
  <si>
    <t>YwkWDmEamCA</t>
  </si>
  <si>
    <t>nlDlsG_dfVo</t>
  </si>
  <si>
    <t>ER70cFuCMYo</t>
  </si>
  <si>
    <t>36WgNX_--hI</t>
  </si>
  <si>
    <t>qO1WXziEtz4</t>
  </si>
  <si>
    <t>LhoxvyNlAe0</t>
  </si>
  <si>
    <t>Vz7l2oFbpcE</t>
  </si>
  <si>
    <t>_k1f2Atm1Cc</t>
  </si>
  <si>
    <t>pl5Xdo4eKN8</t>
  </si>
  <si>
    <t>L1kwN0jDwNo</t>
  </si>
  <si>
    <t>3Q06TWS0Zu4</t>
  </si>
  <si>
    <t>vJfx0d-mmIo</t>
  </si>
  <si>
    <t>C-cqUj99zMI</t>
  </si>
  <si>
    <t>xo1X8OD8ymc</t>
  </si>
  <si>
    <t>HCpkpMHQ-1s</t>
  </si>
  <si>
    <t>gLQL8rTDChk</t>
  </si>
  <si>
    <t>eXY0ji3eOGc</t>
  </si>
  <si>
    <t>iCLwECZ7JhE</t>
  </si>
  <si>
    <t>T2nd5tejVcU</t>
  </si>
  <si>
    <t>cherishejang</t>
  </si>
  <si>
    <t>lyMoMUoEf4g</t>
  </si>
  <si>
    <t>dqKdT4Yw1Sk</t>
  </si>
  <si>
    <t>57GPGTOwSPE</t>
  </si>
  <si>
    <t>zGgPeAew_T0</t>
  </si>
  <si>
    <t>s_TFx2FZ1T0</t>
  </si>
  <si>
    <t>DTXzQg11xtA</t>
  </si>
  <si>
    <t>p-454puRR3w</t>
  </si>
  <si>
    <t>uJrR0iYmk88</t>
  </si>
  <si>
    <t>zRU1SZD56zQ</t>
  </si>
  <si>
    <t>62oTMe_o-AI</t>
  </si>
  <si>
    <t>MyBRRzD-izs</t>
  </si>
  <si>
    <t>j-qaIPyA8fM</t>
  </si>
  <si>
    <t>zJd-OW5Sf-Q</t>
  </si>
  <si>
    <t>BIunRUybQGk</t>
  </si>
  <si>
    <t>ybWzP3QhaRg</t>
  </si>
  <si>
    <t>0Mv81qdRlZ8</t>
  </si>
  <si>
    <t>jp7vFm5zWLQ</t>
  </si>
  <si>
    <t>B-Iywz56TtQ</t>
  </si>
  <si>
    <t>0VTDPMl68Ws</t>
  </si>
  <si>
    <t>0y1tqGSeu5g</t>
  </si>
  <si>
    <t>ti-LoGmusuU</t>
  </si>
  <si>
    <t>tFWIKSI00Vo</t>
  </si>
  <si>
    <t>5RF7yUErS70</t>
  </si>
  <si>
    <t>Wtx-hH7gyII</t>
  </si>
  <si>
    <t>lfOJA1BK8M4</t>
  </si>
  <si>
    <t>GjRz38YruDo</t>
  </si>
  <si>
    <t>YA31Xv4SBV4</t>
  </si>
  <si>
    <t>SrbPlnlPDrw</t>
  </si>
  <si>
    <t>fxOI5HqKZhg</t>
  </si>
  <si>
    <t>O8s2q1VG4Cs</t>
  </si>
  <si>
    <t>nGm5481oGe4</t>
  </si>
  <si>
    <t>Dz38fT1S8uY</t>
  </si>
  <si>
    <t>bq3gTSmqJ_A</t>
  </si>
  <si>
    <t>GP9bqwSeLLw</t>
  </si>
  <si>
    <t>bM8oImNPq6Q</t>
  </si>
  <si>
    <t>DFZrwGZrOi4</t>
  </si>
  <si>
    <t>dAHq7Uuorm8</t>
  </si>
  <si>
    <t>DTPOMM9b49Y</t>
  </si>
  <si>
    <t>jsahMZdjyE4</t>
  </si>
  <si>
    <t>JpelKBKa-qc</t>
  </si>
  <si>
    <t>J9IRExipX3Q</t>
  </si>
  <si>
    <t>Txq1N3pa40U</t>
  </si>
  <si>
    <t>FYeYb5whgE8</t>
  </si>
  <si>
    <t>zLSa1bCPSY8</t>
  </si>
  <si>
    <t>DKxnw_46EVQ</t>
  </si>
  <si>
    <t>jbbcKr7x0FQ</t>
  </si>
  <si>
    <t>S5zc8LQIYLw</t>
  </si>
  <si>
    <t>ImA7KPy837Q</t>
  </si>
  <si>
    <t>6wdkkbxxwqs</t>
  </si>
  <si>
    <t>Rxt_sazSftk</t>
  </si>
  <si>
    <t>tGvuUXys_aQ</t>
  </si>
  <si>
    <t>_pFfPjOLVwU</t>
  </si>
  <si>
    <t>wncB8rp-4e4</t>
  </si>
  <si>
    <t>KEE4kQyrIeg</t>
  </si>
  <si>
    <t>dVOwGDUocak</t>
  </si>
  <si>
    <t>xvFGqsWm50I</t>
  </si>
  <si>
    <t>N9gBwgY_PZw</t>
  </si>
  <si>
    <t>etaJGi1e0X4</t>
  </si>
  <si>
    <t>em6b9wm6F8k</t>
  </si>
  <si>
    <t>QaARhyXPWH8</t>
  </si>
  <si>
    <t>paPt5aYNmYA</t>
  </si>
  <si>
    <t>h_4w8u9ZcRg</t>
  </si>
  <si>
    <t>SBJ_udKqXbM</t>
  </si>
  <si>
    <t>4PXe9t7Z8y0</t>
  </si>
  <si>
    <t>krfVGs6qLsI</t>
  </si>
  <si>
    <t>KA0HY_O6kLY</t>
  </si>
  <si>
    <t>RtPFqsjCj7Y</t>
  </si>
  <si>
    <t>vD1x89MUPEA</t>
  </si>
  <si>
    <t>qDoOy9b9xnA</t>
  </si>
  <si>
    <t>pY-2i3VEVDI</t>
  </si>
  <si>
    <t>3h3cxLEbfsc</t>
  </si>
  <si>
    <t>i1Fkboam1ok</t>
  </si>
  <si>
    <t>c70A10pcAFE</t>
  </si>
  <si>
    <t>wgV_mr3Pecc</t>
  </si>
  <si>
    <t>CYoAHYkrOBw</t>
  </si>
  <si>
    <t>UzxjMHeXMi0</t>
  </si>
  <si>
    <t>a5RvgB9lCTo</t>
  </si>
  <si>
    <t>pljZszV4XU4</t>
  </si>
  <si>
    <t>jadedgal89</t>
  </si>
  <si>
    <t>TJxjc38Aizc</t>
  </si>
  <si>
    <t>7inNsXwoxoo</t>
  </si>
  <si>
    <t>7QzllT6nPOs</t>
  </si>
  <si>
    <t>EjxejBpbnxs</t>
  </si>
  <si>
    <t>dNDKSXp-6Ww</t>
  </si>
  <si>
    <t>6efLvjvtns0</t>
  </si>
  <si>
    <t>P5yIzU2K3Fk</t>
  </si>
  <si>
    <t>IqVvu17cEY8</t>
  </si>
  <si>
    <t>lJBIrsXEiwU</t>
  </si>
  <si>
    <t>bKvztNm6uk0</t>
  </si>
  <si>
    <t>RudZmeUooBM</t>
  </si>
  <si>
    <t>JzHMvzaRbAs</t>
  </si>
  <si>
    <t>WLInj4gd0VE</t>
  </si>
  <si>
    <t>VtBhBmyJRaw</t>
  </si>
  <si>
    <t>qPNqT2Ni83g</t>
  </si>
  <si>
    <t>kW-7fiEjjoQ</t>
  </si>
  <si>
    <t>e9XU0nEImxE</t>
  </si>
  <si>
    <t>ghpAv8716ck</t>
  </si>
  <si>
    <t>o7i7jYG7Kn4</t>
  </si>
  <si>
    <t>ouLKQEledy0</t>
  </si>
  <si>
    <t>wvUfMcZ_e-I</t>
  </si>
  <si>
    <t>z0vmcqsicbc</t>
  </si>
  <si>
    <t>S-NMMPvv2Zo</t>
  </si>
  <si>
    <t>ZbG6OcHzrk0</t>
  </si>
  <si>
    <t>K5zrv1IA40o</t>
  </si>
  <si>
    <t>_pk3nm_bnXo</t>
  </si>
  <si>
    <t>6fVBSWkCYxc</t>
  </si>
  <si>
    <t>45_U3uFaDI8</t>
  </si>
  <si>
    <t>0oOuTbHa2M8</t>
  </si>
  <si>
    <t>JcHq8CFU8lE</t>
  </si>
  <si>
    <t>3bWH9T6jAmw</t>
  </si>
  <si>
    <t>ojHOxFoM6M0</t>
  </si>
  <si>
    <t>prPlYVI7sWs</t>
  </si>
  <si>
    <t>MYQclbQzIC4</t>
  </si>
  <si>
    <t>N4OZOCijeP4</t>
  </si>
  <si>
    <t>AInwsDEbbIM</t>
  </si>
  <si>
    <t>yUA6yvipRV8</t>
  </si>
  <si>
    <t>hYst6E9lBo0</t>
  </si>
  <si>
    <t>SwsnPwYYEhs</t>
  </si>
  <si>
    <t>D1lZ8IVZD28</t>
  </si>
  <si>
    <t>c-a-uK82RWM</t>
  </si>
  <si>
    <t>HaHaCafe</t>
  </si>
  <si>
    <t>YokfhyrGHgc</t>
  </si>
  <si>
    <t>SmYz1dDb5Xs</t>
  </si>
  <si>
    <t>brE1v0d4aFg</t>
  </si>
  <si>
    <t>ZaUhEtlqZ94</t>
  </si>
  <si>
    <t>BWzI_Wn0ZwM</t>
  </si>
  <si>
    <t>6M9C6a1K0nI</t>
  </si>
  <si>
    <t>mRxNePVWSQw</t>
  </si>
  <si>
    <t>W64U2yt8M5c</t>
  </si>
  <si>
    <t>I3Gxa7HJOHY</t>
  </si>
  <si>
    <t>96kkjJC_Yp4</t>
  </si>
  <si>
    <t>KZ0fNTQFLuw</t>
  </si>
  <si>
    <t>P3EJTeoX6M8</t>
  </si>
  <si>
    <t>RfQBWq_vgt0</t>
  </si>
  <si>
    <t>Y0J9F9xZfaE</t>
  </si>
  <si>
    <t>SIRWufHkx18</t>
  </si>
  <si>
    <t>qwGNZcwfJQE</t>
  </si>
  <si>
    <t>b8c-nDY1Rv4</t>
  </si>
  <si>
    <t>R3vSj4lF39w</t>
  </si>
  <si>
    <t>HUeyvmfNm4o</t>
  </si>
  <si>
    <t>2rY38kxk1Ak</t>
  </si>
  <si>
    <t>zrX8JB47SyQ</t>
  </si>
  <si>
    <t>J9QgNr7gZMg</t>
  </si>
  <si>
    <t>yydQUnboC2g</t>
  </si>
  <si>
    <t>uCX6K3yvpug</t>
  </si>
  <si>
    <t>nbtbXLbC2-8</t>
  </si>
  <si>
    <t>5bgGmMLtY60</t>
  </si>
  <si>
    <t>JxgZtJgdHIA</t>
  </si>
  <si>
    <t>yhFIAf4-C-w</t>
  </si>
  <si>
    <t>_0xSrVhnc4o</t>
  </si>
  <si>
    <t>4ubEDMbkoM8</t>
  </si>
  <si>
    <t>mr07zDgyWKI</t>
  </si>
  <si>
    <t>PYVmNtITcrc</t>
  </si>
  <si>
    <t>ikNB4_bZH4U</t>
  </si>
  <si>
    <t>MChCjEKtpjE</t>
  </si>
  <si>
    <t>avxMS18WsGg</t>
  </si>
  <si>
    <t>ob962</t>
  </si>
  <si>
    <t>rWDnEKxXtD4</t>
  </si>
  <si>
    <t>PCiHWa64-yU</t>
  </si>
  <si>
    <t>UHfw_OYYtSQ</t>
  </si>
  <si>
    <t>hIojQQJG6LM</t>
  </si>
  <si>
    <t>6QrgyYzsfFY</t>
  </si>
  <si>
    <t>fcB9JZkd8g4</t>
  </si>
  <si>
    <t>7LLL1xtrB1w</t>
  </si>
  <si>
    <t>QjcC7y_oCow</t>
  </si>
  <si>
    <t>l340o_C27_w</t>
  </si>
  <si>
    <t>pLhf86WItdI</t>
  </si>
  <si>
    <t>6KDeUZC9V6w</t>
  </si>
  <si>
    <t>qbsTbnuGxhQ</t>
  </si>
  <si>
    <t>yHcek3Ir6I4</t>
  </si>
  <si>
    <t>vSzbcBnq5yk</t>
  </si>
  <si>
    <t>bcMAaJthkE0</t>
  </si>
  <si>
    <t>uXR0lUWFO9o</t>
  </si>
  <si>
    <t>mIEp5JnzNDQ</t>
  </si>
  <si>
    <t>Zb3pmGyqKSw</t>
  </si>
  <si>
    <t>kJMfB9-Z3Hg</t>
  </si>
  <si>
    <t>QBs2qnRlXAA</t>
  </si>
  <si>
    <t>4nBt4H8i1WQ</t>
  </si>
  <si>
    <t>17MLAdqbD0w</t>
  </si>
  <si>
    <t>1xDFlU3Sx6Y</t>
  </si>
  <si>
    <t>QCGL6Af3EXQ</t>
  </si>
  <si>
    <t>L0Xk6kmEhPg</t>
  </si>
  <si>
    <t>uC2blY7RyGs</t>
  </si>
  <si>
    <t>UPY4eYXb7pk</t>
  </si>
  <si>
    <t>4WliglJu9xY</t>
  </si>
  <si>
    <t>HZLKO5cOS4A</t>
  </si>
  <si>
    <t>19D01G8TeY8</t>
  </si>
  <si>
    <t>QF2YcIgf9fw</t>
  </si>
  <si>
    <t>bqCr35oMMJ4</t>
  </si>
  <si>
    <t>ZqDSxmvIj58</t>
  </si>
  <si>
    <t>MWmyMHz_zs4</t>
  </si>
  <si>
    <t>69IH5C_RzcE</t>
  </si>
  <si>
    <t>G0zRPLhHp_8</t>
  </si>
  <si>
    <t>3Gsm39R-4p8</t>
  </si>
  <si>
    <t>SYQY994fqv8</t>
  </si>
  <si>
    <t>dWYMy65Gu6A</t>
  </si>
  <si>
    <t>kvf7XRM5kkI</t>
  </si>
  <si>
    <t>axxiss</t>
  </si>
  <si>
    <t>893Xn57lIYQ</t>
  </si>
  <si>
    <t>WO-NMme2Tdo</t>
  </si>
  <si>
    <t>Yut4MJ83VeM</t>
  </si>
  <si>
    <t>bOivsa4ilKg</t>
  </si>
  <si>
    <t>m5L8WVRSQOk</t>
  </si>
  <si>
    <t>akSNDeBlNi0</t>
  </si>
  <si>
    <t>MC2yt48DNL0</t>
  </si>
  <si>
    <t>p5vQNAB_9p4</t>
  </si>
  <si>
    <t>uIYaFfZ9giE</t>
  </si>
  <si>
    <t>8PUiRQgjy10</t>
  </si>
  <si>
    <t>JGEOe2ZLKIY</t>
  </si>
  <si>
    <t>Fb67PEbzfbo</t>
  </si>
  <si>
    <t>BJ4AWSwFjcc</t>
  </si>
  <si>
    <t>oYABuW00ej4</t>
  </si>
  <si>
    <t>GjdzZOskdic</t>
  </si>
  <si>
    <t>MMCg0llqOag</t>
  </si>
  <si>
    <t>3129mHZoPjU</t>
  </si>
  <si>
    <t>q38LxN0K7Uk</t>
  </si>
  <si>
    <t>rSZ-DqgLodo</t>
  </si>
  <si>
    <t>XxJI5e6zZKU</t>
  </si>
  <si>
    <t>6Vaa6Iuvs5g</t>
  </si>
  <si>
    <t>littlecatt814</t>
  </si>
  <si>
    <t>SI2EuP7DzgE</t>
  </si>
  <si>
    <t>7jQF64TTmEY</t>
  </si>
  <si>
    <t>i8Q7B2KfDC0</t>
  </si>
  <si>
    <t>IDOfU3ZjkLY</t>
  </si>
  <si>
    <t>IoMENTKe7Ps</t>
  </si>
  <si>
    <t>QKh4F-Mxv7w</t>
  </si>
  <si>
    <t>ZKsDPRutFw8</t>
  </si>
  <si>
    <t>pyuShP-6qxY</t>
  </si>
  <si>
    <t>vUYE0xkEwuk</t>
  </si>
  <si>
    <t>V-gxvTLowes</t>
  </si>
  <si>
    <t>E9o4MTIhlqU</t>
  </si>
  <si>
    <t>SPk0zpef2gY</t>
  </si>
  <si>
    <t>connorandsam</t>
  </si>
  <si>
    <t>o45Zf40-A6g</t>
  </si>
  <si>
    <t>ktaHHmzgDuU</t>
  </si>
  <si>
    <t>ICkAsSMsig8</t>
  </si>
  <si>
    <t>Za00Y9GxBmI</t>
  </si>
  <si>
    <t>KkI7jvsGlMk</t>
  </si>
  <si>
    <t>86IMrhtXscU</t>
  </si>
  <si>
    <t>0YhLW9tBJRc</t>
  </si>
  <si>
    <t>UsnB4_jHwNw</t>
  </si>
  <si>
    <t>tInPo8rqRMI</t>
  </si>
  <si>
    <t>Ir7r8Zmf3Yk</t>
  </si>
  <si>
    <t>ZJWT1udKNZE</t>
  </si>
  <si>
    <t>CqBVG9tJ_oY</t>
  </si>
  <si>
    <t>Ga64QNtVsFo</t>
  </si>
  <si>
    <t>1L4gZmDrCOU</t>
  </si>
  <si>
    <t>q99oYPB-wKM</t>
  </si>
  <si>
    <t>htPdd_g75jA</t>
  </si>
  <si>
    <t>YRgKr_qgeFE</t>
  </si>
  <si>
    <t>x4XVprWrrnI</t>
  </si>
  <si>
    <t>nUu52z7Jo6w</t>
  </si>
  <si>
    <t>BlickThePancake</t>
  </si>
  <si>
    <t>v-C0sDR_oJI</t>
  </si>
  <si>
    <t>r_WETKzrgf4</t>
  </si>
  <si>
    <t>yS0RleG-nlY</t>
  </si>
  <si>
    <t>mLUVD7rxipo</t>
  </si>
  <si>
    <t>KZTf8WNJZGk</t>
  </si>
  <si>
    <t>u3syTH_bt4c</t>
  </si>
  <si>
    <t>9yuTBRp-o0Q</t>
  </si>
  <si>
    <t>QXgFuIUMvFk</t>
  </si>
  <si>
    <t>GdZghg62MpY</t>
  </si>
  <si>
    <t>CcqzVLtqPtk</t>
  </si>
  <si>
    <t>M5-q-sXACtA</t>
  </si>
  <si>
    <t>Bli5OFgs68M</t>
  </si>
  <si>
    <t>60og9gwKh1o</t>
  </si>
  <si>
    <t>iYGRyYpn5WM</t>
  </si>
  <si>
    <t>qVfLNuMXRgc</t>
  </si>
  <si>
    <t>g-9f0wZyMxI</t>
  </si>
  <si>
    <t>86YGj5D6I3k</t>
  </si>
  <si>
    <t>gOqxSaW05p4</t>
  </si>
  <si>
    <t>7oVvkNp4GdA</t>
  </si>
  <si>
    <t>smileyeyes22</t>
  </si>
  <si>
    <t>Ytn4xm4mBhk</t>
  </si>
  <si>
    <t>EYm8hhbg-FQ</t>
  </si>
  <si>
    <t>EeVe4mKE5k4</t>
  </si>
  <si>
    <t>9MsR76c0tt4</t>
  </si>
  <si>
    <t>RzqTpP0S3-o</t>
  </si>
  <si>
    <t>FkVcHY76R2g</t>
  </si>
  <si>
    <t>R5dL6U58tB8</t>
  </si>
  <si>
    <t>mLVtw-tQGZs</t>
  </si>
  <si>
    <t>NpNqFPon-2g</t>
  </si>
  <si>
    <t>quPTnTvcvvU</t>
  </si>
  <si>
    <t>FtJAIXUdYug</t>
  </si>
  <si>
    <t>jRwnwpiARz0</t>
  </si>
  <si>
    <t>44--ABoqWZM</t>
  </si>
  <si>
    <t>dLP0uOdRAWU</t>
  </si>
  <si>
    <t>lrz89LCP7JU</t>
  </si>
  <si>
    <t>6rEuDjz1L9w</t>
  </si>
  <si>
    <t>ofpBx31shYc</t>
  </si>
  <si>
    <t>elliegreen123</t>
  </si>
  <si>
    <t>21WGa60i4bo</t>
  </si>
  <si>
    <t>cqzNecRSJks</t>
  </si>
  <si>
    <t>D_JHtCO1wGo</t>
  </si>
  <si>
    <t>XCZKrAnRTfg</t>
  </si>
  <si>
    <t>LKE6hAYNpuY</t>
  </si>
  <si>
    <t>xxIjA0hY_vM</t>
  </si>
  <si>
    <t>UxDY-hl-Z_g</t>
  </si>
  <si>
    <t>mHVzkUK41yI</t>
  </si>
  <si>
    <t>a86KquAx5ok</t>
  </si>
  <si>
    <t>g3mvMx0doAw</t>
  </si>
  <si>
    <t>H2LSTHTr2uk</t>
  </si>
  <si>
    <t>OTrxtydKkLo</t>
  </si>
  <si>
    <t>uZWGqvMW-j4</t>
  </si>
  <si>
    <t>9s7qWbIyGX0</t>
  </si>
  <si>
    <t>Nrx_fEl4E7Q</t>
  </si>
  <si>
    <t>BagelLikeMunchkin</t>
  </si>
  <si>
    <t>jRwafaV5QUU</t>
  </si>
  <si>
    <t>pi8cEoXHerM</t>
  </si>
  <si>
    <t>_eiJkQzpzRc</t>
  </si>
  <si>
    <t>geZUA-Wu7Q8</t>
  </si>
  <si>
    <t>mfxGWyPOA8E</t>
  </si>
  <si>
    <t>Z4e0WK2MqoQ</t>
  </si>
  <si>
    <t>fHG2cNuvMBQ</t>
  </si>
  <si>
    <t>0iz9OVORmbQ</t>
  </si>
  <si>
    <t>xUEKdDt0mrc</t>
  </si>
  <si>
    <t>WdajqnQgFuc</t>
  </si>
  <si>
    <t>MMLvD0fWdzg</t>
  </si>
  <si>
    <t>7H4a91M3RJs</t>
  </si>
  <si>
    <t>8vt5lXKCMW4</t>
  </si>
  <si>
    <t>vJNdXYjn9PU</t>
  </si>
  <si>
    <t>minimunira</t>
  </si>
  <si>
    <t>spaghetti4brains</t>
  </si>
  <si>
    <t>F6FRfgLoMNs</t>
  </si>
  <si>
    <t>wjOS0_LXdzU</t>
  </si>
  <si>
    <t>UAjB-DNNL2M</t>
  </si>
  <si>
    <t>CQ2XH0jfjqA</t>
  </si>
  <si>
    <t>wOlDJNLJ6JE</t>
  </si>
  <si>
    <t>fXVWpDs-Lmg</t>
  </si>
  <si>
    <t>wtgsuIO-a2U</t>
  </si>
  <si>
    <t>pmfPw9DkXxo</t>
  </si>
  <si>
    <t>G3noaMx4kqU</t>
  </si>
  <si>
    <t>LHPdtgrmpx8</t>
  </si>
  <si>
    <t>3rE-Jxv8yKw</t>
  </si>
  <si>
    <t>Yrxn8HV9P7w</t>
  </si>
  <si>
    <t>1Fv5emoyER8</t>
  </si>
  <si>
    <t>k3NTl7xBFLA</t>
  </si>
  <si>
    <t>cbrett92</t>
  </si>
  <si>
    <t>cheekitasha</t>
  </si>
  <si>
    <t>megry18</t>
  </si>
  <si>
    <t>tashiilala</t>
  </si>
  <si>
    <t>hewDTtHehy8</t>
  </si>
  <si>
    <t>jOcokBs9v8o</t>
  </si>
  <si>
    <t>aG5qr3jffAg</t>
  </si>
  <si>
    <t>sHSRRCqBlI8</t>
  </si>
  <si>
    <t>HZyTOROlo9E</t>
  </si>
  <si>
    <t>_GiwWoTJ-Zk</t>
  </si>
  <si>
    <t>A17iV8muXB8</t>
  </si>
  <si>
    <t>4DRkrYiLyUQ</t>
  </si>
  <si>
    <t>sYomUXk2RXg</t>
  </si>
  <si>
    <t>NYrHXZ6fc6o</t>
  </si>
  <si>
    <t>jak2k9</t>
  </si>
  <si>
    <t>nicholasbenham1991</t>
  </si>
  <si>
    <t>SfbqNJ8wtro</t>
  </si>
  <si>
    <t>cheese2andthat</t>
  </si>
  <si>
    <t>JimmyGonzo</t>
  </si>
  <si>
    <t>xxdinosawrxx</t>
  </si>
  <si>
    <t>gHgTbTJq-Ms</t>
  </si>
  <si>
    <t>krissyg83</t>
  </si>
  <si>
    <t>3zNrCOkoWuw</t>
  </si>
  <si>
    <t>gibby31</t>
  </si>
  <si>
    <t>laurenAlindsay</t>
  </si>
  <si>
    <t>1_WfyfKWcF0</t>
  </si>
  <si>
    <t>581lQezD-Wg</t>
  </si>
  <si>
    <t>aHzcg7-mN_A</t>
  </si>
  <si>
    <t>sGVdGazyG9A</t>
  </si>
  <si>
    <t>_wfTXZIYiwk</t>
  </si>
  <si>
    <t>LpocrqvP2Yg</t>
  </si>
  <si>
    <t>JJKSmp8u1Lw</t>
  </si>
  <si>
    <t>etZXZAbJSPo</t>
  </si>
  <si>
    <t>xXxKinkyBetchxXx</t>
  </si>
  <si>
    <t>RNTwH65-NIc</t>
  </si>
  <si>
    <t>Mc_rQYlb7EY</t>
  </si>
  <si>
    <t>PCjAOws-fjE</t>
  </si>
  <si>
    <t>tPvL0ERmyF4</t>
  </si>
  <si>
    <t>P2dLR5ZCtU4</t>
  </si>
  <si>
    <t>YQ6FW88N6C4</t>
  </si>
  <si>
    <t>7rg7HKJLq_4</t>
  </si>
  <si>
    <t>fs6hO5dv1RM</t>
  </si>
  <si>
    <t>o9Uixn-9zDw</t>
  </si>
  <si>
    <t>UCO_UaMzPQY</t>
  </si>
  <si>
    <t>xUOEb0tlCmc</t>
  </si>
  <si>
    <t>CEt02Vq8Xp0</t>
  </si>
  <si>
    <t>PTeFXn_ql2Q</t>
  </si>
  <si>
    <t>hV15V7Uo3zU</t>
  </si>
  <si>
    <t>MHzqUIlh_c8</t>
  </si>
  <si>
    <t>jBGFCakDLes</t>
  </si>
  <si>
    <t>fXzeUcHQQDk</t>
  </si>
  <si>
    <t>ngl7U-L3YLk</t>
  </si>
  <si>
    <t>4HhyHswjlJ8</t>
  </si>
  <si>
    <t>factfrog</t>
  </si>
  <si>
    <t>7UgVN6OjFOA</t>
  </si>
  <si>
    <t>8NGkfLSSMqw</t>
  </si>
  <si>
    <t>1ZkR-6IF_w8</t>
  </si>
  <si>
    <t>bwZ_fGhWTRk</t>
  </si>
  <si>
    <t>UWWW0vrEBG4</t>
  </si>
  <si>
    <t>69AOC_b9xiU</t>
  </si>
  <si>
    <t>inGov_ipVKk</t>
  </si>
  <si>
    <t>pp5D58ssp0o</t>
  </si>
  <si>
    <t>pVb8IYevlsU</t>
  </si>
  <si>
    <t>jCahODOQ16A</t>
  </si>
  <si>
    <t>m_uZUplmq0k</t>
  </si>
  <si>
    <t>n4GpwCrFWYM</t>
  </si>
  <si>
    <t>JCQ2IwFuwxE</t>
  </si>
  <si>
    <t>0g_W5V5Pe68</t>
  </si>
  <si>
    <t>YtyyGREb624</t>
  </si>
  <si>
    <t>1k0KynfwgX4</t>
  </si>
  <si>
    <t>QwrJkDxyWTk</t>
  </si>
  <si>
    <t>SbZ4SFXkKRM</t>
  </si>
  <si>
    <t>WjLY-aMxzbc</t>
  </si>
  <si>
    <t>EkPTrN1GArw</t>
  </si>
  <si>
    <t>TropicalFNQ</t>
  </si>
  <si>
    <t>e_iFVAMufKM</t>
  </si>
  <si>
    <t>WEPia7xoFks</t>
  </si>
  <si>
    <t>f9LHT7RRp-8</t>
  </si>
  <si>
    <t>ntXw4SvEy1E</t>
  </si>
  <si>
    <t>xoWgDws8yx8</t>
  </si>
  <si>
    <t>LCOrlUkEzFg</t>
  </si>
  <si>
    <t>pleasetakemeto</t>
  </si>
  <si>
    <t>tC_B7u7jUbo</t>
  </si>
  <si>
    <t>kKOD3bCS20I</t>
  </si>
  <si>
    <t>QisofzOVwK8</t>
  </si>
  <si>
    <t>GbNOfgxdRE8</t>
  </si>
  <si>
    <t>0ZMXeTbBbYs</t>
  </si>
  <si>
    <t>bjornstrom</t>
  </si>
  <si>
    <t>LUzNZpZRL8s</t>
  </si>
  <si>
    <t>oZHGYspNUkQ</t>
  </si>
  <si>
    <t>vPuM0DZiDAo</t>
  </si>
  <si>
    <t>itvjYohS55w</t>
  </si>
  <si>
    <t>NqLO7xKUrwQ</t>
  </si>
  <si>
    <t>MBZqt7vjxF0</t>
  </si>
  <si>
    <t>EcGOx3PkREA</t>
  </si>
  <si>
    <t>overlander</t>
  </si>
  <si>
    <t>1c9-BI35e9Y</t>
  </si>
  <si>
    <t>J-Z-vsQKr-k</t>
  </si>
  <si>
    <t>ec7DHs0Qq5k</t>
  </si>
  <si>
    <t>kj_ovzZcuws</t>
  </si>
  <si>
    <t>wnXEaTJKbHg</t>
  </si>
  <si>
    <t>VUG-TiFDFak</t>
  </si>
  <si>
    <t>csHN6qu0xr4</t>
  </si>
  <si>
    <t>2jFwhXt2oYk</t>
  </si>
  <si>
    <t>KBcQ40RYbPA</t>
  </si>
  <si>
    <t>JJuyLUKcdpg</t>
  </si>
  <si>
    <t>ZiRHyzjb5SI</t>
  </si>
  <si>
    <t>xGxcGDnP-vg</t>
  </si>
  <si>
    <t>5AIN7BIEpzc</t>
  </si>
  <si>
    <t>yD1AiPYoGlU</t>
  </si>
  <si>
    <t>uWZRMSfo4mA</t>
  </si>
  <si>
    <t>SSeanA1</t>
  </si>
  <si>
    <t>5OA7yJgx5Ck</t>
  </si>
  <si>
    <t>LolfCzHVqps</t>
  </si>
  <si>
    <t>ssGkOkEUgbg</t>
  </si>
  <si>
    <t>1Ni0mdW1Jrs</t>
  </si>
  <si>
    <t>5d3qie3jbHk</t>
  </si>
  <si>
    <t>Y4N2OhtUJo8</t>
  </si>
  <si>
    <t>v5jq62AB1MQ</t>
  </si>
  <si>
    <t>6JddsjELqiA</t>
  </si>
  <si>
    <t>2jePJIO_N3U</t>
  </si>
  <si>
    <t>mF_OS4fT_FQ</t>
  </si>
  <si>
    <t>Ib6h53ylYJ0</t>
  </si>
  <si>
    <t>__OVRtaWLt0</t>
  </si>
  <si>
    <t>StarcomBrisbane</t>
  </si>
  <si>
    <t>y19rCCt2qh8</t>
  </si>
  <si>
    <t>LouiseMcCloy</t>
  </si>
  <si>
    <t>P3yQVCYsbL8</t>
  </si>
  <si>
    <t>CN4bLesuIfk</t>
  </si>
  <si>
    <t>yLXKUsEV2fQ</t>
  </si>
  <si>
    <t>3ek093_IKuE</t>
  </si>
  <si>
    <t>kYOSZckj8yw</t>
  </si>
  <si>
    <t>AWxuvLrQBdY</t>
  </si>
  <si>
    <t>7QnBjkxVCGM</t>
  </si>
  <si>
    <t>LNiWTwwVR-w</t>
  </si>
  <si>
    <t>yynRsT9sYhg</t>
  </si>
  <si>
    <t>h26vL10qFNA</t>
  </si>
  <si>
    <t>v8PuoQn4FSA</t>
  </si>
  <si>
    <t>uhPEBob08UU</t>
  </si>
  <si>
    <t>ZTu2xNL9WZQ</t>
  </si>
  <si>
    <t>XA2AtRv4ZPg</t>
  </si>
  <si>
    <t>WaterbedWarrior</t>
  </si>
  <si>
    <t>ShaniaRichards</t>
  </si>
  <si>
    <t>rFqryp2BUtw</t>
  </si>
  <si>
    <t>xwngHMa-Ww8</t>
  </si>
  <si>
    <t>do-2Y54SycE</t>
  </si>
  <si>
    <t>m9Vw_1l2yGI</t>
  </si>
  <si>
    <t>3jgge0oz3sk</t>
  </si>
  <si>
    <t>W2MYPu7CjOs</t>
  </si>
  <si>
    <t>sunloverreefcruises</t>
  </si>
  <si>
    <t>O0XjpsHSAZQ</t>
  </si>
  <si>
    <t>jGgrC9JLFTE</t>
  </si>
  <si>
    <t>YFWXg0ynC8E</t>
  </si>
  <si>
    <t>6t6ZX2nStk8</t>
  </si>
  <si>
    <t>0CYnodz0XQs</t>
  </si>
  <si>
    <t>l2uxZybHQoY</t>
  </si>
  <si>
    <t>cairnsdiver</t>
  </si>
  <si>
    <t>TG1iz3UQKK0</t>
  </si>
  <si>
    <t>rqPdcVqLUEI</t>
  </si>
  <si>
    <t>gVq1swbnwKM</t>
  </si>
  <si>
    <t>russellcook</t>
  </si>
  <si>
    <t>VU8bnsOWWak</t>
  </si>
  <si>
    <t>lkEmfkHMFXw</t>
  </si>
  <si>
    <t>XjpTRHyRHzg</t>
  </si>
  <si>
    <t>LfnWata5FqA</t>
  </si>
  <si>
    <t>9GvOKotyOw4</t>
  </si>
  <si>
    <t>pkLuNKbLLCk</t>
  </si>
  <si>
    <t>dTPov5REUPs</t>
  </si>
  <si>
    <t>quicksilvergroup</t>
  </si>
  <si>
    <t>2k4ATvEVVhs</t>
  </si>
  <si>
    <t>fiZ9-mUDy7E</t>
  </si>
  <si>
    <t>kn91kkfDsog</t>
  </si>
  <si>
    <t>yB2KvyiFUws</t>
  </si>
  <si>
    <t>EoPQK1zLe20</t>
  </si>
  <si>
    <t>vJvfjiCTvq4</t>
  </si>
  <si>
    <t>QidyXq0fw8U</t>
  </si>
  <si>
    <t>nS90KH1UHFI</t>
  </si>
  <si>
    <t>Snngh5borqE</t>
  </si>
  <si>
    <t>uJRI162xU-g</t>
  </si>
  <si>
    <t>yelt0LXNVR4</t>
  </si>
  <si>
    <t>knypk6nZ27U</t>
  </si>
  <si>
    <t>o1bwcna56rk</t>
  </si>
  <si>
    <t>1C7HrxI5Qmg</t>
  </si>
  <si>
    <t>AnnieetMartin</t>
  </si>
  <si>
    <t>thelning</t>
  </si>
  <si>
    <t>JodiNelson</t>
  </si>
  <si>
    <t>VxgNg0SDdhc</t>
  </si>
  <si>
    <t>u1e7JSka24E</t>
  </si>
  <si>
    <t>PMHnEqaZTaE</t>
  </si>
  <si>
    <t>vCuNzQhNAFU</t>
  </si>
  <si>
    <t>gb0sCE7leEg</t>
  </si>
  <si>
    <t>HsBWGRVABAM</t>
  </si>
  <si>
    <t>VJjePuTNyIk</t>
  </si>
  <si>
    <t>YyGVCNP56Mw</t>
  </si>
  <si>
    <t>XJqw3j6VngI</t>
  </si>
  <si>
    <t>neilp2</t>
  </si>
  <si>
    <t>dSCT6s0K3KE</t>
  </si>
  <si>
    <t>g7qjqg3kKaM</t>
  </si>
  <si>
    <t>ikYrlKpU6lQ</t>
  </si>
  <si>
    <t>HHqj4Ydstn8</t>
  </si>
  <si>
    <t>RSkW4em8scM</t>
  </si>
  <si>
    <t>whitsundayguru</t>
  </si>
  <si>
    <t>7BP0r9ovLSI</t>
  </si>
  <si>
    <t>TakidaLina</t>
  </si>
  <si>
    <t>m2QnozNWp-c</t>
  </si>
  <si>
    <t>U24BObC7mBQ</t>
  </si>
  <si>
    <t>eoZVcZB2IsA</t>
  </si>
  <si>
    <t>UrtMr4p-t6Q</t>
  </si>
  <si>
    <t>Flk-j33zJ5M</t>
  </si>
  <si>
    <t>TEy9AMBKAI0</t>
  </si>
  <si>
    <t>noOJnPrDcM0</t>
  </si>
  <si>
    <t>KfqyNa4mjIg</t>
  </si>
  <si>
    <t>H9viTJdjAHc</t>
  </si>
  <si>
    <t>_jTf6SMCGuQ</t>
  </si>
  <si>
    <t>ysNGnND5tNs</t>
  </si>
  <si>
    <t>ARL6Dj1zrik</t>
  </si>
  <si>
    <t>1Ar39kaIKcQ</t>
  </si>
  <si>
    <t>C114FrqCaKk</t>
  </si>
  <si>
    <t>f4e7jlOB6l4</t>
  </si>
  <si>
    <t>lY2jtWJ89L0</t>
  </si>
  <si>
    <t>P6Vss7wZ4WQ</t>
  </si>
  <si>
    <t>qBycjXFC38k</t>
  </si>
  <si>
    <t>-1e8t5GBWko</t>
  </si>
  <si>
    <t>OF2Y_VgkDoY</t>
  </si>
  <si>
    <t>7_unbPYzlyo</t>
  </si>
  <si>
    <t>rolletrubadur</t>
  </si>
  <si>
    <t>76iv1ta0srI</t>
  </si>
  <si>
    <t>e_736qbKPzg</t>
  </si>
  <si>
    <t>CVVPHWy3X1o</t>
  </si>
  <si>
    <t>zgrRHzudHio</t>
  </si>
  <si>
    <t>m_6rG5Es7VY</t>
  </si>
  <si>
    <t>bHofQzih7zw</t>
  </si>
  <si>
    <t>3u1TpjXE0SA</t>
  </si>
  <si>
    <t>kdPR_wEiBI0</t>
  </si>
  <si>
    <t>_gbCkidlqEU</t>
  </si>
  <si>
    <t>PlfHwrGdcUQ</t>
  </si>
  <si>
    <t>_i7yzOJMfKQ</t>
  </si>
  <si>
    <t>d4BLuuSU2KE</t>
  </si>
  <si>
    <t>ggaEf3-smKE</t>
  </si>
  <si>
    <t>VqCQvHabmPE</t>
  </si>
  <si>
    <t>lErCcYC2WT8</t>
  </si>
  <si>
    <t>R2iIARxxVqQ</t>
  </si>
  <si>
    <t>nHW_reddlMk</t>
  </si>
  <si>
    <t>feQTy_0r3Zo</t>
  </si>
  <si>
    <t>yvHzPQRmtqM</t>
  </si>
  <si>
    <t>JNxIy05LFk0</t>
  </si>
  <si>
    <t>3yhYBo8bHBA</t>
  </si>
  <si>
    <t>BgF1ImTmcJI</t>
  </si>
  <si>
    <t>hupyKZ7Of1k</t>
  </si>
  <si>
    <t>t8TZeTrFmqk</t>
  </si>
  <si>
    <t>DZdm2L7WFxI</t>
  </si>
  <si>
    <t>kYeuh5OFMHo</t>
  </si>
  <si>
    <t>Nz-pREJd518</t>
  </si>
  <si>
    <t>DyFNBIUttEY</t>
  </si>
  <si>
    <t>RY6ziXRbdBo</t>
  </si>
  <si>
    <t>TPg-jqNScC8</t>
  </si>
  <si>
    <t>94D8kE8eQug</t>
  </si>
  <si>
    <t>Tmz10MqoaIg</t>
  </si>
  <si>
    <t>KJNZt9Xg2mA</t>
  </si>
  <si>
    <t>Q-g7Q7hXn7o</t>
  </si>
  <si>
    <t>CEOxe7ep0z4</t>
  </si>
  <si>
    <t>i6TBbB37KO0</t>
  </si>
  <si>
    <t>D5esHqFmr1I</t>
  </si>
  <si>
    <t>s7iNJ-lPzRk</t>
  </si>
  <si>
    <t>hb53Ajtrey0</t>
  </si>
  <si>
    <t>Kulturskolan026</t>
  </si>
  <si>
    <t>kcS0frfNaKc</t>
  </si>
  <si>
    <t>kirsarim</t>
  </si>
  <si>
    <t>GHqMIQGzeUU</t>
  </si>
  <si>
    <t>Hasseboo</t>
  </si>
  <si>
    <t>TKFyjOJzwvk</t>
  </si>
  <si>
    <t>BjZbluXfO64</t>
  </si>
  <si>
    <t>saXTd7UZiRI</t>
  </si>
  <si>
    <t>vI2V5DQ89oo</t>
  </si>
  <si>
    <t>jnjIlqExgD4</t>
  </si>
  <si>
    <t>rpamcEiR7fk</t>
  </si>
  <si>
    <t>MvvrbZif0bY</t>
  </si>
  <si>
    <t>yWejrLjVymY</t>
  </si>
  <si>
    <t>UP1NfdLitzQ</t>
  </si>
  <si>
    <t>LfqgAs5bvOY</t>
  </si>
  <si>
    <t>LgjOFnUMMbY</t>
  </si>
  <si>
    <t>XQPaK8om_eo</t>
  </si>
  <si>
    <t>1Se82tB_L-A</t>
  </si>
  <si>
    <t>dZ04kPaQiSc</t>
  </si>
  <si>
    <t>uCjhjArW28Y</t>
  </si>
  <si>
    <t>Gur4n-XKBms</t>
  </si>
  <si>
    <t>Ryjc61mMrkc</t>
  </si>
  <si>
    <t>IuKw2jJbSsk</t>
  </si>
  <si>
    <t>_Nd7-ud0xA0</t>
  </si>
  <si>
    <t>C_qJBjtrSLg</t>
  </si>
  <si>
    <t>je_3DOYhkx0</t>
  </si>
  <si>
    <t>ToobRodde</t>
  </si>
  <si>
    <t>bv-5PsKEstY</t>
  </si>
  <si>
    <t>sebaisladecap</t>
  </si>
  <si>
    <t>jS1XgH7Xq5Q</t>
  </si>
  <si>
    <t>iDp-x5YLRjA</t>
  </si>
  <si>
    <t>KYdEuyT22Qg</t>
  </si>
  <si>
    <t>X93WhYYChoo</t>
  </si>
  <si>
    <t>A_Qlb6V1AeY</t>
  </si>
  <si>
    <t>lhVg_658YX0</t>
  </si>
  <si>
    <t>Qdn37ejOLbM</t>
  </si>
  <si>
    <t>lGKv48QVR7c</t>
  </si>
  <si>
    <t>YLugCoKQ1oE</t>
  </si>
  <si>
    <t>cwF1MI_2HmU</t>
  </si>
  <si>
    <t>NQ51gmA2yUc</t>
  </si>
  <si>
    <t>QhbkI77A-p0</t>
  </si>
  <si>
    <t>avyQkZkt3v0</t>
  </si>
  <si>
    <t>4p40a03SaEc</t>
  </si>
  <si>
    <t>IJx8X9ZdtN0</t>
  </si>
  <si>
    <t>MQnTvSMQZHo</t>
  </si>
  <si>
    <t>f9eQerNV81s</t>
  </si>
  <si>
    <t>KgcTHf3tbtc</t>
  </si>
  <si>
    <t>f6E1Lve-KwQ</t>
  </si>
  <si>
    <t>UppY5Bo6Jco</t>
  </si>
  <si>
    <t>AS9ojbP1QSg</t>
  </si>
  <si>
    <t>Starfis</t>
  </si>
  <si>
    <t>MF4-V2MSW7s</t>
  </si>
  <si>
    <t>LandarenThelander</t>
  </si>
  <si>
    <t>pKKZ_6SCtO0</t>
  </si>
  <si>
    <t>rhFA5ZhN0-g</t>
  </si>
  <si>
    <t>JH1-X8u2HLQ</t>
  </si>
  <si>
    <t>lJUunbOqJ90</t>
  </si>
  <si>
    <t>wfhvphB203w</t>
  </si>
  <si>
    <t>Isptq-G2GhY</t>
  </si>
  <si>
    <t>i8gfItG_xQA</t>
  </si>
  <si>
    <t>j0WhPmZ_9I8</t>
  </si>
  <si>
    <t>JgXaoJycKyA</t>
  </si>
  <si>
    <t>9QxIaO5zSWU</t>
  </si>
  <si>
    <t>k9uVZskKK3g</t>
  </si>
  <si>
    <t>RCJdit0GTEs</t>
  </si>
  <si>
    <t>0Ih-pUmzeX0</t>
  </si>
  <si>
    <t>p2MKpddFlDE</t>
  </si>
  <si>
    <t>54PM43hbkoU</t>
  </si>
  <si>
    <t>cgXNOEr38Ts</t>
  </si>
  <si>
    <t>2Z7oiWww0AU</t>
  </si>
  <si>
    <t>EQu4GYb7FcQ</t>
  </si>
  <si>
    <t>ga6zAEB9fOM</t>
  </si>
  <si>
    <t>ytJUQhEbUUE</t>
  </si>
  <si>
    <t>RyKup1KTYJY</t>
  </si>
  <si>
    <t>FaderSemen</t>
  </si>
  <si>
    <t>4sdOGTPe9Pg</t>
  </si>
  <si>
    <t>JasonCiffe</t>
  </si>
  <si>
    <t>DVqHPX5SrTg</t>
  </si>
  <si>
    <t>QMDVgEL1s8o</t>
  </si>
  <si>
    <t>pyttepete</t>
  </si>
  <si>
    <t>2DLjSlRybkk</t>
  </si>
  <si>
    <t>SiBjgpzLaiQ</t>
  </si>
  <si>
    <t>trx182</t>
  </si>
  <si>
    <t>vhR7hfdhaS8</t>
  </si>
  <si>
    <t>t3PmUqW4ENc</t>
  </si>
  <si>
    <t>qLEzkRlwbPs</t>
  </si>
  <si>
    <t>_eZqwjRfM8M</t>
  </si>
  <si>
    <t>2djgU9Ld96I</t>
  </si>
  <si>
    <t>ix2A1TEVsdQ</t>
  </si>
  <si>
    <t>9otSDeZE0z0</t>
  </si>
  <si>
    <t>mLQ4hAa9L6U</t>
  </si>
  <si>
    <t>YU5kadUgbsM</t>
  </si>
  <si>
    <t>qBMuC0AYgBs</t>
  </si>
  <si>
    <t>dNB9YngymwA</t>
  </si>
  <si>
    <t>quem1OdOrYE</t>
  </si>
  <si>
    <t>97Trongx9oE</t>
  </si>
  <si>
    <t>inVlIvQiVv0</t>
  </si>
  <si>
    <t>uuNLbpDy-ws</t>
  </si>
  <si>
    <t>qzchbs8rc-Y</t>
  </si>
  <si>
    <t>cNPDMKNlfdg</t>
  </si>
  <si>
    <t>Yd_kTmWz1Vo</t>
  </si>
  <si>
    <t>HXy23I6taRU</t>
  </si>
  <si>
    <t>WD9RbVAtKJI</t>
  </si>
  <si>
    <t>Illusionist2409</t>
  </si>
  <si>
    <t>O2jw9vgOLpQ</t>
  </si>
  <si>
    <t>Evroliner</t>
  </si>
  <si>
    <t>7E_HZDgn0fI</t>
  </si>
  <si>
    <t>xdQHqjjsuS4</t>
  </si>
  <si>
    <t>tjGj7xqR0mk</t>
  </si>
  <si>
    <t>LJVAIaePPoE</t>
  </si>
  <si>
    <t>aWG3NNvlUl0</t>
  </si>
  <si>
    <t>OZWMpKm9MDw</t>
  </si>
  <si>
    <t>rico27tL0Vg</t>
  </si>
  <si>
    <t>zM3DYLKDh7E</t>
  </si>
  <si>
    <t>MZXBTyH58s8</t>
  </si>
  <si>
    <t>YvJ8Fw56BbU</t>
  </si>
  <si>
    <t>1jc8pxFMJls</t>
  </si>
  <si>
    <t>TkLxDoCYYJY</t>
  </si>
  <si>
    <t>0UXGbAtZ6bw</t>
  </si>
  <si>
    <t>z3i22BMsdRQ</t>
  </si>
  <si>
    <t>ulcXYjb4eBU</t>
  </si>
  <si>
    <t>wC5Ka8FN4gE</t>
  </si>
  <si>
    <t>bp9Bl1DjjQU</t>
  </si>
  <si>
    <t>hRteprvN7Ew</t>
  </si>
  <si>
    <t>IAJn9VcaPjk</t>
  </si>
  <si>
    <t>blNBSwONcMo</t>
  </si>
  <si>
    <t>ikwP-dWrbFM</t>
  </si>
  <si>
    <t>HKMalmo</t>
  </si>
  <si>
    <t>dmqvjzqyApE</t>
  </si>
  <si>
    <t>Unb3atabl3</t>
  </si>
  <si>
    <t>GoWZMjMRc-o</t>
  </si>
  <si>
    <t>XViizODs2Wk</t>
  </si>
  <si>
    <t>f2JUJnrFktM</t>
  </si>
  <si>
    <t>43b0H-jgvXs</t>
  </si>
  <si>
    <t>OYXvi6vl2Tg</t>
  </si>
  <si>
    <t>Qe8bMh7NeF0</t>
  </si>
  <si>
    <t>T3WrPESMHE8</t>
  </si>
  <si>
    <t>GCHms2KXhbo</t>
  </si>
  <si>
    <t>TyslTKoGRkk</t>
  </si>
  <si>
    <t>ZNLl3-Vo9TI</t>
  </si>
  <si>
    <t>eaCQ9pgO7Ew</t>
  </si>
  <si>
    <t>WVv_ekIsswA</t>
  </si>
  <si>
    <t>93rDp9VU4Tg</t>
  </si>
  <si>
    <t>zu-Ml7EpII4</t>
  </si>
  <si>
    <t>eQFi3-LUKSw</t>
  </si>
  <si>
    <t>Y8Qms1nhkJc</t>
  </si>
  <si>
    <t>VayddV2bPXA</t>
  </si>
  <si>
    <t>F_OIWxXIo_g</t>
  </si>
  <si>
    <t>0grd17o_xag</t>
  </si>
  <si>
    <t>H3S1pY0jm74</t>
  </si>
  <si>
    <t>hCRswEUkztM</t>
  </si>
  <si>
    <t>karntoor</t>
  </si>
  <si>
    <t>QoJ_JXjb0Js</t>
  </si>
  <si>
    <t>q5ctAlDFOVY</t>
  </si>
  <si>
    <t>Y5dIhMUUqoA</t>
  </si>
  <si>
    <t>hOBUb0IdMCU</t>
  </si>
  <si>
    <t>gQT_dLF6JbU</t>
  </si>
  <si>
    <t>xuFV-jYodI0</t>
  </si>
  <si>
    <t>qTLEP66rz60</t>
  </si>
  <si>
    <t>1B7H1wczWR0</t>
  </si>
  <si>
    <t>NSGveiMhQ2E</t>
  </si>
  <si>
    <t>GN3WsT81MSI</t>
  </si>
  <si>
    <t>TzUCff6WAho</t>
  </si>
  <si>
    <t>EnX9gumhGUY</t>
  </si>
  <si>
    <t>h8QFBj2IdTU</t>
  </si>
  <si>
    <t>dUte6O0_rdM</t>
  </si>
  <si>
    <t>ghG1eDlQLYo</t>
  </si>
  <si>
    <t>ovzoTKvoskA</t>
  </si>
  <si>
    <t>Bdvhh1GDfW4</t>
  </si>
  <si>
    <t>schiznic1</t>
  </si>
  <si>
    <t>3iVmm-5Ek8w</t>
  </si>
  <si>
    <t>Q-DoYrU8yYM</t>
  </si>
  <si>
    <t>q0p1mdrxlbg</t>
  </si>
  <si>
    <t>G-kxKle3LF0</t>
  </si>
  <si>
    <t>wBMwR-ml1yk</t>
  </si>
  <si>
    <t>bW91400LGC8</t>
  </si>
  <si>
    <t>Kep-N1fEQrc</t>
  </si>
  <si>
    <t>5tiBIlgq63U</t>
  </si>
  <si>
    <t>qTXwJP5knww</t>
  </si>
  <si>
    <t>BuDGWc56_uA</t>
  </si>
  <si>
    <t>pPEyciIOG40</t>
  </si>
  <si>
    <t>qxSMYlc24P8</t>
  </si>
  <si>
    <t>Xm4JtjUc_GI</t>
  </si>
  <si>
    <t>JyxXzl-f1Bo</t>
  </si>
  <si>
    <t>MrqiNEfp8hE</t>
  </si>
  <si>
    <t>SEr6R3LqncE</t>
  </si>
  <si>
    <t>yNllEUjMIeA</t>
  </si>
  <si>
    <t>_5p72OR8D8E</t>
  </si>
  <si>
    <t>JYOrBujLWWQ</t>
  </si>
  <si>
    <t>L4PThFgcJsQ</t>
  </si>
  <si>
    <t>no2ne</t>
  </si>
  <si>
    <t>NmSnnjX3-w0</t>
  </si>
  <si>
    <t>PBSC_zi8gNQ</t>
  </si>
  <si>
    <t>OLYM9nB6eRU</t>
  </si>
  <si>
    <t>7gUzGv5Qxug</t>
  </si>
  <si>
    <t>ziIihGyL1TQ</t>
  </si>
  <si>
    <t>QBEH-DQXI4I</t>
  </si>
  <si>
    <t>PksdPMZaZ5I</t>
  </si>
  <si>
    <t>4YkVaGjKE4k</t>
  </si>
  <si>
    <t>RdTVwJpT0R4</t>
  </si>
  <si>
    <t>rsyrFy-vbE8</t>
  </si>
  <si>
    <t>qSzEcelBcZI</t>
  </si>
  <si>
    <t>C4tmE01XrjE</t>
  </si>
  <si>
    <t>NjLQHB-o258</t>
  </si>
  <si>
    <t>V0s1oCLuS-M</t>
  </si>
  <si>
    <t>nyyankee1202</t>
  </si>
  <si>
    <t>Ju7QsQGNNuk</t>
  </si>
  <si>
    <t>KMUEXZvHBPk</t>
  </si>
  <si>
    <t>VWJoF68XYKE</t>
  </si>
  <si>
    <t>aAPZW-L2s-c</t>
  </si>
  <si>
    <t>0nCIi69unmY</t>
  </si>
  <si>
    <t>_6-CizpoA44</t>
  </si>
  <si>
    <t>zxK6vkSSARs</t>
  </si>
  <si>
    <t>qdRmUwzAp2w</t>
  </si>
  <si>
    <t>fJZj6BFjxvI</t>
  </si>
  <si>
    <t>BgbZg03lULw</t>
  </si>
  <si>
    <t>LrABHyqi91Y</t>
  </si>
  <si>
    <t>zo4FtdFNdJE</t>
  </si>
  <si>
    <t>LNBLP7xhYD8</t>
  </si>
  <si>
    <t>bJ9T9FP6CkE</t>
  </si>
  <si>
    <t>P9DIi1DrrQY</t>
  </si>
  <si>
    <t>HKcHE_VYDus</t>
  </si>
  <si>
    <t>0e8rYwB1Meo</t>
  </si>
  <si>
    <t>TBUxeh-cXnA</t>
  </si>
  <si>
    <t>koZrOubvvP4</t>
  </si>
  <si>
    <t>dNIrBi14Hm8</t>
  </si>
  <si>
    <t>Rapshite</t>
  </si>
  <si>
    <t>32LDmb4mIV8</t>
  </si>
  <si>
    <t>Die-xZQi30c</t>
  </si>
  <si>
    <t>IbzCEaf7pPc</t>
  </si>
  <si>
    <t>KboLr5aMEJ4</t>
  </si>
  <si>
    <t>5s2J0mlvNsQ</t>
  </si>
  <si>
    <t>d9hxwBXZCmM</t>
  </si>
  <si>
    <t>2j1YpjLGNnw</t>
  </si>
  <si>
    <t>M9k4nkmDrN0</t>
  </si>
  <si>
    <t>TDXXIFwND08</t>
  </si>
  <si>
    <t>_5sySV2da28</t>
  </si>
  <si>
    <t>5ozV_AJxHwU</t>
  </si>
  <si>
    <t>w8SV7HfvhCk</t>
  </si>
  <si>
    <t>pa8Uo33LPyE</t>
  </si>
  <si>
    <t>IT3xpsrCM2o</t>
  </si>
  <si>
    <t>JdRlMVK7pI0</t>
  </si>
  <si>
    <t>GBoyProductions</t>
  </si>
  <si>
    <t>2j0KpiX0hzo</t>
  </si>
  <si>
    <t>Tg9xVCkpiOc</t>
  </si>
  <si>
    <t>8T4Ri2qipEg</t>
  </si>
  <si>
    <t>Ip2mw0neyYw</t>
  </si>
  <si>
    <t>gAliZBxlfH0</t>
  </si>
  <si>
    <t>TW1IxQ9Dk3w</t>
  </si>
  <si>
    <t>VI4oRtbjje4</t>
  </si>
  <si>
    <t>wHksAz9Ut6w</t>
  </si>
  <si>
    <t>Hk0WW9WwD8U</t>
  </si>
  <si>
    <t>YmLAVY_XdPc</t>
  </si>
  <si>
    <t>A2_I7kzEH_Y</t>
  </si>
  <si>
    <t>VmeAFcKxf4A</t>
  </si>
  <si>
    <t>oHhAAj5Ru38</t>
  </si>
  <si>
    <t>qomwbrMoUGs</t>
  </si>
  <si>
    <t>stapled4</t>
  </si>
  <si>
    <t>6Y45FdzE42w</t>
  </si>
  <si>
    <t>pvVoJbmTVss</t>
  </si>
  <si>
    <t>2owf2vgvkrs</t>
  </si>
  <si>
    <t>zvZfQbXjeHU</t>
  </si>
  <si>
    <t>Kz_rd9UO7cA</t>
  </si>
  <si>
    <t>qwKtTgFs9iY</t>
  </si>
  <si>
    <t>rQIg-ogmR5Q</t>
  </si>
  <si>
    <t>6cnKQ0KOc3I</t>
  </si>
  <si>
    <t>tLcIcWLW7zE</t>
  </si>
  <si>
    <t>0xU1M-MdH5c</t>
  </si>
  <si>
    <t>F1sjIbsXhpE</t>
  </si>
  <si>
    <t>lxxnHU3_Ll4</t>
  </si>
  <si>
    <t>udX6WpQpGks</t>
  </si>
  <si>
    <t>C27OwzSDpLY</t>
  </si>
  <si>
    <t>wEKPLc-klP4</t>
  </si>
  <si>
    <t>DiamondClubPro</t>
  </si>
  <si>
    <t>nUWQIP8qRYc</t>
  </si>
  <si>
    <t>98p-WACYlVE</t>
  </si>
  <si>
    <t>t_Ka1kt8HHk</t>
  </si>
  <si>
    <t>iUdokdIDrR4</t>
  </si>
  <si>
    <t>gnl6Tntvf8c</t>
  </si>
  <si>
    <t>jxvmCo8lIyY</t>
  </si>
  <si>
    <t>16hMDM6Ty2Y</t>
  </si>
  <si>
    <t>RyUrDca5GM4</t>
  </si>
  <si>
    <t>jfEPwHt4-sg</t>
  </si>
  <si>
    <t>1LaOGQVaPQY</t>
  </si>
  <si>
    <t>uLPzA5mDhbE</t>
  </si>
  <si>
    <t>iFRoEXM1UC8</t>
  </si>
  <si>
    <t>sV37McMen-Q</t>
  </si>
  <si>
    <t>nLvnaS1KYDo</t>
  </si>
  <si>
    <t>GLfd5abpdlU</t>
  </si>
  <si>
    <t>CwBSPwIY9tA</t>
  </si>
  <si>
    <t>dj-dzUO0TpY</t>
  </si>
  <si>
    <t>vm6L9xzh1x4</t>
  </si>
  <si>
    <t>R1cU4i28sec</t>
  </si>
  <si>
    <t>justzzbizzness</t>
  </si>
  <si>
    <t>cZxLX-y-79c</t>
  </si>
  <si>
    <t>Z7JD11towks</t>
  </si>
  <si>
    <t>8DcJUrbSMMw</t>
  </si>
  <si>
    <t>0xYahpdkiJ0</t>
  </si>
  <si>
    <t>dLtsidU-owA</t>
  </si>
  <si>
    <t>jzIQBqVPk9k</t>
  </si>
  <si>
    <t>JosuBa9WPww</t>
  </si>
  <si>
    <t>tB4g1Xp-z38</t>
  </si>
  <si>
    <t>dSw4g8ukE40</t>
  </si>
  <si>
    <t>z0snC20bX5g</t>
  </si>
  <si>
    <t>1UpHC8trTW8</t>
  </si>
  <si>
    <t>Ulst1p_8ams</t>
  </si>
  <si>
    <t>8GWf1VnRaSA</t>
  </si>
  <si>
    <t>thJfw6IbHVQ</t>
  </si>
  <si>
    <t>ZEBMb_5HG0c</t>
  </si>
  <si>
    <t>A1xhJzHK4sE</t>
  </si>
  <si>
    <t>UON4Gv9uq40</t>
  </si>
  <si>
    <t>6nKn5AH21nA</t>
  </si>
  <si>
    <t>rOpDTcjtyZ4</t>
  </si>
  <si>
    <t>peterstannard</t>
  </si>
  <si>
    <t>KnDdtCPyhMo</t>
  </si>
  <si>
    <t>LWJg17Kah1E</t>
  </si>
  <si>
    <t>Jle2FtdN87k</t>
  </si>
  <si>
    <t>TT4SIyDKkWE</t>
  </si>
  <si>
    <t>og2nYrhRk_w</t>
  </si>
  <si>
    <t>qkNnxGZwWDE</t>
  </si>
  <si>
    <t>hTlvpIWX6fc</t>
  </si>
  <si>
    <t>46KxYNRRbzA</t>
  </si>
  <si>
    <t>un0aHBdhWEQ</t>
  </si>
  <si>
    <t>HxQyRcp1qGg</t>
  </si>
  <si>
    <t>GFnOL5RmpGM</t>
  </si>
  <si>
    <t>9QERzABly8A</t>
  </si>
  <si>
    <t>EJ-wsZvX930</t>
  </si>
  <si>
    <t>DzDW6SOgXgU</t>
  </si>
  <si>
    <t>Jnsz-ILydg4</t>
  </si>
  <si>
    <t>QBjH3-WVkiA</t>
  </si>
  <si>
    <t>klC-xAAUnWM</t>
  </si>
  <si>
    <t>F_yO10staAM</t>
  </si>
  <si>
    <t>g7iAUEvRUq4</t>
  </si>
  <si>
    <t>Zhainn</t>
  </si>
  <si>
    <t>UmtngIepatQ</t>
  </si>
  <si>
    <t>BsUdH08-Ihc</t>
  </si>
  <si>
    <t>k8RhIvC_KpE</t>
  </si>
  <si>
    <t>PWVIyS2w_7E</t>
  </si>
  <si>
    <t>rS4TmBVZge8</t>
  </si>
  <si>
    <t>9BjTwjKaU6s</t>
  </si>
  <si>
    <t>KillaDose</t>
  </si>
  <si>
    <t>XkAe1pqw1ps</t>
  </si>
  <si>
    <t>SJ1NKcqiibI</t>
  </si>
  <si>
    <t>rwtQal8LmCo</t>
  </si>
  <si>
    <t>Dnf9jGAQrV4</t>
  </si>
  <si>
    <t>i0DIC0MlKcc</t>
  </si>
  <si>
    <t>kowaNOC6Xp0</t>
  </si>
  <si>
    <t>ThugzandGangstas</t>
  </si>
  <si>
    <t>04FWp-cj6vI</t>
  </si>
  <si>
    <t>OHaDKnNINGs</t>
  </si>
  <si>
    <t>otPoBcBpgMg</t>
  </si>
  <si>
    <t>Hfou43yT66w</t>
  </si>
  <si>
    <t>5PMUDTI7hPU</t>
  </si>
  <si>
    <t>97LJIgDerEg</t>
  </si>
  <si>
    <t>YlhWfX6ptAw</t>
  </si>
  <si>
    <t>tyCQvE3Dpms</t>
  </si>
  <si>
    <t>4dx6isu7cpM</t>
  </si>
  <si>
    <t>J0sG8tAcrPg</t>
  </si>
  <si>
    <t>snoopzakadave</t>
  </si>
  <si>
    <t>Xfrs65TVHRw</t>
  </si>
  <si>
    <t>pmIl3hNz3Wg</t>
  </si>
  <si>
    <t>FkmsDTmL6zM</t>
  </si>
  <si>
    <t>npCd0iVm894</t>
  </si>
  <si>
    <t>w6HzPDcgUoc</t>
  </si>
  <si>
    <t>F1g7ZfttxbM</t>
  </si>
  <si>
    <t>KrOF3yUx1Lc</t>
  </si>
  <si>
    <t>mK-oO2p8hGM</t>
  </si>
  <si>
    <t>Pm4DtkthNiA</t>
  </si>
  <si>
    <t>DTCMmhr0_XA</t>
  </si>
  <si>
    <t>cAv-Sr6kp3w</t>
  </si>
  <si>
    <t>I2Vx2ekdARo</t>
  </si>
  <si>
    <t>cYP3eJszXH4</t>
  </si>
  <si>
    <t>EAgzhZ42NDk</t>
  </si>
  <si>
    <t>RN-CQVhgRDc</t>
  </si>
  <si>
    <t>touchdown305</t>
  </si>
  <si>
    <t>dXrvFLhoM5U</t>
  </si>
  <si>
    <t>Iu1YXnL6uFk</t>
  </si>
  <si>
    <t>k1Jki57Rj-c</t>
  </si>
  <si>
    <t>wK63-0nYY0I</t>
  </si>
  <si>
    <t>vXYp8u5ItQg</t>
  </si>
  <si>
    <t>AoOLJpbvQE8</t>
  </si>
  <si>
    <t>u_2HfLQYGPE</t>
  </si>
  <si>
    <t>F1091IU3yzU</t>
  </si>
  <si>
    <t>Y_YEcS0Y1ak</t>
  </si>
  <si>
    <t>6iSLpDWnsfk</t>
  </si>
  <si>
    <t>z2RhhPU3EKQ</t>
  </si>
  <si>
    <t>kYBDYv8qc5I</t>
  </si>
  <si>
    <t>3athuWzSEuA</t>
  </si>
  <si>
    <t>cm8YXi_ur1c</t>
  </si>
  <si>
    <t>3aNZJKns8zE</t>
  </si>
  <si>
    <t>oekj4t3z17c</t>
  </si>
  <si>
    <t>egT6gB6t-yU</t>
  </si>
  <si>
    <t>TJcEyVLq5j0</t>
  </si>
  <si>
    <t>qLClht4NVwI</t>
  </si>
  <si>
    <t>3TyXVWgIqfU</t>
  </si>
  <si>
    <t>5OL1Jq1WsOc</t>
  </si>
  <si>
    <t>miggyi</t>
  </si>
  <si>
    <t>mArschallx9</t>
  </si>
  <si>
    <t>jnbCn3s5684</t>
  </si>
  <si>
    <t>Yzo4my2dGNw</t>
  </si>
  <si>
    <t>S_jFNaHfySc</t>
  </si>
  <si>
    <t>CoHZF-ssWjE</t>
  </si>
  <si>
    <t>updatedhiphop</t>
  </si>
  <si>
    <t>Jxde3wCzToM</t>
  </si>
  <si>
    <t>1ujNhQ6Usd0</t>
  </si>
  <si>
    <t>nzIOZlwQCBg</t>
  </si>
  <si>
    <t>0Z3m1sKSldQ</t>
  </si>
  <si>
    <t>UAbKiRaEZV4</t>
  </si>
  <si>
    <t>fvMNWwzN06E</t>
  </si>
  <si>
    <t>y_YmW5sjj_g</t>
  </si>
  <si>
    <t>lGtypPYxFrc</t>
  </si>
  <si>
    <t>4IneVO0C69s</t>
  </si>
  <si>
    <t>DxZEzJXYzkI</t>
  </si>
  <si>
    <t>C9rZ0bN3l04</t>
  </si>
  <si>
    <t>mvsC58JkqWg</t>
  </si>
  <si>
    <t>0Hf_J0PbWr0</t>
  </si>
  <si>
    <t>dOp_-jQUy1A</t>
  </si>
  <si>
    <t>OWymofvLjHM</t>
  </si>
  <si>
    <t>mYcF8r7S5Wc</t>
  </si>
  <si>
    <t>FKD7Gfyikj0</t>
  </si>
  <si>
    <t>M6OC4r_Om4w</t>
  </si>
  <si>
    <t>y2-u040bAgY</t>
  </si>
  <si>
    <t>DvR7kFudruE</t>
  </si>
  <si>
    <t>rCCpsUcQRVU</t>
  </si>
  <si>
    <t>EUoz-HxQGdY</t>
  </si>
  <si>
    <t>0WdEmBtg72E</t>
  </si>
  <si>
    <t>KrhhkJZD7P8</t>
  </si>
  <si>
    <t>6HyjWvceSuU</t>
  </si>
  <si>
    <t>2_TbHl3a8qk</t>
  </si>
  <si>
    <t>32LRkwbO7nE</t>
  </si>
  <si>
    <t>aruwin</t>
  </si>
  <si>
    <t>falHQqXVt6c</t>
  </si>
  <si>
    <t>XseHM-AdiHk</t>
  </si>
  <si>
    <t>3urO_oVgz34</t>
  </si>
  <si>
    <t>jfz26YlEUsg</t>
  </si>
  <si>
    <t>kde7x1YfgGM</t>
  </si>
  <si>
    <t>frRDdO86Dnc</t>
  </si>
  <si>
    <t>ZDA4UkGLfUM</t>
  </si>
  <si>
    <t>PBESSkUMVxw</t>
  </si>
  <si>
    <t>rQlyKK2vEnM</t>
  </si>
  <si>
    <t>EjP9zale9rQ</t>
  </si>
  <si>
    <t>evlmNtiw5No</t>
  </si>
  <si>
    <t>6gMNrzy8LG4</t>
  </si>
  <si>
    <t>IOLcjYu-Q6g</t>
  </si>
  <si>
    <t>88TDtG-ITAI</t>
  </si>
  <si>
    <t>SRftRRqK-LQ</t>
  </si>
  <si>
    <t>lu-NlO2i8DY</t>
  </si>
  <si>
    <t>3msWVzUL9nc</t>
  </si>
  <si>
    <t>S0d2rkQtyNs</t>
  </si>
  <si>
    <t>zXCuDlec6xs</t>
  </si>
  <si>
    <t>kG02pdAQuDM</t>
  </si>
  <si>
    <t>_vHZNY_O5nk</t>
  </si>
  <si>
    <t>merobot88</t>
  </si>
  <si>
    <t>miwak0visualkei</t>
  </si>
  <si>
    <t>S9829</t>
  </si>
  <si>
    <t>B5LrN5IIHRY</t>
  </si>
  <si>
    <t>eOQ1jbiAMWw</t>
  </si>
  <si>
    <t>ZqnQ46B4mms</t>
  </si>
  <si>
    <t>TT3T9v63Orc</t>
  </si>
  <si>
    <t>OwVz5Uc4P40</t>
  </si>
  <si>
    <t>ME0DypNr7f8</t>
  </si>
  <si>
    <t>PDlInUYWAmI</t>
  </si>
  <si>
    <t>AkxZnASTwWY</t>
  </si>
  <si>
    <t>YOEz_c6rsmo</t>
  </si>
  <si>
    <t>fh-NXIc01sg</t>
  </si>
  <si>
    <t>fIaVKa8TKto</t>
  </si>
  <si>
    <t>46kkAwg0rHY</t>
  </si>
  <si>
    <t>lRohGJlcaSE</t>
  </si>
  <si>
    <t>szhCdhKemFs</t>
  </si>
  <si>
    <t>5vdfjFOyheA</t>
  </si>
  <si>
    <t>VNTNoUB2nQY</t>
  </si>
  <si>
    <t>menchester777</t>
  </si>
  <si>
    <t>BLoVB9BP9pQ</t>
  </si>
  <si>
    <t>TVAK9Q_kCUI</t>
  </si>
  <si>
    <t>dXIr646yKqs</t>
  </si>
  <si>
    <t>oNyk5Yynwbg</t>
  </si>
  <si>
    <t>nsAbBZhvRck</t>
  </si>
  <si>
    <t>7QSv3sKwGNk</t>
  </si>
  <si>
    <t>P2MQglKbgD0</t>
  </si>
  <si>
    <t>VpLOxngyqoA</t>
  </si>
  <si>
    <t>U5ac8PauPzU</t>
  </si>
  <si>
    <t>20cvFgCFkEs</t>
  </si>
  <si>
    <t>ekFC-O7h7qQ</t>
  </si>
  <si>
    <t>wwqpA6Vaus8</t>
  </si>
  <si>
    <t>RR53N6xlSy0</t>
  </si>
  <si>
    <t>hrJLMklIbhg</t>
  </si>
  <si>
    <t>EffHmvbSjQc</t>
  </si>
  <si>
    <t>nl04-Ikn-gc</t>
  </si>
  <si>
    <t>EIZrg1KqRJU</t>
  </si>
  <si>
    <t>baCdmxpzIMg</t>
  </si>
  <si>
    <t>xujXO5k9uU8</t>
  </si>
  <si>
    <t>BHoWz2TipDk</t>
  </si>
  <si>
    <t>HakuSak</t>
  </si>
  <si>
    <t>rNgCodVKngI</t>
  </si>
  <si>
    <t>GCKXDGn2SO4</t>
  </si>
  <si>
    <t>M2pT6k52y_I</t>
  </si>
  <si>
    <t>k8XA8F7HrQA</t>
  </si>
  <si>
    <t>iolS_e1MUeQ</t>
  </si>
  <si>
    <t>kSxzdLAq_zU</t>
  </si>
  <si>
    <t>1FqQdXiZcr8</t>
  </si>
  <si>
    <t>6l6c66PjDuQ</t>
  </si>
  <si>
    <t>iqxeCyxQkjI</t>
  </si>
  <si>
    <t>XUdqPDKKUbg</t>
  </si>
  <si>
    <t>Kazuhachan91</t>
  </si>
  <si>
    <t>wrLnwcFwXPk</t>
  </si>
  <si>
    <t>cprNlPtPNR0</t>
  </si>
  <si>
    <t>Wx5bEXYJv1I</t>
  </si>
  <si>
    <t>o-N6K35H7Wo</t>
  </si>
  <si>
    <t>vy7-6Hgbv9I</t>
  </si>
  <si>
    <t>532_DX85cq8</t>
  </si>
  <si>
    <t>4k4LsMbm0KE</t>
  </si>
  <si>
    <t>Ftq-Ay6AfNI</t>
  </si>
  <si>
    <t>gHWlLX4ljoQ</t>
  </si>
  <si>
    <t>l93ZZZrX8cQ</t>
  </si>
  <si>
    <t>rtFVyPA3550</t>
  </si>
  <si>
    <t>sukaolla</t>
  </si>
  <si>
    <t>WwzFffYu3FY</t>
  </si>
  <si>
    <t>IcNtjaOq7IA</t>
  </si>
  <si>
    <t>EcgCU_I8keg</t>
  </si>
  <si>
    <t>K-EwuLIwloo</t>
  </si>
  <si>
    <t>mjKvQ3_YSCU</t>
  </si>
  <si>
    <t>KyT7y2J1hF0</t>
  </si>
  <si>
    <t>lyrnvNmM2zQ</t>
  </si>
  <si>
    <t>cNNxGZ1DmNA</t>
  </si>
  <si>
    <t>Uf52Y1951_k</t>
  </si>
  <si>
    <t>azmegas</t>
  </si>
  <si>
    <t>IDnYurYTeQM</t>
  </si>
  <si>
    <t>eeX3EwW86oY</t>
  </si>
  <si>
    <t>FFmbq59gYMs</t>
  </si>
  <si>
    <t>PWwAZFboLYs</t>
  </si>
  <si>
    <t>IMlyqKa1p78</t>
  </si>
  <si>
    <t>7OzlsMDkK_k</t>
  </si>
  <si>
    <t>Z3gsD6Nr2vg</t>
  </si>
  <si>
    <t>E7NIXmAt2EM</t>
  </si>
  <si>
    <t>9mJAsgIIfNM</t>
  </si>
  <si>
    <t>BGG_Q1ojq9U</t>
  </si>
  <si>
    <t>4HaAOCGb3bw</t>
  </si>
  <si>
    <t>TddFnTB_7IM</t>
  </si>
  <si>
    <t>cF8Ak9Az-HI</t>
  </si>
  <si>
    <t>6y2Be8kusWs</t>
  </si>
  <si>
    <t>Kestelia</t>
  </si>
  <si>
    <t>0z0Q6aJMMlM</t>
  </si>
  <si>
    <t>ZxxiZArwo8U</t>
  </si>
  <si>
    <t>dYambHZzrd4</t>
  </si>
  <si>
    <t>2pR7dAsSkxU</t>
  </si>
  <si>
    <t>n7FtK_6dmLw</t>
  </si>
  <si>
    <t>sakuraiisen</t>
  </si>
  <si>
    <t>Ypr8yUD605Q</t>
  </si>
  <si>
    <t>PO2doUcStzA</t>
  </si>
  <si>
    <t>ieRvYZkPnYI</t>
  </si>
  <si>
    <t>AIS4OjfnYC8</t>
  </si>
  <si>
    <t>K23dcrh3X0k</t>
  </si>
  <si>
    <t>WbTO5FL7lqQ</t>
  </si>
  <si>
    <t>ibr1rd15Tis</t>
  </si>
  <si>
    <t>F-gvrHTbCCI</t>
  </si>
  <si>
    <t>-zQpI-R2EmI</t>
  </si>
  <si>
    <t>uaUlwfsg2GM</t>
  </si>
  <si>
    <t>mPVa3TviUzM</t>
  </si>
  <si>
    <t>X4YuEw5YDTA</t>
  </si>
  <si>
    <t>Wt6681K6fjA</t>
  </si>
  <si>
    <t>pSZ_b70cuV4</t>
  </si>
  <si>
    <t>zeupkA5GKV4</t>
  </si>
  <si>
    <t>qoEiA5p0o7Y</t>
  </si>
  <si>
    <t>wgXUky2cErE</t>
  </si>
  <si>
    <t>ullsQEdH1OY</t>
  </si>
  <si>
    <t>Jbiet31d9Zs</t>
  </si>
  <si>
    <t>uriah0204</t>
  </si>
  <si>
    <t>hHva7QbGbBw</t>
  </si>
  <si>
    <t>srGv8w8jDew</t>
  </si>
  <si>
    <t>xnSzpHfiwNg</t>
  </si>
  <si>
    <t>URffupf0OWk</t>
  </si>
  <si>
    <t>nNJ-qmU-qR4</t>
  </si>
  <si>
    <t>CDzPB0Zsa8Y</t>
  </si>
  <si>
    <t>ayoria92</t>
  </si>
  <si>
    <t>vkWcEq9rmPo</t>
  </si>
  <si>
    <t>0srcJLMAmGQ</t>
  </si>
  <si>
    <t>ZDoCuhzN_z8</t>
  </si>
  <si>
    <t>uZs2jnb_0ww</t>
  </si>
  <si>
    <t>scdW2F4eHRc</t>
  </si>
  <si>
    <t>jfp5dLPtJaM</t>
  </si>
  <si>
    <t>ffh4cKMObqM</t>
  </si>
  <si>
    <t>96uwi5zoDJE</t>
  </si>
  <si>
    <t>gZu-htcH3lg</t>
  </si>
  <si>
    <t>RbJXTIc3MX8</t>
  </si>
  <si>
    <t>yWJAGnWF-YA</t>
  </si>
  <si>
    <t>Tt30gPcGZnk</t>
  </si>
  <si>
    <t>owd_vPq2NdE</t>
  </si>
  <si>
    <t>rE4BEB4fMio</t>
  </si>
  <si>
    <t>fwDMtpyw7Lw</t>
  </si>
  <si>
    <t>vs3YfQYEFbs</t>
  </si>
  <si>
    <t>us-lmVAuNwc</t>
  </si>
  <si>
    <t>blackiceman</t>
  </si>
  <si>
    <t>lXme9X2yN-U</t>
  </si>
  <si>
    <t>-8oup91itKc</t>
  </si>
  <si>
    <t>1kkveNsEXqk</t>
  </si>
  <si>
    <t>zJNfqh-f4D0</t>
  </si>
  <si>
    <t>tePXDiZLtfc</t>
  </si>
  <si>
    <t>am-jWLSpNpA</t>
  </si>
  <si>
    <t>N6a-YvPSSp8</t>
  </si>
  <si>
    <t>4o3BMEK8g1I</t>
  </si>
  <si>
    <t>O8IFo4nn1z4</t>
  </si>
  <si>
    <t>68c_psrF0_4</t>
  </si>
  <si>
    <t>RfoKFrNQ9Is</t>
  </si>
  <si>
    <t>Q609MKEHFCE</t>
  </si>
  <si>
    <t>nZVmxvtKrlQ</t>
  </si>
  <si>
    <t>w-fqPtjcvnU</t>
  </si>
  <si>
    <t>nX5XVOaRizI</t>
  </si>
  <si>
    <t>bnWe9loPHtY</t>
  </si>
  <si>
    <t>2-j3euz5ez8</t>
  </si>
  <si>
    <t>zSTmvVRJ4TM</t>
  </si>
  <si>
    <t>BoAzxnXAJSc</t>
  </si>
  <si>
    <t>ZFR8e1Pr2lU</t>
  </si>
  <si>
    <t>eq_vBM9c8eE</t>
  </si>
  <si>
    <t>j8t3476ZLXY</t>
  </si>
  <si>
    <t>oC8ghOpRn8o</t>
  </si>
  <si>
    <t>eB3Glic3Ncw</t>
  </si>
  <si>
    <t>Skm6xohkuq0</t>
  </si>
  <si>
    <t>Zh6RBPx1KZk</t>
  </si>
  <si>
    <t>PcyjttyvVTY</t>
  </si>
  <si>
    <t>DarkXAngelXWing</t>
  </si>
  <si>
    <t>vynoecnTCfY</t>
  </si>
  <si>
    <t>JKb3z-CzHIw</t>
  </si>
  <si>
    <t>9KOKDShNeXI</t>
  </si>
  <si>
    <t>dNE5g9Haf9s</t>
  </si>
  <si>
    <t>YFlPdqVi_kI</t>
  </si>
  <si>
    <t>6wzlk0hoOAI</t>
  </si>
  <si>
    <t>sanchome</t>
  </si>
  <si>
    <t>VzK46CfrTUY</t>
  </si>
  <si>
    <t>ExWDmpaAz6Y</t>
  </si>
  <si>
    <t>8vfLeJQvhgI</t>
  </si>
  <si>
    <t>0jyryCKmcew</t>
  </si>
  <si>
    <t>CsPWENRvoeg</t>
  </si>
  <si>
    <t>PRlKPSimUCQ</t>
  </si>
  <si>
    <t>dTsrZASHLZU</t>
  </si>
  <si>
    <t>6z6EuRop-Yk</t>
  </si>
  <si>
    <t>to5M8dixM5s</t>
  </si>
  <si>
    <t>ZIF5p1La4cQ</t>
  </si>
  <si>
    <t>C8754Hju0gM</t>
  </si>
  <si>
    <t>Atomic440</t>
  </si>
  <si>
    <t>9loRRdMVtBk</t>
  </si>
  <si>
    <t>5r4cqAPIk3E</t>
  </si>
  <si>
    <t>xxYh-6Nf5IQ</t>
  </si>
  <si>
    <t>IKCQA85VCN4</t>
  </si>
  <si>
    <t>4Dv-mE7Q6VY</t>
  </si>
  <si>
    <t>GENs2r0V-Jk</t>
  </si>
  <si>
    <t>YUnL91i-9eU</t>
  </si>
  <si>
    <t>kwje1llvzJ4</t>
  </si>
  <si>
    <t>EFfEMYRDPwo</t>
  </si>
  <si>
    <t>zeon1</t>
  </si>
  <si>
    <t>86-6m-F0jJo</t>
  </si>
  <si>
    <t>nxQI3WkapYo</t>
  </si>
  <si>
    <t>MIWnz6V8Unw</t>
  </si>
  <si>
    <t>LYJNuBuJGqI</t>
  </si>
  <si>
    <t>G98bLscaxdQ</t>
  </si>
  <si>
    <t>Uab4n44guEk</t>
  </si>
  <si>
    <t>pKLkvMzjPQ0</t>
  </si>
  <si>
    <t>AxVwEoI80qM</t>
  </si>
  <si>
    <t>ezPYyVNK-MQ</t>
  </si>
  <si>
    <t>raOchzjFPWU</t>
  </si>
  <si>
    <t>fjvA3TYA0-A</t>
  </si>
  <si>
    <t>6Jb24M0Py2M</t>
  </si>
  <si>
    <t>9L3xcw2OjBE</t>
  </si>
  <si>
    <t>WAb0Z_XuKLo</t>
  </si>
  <si>
    <t>G_yoQro6LlE</t>
  </si>
  <si>
    <t>_5uonOUMT5g</t>
  </si>
  <si>
    <t>E3pX3FFoxII</t>
  </si>
  <si>
    <t>refg4vuhbE0</t>
  </si>
  <si>
    <t>cwSz-TA5w9w</t>
  </si>
  <si>
    <t>O7VIQ-HFfYI</t>
  </si>
  <si>
    <t>thm-Kusrmcw</t>
  </si>
  <si>
    <t>brainphreak</t>
  </si>
  <si>
    <t>SzMPjpYD2N0</t>
  </si>
  <si>
    <t>wlGm9ZorT4Q</t>
  </si>
  <si>
    <t>Z5uir3tE3Xw</t>
  </si>
  <si>
    <t>uRW5gT0HHbA</t>
  </si>
  <si>
    <t>T5lN5Vi8xUM</t>
  </si>
  <si>
    <t>MKoqEQ7hb_4</t>
  </si>
  <si>
    <t>om2rF82hAZs</t>
  </si>
  <si>
    <t>8ELUKsJT418</t>
  </si>
  <si>
    <t>H0Fjxynw8Kc</t>
  </si>
  <si>
    <t>nnTb475MO5I</t>
  </si>
  <si>
    <t>nMGv49aHnMQ</t>
  </si>
  <si>
    <t>HxytrUdFurg</t>
  </si>
  <si>
    <t>YuZdWj6ji7Y</t>
  </si>
  <si>
    <t>VCDzklYaYFc</t>
  </si>
  <si>
    <t>zORv8wwiadQ</t>
  </si>
  <si>
    <t>vAoWIKUcw5g</t>
  </si>
  <si>
    <t>_KvlikJZ-H0</t>
  </si>
  <si>
    <t>YpqEHUbBg_E</t>
  </si>
  <si>
    <t>aMhl-S5MyAc</t>
  </si>
  <si>
    <t>T0W3J0LHaFM</t>
  </si>
  <si>
    <t>uG43FfvTvVk</t>
  </si>
  <si>
    <t>charliechesney</t>
  </si>
  <si>
    <t>HJoqtnizklA</t>
  </si>
  <si>
    <t>ypGlreJYFWM</t>
  </si>
  <si>
    <t>l39ahBFGnuk</t>
  </si>
  <si>
    <t>27SFeKk2LpY</t>
  </si>
  <si>
    <t>vejG5m3dxJA</t>
  </si>
  <si>
    <t>zmlMMqtthu4</t>
  </si>
  <si>
    <t>p7vuGbfVlt0</t>
  </si>
  <si>
    <t>O3GfxShAjWU</t>
  </si>
  <si>
    <t>p8inr63elK4</t>
  </si>
  <si>
    <t>llPYZVznqDw</t>
  </si>
  <si>
    <t>rXvnn4Gg2k0</t>
  </si>
  <si>
    <t>hvGI930oTz8</t>
  </si>
  <si>
    <t>GHJErrp4eOw</t>
  </si>
  <si>
    <t>phmWLQC9HJ0</t>
  </si>
  <si>
    <t>AGosYIlXdmU</t>
  </si>
  <si>
    <t>LazyLightning66</t>
  </si>
  <si>
    <t>_5npYWfRlkw</t>
  </si>
  <si>
    <t>7PBmxdU9UTw</t>
  </si>
  <si>
    <t>RHDjbsydWI4</t>
  </si>
  <si>
    <t>AeDq_tCCj3o</t>
  </si>
  <si>
    <t>r7v5zB-jg40</t>
  </si>
  <si>
    <t>2BqloFdNq2Y</t>
  </si>
  <si>
    <t>4ADTPYAEi80</t>
  </si>
  <si>
    <t>h5JXrP8yv8o</t>
  </si>
  <si>
    <t>j2lRdkNGDcY</t>
  </si>
  <si>
    <t>uEgC7Mn-czY</t>
  </si>
  <si>
    <t>MmejaHqqgOw</t>
  </si>
  <si>
    <t>0qnfbekbSa0</t>
  </si>
  <si>
    <t>d597to4hg_k</t>
  </si>
  <si>
    <t>prXXOxCPNek</t>
  </si>
  <si>
    <t>6fORb1Ennbg</t>
  </si>
  <si>
    <t>wgOirmHQGo4</t>
  </si>
  <si>
    <t>KNQUmhFJIGE</t>
  </si>
  <si>
    <t>tdIKeMAgsbU</t>
  </si>
  <si>
    <t>GdNMsTDRrRc</t>
  </si>
  <si>
    <t>Yx2iza6EfZo</t>
  </si>
  <si>
    <t>taperted5150</t>
  </si>
  <si>
    <t>dDpmCRjx_k8</t>
  </si>
  <si>
    <t>theduderinok</t>
  </si>
  <si>
    <t>m2eMFdKlihM</t>
  </si>
  <si>
    <t>2d7OXTnyyQQ</t>
  </si>
  <si>
    <t>7KywngAGmiE</t>
  </si>
  <si>
    <t>bm54Y3CR5KM</t>
  </si>
  <si>
    <t>0UP1OU9uQ2k</t>
  </si>
  <si>
    <t>ZQlpACCcq4Y</t>
  </si>
  <si>
    <t>8WgP-hz7h9U</t>
  </si>
  <si>
    <t>Z4ASP3aKVj4</t>
  </si>
  <si>
    <t>MdTW4uU1uWk</t>
  </si>
  <si>
    <t>xORDvKcQq-4</t>
  </si>
  <si>
    <t>Dw7cNiysLxU</t>
  </si>
  <si>
    <t>gjQgqZ6eMP4</t>
  </si>
  <si>
    <t>vZHucMUEqGM</t>
  </si>
  <si>
    <t>jtrkAIe9yVI</t>
  </si>
  <si>
    <t>2fFVtzSSm44</t>
  </si>
  <si>
    <t>KEkDzHCDTwo</t>
  </si>
  <si>
    <t>A4sQePBTMAU</t>
  </si>
  <si>
    <t>7-02Q5kVZYk</t>
  </si>
  <si>
    <t>ny_Wfc7sjgk</t>
  </si>
  <si>
    <t>5ZYC38yLd8s</t>
  </si>
  <si>
    <t>uOQNWRjTV4E</t>
  </si>
  <si>
    <t>qj-XqCQr3DQ</t>
  </si>
  <si>
    <t>i8SweXp7MRA</t>
  </si>
  <si>
    <t>es3EFI8QILM</t>
  </si>
  <si>
    <t>j_IYY2BWY_w</t>
  </si>
  <si>
    <t>Wm_gQVAJLjQ</t>
  </si>
  <si>
    <t>9GNBqYlfpHs</t>
  </si>
  <si>
    <t>Ek8LE-LTu00</t>
  </si>
  <si>
    <t>gEgJw3kCVXE</t>
  </si>
  <si>
    <t>g5KUMHsWXCA</t>
  </si>
  <si>
    <t>cTC6VESN9LE</t>
  </si>
  <si>
    <t>HP_SMHbnHvw</t>
  </si>
  <si>
    <t>YRDTdAoXIdU</t>
  </si>
  <si>
    <t>mYrWaxRrra0</t>
  </si>
  <si>
    <t>overmind25</t>
  </si>
  <si>
    <t>inA8pztJmoo</t>
  </si>
  <si>
    <t>Jh60Z8Tdc2o</t>
  </si>
  <si>
    <t>YxgHSmSxiVI</t>
  </si>
  <si>
    <t>MsALxTA3TIk</t>
  </si>
  <si>
    <t>cch-yKaTyW4</t>
  </si>
  <si>
    <t>xEZO7MPxJIs</t>
  </si>
  <si>
    <t>joBbMuJzTe8</t>
  </si>
  <si>
    <t>rxLEwkGJFwM</t>
  </si>
  <si>
    <t>UPrzQ2HyJsc</t>
  </si>
  <si>
    <t>Ho67t__ubts</t>
  </si>
  <si>
    <t>q9EU-yLqLrc</t>
  </si>
  <si>
    <t>nqmmg7Gccas</t>
  </si>
  <si>
    <t>yRQrDbtekyo</t>
  </si>
  <si>
    <t>WB1laGq62Ac</t>
  </si>
  <si>
    <t>w5Ke7Tn3uOU</t>
  </si>
  <si>
    <t>TwtARO0Xpkk</t>
  </si>
  <si>
    <t>AnaGjphRQpA</t>
  </si>
  <si>
    <t>DonKeedic</t>
  </si>
  <si>
    <t>XhoBurEAGbE</t>
  </si>
  <si>
    <t>0vUKQfrGwhc</t>
  </si>
  <si>
    <t>yVYmBFKaFFE</t>
  </si>
  <si>
    <t>uM0i_r32iCs</t>
  </si>
  <si>
    <t>o2muI8BI74Y</t>
  </si>
  <si>
    <t>HZ-VcO5Weok</t>
  </si>
  <si>
    <t>kzkneKVReNM</t>
  </si>
  <si>
    <t>i3mMgfxF8O0</t>
  </si>
  <si>
    <t>dR160DbL8KA</t>
  </si>
  <si>
    <t>wSvlPl6rizs</t>
  </si>
  <si>
    <t>aBXDEd4M6Rc</t>
  </si>
  <si>
    <t>sh9EDqmobmw</t>
  </si>
  <si>
    <t>lHHoz0GPcD4</t>
  </si>
  <si>
    <t>NyNgEmIVKBM</t>
  </si>
  <si>
    <t>iNpWVntxHds</t>
  </si>
  <si>
    <t>iyc2zU6WWwU</t>
  </si>
  <si>
    <t>D3h2PJF0j5Q</t>
  </si>
  <si>
    <t>Hf9eB_FhX3s</t>
  </si>
  <si>
    <t>VVHfp-kfICM</t>
  </si>
  <si>
    <t>F0FtLxxnRRs</t>
  </si>
  <si>
    <t>mark88z</t>
  </si>
  <si>
    <t>ZfF69QyM9UQ</t>
  </si>
  <si>
    <t>9uVpw2QYupQ</t>
  </si>
  <si>
    <t>EWFk2NoOq5w</t>
  </si>
  <si>
    <t>UnntlyUiNFU</t>
  </si>
  <si>
    <t>_aZvchUqgLs</t>
  </si>
  <si>
    <t>jQGhddtuVlU</t>
  </si>
  <si>
    <t>qiv4aDolVaI</t>
  </si>
  <si>
    <t>9r39evoZUZU</t>
  </si>
  <si>
    <t>QGdcCiMZ-7o</t>
  </si>
  <si>
    <t>6O0Q_HQ6FVk</t>
  </si>
  <si>
    <t>9B10TTbq5iA</t>
  </si>
  <si>
    <t>d03L97i0YkY</t>
  </si>
  <si>
    <t>vH0UA2V2nLU</t>
  </si>
  <si>
    <t>Co0zO8exnyg</t>
  </si>
  <si>
    <t>gFPqz3Uy0mE</t>
  </si>
  <si>
    <t>daa2p48Nhlk</t>
  </si>
  <si>
    <t>5V2FgwN_re4</t>
  </si>
  <si>
    <t>JKo0V5rcCsI</t>
  </si>
  <si>
    <t>enLfxN_Hlm0</t>
  </si>
  <si>
    <t>JpI5fASgwmE</t>
  </si>
  <si>
    <t>Fe0yxbVgX7E</t>
  </si>
  <si>
    <t>cbX3Rrv_zkw</t>
  </si>
  <si>
    <t>1fryx7cBFIo</t>
  </si>
  <si>
    <t>qQQZFAW0Wgs</t>
  </si>
  <si>
    <t>Qr1sCP7PU6A</t>
  </si>
  <si>
    <t>8e_M8rlTBWU</t>
  </si>
  <si>
    <t>TOma_xx60Ks</t>
  </si>
  <si>
    <t>VHjO41oiduU</t>
  </si>
  <si>
    <t>-2lh0ylncb0</t>
  </si>
  <si>
    <t>Ent_sFWWNkA</t>
  </si>
  <si>
    <t>eE0UcJcR58g</t>
  </si>
  <si>
    <t>j11pFJP82Ug</t>
  </si>
  <si>
    <t>PA8iSjFFks8</t>
  </si>
  <si>
    <t>tEhBsMWPgXE</t>
  </si>
  <si>
    <t>darkdemonassman69</t>
  </si>
  <si>
    <t>2CwuVAw7BvE</t>
  </si>
  <si>
    <t>aGrTZhgKp4E</t>
  </si>
  <si>
    <t>UVC9qsfO8Gw</t>
  </si>
  <si>
    <t>mhVYMl-XhH0</t>
  </si>
  <si>
    <t>8yoUaH6wGLs</t>
  </si>
  <si>
    <t>_nGsnURfCgs</t>
  </si>
  <si>
    <t>vT5ZzdO_ER0</t>
  </si>
  <si>
    <t>Y42hkT8mW5k</t>
  </si>
  <si>
    <t>1paiHmm6fUM</t>
  </si>
  <si>
    <t>5R6zB4n56kE</t>
  </si>
  <si>
    <t>A8_BYLDXMUE</t>
  </si>
  <si>
    <t>rWpFPeiRpIA</t>
  </si>
  <si>
    <t>VqSOj17_Cm8</t>
  </si>
  <si>
    <t>htMkF0siAZg</t>
  </si>
  <si>
    <t>9RPCHhFrJQ0</t>
  </si>
  <si>
    <t>jt72EGMx27c</t>
  </si>
  <si>
    <t>y7ewq5J2OWk</t>
  </si>
  <si>
    <t>PY8U6u0dKl4</t>
  </si>
  <si>
    <t>KARjyQVjoi0</t>
  </si>
  <si>
    <t>9o15EALghp0</t>
  </si>
  <si>
    <t>BqUG4DcqYFc</t>
  </si>
  <si>
    <t>KircherSociety</t>
  </si>
  <si>
    <t>9MkB6NkQscI</t>
  </si>
  <si>
    <t>81gn2oLeC_U</t>
  </si>
  <si>
    <t>MQ7N6V-YKJ8</t>
  </si>
  <si>
    <t>gWVEGLJBjbU</t>
  </si>
  <si>
    <t>1n2AICdVv3g</t>
  </si>
  <si>
    <t>DNx7OH_QXzc</t>
  </si>
  <si>
    <t>8qZzEMoTlMI</t>
  </si>
  <si>
    <t>wZH7JLWpYcI</t>
  </si>
  <si>
    <t>90Y0_iJrRl0</t>
  </si>
  <si>
    <t>NBBuyypGDNo</t>
  </si>
  <si>
    <t>HYASKjswVfY</t>
  </si>
  <si>
    <t>d0XGEVQP4ZQ</t>
  </si>
  <si>
    <t>SBwF7I5rOmk</t>
  </si>
  <si>
    <t>IPPeXNWEFTc</t>
  </si>
  <si>
    <t>5BOK1aMIhp4</t>
  </si>
  <si>
    <t>NjKkVDoRWQE</t>
  </si>
  <si>
    <t>_YsJxC485CI</t>
  </si>
  <si>
    <t>CAaDTUEId00</t>
  </si>
  <si>
    <t>87rwkVJ_GYc</t>
  </si>
  <si>
    <t>hcT8lKKpeXs</t>
  </si>
  <si>
    <t>wLMSqNNVjBw</t>
  </si>
  <si>
    <t>pcursos</t>
  </si>
  <si>
    <t>F2eNWYFYnqg</t>
  </si>
  <si>
    <t>indiadating</t>
  </si>
  <si>
    <t>zHcyT9-kyXo</t>
  </si>
  <si>
    <t>GammyGoose</t>
  </si>
  <si>
    <t>3Gylkh3Hk3s</t>
  </si>
  <si>
    <t>qznJdLgchO8</t>
  </si>
  <si>
    <t>U0WSQ4Gi58o</t>
  </si>
  <si>
    <t>nHOk834aXzk</t>
  </si>
  <si>
    <t>4Fzrt3aSQUw</t>
  </si>
  <si>
    <t>gFt5nejKaEg</t>
  </si>
  <si>
    <t>KT3n7jSuxUk</t>
  </si>
  <si>
    <t>LzuUCeWaRs8</t>
  </si>
  <si>
    <t>oZiRCMqzTFU</t>
  </si>
  <si>
    <t>VVwEN5X2PNg</t>
  </si>
  <si>
    <t>C0Riy41DN64</t>
  </si>
  <si>
    <t>3vESWPgv_Fk</t>
  </si>
  <si>
    <t>kKoH6KiWO6Y</t>
  </si>
  <si>
    <t>oGFoqZqWLIo</t>
  </si>
  <si>
    <t>Gm6ZgOBlzII</t>
  </si>
  <si>
    <t>4JcofxgIQL8</t>
  </si>
  <si>
    <t>liMGpAlNIsI</t>
  </si>
  <si>
    <t>3dgNNNPxEyY</t>
  </si>
  <si>
    <t>Ge6m_-jNUts</t>
  </si>
  <si>
    <t>og2jmz6t2bE</t>
  </si>
  <si>
    <t>CIEpdQVgwSM</t>
  </si>
  <si>
    <t>ixmCbKdlLmE</t>
  </si>
  <si>
    <t>d5DZgudT7cc</t>
  </si>
  <si>
    <t>R6QNzH4x1rY</t>
  </si>
  <si>
    <t>fgxxclNQXjY</t>
  </si>
  <si>
    <t>k1H9tpqazN4</t>
  </si>
  <si>
    <t>qHUyMGGYRj4</t>
  </si>
  <si>
    <t>iKRqNu23yUo</t>
  </si>
  <si>
    <t>XKPCTJgpdgE</t>
  </si>
  <si>
    <t>n_e7YegILrU</t>
  </si>
  <si>
    <t>xz85bccF1hY</t>
  </si>
  <si>
    <t>1VdSeDqU3EY</t>
  </si>
  <si>
    <t>0Vx8DXpd96A</t>
  </si>
  <si>
    <t>fW5ntwkUI3s</t>
  </si>
  <si>
    <t>n8OdbaNUz04</t>
  </si>
  <si>
    <t>plKMACytOh4</t>
  </si>
  <si>
    <t>WaWoo82zNUA</t>
  </si>
  <si>
    <t>IWugcnyqLMk</t>
  </si>
  <si>
    <t>KvmKOqCjyTQ</t>
  </si>
  <si>
    <t>ZKHrdL-rEuk</t>
  </si>
  <si>
    <t>8Ni37bA5cD4</t>
  </si>
  <si>
    <t>0C5UtH55BxM</t>
  </si>
  <si>
    <t>nleoo6JWfV8</t>
  </si>
  <si>
    <t>HAqAfZucdU0</t>
  </si>
  <si>
    <t>GET-53gbVpY</t>
  </si>
  <si>
    <t>HeGI0E9hYhA</t>
  </si>
  <si>
    <t>p71d3qpypJU</t>
  </si>
  <si>
    <t>IyzQyPm0Rpw</t>
  </si>
  <si>
    <t>Ozw4n1Gju4g</t>
  </si>
  <si>
    <t>nu99GRUUN6Y</t>
  </si>
  <si>
    <t>gpgqCPFMkwU</t>
  </si>
  <si>
    <t>7-bqIMBPdkI</t>
  </si>
  <si>
    <t>I3V5XeuKPsk</t>
  </si>
  <si>
    <t>qRX57zprNdw</t>
  </si>
  <si>
    <t>DaniFacch18</t>
  </si>
  <si>
    <t>PMI2QhHn85Q</t>
  </si>
  <si>
    <t>6Y_oPzPZiRU</t>
  </si>
  <si>
    <t>ORosVxIg8Tg</t>
  </si>
  <si>
    <t>XCMrGSbjieE</t>
  </si>
  <si>
    <t>gheYf9kvBRw</t>
  </si>
  <si>
    <t>0JbieSOsMIk</t>
  </si>
  <si>
    <t>hGX-4BhAmfQ</t>
  </si>
  <si>
    <t>G1G28NWjhL8</t>
  </si>
  <si>
    <t>U-mp987uJ2w</t>
  </si>
  <si>
    <t>13TXPdCVxds</t>
  </si>
  <si>
    <t>od7BNY9HUEQ</t>
  </si>
  <si>
    <t>Q815om4spds</t>
  </si>
  <si>
    <t>n0Aqq_xbo80</t>
  </si>
  <si>
    <t>Benny0606</t>
  </si>
  <si>
    <t>Tvp2lC_1k6g</t>
  </si>
  <si>
    <t>Nnc_iqbxaGs</t>
  </si>
  <si>
    <t>_J1qRVf_AuA</t>
  </si>
  <si>
    <t>_knNqSvkBc4</t>
  </si>
  <si>
    <t>dbV4Kwv5bDk</t>
  </si>
  <si>
    <t>JLNxnSQS-gA</t>
  </si>
  <si>
    <t>UUz39oFWag0</t>
  </si>
  <si>
    <t>eYL-15QxsNA</t>
  </si>
  <si>
    <t>4hUhtLYhlhE</t>
  </si>
  <si>
    <t>2uO2vLiN8l4</t>
  </si>
  <si>
    <t>cKKDaBLP9cI</t>
  </si>
  <si>
    <t>Sd_Ehn5Ok2Q</t>
  </si>
  <si>
    <t>Oc_R8vi-cFA</t>
  </si>
  <si>
    <t>v5o0dwRc0HE</t>
  </si>
  <si>
    <t>_QkqlOBkJXk</t>
  </si>
  <si>
    <t>TD_l3BWYWYs</t>
  </si>
  <si>
    <t>7Ybi8zUkAQo</t>
  </si>
  <si>
    <t>sJ3aESalbmA</t>
  </si>
  <si>
    <t>jpdogfender</t>
  </si>
  <si>
    <t>fMdN9FOrJTk</t>
  </si>
  <si>
    <t>MJAUxzGhWwM</t>
  </si>
  <si>
    <t>AK2ABpZ4F3s</t>
  </si>
  <si>
    <t>3Jog_ZqBweI</t>
  </si>
  <si>
    <t>PWaDjG_DNW0</t>
  </si>
  <si>
    <t>EpoIsM61NP4</t>
  </si>
  <si>
    <t>52jkbJrTwBw</t>
  </si>
  <si>
    <t>vQQ-phfORLE</t>
  </si>
  <si>
    <t>KIzXqf8lND4</t>
  </si>
  <si>
    <t>lqU83fseTWw</t>
  </si>
  <si>
    <t>PyMxlqkCdaI</t>
  </si>
  <si>
    <t>hjH79mkw--0</t>
  </si>
  <si>
    <t>lHPm0hsSNFo</t>
  </si>
  <si>
    <t>h1obnPPSx5c</t>
  </si>
  <si>
    <t>oC8IkxFbUtY</t>
  </si>
  <si>
    <t>_zAeruxXHiE</t>
  </si>
  <si>
    <t>QPmwJoz9dZM</t>
  </si>
  <si>
    <t>colonelblimpmusic</t>
  </si>
  <si>
    <t>HTuRpfZ-4TI</t>
  </si>
  <si>
    <t>k4juliADQQY</t>
  </si>
  <si>
    <t>WBqyEFyGaAM</t>
  </si>
  <si>
    <t>2Ju_FR1a8YA</t>
  </si>
  <si>
    <t>XaGYyLuaP7o</t>
  </si>
  <si>
    <t>ZKuk5WBKXq0</t>
  </si>
  <si>
    <t>UhW-giCEvXY</t>
  </si>
  <si>
    <t>gw9wE1nutc4</t>
  </si>
  <si>
    <t>SC0pcekqmHA</t>
  </si>
  <si>
    <t>dibotis</t>
  </si>
  <si>
    <t>gY7Fh8jdBCc</t>
  </si>
  <si>
    <t>Wby9ntdYpEk</t>
  </si>
  <si>
    <t>K7BiOHINYUU</t>
  </si>
  <si>
    <t>eYA0fdNSOOw</t>
  </si>
  <si>
    <t>6gsUuZMpXHk</t>
  </si>
  <si>
    <t>0R-ZE-gFcBA</t>
  </si>
  <si>
    <t>0ySssbggm20</t>
  </si>
  <si>
    <t>Mf9x71lDsXY</t>
  </si>
  <si>
    <t>VTV6QnPMMp8</t>
  </si>
  <si>
    <t>Cj4XMooEhbc</t>
  </si>
  <si>
    <t>kingkongcato</t>
  </si>
  <si>
    <t>YxRGFGuHxVg</t>
  </si>
  <si>
    <t>uUi7cukA7p8</t>
  </si>
  <si>
    <t>bXRGjWTdTgs</t>
  </si>
  <si>
    <t>rb_dvuAckBI</t>
  </si>
  <si>
    <t>NmVDSHNk3dk</t>
  </si>
  <si>
    <t>xB5pVNl_ioE</t>
  </si>
  <si>
    <t>9rOA6ELhL9I</t>
  </si>
  <si>
    <t>oStuvShUD0k</t>
  </si>
  <si>
    <t>V4ewQkmhbyU</t>
  </si>
  <si>
    <t>ql0rfNynY7c</t>
  </si>
  <si>
    <t>5F-1XqVcAOU</t>
  </si>
  <si>
    <t>oBfTqtu1ilc</t>
  </si>
  <si>
    <t>IrJ_ZALfrM0</t>
  </si>
  <si>
    <t>XYmXn69GAl4</t>
  </si>
  <si>
    <t>iSjtXOVFHiw</t>
  </si>
  <si>
    <t>igHCG_s5I78</t>
  </si>
  <si>
    <t>VSfVOOTFDp8</t>
  </si>
  <si>
    <t>overlord74</t>
  </si>
  <si>
    <t>pc1b1VYqDKQ</t>
  </si>
  <si>
    <t>QLrCC6DskD0</t>
  </si>
  <si>
    <t>68HuKltng9g</t>
  </si>
  <si>
    <t>IYdCSsJzJck</t>
  </si>
  <si>
    <t>lCu634Hww5g</t>
  </si>
  <si>
    <t>QJ_Y9pUrp3Q</t>
  </si>
  <si>
    <t>WPUUdSkMn00</t>
  </si>
  <si>
    <t>frousstax</t>
  </si>
  <si>
    <t>cNfTnCN9d00</t>
  </si>
  <si>
    <t>674PtHca8Kg</t>
  </si>
  <si>
    <t>BsvMca0xG0c</t>
  </si>
  <si>
    <t>TiBI3A2WcrE</t>
  </si>
  <si>
    <t>UHFJX9lA8Gg</t>
  </si>
  <si>
    <t>DXP1oLtPyDA</t>
  </si>
  <si>
    <t>wVfv9X0y-UU</t>
  </si>
  <si>
    <t>LN0gl0qJAgs</t>
  </si>
  <si>
    <t>d2ztD8jgPhg</t>
  </si>
  <si>
    <t>FgwXXoBhuhc</t>
  </si>
  <si>
    <t>5gox6zrcoQI</t>
  </si>
  <si>
    <t>9fQsoea0etg</t>
  </si>
  <si>
    <t>p1sfJbc30B0</t>
  </si>
  <si>
    <t>MEixi67WjTA</t>
  </si>
  <si>
    <t>PaOy5LRMGGQ</t>
  </si>
  <si>
    <t>B_h37LwUNGU</t>
  </si>
  <si>
    <t>Rz3R1RMlvto</t>
  </si>
  <si>
    <t>Ar4wljKzTGo</t>
  </si>
  <si>
    <t>willgrip4food</t>
  </si>
  <si>
    <t>yNNBGqy1Oe4</t>
  </si>
  <si>
    <t>FVWTAR7Rh00</t>
  </si>
  <si>
    <t>q5ZQH2Uzpew</t>
  </si>
  <si>
    <t>z1q8UhcIu40</t>
  </si>
  <si>
    <t>7DDsi8I8MUk</t>
  </si>
  <si>
    <t>FLNq3doWkM4</t>
  </si>
  <si>
    <t>pOEKxoZtMmM</t>
  </si>
  <si>
    <t>4PwyymEmDsU</t>
  </si>
  <si>
    <t>d0IypJwFQ2U</t>
  </si>
  <si>
    <t>Pa0SY6RYJIo</t>
  </si>
  <si>
    <t>oYzjQf2mC7M</t>
  </si>
  <si>
    <t>TF_ArLUAYVk</t>
  </si>
  <si>
    <t>g18HdsJrI8o</t>
  </si>
  <si>
    <t>gYwtAQzgMJQ</t>
  </si>
  <si>
    <t>wTRFPeM3EzU</t>
  </si>
  <si>
    <t>kS-btHg7P80</t>
  </si>
  <si>
    <t>kcPaO-JuHNM</t>
  </si>
  <si>
    <t>Q2o6t-0fU10</t>
  </si>
  <si>
    <t>5gC6JmWhpPQ</t>
  </si>
  <si>
    <t>OQ7W1yg3FQQ</t>
  </si>
  <si>
    <t>WN9XNIvmCbs</t>
  </si>
  <si>
    <t>rNGh8nUPTWc</t>
  </si>
  <si>
    <t>g09pKcRjYCk</t>
  </si>
  <si>
    <t>2rz5L5ORC5o</t>
  </si>
  <si>
    <t>wHU5E5qRzDo</t>
  </si>
  <si>
    <t>diquaY5SkBo</t>
  </si>
  <si>
    <t>VT-0MMeumLk</t>
  </si>
  <si>
    <t>hJcgTThGRWY</t>
  </si>
  <si>
    <t>CS_wk5XgeOw</t>
  </si>
  <si>
    <t>YpYcU-S_H9g</t>
  </si>
  <si>
    <t>brittanybyrne</t>
  </si>
  <si>
    <t>wQB3AptIOHc</t>
  </si>
  <si>
    <t>7Vmj9pebXJY</t>
  </si>
  <si>
    <t>xB67guV1dGg</t>
  </si>
  <si>
    <t>IBDvlgRWGEg</t>
  </si>
  <si>
    <t>ucielvai</t>
  </si>
  <si>
    <t>V-AnI5as8TU</t>
  </si>
  <si>
    <t>TvOMiqmYrmg</t>
  </si>
  <si>
    <t>1OWUDpdGfZ0</t>
  </si>
  <si>
    <t>RkcM3NJ9Xuc</t>
  </si>
  <si>
    <t>XGBCyf3uTc0</t>
  </si>
  <si>
    <t>T_6FucuOH3U</t>
  </si>
  <si>
    <t>KTn3106KzDc</t>
  </si>
  <si>
    <t>N0QSTz9nBzQ</t>
  </si>
  <si>
    <t>ANG_XkdAH-8</t>
  </si>
  <si>
    <t>K00V-vi0lLY</t>
  </si>
  <si>
    <t>nMejjSWStaw</t>
  </si>
  <si>
    <t>U0_XW295LFA</t>
  </si>
  <si>
    <t>r1osrXtQj4A</t>
  </si>
  <si>
    <t>KL8SsxuUE8w</t>
  </si>
  <si>
    <t>mxgHAPPSdzE</t>
  </si>
  <si>
    <t>SVXdA6KWvx0</t>
  </si>
  <si>
    <t>mPG6H2_jpkQ</t>
  </si>
  <si>
    <t>UDPTqLt4bRY</t>
  </si>
  <si>
    <t>QZgYQxtzzlQ</t>
  </si>
  <si>
    <t>RbMNg5CfSRY</t>
  </si>
  <si>
    <t>Savieriel</t>
  </si>
  <si>
    <t>zbh_AERdBuU</t>
  </si>
  <si>
    <t>PtcUxIK4PL4</t>
  </si>
  <si>
    <t>dcWRjVvCx3E</t>
  </si>
  <si>
    <t>JXPW9XxjrSs</t>
  </si>
  <si>
    <t>ICJkOquUkxw</t>
  </si>
  <si>
    <t>bYdDnyEKows</t>
  </si>
  <si>
    <t>onnnzEQDgio</t>
  </si>
  <si>
    <t>parlophone</t>
  </si>
  <si>
    <t>eUmo_eFDYqE</t>
  </si>
  <si>
    <t>H23duyFoVLU</t>
  </si>
  <si>
    <t>KrfWBPI1kME</t>
  </si>
  <si>
    <t>YmifTtYyXto</t>
  </si>
  <si>
    <t>L1K3zYmJ8Jc</t>
  </si>
  <si>
    <t>DTp_ui6ENw0</t>
  </si>
  <si>
    <t>l96o6ZfdJlk</t>
  </si>
  <si>
    <t>EThw00bHrJs</t>
  </si>
  <si>
    <t>AlfieBoe</t>
  </si>
  <si>
    <t>K5oC7sUxPmQ</t>
  </si>
  <si>
    <t>5cS0lT0dQJA</t>
  </si>
  <si>
    <t>V4WtsCjdupI</t>
  </si>
  <si>
    <t>kDaQhz9qwYc</t>
  </si>
  <si>
    <t>qpQ3HrmjjSc</t>
  </si>
  <si>
    <t>bB4JQ-ts98A</t>
  </si>
  <si>
    <t>6yMmJ1T7HV0</t>
  </si>
  <si>
    <t>RUxY0-NthTI</t>
  </si>
  <si>
    <t>ch7ZYWAEwvQ</t>
  </si>
  <si>
    <t>hcyIZhcrLGM</t>
  </si>
  <si>
    <t>nDczphR78FM</t>
  </si>
  <si>
    <t>y8eiwEqbCJ0</t>
  </si>
  <si>
    <t>DqVZVOOqnrg</t>
  </si>
  <si>
    <t>V9PjzvGjVew</t>
  </si>
  <si>
    <t>RV8Xh17Pklk</t>
  </si>
  <si>
    <t>5wgcTzamA3I</t>
  </si>
  <si>
    <t>43Zc3hf6Po4</t>
  </si>
  <si>
    <t>ryWHw9EVWnc</t>
  </si>
  <si>
    <t>EZNxrLjUfho</t>
  </si>
  <si>
    <t>4eJsk8VuxqI</t>
  </si>
  <si>
    <t>av9nEgt-Hac</t>
  </si>
  <si>
    <t>orangesnowdream</t>
  </si>
  <si>
    <t>hnzrj6EmDOk</t>
  </si>
  <si>
    <t>glitterpunk29</t>
  </si>
  <si>
    <t>dyB8HAJIf8A</t>
  </si>
  <si>
    <t>cHi_-Env1tg</t>
  </si>
  <si>
    <t>mkO2surQTxQ</t>
  </si>
  <si>
    <t>cEogDVJS3tM</t>
  </si>
  <si>
    <t>Oc_Nhng58ag</t>
  </si>
  <si>
    <t>jjhyR-FzS0k</t>
  </si>
  <si>
    <t>5TWBQ1H0wnY</t>
  </si>
  <si>
    <t>-3nr_D6xQFQ</t>
  </si>
  <si>
    <t>_uGypkJFmXY</t>
  </si>
  <si>
    <t>srgfBOPemMQ</t>
  </si>
  <si>
    <t>NUrvdezII6k</t>
  </si>
  <si>
    <t>Yk0A8zDdGzk</t>
  </si>
  <si>
    <t>8GFevL6myqU</t>
  </si>
  <si>
    <t>KQYZyn_m5Vg</t>
  </si>
  <si>
    <t>rR7TDnSbAAU</t>
  </si>
  <si>
    <t>CTU3ekStRT4</t>
  </si>
  <si>
    <t>20yG4i0eFgg</t>
  </si>
  <si>
    <t>TlVSoSM4m4U</t>
  </si>
  <si>
    <t>Ao6T8Lajkto</t>
  </si>
  <si>
    <t>sgKqSTi7FL8</t>
  </si>
  <si>
    <t>Cr2x6mdDJlc</t>
  </si>
  <si>
    <t>zhhjpthharg</t>
  </si>
  <si>
    <t>k4sDX_h7D4Y</t>
  </si>
  <si>
    <t>1CGS9YMYDKo</t>
  </si>
  <si>
    <t>b0tpGfWjDes</t>
  </si>
  <si>
    <t>k57gCRnXG4Q</t>
  </si>
  <si>
    <t>AhgQi7cNTvE</t>
  </si>
  <si>
    <t>kjp5467M6Nc</t>
  </si>
  <si>
    <t>yqdBuzV_xgw</t>
  </si>
  <si>
    <t>C4mcTAprYBw</t>
  </si>
  <si>
    <t>BwmyJAEnz4s</t>
  </si>
  <si>
    <t>yUWM_8Yl8Zo</t>
  </si>
  <si>
    <t>ApZ0lqGIF74</t>
  </si>
  <si>
    <t>EJkq1L4ecgs</t>
  </si>
  <si>
    <t>RuneThandy</t>
  </si>
  <si>
    <t>SZd8z4gZWfg</t>
  </si>
  <si>
    <t>G4LiDmLuFL8</t>
  </si>
  <si>
    <t>YOW-A_kBs7c</t>
  </si>
  <si>
    <t>vv3Ooq5O7hI</t>
  </si>
  <si>
    <t>2FjVJBAES7A</t>
  </si>
  <si>
    <t>OO0E90LQ-WE</t>
  </si>
  <si>
    <t>RHKuhAN0gFw</t>
  </si>
  <si>
    <t>h0FZd2lFxV8</t>
  </si>
  <si>
    <t>eAZMwqiRFK0</t>
  </si>
  <si>
    <t>NVCpcFpJQwg</t>
  </si>
  <si>
    <t>mxu0BQyc-6o</t>
  </si>
  <si>
    <t>N6iTg6aOY5Y</t>
  </si>
  <si>
    <t>obNzvEH3wvc</t>
  </si>
  <si>
    <t>M8I9tQiUyus</t>
  </si>
  <si>
    <t>soDdtiY08Zg</t>
  </si>
  <si>
    <t>WFACBS7W3JM</t>
  </si>
  <si>
    <t>TXXHHma7ZSI</t>
  </si>
  <si>
    <t>nXVf2hAWRQM</t>
  </si>
  <si>
    <t>uYP2olIHrLM</t>
  </si>
  <si>
    <t>CurlyNdStraight</t>
  </si>
  <si>
    <t>QZqIfbtwPFs</t>
  </si>
  <si>
    <t>EEwDSK9CiS8</t>
  </si>
  <si>
    <t>LIyziCTmy_8</t>
  </si>
  <si>
    <t>N3Yqx1cjzBk</t>
  </si>
  <si>
    <t>Q30pzYNgAmE</t>
  </si>
  <si>
    <t>SEkglpOTVCw</t>
  </si>
  <si>
    <t>h-1biBBGOOI</t>
  </si>
  <si>
    <t>DjKayC90</t>
  </si>
  <si>
    <t>12z1NI4C4Vk</t>
  </si>
  <si>
    <t>lJw30h-kiYY</t>
  </si>
  <si>
    <t>xZVdm-CnqW4</t>
  </si>
  <si>
    <t>7bh9a_z8GzQ</t>
  </si>
  <si>
    <t>6l2WRl1ntho</t>
  </si>
  <si>
    <t>Zaw57YckTcc</t>
  </si>
  <si>
    <t>wdR6wqgZooQ</t>
  </si>
  <si>
    <t>uuH0YvZfObQ</t>
  </si>
  <si>
    <t>Cef7HYPlACM</t>
  </si>
  <si>
    <t>tOUSGaUrHxc</t>
  </si>
  <si>
    <t>vB3VkKfilQI</t>
  </si>
  <si>
    <t>-58GjFCupa4</t>
  </si>
  <si>
    <t>V6JgeVWy5Ck</t>
  </si>
  <si>
    <t>7_4rMb0PZJI</t>
  </si>
  <si>
    <t>teAO5QODl0w</t>
  </si>
  <si>
    <t>VuYxR4JRn_w</t>
  </si>
  <si>
    <t>hbttGbTMKK0</t>
  </si>
  <si>
    <t>562Y5I_0zGE</t>
  </si>
  <si>
    <t>F51aRN1-06c</t>
  </si>
  <si>
    <t>bamanda2</t>
  </si>
  <si>
    <t>0_zYd51eXBs</t>
  </si>
  <si>
    <t>XQ8m0T-ag9A</t>
  </si>
  <si>
    <t>u9tX3cRQNZ8</t>
  </si>
  <si>
    <t>UJqQJ4p_p4M</t>
  </si>
  <si>
    <t>FamSMoQE2DE</t>
  </si>
  <si>
    <t>IIt0ola2HOQ</t>
  </si>
  <si>
    <t>2alCpGhbReQ</t>
  </si>
  <si>
    <t>BazBdnkvpN4</t>
  </si>
  <si>
    <t>t0TdXM9Ez88</t>
  </si>
  <si>
    <t>b_S8k5pS0-E</t>
  </si>
  <si>
    <t>UZBEnCN4TdQ</t>
  </si>
  <si>
    <t>gNXqk1sTUvc</t>
  </si>
  <si>
    <t>_kfUsDe8slA</t>
  </si>
  <si>
    <t>o9aw_GqLIOM</t>
  </si>
  <si>
    <t>lPux26gm1xY</t>
  </si>
  <si>
    <t>vHvMt_oL-7M</t>
  </si>
  <si>
    <t>Yw21xI0uOO0</t>
  </si>
  <si>
    <t>f8C1I7NCQYM</t>
  </si>
  <si>
    <t>MhZAFRaGHDs</t>
  </si>
  <si>
    <t>tuSO21Zno9A</t>
  </si>
  <si>
    <t>9WpERMtL-AY</t>
  </si>
  <si>
    <t>LARWklyoymk</t>
  </si>
  <si>
    <t>haifischkragen87</t>
  </si>
  <si>
    <t>M_2t2jH88H8</t>
  </si>
  <si>
    <t>dKn1zFQ1Whw</t>
  </si>
  <si>
    <t>NExOV-pfHKA</t>
  </si>
  <si>
    <t>7bv2xWAjxUc</t>
  </si>
  <si>
    <t>RcESidDP0rY</t>
  </si>
  <si>
    <t>yzAml2XeMYM</t>
  </si>
  <si>
    <t>b5EDBGhOMIs</t>
  </si>
  <si>
    <t>bkP0sHuCSB0</t>
  </si>
  <si>
    <t>_Zsh5C176e4</t>
  </si>
  <si>
    <t>Eez3FVudwxA</t>
  </si>
  <si>
    <t>8bAm7exQTrg</t>
  </si>
  <si>
    <t>Nygel36</t>
  </si>
  <si>
    <t>hTPI8EH74-w</t>
  </si>
  <si>
    <t>Q2M5FwJT--k</t>
  </si>
  <si>
    <t>ISbdEJZet7k</t>
  </si>
  <si>
    <t>ovCK97hFiSI</t>
  </si>
  <si>
    <t>qkqWoiqInVY</t>
  </si>
  <si>
    <t>DLCG54WX6Z8</t>
  </si>
  <si>
    <t>qw4RAG4z4JI</t>
  </si>
  <si>
    <t>n9O_adsCabo</t>
  </si>
  <si>
    <t>GXF7pxX096w</t>
  </si>
  <si>
    <t>4t61q7nu3x0</t>
  </si>
  <si>
    <t>lallokum</t>
  </si>
  <si>
    <t>qTaUoyZmb5U</t>
  </si>
  <si>
    <t>OHGYhmM2Fl8</t>
  </si>
  <si>
    <t>qZUhUyqa77I</t>
  </si>
  <si>
    <t>CiKhA9nIRx4</t>
  </si>
  <si>
    <t>tCd6ys7icr8</t>
  </si>
  <si>
    <t>BpHTO2enayU</t>
  </si>
  <si>
    <t>ABq4eKmhPyI</t>
  </si>
  <si>
    <t>rIWL5uCyfmI</t>
  </si>
  <si>
    <t>ZJ6ZZ0TvgEg</t>
  </si>
  <si>
    <t>o6G4cUMeLHc</t>
  </si>
  <si>
    <t>5uhV24R7Dd4</t>
  </si>
  <si>
    <t>danielomiguel</t>
  </si>
  <si>
    <t>2X9bD9ryHmI</t>
  </si>
  <si>
    <t>mh4m-uvxXzc</t>
  </si>
  <si>
    <t>YUFE-AxdBwI</t>
  </si>
  <si>
    <t>5H7N4st6axQ</t>
  </si>
  <si>
    <t>sx-KP8K5P1w</t>
  </si>
  <si>
    <t>SNS3U67ZkIc</t>
  </si>
  <si>
    <t>HP7HAvbib9Q</t>
  </si>
  <si>
    <t>Co2MnALkpU4</t>
  </si>
  <si>
    <t>tP-9UOvWaao</t>
  </si>
  <si>
    <t>nWvwRqv8XaM</t>
  </si>
  <si>
    <t>zpIu27tfjuM</t>
  </si>
  <si>
    <t>em86sVXRJq4</t>
  </si>
  <si>
    <t>9x9Wpfr0M8g</t>
  </si>
  <si>
    <t>qtb45Hki4Tc</t>
  </si>
  <si>
    <t>jtyr5uk4Kmk</t>
  </si>
  <si>
    <t>CyMvkxvlOjA</t>
  </si>
  <si>
    <t>hmanawake</t>
  </si>
  <si>
    <t>wolf7988</t>
  </si>
  <si>
    <t>B1iosBN0vSw</t>
  </si>
  <si>
    <t>mbme4sP1BRs</t>
  </si>
  <si>
    <t>wtPUsvF8IVI</t>
  </si>
  <si>
    <t>Bs3zBzBSL28</t>
  </si>
  <si>
    <t>sT_vERPpu3I</t>
  </si>
  <si>
    <t>dTH58Mtce20</t>
  </si>
  <si>
    <t>rHOWCS6qrEw</t>
  </si>
  <si>
    <t>f2hvng2fLW8</t>
  </si>
  <si>
    <t>LtvOkLd5jw4</t>
  </si>
  <si>
    <t>XehOwYef1DU</t>
  </si>
  <si>
    <t>vj5nxYShD4I</t>
  </si>
  <si>
    <t>Kornelinho</t>
  </si>
  <si>
    <t>6Eu6wqswmXc</t>
  </si>
  <si>
    <t>ma9cdejCNxo</t>
  </si>
  <si>
    <t>h9NrJj_Bejw</t>
  </si>
  <si>
    <t>jImJ6Lsn2M0</t>
  </si>
  <si>
    <t>mXbC14UnL7w</t>
  </si>
  <si>
    <t>superpiri</t>
  </si>
  <si>
    <t>6w0alLBvubc</t>
  </si>
  <si>
    <t>5_jvz2xNsuk</t>
  </si>
  <si>
    <t>nwODzscXKt8</t>
  </si>
  <si>
    <t>gyRSWSDnESI</t>
  </si>
  <si>
    <t>0XZmZxV1E7o</t>
  </si>
  <si>
    <t>6SeU-LM94cI</t>
  </si>
  <si>
    <t>YzL4AecWb9Q</t>
  </si>
  <si>
    <t>VX-SqdVzV4A</t>
  </si>
  <si>
    <t>AX2TzbLj31c</t>
  </si>
  <si>
    <t>9T8muUBp_e4</t>
  </si>
  <si>
    <t>wf9nzqfZsPU</t>
  </si>
  <si>
    <t>beGjncfEPt8</t>
  </si>
  <si>
    <t>ElectroBoy1994</t>
  </si>
  <si>
    <t>SCxDxYxcI3M</t>
  </si>
  <si>
    <t>mDaJoJ_OXAI</t>
  </si>
  <si>
    <t>ioNfK9692Zk</t>
  </si>
  <si>
    <t>2lBxjog0oQg</t>
  </si>
  <si>
    <t>6j2PLLWYtR0</t>
  </si>
  <si>
    <t>Upl9mebz0iA</t>
  </si>
  <si>
    <t>iGM5gkSFrLU</t>
  </si>
  <si>
    <t>hNHV4SZ73YE</t>
  </si>
  <si>
    <t>f6XJ98-BjAQ</t>
  </si>
  <si>
    <t>1OmwBmSz2GQ</t>
  </si>
  <si>
    <t>RazbgWyhQ8Y</t>
  </si>
  <si>
    <t>Nx8qTuszmZQ</t>
  </si>
  <si>
    <t>JL21AWow-Wo</t>
  </si>
  <si>
    <t>vs9LuHd1Ob0</t>
  </si>
  <si>
    <t>ztSz77-sAtw</t>
  </si>
  <si>
    <t>KTAq370HrXM</t>
  </si>
  <si>
    <t>Maudio13</t>
  </si>
  <si>
    <t>_hqxAvmjYU4</t>
  </si>
  <si>
    <t>HALVKNoHuqU</t>
  </si>
  <si>
    <t>oE1U3w0ksCg</t>
  </si>
  <si>
    <t>KrvIB4KoFes</t>
  </si>
  <si>
    <t>RhCbTGMfa2I</t>
  </si>
  <si>
    <t>jil48TCMEQo</t>
  </si>
  <si>
    <t>3vZmXUGrS5c</t>
  </si>
  <si>
    <t>gfqsRgGMv0A</t>
  </si>
  <si>
    <t>aMuZO_ppd-Q</t>
  </si>
  <si>
    <t>DG1vHMqBZgg</t>
  </si>
  <si>
    <t>AndzdfpQIXo</t>
  </si>
  <si>
    <t>LGIHOsg17UQ</t>
  </si>
  <si>
    <t>alsey00</t>
  </si>
  <si>
    <t>y8Z4_t5r5zY</t>
  </si>
  <si>
    <t>SEt2nHju7bI</t>
  </si>
  <si>
    <t>uPLZndIHKEc</t>
  </si>
  <si>
    <t>D7DDDD120RU</t>
  </si>
  <si>
    <t>VLQgN9LQMuM</t>
  </si>
  <si>
    <t>p4d66JwjBP0</t>
  </si>
  <si>
    <t>s8Icppe5F5E</t>
  </si>
  <si>
    <t>BWOeRynqQ6I</t>
  </si>
  <si>
    <t>RGikj4OA92I</t>
  </si>
  <si>
    <t>ACIcJH5HprU</t>
  </si>
  <si>
    <t>Er_W75mY2pQ</t>
  </si>
  <si>
    <t>IHQifi-7PSI</t>
  </si>
  <si>
    <t>PVrggHX5HSI</t>
  </si>
  <si>
    <t>m9g6zmObvac</t>
  </si>
  <si>
    <t>u0amoF3pYiU</t>
  </si>
  <si>
    <t>F2TDT7uXJ70</t>
  </si>
  <si>
    <t>O61Do03ZCjw</t>
  </si>
  <si>
    <t>hidekatsu</t>
  </si>
  <si>
    <t>V0t7MbeKVH8</t>
  </si>
  <si>
    <t>leEsz9ci5XE</t>
  </si>
  <si>
    <t>LAyF9GisNqo</t>
  </si>
  <si>
    <t>egPgU5kAjKE</t>
  </si>
  <si>
    <t>55zkzF8Tdvg</t>
  </si>
  <si>
    <t>V0Y5sTchMYs</t>
  </si>
  <si>
    <t>jF-kELmmvgA</t>
  </si>
  <si>
    <t>9gvqpFbRKtQ</t>
  </si>
  <si>
    <t>0o_J5QzQs3g</t>
  </si>
  <si>
    <t>9RlJkSDLdJ8</t>
  </si>
  <si>
    <t>0Q8DriPCX2o</t>
  </si>
  <si>
    <t>ATBl4qH9I54</t>
  </si>
  <si>
    <t>antisubliminal</t>
  </si>
  <si>
    <t>wRDsZJ6edCM</t>
  </si>
  <si>
    <t>0pxW6Y4gYIU</t>
  </si>
  <si>
    <t>hNxhrPaaCA4</t>
  </si>
  <si>
    <t>WTmuROV842w</t>
  </si>
  <si>
    <t>Pl4Hggd8QJo</t>
  </si>
  <si>
    <t>DCyPTM2FJgA</t>
  </si>
  <si>
    <t>iiNQc4RomWE</t>
  </si>
  <si>
    <t>RkBiYpD3SDc</t>
  </si>
  <si>
    <t>OMGHEISRETARDEDLOL</t>
  </si>
  <si>
    <t>2eMkth8FWno</t>
  </si>
  <si>
    <t>N--g65u9nRs</t>
  </si>
  <si>
    <t>TqI2a6l1I4A</t>
  </si>
  <si>
    <t>0-TyLBD54j8</t>
  </si>
  <si>
    <t>rVX9tM_gMNs</t>
  </si>
  <si>
    <t>luVjkTEIoJc</t>
  </si>
  <si>
    <t>teMlv3ripSM</t>
  </si>
  <si>
    <t>fistofblog</t>
  </si>
  <si>
    <t>MVyNnyLbcXM</t>
  </si>
  <si>
    <t>kG1hkBXh6lc</t>
  </si>
  <si>
    <t>wgrrQwLdME8</t>
  </si>
  <si>
    <t>RNVilbs5fE4</t>
  </si>
  <si>
    <t>tUrCF7fpViw</t>
  </si>
  <si>
    <t>PUa_Ox5b1g4</t>
  </si>
  <si>
    <t>Fk-1mla0LeU</t>
  </si>
  <si>
    <t>VwJIlHalLGQ</t>
  </si>
  <si>
    <t>w1LhJE6RMUk</t>
  </si>
  <si>
    <t>YVNgnp3HuO8</t>
  </si>
  <si>
    <t>KkMuqqGjmwM</t>
  </si>
  <si>
    <t>wmRSuYIL1zc</t>
  </si>
  <si>
    <t>229NvV0SRHw</t>
  </si>
  <si>
    <t>VLa_NLMErFk</t>
  </si>
  <si>
    <t>_qEWhrjYg_o</t>
  </si>
  <si>
    <t>dellwho</t>
  </si>
  <si>
    <t>sfF_vmRIeD4</t>
  </si>
  <si>
    <t>pT6XYtlIGj0</t>
  </si>
  <si>
    <t>OFZBz3ZiQbk</t>
  </si>
  <si>
    <t>K3GVvwUOnsg</t>
  </si>
  <si>
    <t>I6ztELvY8Hs</t>
  </si>
  <si>
    <t>AtSYLGXnnE8</t>
  </si>
  <si>
    <t>oHHPyTf7gcY</t>
  </si>
  <si>
    <t>dQRC_KuLT0A</t>
  </si>
  <si>
    <t>dOwNwsxaW5k</t>
  </si>
  <si>
    <t>jonsandys</t>
  </si>
  <si>
    <t>RJ0v5H3Uctw</t>
  </si>
  <si>
    <t>1camgZlm03Q</t>
  </si>
  <si>
    <t>PQBRSwZiYS4</t>
  </si>
  <si>
    <t>lpp0sONigrw</t>
  </si>
  <si>
    <t>jMAmUgMNIWE</t>
  </si>
  <si>
    <t>tonymines01</t>
  </si>
  <si>
    <t>kYfibSaDHrM</t>
  </si>
  <si>
    <t>JCulNkGmZ-0</t>
  </si>
  <si>
    <t>GPYbTZQq4YU</t>
  </si>
  <si>
    <t>gO6rqAJ3mGc</t>
  </si>
  <si>
    <t>raze7ds</t>
  </si>
  <si>
    <t>3GJOVPjhXMY</t>
  </si>
  <si>
    <t>GRiJVMASwjI</t>
  </si>
  <si>
    <t>YvEibGgp-GA</t>
  </si>
  <si>
    <t>2URImmLYAsQ</t>
  </si>
  <si>
    <t>M2Ize9piRWw</t>
  </si>
  <si>
    <t>_T4oX5vrnZI</t>
  </si>
  <si>
    <t>SEM3a7znNE8</t>
  </si>
  <si>
    <t>j6sUnzKinmQ</t>
  </si>
  <si>
    <t>UEO_PAeRFfc</t>
  </si>
  <si>
    <t>mNbLCA4WHCk</t>
  </si>
  <si>
    <t>lWKHbSxnfB8</t>
  </si>
  <si>
    <t>m7x1lqQULTo</t>
  </si>
  <si>
    <t>EVJjP2Jsj1g</t>
  </si>
  <si>
    <t>493ljyoox6o</t>
  </si>
  <si>
    <t>04NDE_Iim-I</t>
  </si>
  <si>
    <t>B2froiUsU4U</t>
  </si>
  <si>
    <t>borg359</t>
  </si>
  <si>
    <t>JXnPG19npW8</t>
  </si>
  <si>
    <t>cJFLgNCDug0</t>
  </si>
  <si>
    <t>eBXal1GAA4A</t>
  </si>
  <si>
    <t>EkTpUxh8Vxc</t>
  </si>
  <si>
    <t>9SrFsckGgVc</t>
  </si>
  <si>
    <t>guiverissimo</t>
  </si>
  <si>
    <t>I7_JgFQCudM</t>
  </si>
  <si>
    <t>TE7n25Qzcsc</t>
  </si>
  <si>
    <t>WP2aMlqjb8Y</t>
  </si>
  <si>
    <t>ngx0L8lnw3I</t>
  </si>
  <si>
    <t>fIXByCAIzos</t>
  </si>
  <si>
    <t>WtnC_CLpB3Y</t>
  </si>
  <si>
    <t>Bc5hO8bKWeo</t>
  </si>
  <si>
    <t>rIt1LfMntro</t>
  </si>
  <si>
    <t>joeblo9119</t>
  </si>
  <si>
    <t>8ZHvi3QaE9s</t>
  </si>
  <si>
    <t>wQH1ui1QS4Y</t>
  </si>
  <si>
    <t>wtCB8KlgI_g</t>
  </si>
  <si>
    <t>ckhasegf2wA</t>
  </si>
  <si>
    <t>anjdOXz7paw</t>
  </si>
  <si>
    <t>aqfpN5B-MHs</t>
  </si>
  <si>
    <t>JWsBeTnUl2c</t>
  </si>
  <si>
    <t>0Cr0spERycI</t>
  </si>
  <si>
    <t>7iJK79p4cf0</t>
  </si>
  <si>
    <t>0dykGRGzzVA</t>
  </si>
  <si>
    <t>JaMeS159</t>
  </si>
  <si>
    <t>8LoAVKNXR-Q</t>
  </si>
  <si>
    <t>8NE5elL30w4</t>
  </si>
  <si>
    <t>gonC2NG5j1o</t>
  </si>
  <si>
    <t>GpuEMSH6zB4</t>
  </si>
  <si>
    <t>mBjj1iDYT84</t>
  </si>
  <si>
    <t>XD3FyJU51kM</t>
  </si>
  <si>
    <t>qOwXIarEpzI</t>
  </si>
  <si>
    <t>GttSFx5q1WE</t>
  </si>
  <si>
    <t>DASfcnxl7Dk</t>
  </si>
  <si>
    <t>eq3Qs1iN-UQ</t>
  </si>
  <si>
    <t>Q052CVnDSBI</t>
  </si>
  <si>
    <t>VuzFzs0hPKc</t>
  </si>
  <si>
    <t>9isMwsQiQrg</t>
  </si>
  <si>
    <t>lra3VhjXguE</t>
  </si>
  <si>
    <t>nWr6ec2zEyE</t>
  </si>
  <si>
    <t>parice</t>
  </si>
  <si>
    <t>4wGR4-SeuJ0</t>
  </si>
  <si>
    <t>xjQCO-RZ-0s</t>
  </si>
  <si>
    <t>byMClFz6w-w</t>
  </si>
  <si>
    <t>EFKaLfs68Sk</t>
  </si>
  <si>
    <t>OVDfk0kQEuQ</t>
  </si>
  <si>
    <t>Kanadkun</t>
  </si>
  <si>
    <t>rLUID7oDgsA</t>
  </si>
  <si>
    <t>8RrBPA3R7q0</t>
  </si>
  <si>
    <t>MMo9Lqp3yIc</t>
  </si>
  <si>
    <t>jrE1CB9nzR8</t>
  </si>
  <si>
    <t>cqwnWZvlt4k</t>
  </si>
  <si>
    <t>dL1ZTLNC--U</t>
  </si>
  <si>
    <t>TLmM87r1ft4</t>
  </si>
  <si>
    <t>oe42qrANlG4</t>
  </si>
  <si>
    <t>1ApKy0PJvCQ</t>
  </si>
  <si>
    <t>i4D7yXmiWfw</t>
  </si>
  <si>
    <t>BEBF1nFb2hU</t>
  </si>
  <si>
    <t>xfxW6DPG2h8</t>
  </si>
  <si>
    <t>zxX0DKE3oqw</t>
  </si>
  <si>
    <t>XxDavidZullenxX</t>
  </si>
  <si>
    <t>yGM6WChPj_k</t>
  </si>
  <si>
    <t>yF7WoWNIaog</t>
  </si>
  <si>
    <t>VysVxz2_rQg</t>
  </si>
  <si>
    <t>185Na2vz3D8</t>
  </si>
  <si>
    <t>7da3iwxMUjU</t>
  </si>
  <si>
    <t>fMDNpWEXhIo</t>
  </si>
  <si>
    <t>bkYvXmD94e0</t>
  </si>
  <si>
    <t>61ybqkaS478</t>
  </si>
  <si>
    <t>digitaldave1234</t>
  </si>
  <si>
    <t>OSrBftHfmUI</t>
  </si>
  <si>
    <t>nJ-xoIziMmQ</t>
  </si>
  <si>
    <t>0fT7adlDfGQ</t>
  </si>
  <si>
    <t>B9VHqPvsoGs</t>
  </si>
  <si>
    <t>cWUp2MhVvwQ</t>
  </si>
  <si>
    <t>qz9uLFdfacM</t>
  </si>
  <si>
    <t>PkEKIw0FU6Y</t>
  </si>
  <si>
    <t>Wffwg7pA0t8</t>
  </si>
  <si>
    <t>AlanSmithee388</t>
  </si>
  <si>
    <t>MOks8ndk6sM</t>
  </si>
  <si>
    <t>KV9b7Vuvaw8</t>
  </si>
  <si>
    <t>-6u22A_Xy2E</t>
  </si>
  <si>
    <t>Nu8pexPNRAU</t>
  </si>
  <si>
    <t>hVCt8-WQiDY</t>
  </si>
  <si>
    <t>KtcTj3WR7nw</t>
  </si>
  <si>
    <t>Pr7ifB8JF-w</t>
  </si>
  <si>
    <t>wpbeUtU8mXc</t>
  </si>
  <si>
    <t>AmyAjgEqtH8</t>
  </si>
  <si>
    <t>D3Kl6ZFzgHU</t>
  </si>
  <si>
    <t>b0sc-gS9AqM</t>
  </si>
  <si>
    <t>cybwerwolf</t>
  </si>
  <si>
    <t>oMVAc0pgnOw</t>
  </si>
  <si>
    <t>zFYO81F9MZ4</t>
  </si>
  <si>
    <t>fNKJUsfNVtw</t>
  </si>
  <si>
    <t>3HLnxo2VBUE</t>
  </si>
  <si>
    <t>n6lzEhoXads</t>
  </si>
  <si>
    <t>A6OselVRTsM</t>
  </si>
  <si>
    <t>8LSP7zFIWX0</t>
  </si>
  <si>
    <t>x2DxyAGzGxM</t>
  </si>
  <si>
    <t>NIdSpdEB4Ew</t>
  </si>
  <si>
    <t>4KF55MVyIfQ</t>
  </si>
  <si>
    <t>4_11eSlxtbE</t>
  </si>
  <si>
    <t>JeAgPiCi94o</t>
  </si>
  <si>
    <t>2eI_ASEqXuM</t>
  </si>
  <si>
    <t>gLvhJ0m5ask</t>
  </si>
  <si>
    <t>VideoGameTrailers007</t>
  </si>
  <si>
    <t>7iCdN2FGOaQ</t>
  </si>
  <si>
    <t>QO6rIZDblio</t>
  </si>
  <si>
    <t>qx99zXWw62A</t>
  </si>
  <si>
    <t>IYB_pv4KqyU</t>
  </si>
  <si>
    <t>I6FbhqCnOvs</t>
  </si>
  <si>
    <t>4mBcS8vQL2Y</t>
  </si>
  <si>
    <t>HfdifzbRP-U</t>
  </si>
  <si>
    <t>Ylv239eiBnU</t>
  </si>
  <si>
    <t>URyuMuV5ZL4</t>
  </si>
  <si>
    <t>ZbG-1aaH_bs</t>
  </si>
  <si>
    <t>RpcuQpzY-1M</t>
  </si>
  <si>
    <t>razq7QIALSg</t>
  </si>
  <si>
    <t>GiR2007</t>
  </si>
  <si>
    <t>UG5gO4nlLRQ</t>
  </si>
  <si>
    <t>Qno7JxNJw5g</t>
  </si>
  <si>
    <t>PnCVZozHTG8</t>
  </si>
  <si>
    <t>4BPqdJ-9I6c</t>
  </si>
  <si>
    <t>u9E9HpuJQ7U</t>
  </si>
  <si>
    <t>YIvr3Jcae-c</t>
  </si>
  <si>
    <t>kUPahw2Ady4</t>
  </si>
  <si>
    <t>HFIm5Owg8co</t>
  </si>
  <si>
    <t>Q9UKXtl1YB8</t>
  </si>
  <si>
    <t>gO8EiScBEjA</t>
  </si>
  <si>
    <t>XhlV0leeNLM</t>
  </si>
  <si>
    <t>TWytlGFpsmo</t>
  </si>
  <si>
    <t>MxpCsekOojY</t>
  </si>
  <si>
    <t>eu-7olnY6Xs</t>
  </si>
  <si>
    <t>ifWB45n_yCc</t>
  </si>
  <si>
    <t>4zpc16R-6Bg</t>
  </si>
  <si>
    <t>IArXRkWV5g8</t>
  </si>
  <si>
    <t>jOnig91kZQg</t>
  </si>
  <si>
    <t>fwFBoxpg5QA</t>
  </si>
  <si>
    <t>gLlzNiRsF8g</t>
  </si>
  <si>
    <t>RGdjjNNfnac</t>
  </si>
  <si>
    <t>MT_OwJtEybc</t>
  </si>
  <si>
    <t>s6PKMex6ZFs</t>
  </si>
  <si>
    <t>d4NEbU_YkZw</t>
  </si>
  <si>
    <t>a_Rby38vRWU</t>
  </si>
  <si>
    <t>hgRS7UL1HHc</t>
  </si>
  <si>
    <t>Faustuss1</t>
  </si>
  <si>
    <t>AaytSVgfnJM</t>
  </si>
  <si>
    <t>SPQsc0LDT20</t>
  </si>
  <si>
    <t>3wnX1aaCn7A</t>
  </si>
  <si>
    <t>ps8ONsunaRY</t>
  </si>
  <si>
    <t>VgpvbHvAT3g</t>
  </si>
  <si>
    <t>bCPLrLvQZso</t>
  </si>
  <si>
    <t>jrRHXF5FWEk</t>
  </si>
  <si>
    <t>ZzuGxkWLops</t>
  </si>
  <si>
    <t>ohvxkqX5pcA</t>
  </si>
  <si>
    <t>hGoaiq64al4</t>
  </si>
  <si>
    <t>mIHfbXD5O9g</t>
  </si>
  <si>
    <t>dcZJDArhWOI</t>
  </si>
  <si>
    <t>kn7yJ5fgwao</t>
  </si>
  <si>
    <t>C0tZYZ8o5x8</t>
  </si>
  <si>
    <t>6pCnIgmirwg</t>
  </si>
  <si>
    <t>a9qXbgrx9rg</t>
  </si>
  <si>
    <t>F0sDg_J2G78</t>
  </si>
  <si>
    <t>Lotarro</t>
  </si>
  <si>
    <t>Wwr2OfzJ0mw</t>
  </si>
  <si>
    <t>H-le7ZHMuOQ</t>
  </si>
  <si>
    <t>iy3jMTJlGbc</t>
  </si>
  <si>
    <t>qoME4NAKSl4</t>
  </si>
  <si>
    <t>sewmRTIdPPY</t>
  </si>
  <si>
    <t>j7XKoMiBpCw</t>
  </si>
  <si>
    <t>Epapep</t>
  </si>
  <si>
    <t>NLCH-1MwtQ4</t>
  </si>
  <si>
    <t>iQwhz1T9V-k</t>
  </si>
  <si>
    <t>zsAprfIPQ9M</t>
  </si>
  <si>
    <t>aUEWyOUGkdI</t>
  </si>
  <si>
    <t>2Ezpgf0fE8U</t>
  </si>
  <si>
    <t>j2HQ-G2huRQ</t>
  </si>
  <si>
    <t>O7wyOXVezlc</t>
  </si>
  <si>
    <t>pwElc2a7sL4</t>
  </si>
  <si>
    <t>Y9tIFwRzYhk</t>
  </si>
  <si>
    <t>L5vetoRjS6g</t>
  </si>
  <si>
    <t>egwb5U5lxnI</t>
  </si>
  <si>
    <t>dacrunch</t>
  </si>
  <si>
    <t>6xXkjxMpA5Q</t>
  </si>
  <si>
    <t>LRFOqDa8RIM</t>
  </si>
  <si>
    <t>XW6ZxNSuwow</t>
  </si>
  <si>
    <t>0ziNuksz5AM</t>
  </si>
  <si>
    <t>_8BZyC3aDpY</t>
  </si>
  <si>
    <t>9mIdOO4QmEw</t>
  </si>
  <si>
    <t>i5gKxM4XlkU</t>
  </si>
  <si>
    <t>EasyLiving</t>
  </si>
  <si>
    <t>KNbm6e9iej0</t>
  </si>
  <si>
    <t>hpBqGiYJxvc</t>
  </si>
  <si>
    <t>i2uKf1Ujlls</t>
  </si>
  <si>
    <t>7PV5bvCODRo</t>
  </si>
  <si>
    <t>48RbpaWIzfQ</t>
  </si>
  <si>
    <t>h38tCHa8w9M</t>
  </si>
  <si>
    <t>p_CBzerJYKc</t>
  </si>
  <si>
    <t>fX7vhjdCk04</t>
  </si>
  <si>
    <t>hC7_jTfalLs</t>
  </si>
  <si>
    <t>QHllAtzMEdg</t>
  </si>
  <si>
    <t>_kWX3SJUpO0</t>
  </si>
  <si>
    <t>Y2G2RI3qxFg</t>
  </si>
  <si>
    <t>XWkcpM8yzmk</t>
  </si>
  <si>
    <t>xwJeo4KUuCU</t>
  </si>
  <si>
    <t>sobLzC8o-E0</t>
  </si>
  <si>
    <t>ccD9zCBMeS0</t>
  </si>
  <si>
    <t>ZCNMqTIZHKM</t>
  </si>
  <si>
    <t>TQTlj8yrAco</t>
  </si>
  <si>
    <t>QrsjnC3W1mg</t>
  </si>
  <si>
    <t>d9pO8WxNo-w</t>
  </si>
  <si>
    <t>3xN5BzKYye4</t>
  </si>
  <si>
    <t>darkcloud3388</t>
  </si>
  <si>
    <t>hA98Pl3pfk8</t>
  </si>
  <si>
    <t>6aZXeSCmwqQ</t>
  </si>
  <si>
    <t>Egz23aYHe04</t>
  </si>
  <si>
    <t>auAaXNTVATk</t>
  </si>
  <si>
    <t>3j1hXpWvMpI</t>
  </si>
  <si>
    <t>YqIWZ6yGoBg</t>
  </si>
  <si>
    <t>XBHOWcWWrYI</t>
  </si>
  <si>
    <t>Q70eccP56gs</t>
  </si>
  <si>
    <t>soaGnAEe0oo</t>
  </si>
  <si>
    <t>QL98UUovxJQ</t>
  </si>
  <si>
    <t>uqNeNOJDsug</t>
  </si>
  <si>
    <t>JLgvk3utJzc</t>
  </si>
  <si>
    <t>unWgKuDcGQ4</t>
  </si>
  <si>
    <t>VKEPPw5Jd2M</t>
  </si>
  <si>
    <t>KxbRjxjlT4g</t>
  </si>
  <si>
    <t>N4NnFvHXYJQ</t>
  </si>
  <si>
    <t>bcwKBEQCk3Y</t>
  </si>
  <si>
    <t>eK8HaUl1IOQ</t>
  </si>
  <si>
    <t>ywspUcQfo5I</t>
  </si>
  <si>
    <t>sM3as5_pvtU</t>
  </si>
  <si>
    <t>winkles1</t>
  </si>
  <si>
    <t>vHySGj2APZk</t>
  </si>
  <si>
    <t>xex9C0OFCSE</t>
  </si>
  <si>
    <t>gCCCr-GgMOM</t>
  </si>
  <si>
    <t>u9bklFM2ycY</t>
  </si>
  <si>
    <t>YKtT-NPLmM0</t>
  </si>
  <si>
    <t>ENr9CCc3qiU</t>
  </si>
  <si>
    <t>lucky13studios</t>
  </si>
  <si>
    <t>VPfAjzazIMc</t>
  </si>
  <si>
    <t>rvLAoCuzZw4</t>
  </si>
  <si>
    <t>I0NCxVcdlL4</t>
  </si>
  <si>
    <t>NA62P-uGu6E</t>
  </si>
  <si>
    <t>u7vrXKL6nyg</t>
  </si>
  <si>
    <t>ieNfgzP1JzQ</t>
  </si>
  <si>
    <t>xFd4fX-Qaus</t>
  </si>
  <si>
    <t>72aHqkhPu0U</t>
  </si>
  <si>
    <t>wYrhWHQ6pb0</t>
  </si>
  <si>
    <t>VWS0FZEqdJA</t>
  </si>
  <si>
    <t>KldtyPBlOoY</t>
  </si>
  <si>
    <t>He1_A55k4g0</t>
  </si>
  <si>
    <t>zbY33x0nbvE</t>
  </si>
  <si>
    <t>7vQcUi03Org</t>
  </si>
  <si>
    <t>wHku_43spsQ</t>
  </si>
  <si>
    <t>E5gwjzR1J8I</t>
  </si>
  <si>
    <t>xSBM7iUdWQI</t>
  </si>
  <si>
    <t>MajPCj2ecdI</t>
  </si>
  <si>
    <t>zRjgJ_gUZHY</t>
  </si>
  <si>
    <t>yejBQV6k5Sg</t>
  </si>
  <si>
    <t>kaPK5xoLZb4</t>
  </si>
  <si>
    <t>jaybobed</t>
  </si>
  <si>
    <t>mikepreston59</t>
  </si>
  <si>
    <t>vjD_r7dThPU</t>
  </si>
  <si>
    <t>a-2RFWr6IZU</t>
  </si>
  <si>
    <t>gT_gxpyavag</t>
  </si>
  <si>
    <t>sMoXbFvPTuM</t>
  </si>
  <si>
    <t>te-MKE6kPzo</t>
  </si>
  <si>
    <t>GSqm3a5C01s</t>
  </si>
  <si>
    <t>J06BU6Fj6Qs</t>
  </si>
  <si>
    <t>lJQCpcrvyJY</t>
  </si>
  <si>
    <t>5GCdkuQoLrY</t>
  </si>
  <si>
    <t>xHG5Emgi12w</t>
  </si>
  <si>
    <t>Y36zINLldyQ</t>
  </si>
  <si>
    <t>Mpiu3WqRDRs</t>
  </si>
  <si>
    <t>gh_GumnODXo</t>
  </si>
  <si>
    <t>NZs5OmG17_8</t>
  </si>
  <si>
    <t>CYmWUdUvXT0</t>
  </si>
  <si>
    <t>Z69N3zwJUIE</t>
  </si>
  <si>
    <t>MTTCWRimMZI</t>
  </si>
  <si>
    <t>stxt4boT6ac</t>
  </si>
  <si>
    <t>0srY8h6kJmY</t>
  </si>
  <si>
    <t>28ZGwsvJI5s</t>
  </si>
  <si>
    <t>1l7ZJl6Z4Ek</t>
  </si>
  <si>
    <t>-3Ot3o4WcYo</t>
  </si>
  <si>
    <t>ziIdjrR_MRs</t>
  </si>
  <si>
    <t>WiMAJ9C6Row</t>
  </si>
  <si>
    <t>2CAZsbPNaF0</t>
  </si>
  <si>
    <t>3TxexltWdkQ</t>
  </si>
  <si>
    <t>uqI8tNrkS0s</t>
  </si>
  <si>
    <t>90C_z-iPYGk</t>
  </si>
  <si>
    <t>RejGivEfsz0</t>
  </si>
  <si>
    <t>kU8kCA1CILQ</t>
  </si>
  <si>
    <t>Dysan8003</t>
  </si>
  <si>
    <t>gxNpJVabE8s</t>
  </si>
  <si>
    <t>h-SjbEfu9W0</t>
  </si>
  <si>
    <t>JUlwEWzi2JY</t>
  </si>
  <si>
    <t>J3_lhZlHiDY</t>
  </si>
  <si>
    <t>_sSHn8BftPY</t>
  </si>
  <si>
    <t>cr9NM9JMvDg</t>
  </si>
  <si>
    <t>hqxVoDZAtDY</t>
  </si>
  <si>
    <t>q3xt4Dfx6Ss</t>
  </si>
  <si>
    <t>XjUVnYMBGqs</t>
  </si>
  <si>
    <t>0Qw-ILskT5Q</t>
  </si>
  <si>
    <t>8o2D7uokmV8</t>
  </si>
  <si>
    <t>E4Df3n1im-s</t>
  </si>
  <si>
    <t>DbbrI9vBHhE</t>
  </si>
  <si>
    <t>_578Uk8y2aM</t>
  </si>
  <si>
    <t>dMS3VSQ6rfQ</t>
  </si>
  <si>
    <t>fVJQy5R1sKk</t>
  </si>
  <si>
    <t>kjtx8pwIX78</t>
  </si>
  <si>
    <t>FZg1WYAE3AE</t>
  </si>
  <si>
    <t>ToPasSJcBvY</t>
  </si>
  <si>
    <t>g9bo2l-p7Ww</t>
  </si>
  <si>
    <t>PeppermintPepperoni</t>
  </si>
  <si>
    <t>lzZB6rSJIHk</t>
  </si>
  <si>
    <t>3cjBILuGApE</t>
  </si>
  <si>
    <t>895vxQMNxu8</t>
  </si>
  <si>
    <t>XMR082tsDrQ</t>
  </si>
  <si>
    <t>qj7LJlYeTEc</t>
  </si>
  <si>
    <t>xyNUnEBLKtU</t>
  </si>
  <si>
    <t>6yuy9DEK114</t>
  </si>
  <si>
    <t>A3PunterRadio</t>
  </si>
  <si>
    <t>B-T3SmnOjow</t>
  </si>
  <si>
    <t>GLW5byahgyw</t>
  </si>
  <si>
    <t>bikMrqiEnyE</t>
  </si>
  <si>
    <t>nRumz-5fwqo</t>
  </si>
  <si>
    <t>hGYM6loXYos</t>
  </si>
  <si>
    <t>rR54RzWfSSE</t>
  </si>
  <si>
    <t>KnSNiEY4gLs</t>
  </si>
  <si>
    <t>E9FSGJcRVWc</t>
  </si>
  <si>
    <t>oVpFirv8Dwc</t>
  </si>
  <si>
    <t>Pp6dO5TQb6Q</t>
  </si>
  <si>
    <t>V8gtZLzJ2tY</t>
  </si>
  <si>
    <t>NiGtqbDF1O0</t>
  </si>
  <si>
    <t>032z1dJ6ajM</t>
  </si>
  <si>
    <t>bUwJAkVbAHA</t>
  </si>
  <si>
    <t>V6q1AR2Gock</t>
  </si>
  <si>
    <t>TJDFilms</t>
  </si>
  <si>
    <t>vsila</t>
  </si>
  <si>
    <t>ritpw</t>
  </si>
  <si>
    <t>keyOQXbtepE</t>
  </si>
  <si>
    <t>jPCx7n9XAI0</t>
  </si>
  <si>
    <t>_G2biM2k198</t>
  </si>
  <si>
    <t>xIeOlTkT_m0</t>
  </si>
  <si>
    <t>XoLU6u6IJ9E</t>
  </si>
  <si>
    <t>tLUeSf86v1E</t>
  </si>
  <si>
    <t>52VbWz4BjC4</t>
  </si>
  <si>
    <t>QfdQkyc4omk</t>
  </si>
  <si>
    <t>qNd7djrQoi0</t>
  </si>
  <si>
    <t>YBclM2aYs7s</t>
  </si>
  <si>
    <t>FU3MNe6SlyM</t>
  </si>
  <si>
    <t>i5QOvO2s5J0</t>
  </si>
  <si>
    <t>3QVabfJITNU</t>
  </si>
  <si>
    <t>4BItuo9YfeA</t>
  </si>
  <si>
    <t>eVTez5tVBBI</t>
  </si>
  <si>
    <t>Ypa75axdK6o</t>
  </si>
  <si>
    <t>qhHN2tkfyXo</t>
  </si>
  <si>
    <t>HmktDd7O0pI</t>
  </si>
  <si>
    <t>omovies</t>
  </si>
  <si>
    <t>Y7GcoLqfhHg</t>
  </si>
  <si>
    <t>Zfh3HK1Okwg</t>
  </si>
  <si>
    <t>mOIpX-PByfw</t>
  </si>
  <si>
    <t>oXEv4ZDwbYs</t>
  </si>
  <si>
    <t>3Jmb499qECg</t>
  </si>
  <si>
    <t>VlZiHWnKzlk</t>
  </si>
  <si>
    <t>t1tak3PSbnU</t>
  </si>
  <si>
    <t>qVfmggzbq4E</t>
  </si>
  <si>
    <t>YGDVCavzRoo</t>
  </si>
  <si>
    <t>DjSO5nAK6wE</t>
  </si>
  <si>
    <t>GoogleDevelopers</t>
  </si>
  <si>
    <t>AnEJMrHjysw</t>
  </si>
  <si>
    <t>bNBWvaLKSYw</t>
  </si>
  <si>
    <t>ZvFVs92Fydw</t>
  </si>
  <si>
    <t>URF2sVQWuxU</t>
  </si>
  <si>
    <t>bU4gXHkejMo</t>
  </si>
  <si>
    <t>8ZEzNQ-CoV0</t>
  </si>
  <si>
    <t>yjPBkvYh-ss</t>
  </si>
  <si>
    <t>_G5Yxp6j6hY</t>
  </si>
  <si>
    <t>HAf5t6_XZIs</t>
  </si>
  <si>
    <t>I6ObTqIiYfE</t>
  </si>
  <si>
    <t>X46M_tqdfcM</t>
  </si>
  <si>
    <t>U15r79CqFtU</t>
  </si>
  <si>
    <t>yT-7Y_K_S3E</t>
  </si>
  <si>
    <t>trzgz4qyZn4</t>
  </si>
  <si>
    <t>y0P70XGBGsA</t>
  </si>
  <si>
    <t>9wEs4zZWeiE</t>
  </si>
  <si>
    <t>5wXWMuYM37s</t>
  </si>
  <si>
    <t>9KOEbAZJTTk</t>
  </si>
  <si>
    <t>4B3jxvG15Oc</t>
  </si>
  <si>
    <t>1FJHYqE0RDg</t>
  </si>
  <si>
    <t>A99BJOO76Zk</t>
  </si>
  <si>
    <t>7GpZpoaZaSE</t>
  </si>
  <si>
    <t>tgRZ98818M4</t>
  </si>
  <si>
    <t>NkexvMy2zJY</t>
  </si>
  <si>
    <t>_SsUTLAhbWE</t>
  </si>
  <si>
    <t>03y3QQikRHU</t>
  </si>
  <si>
    <t>VdRB5CryRo4</t>
  </si>
  <si>
    <t>UuBm0dvIzcc</t>
  </si>
  <si>
    <t>G8IOdmh59c0</t>
  </si>
  <si>
    <t>VwBtRASo_UU</t>
  </si>
  <si>
    <t>PjATGhJkSPI</t>
  </si>
  <si>
    <t>Mgk8SXms_JI</t>
  </si>
  <si>
    <t>Wx3m8p5YDHo</t>
  </si>
  <si>
    <t>8OTa-dUocvw</t>
  </si>
  <si>
    <t>hTyYSXtYWSc</t>
  </si>
  <si>
    <t>zGala_FtZ9w</t>
  </si>
  <si>
    <t>sEh2fGC93JA</t>
  </si>
  <si>
    <t>Ooq6JmzkfBI</t>
  </si>
  <si>
    <t>1zkKboKkM64</t>
  </si>
  <si>
    <t>Zq3rSwX4QHM</t>
  </si>
  <si>
    <t>1V2JU00Dgwk</t>
  </si>
  <si>
    <t>MTwh6p1kyRQ</t>
  </si>
  <si>
    <t>ummahfilms</t>
  </si>
  <si>
    <t>EN348SxeayA</t>
  </si>
  <si>
    <t>3o6kpCLDMVg</t>
  </si>
  <si>
    <t>rH2nNt1s5pk</t>
  </si>
  <si>
    <t>K9CxtZpDrXQ</t>
  </si>
  <si>
    <t>b4Q1vHQxsss</t>
  </si>
  <si>
    <t>hgRFVDc7z48</t>
  </si>
  <si>
    <t>_PJwp4wbguQ</t>
  </si>
  <si>
    <t>uT_dw5gEaTU</t>
  </si>
  <si>
    <t>F4jQi0Gjy3M</t>
  </si>
  <si>
    <t>wsYOI1pDssI</t>
  </si>
  <si>
    <t>E79LSs_ZvCM</t>
  </si>
  <si>
    <t>2R445ekm5QI</t>
  </si>
  <si>
    <t>9fka3Lu_pr0</t>
  </si>
  <si>
    <t>iyczVCnHloY</t>
  </si>
  <si>
    <t>GT3ol-iuCGU</t>
  </si>
  <si>
    <t>OL_DzakQvj8</t>
  </si>
  <si>
    <t>QTTyXEDWpSE</t>
  </si>
  <si>
    <t>ixN0qhN39k0</t>
  </si>
  <si>
    <t>TNlkIxFAlv0</t>
  </si>
  <si>
    <t>97CXaDIPYTg</t>
  </si>
  <si>
    <t>2beezydotcom</t>
  </si>
  <si>
    <t>zbfgMxogMcA</t>
  </si>
  <si>
    <t>WF98Sg5C7lU</t>
  </si>
  <si>
    <t>8ocry4tPab4</t>
  </si>
  <si>
    <t>CqfG_3b4Eh4</t>
  </si>
  <si>
    <t>e5t7njlvGdY</t>
  </si>
  <si>
    <t>HVynqizusD0</t>
  </si>
  <si>
    <t>l8lqbNtW9Bk</t>
  </si>
  <si>
    <t>gnZHiuJZ7CQ</t>
  </si>
  <si>
    <t>nrAG8G71xkM</t>
  </si>
  <si>
    <t>yu2NqfISm9k</t>
  </si>
  <si>
    <t>oxIg_nhnOSo</t>
  </si>
  <si>
    <t>XBeiQvFsQLM</t>
  </si>
  <si>
    <t>9Z1X3jTJ2BY</t>
  </si>
  <si>
    <t>mb672w6wgC8</t>
  </si>
  <si>
    <t>lclbeYHDhuc</t>
  </si>
  <si>
    <t>9dttC8oaxhk</t>
  </si>
  <si>
    <t>NMb0PSQrTTg</t>
  </si>
  <si>
    <t>qosypvvEBrE</t>
  </si>
  <si>
    <t>mauroec04</t>
  </si>
  <si>
    <t>A4RppNnE17k</t>
  </si>
  <si>
    <t>4hXVcCUoAH0</t>
  </si>
  <si>
    <t>ET4E2wyMKJo</t>
  </si>
  <si>
    <t>Bl4u-5dgHHM</t>
  </si>
  <si>
    <t>LkN2Jfjlz24</t>
  </si>
  <si>
    <t>vUWqRhReaZk</t>
  </si>
  <si>
    <t>0OrDEF0Q97I</t>
  </si>
  <si>
    <t>Hxx2KcPWWZg</t>
  </si>
  <si>
    <t>y9NNNqYohtA</t>
  </si>
  <si>
    <t>U8ZNyBY_F8E</t>
  </si>
  <si>
    <t>xT2sRNbKt5c</t>
  </si>
  <si>
    <t>ElrldD02if0</t>
  </si>
  <si>
    <t>G0smntbxyJ8</t>
  </si>
  <si>
    <t>VfyxxuTa-HA</t>
  </si>
  <si>
    <t>JmDd2TZNtJY</t>
  </si>
  <si>
    <t>GURvHJNmGrc</t>
  </si>
  <si>
    <t>2JJxIbiiR9U</t>
  </si>
  <si>
    <t>z4E686eFGe4</t>
  </si>
  <si>
    <t>BIbVJNJg1_U</t>
  </si>
  <si>
    <t>a7ZhEJaS0Ug</t>
  </si>
  <si>
    <t>i38HXxWoQUM</t>
  </si>
  <si>
    <t>SLQm3INW0f0</t>
  </si>
  <si>
    <t>PT6jqp0pbgc</t>
  </si>
  <si>
    <t>JQXh20OuhIc</t>
  </si>
  <si>
    <t>ie4EWLiB6bM</t>
  </si>
  <si>
    <t>Zr60ytdrBe8</t>
  </si>
  <si>
    <t>p2Clk5lNUdQ</t>
  </si>
  <si>
    <t>WiXYlO4Fbzk</t>
  </si>
  <si>
    <t>yw2EisVqKZ4</t>
  </si>
  <si>
    <t>7WP5XPRk5wg</t>
  </si>
  <si>
    <t>EIlzXcH_s_M</t>
  </si>
  <si>
    <t>VqmMdPKw378</t>
  </si>
  <si>
    <t>C6VAxucmNeI</t>
  </si>
  <si>
    <t>mGTXT3py_0o</t>
  </si>
  <si>
    <t>3qHPmE2lJdk</t>
  </si>
  <si>
    <t>bqQ3qZhZFYU</t>
  </si>
  <si>
    <t>iNiO6dCH42Y</t>
  </si>
  <si>
    <t>F76JasttBOs</t>
  </si>
  <si>
    <t>BDE1981</t>
  </si>
  <si>
    <t>e1LuOIl8Dm0</t>
  </si>
  <si>
    <t>1fJoat7LRy8</t>
  </si>
  <si>
    <t>N9zlNGOs7QM</t>
  </si>
  <si>
    <t>PeMFSAg2Reo</t>
  </si>
  <si>
    <t>UriHw41mIAY</t>
  </si>
  <si>
    <t>OBtLst3espU</t>
  </si>
  <si>
    <t>dyB5FTpymf8</t>
  </si>
  <si>
    <t>mX2d6GjV4wE</t>
  </si>
  <si>
    <t>jLoMRNTkYTA</t>
  </si>
  <si>
    <t>VQhmii1ib3A</t>
  </si>
  <si>
    <t>RUv0ARBfLbM</t>
  </si>
  <si>
    <t>Y-TXJTj0hjo</t>
  </si>
  <si>
    <t>t8xGxi4q57Q</t>
  </si>
  <si>
    <t>rqQQWuY3jaU</t>
  </si>
  <si>
    <t>yjjBSmerU8A</t>
  </si>
  <si>
    <t>TUPAAWNmKbk</t>
  </si>
  <si>
    <t>8lQaSi6J27M</t>
  </si>
  <si>
    <t>rMRb2TET9YU</t>
  </si>
  <si>
    <t>iRdDCkFl5qA</t>
  </si>
  <si>
    <t>8Q-O8yMSDWc</t>
  </si>
  <si>
    <t>ubBmyWR1Nwc</t>
  </si>
  <si>
    <t>WongFuProductions</t>
  </si>
  <si>
    <t>SCV6TCIN2C8</t>
  </si>
  <si>
    <t>3luPN_ktgZw</t>
  </si>
  <si>
    <t>JOvB3el3ILo</t>
  </si>
  <si>
    <t>0pGkcfBLuTM</t>
  </si>
  <si>
    <t>HAc4FdOQJLY</t>
  </si>
  <si>
    <t>XcPEm7oWHd0</t>
  </si>
  <si>
    <t>ZrnK-qPARYI</t>
  </si>
  <si>
    <t>k6xBFbi_n4Y</t>
  </si>
  <si>
    <t>AL_dpbjSB7U</t>
  </si>
  <si>
    <t>wZsAReWSN5c</t>
  </si>
  <si>
    <t>0GfGwAKacyw</t>
  </si>
  <si>
    <t>nuuhej2FrnM</t>
  </si>
  <si>
    <t>gOar28vKGVk</t>
  </si>
  <si>
    <t>ybT9m51TCjA</t>
  </si>
  <si>
    <t>xjqpc6B3yTs</t>
  </si>
  <si>
    <t>XJSyhPI9C1w</t>
  </si>
  <si>
    <t>d0dA9-27soc</t>
  </si>
  <si>
    <t>mUN3zXi2QRA</t>
  </si>
  <si>
    <t>wIxIk2Wta58</t>
  </si>
  <si>
    <t>m6bmBfZNgcU</t>
  </si>
  <si>
    <t>xmerfW3Xv08</t>
  </si>
  <si>
    <t>wF8joJaOVJw</t>
  </si>
  <si>
    <t>x-Y4QicyBuA</t>
  </si>
  <si>
    <t>xLzLwRmgIC4</t>
  </si>
  <si>
    <t>panacea81</t>
  </si>
  <si>
    <t>SLGJTAfyG44</t>
  </si>
  <si>
    <t>uFpw3s2C-mQ</t>
  </si>
  <si>
    <t>CVMghUjz6bc</t>
  </si>
  <si>
    <t>T6QH4AKhOFk</t>
  </si>
  <si>
    <t>W_KNtsAIf_U</t>
  </si>
  <si>
    <t>hbm8yRYPhXE</t>
  </si>
  <si>
    <t>8EVYPFNcG-o</t>
  </si>
  <si>
    <t>zux_-QFpX9Q</t>
  </si>
  <si>
    <t>HPrW8WoR7nc</t>
  </si>
  <si>
    <t>RLKrWPxADU0</t>
  </si>
  <si>
    <t>ZO4u9e8Paiw</t>
  </si>
  <si>
    <t>b8dq5Vis8dk</t>
  </si>
  <si>
    <t>39hOm0pCg-s</t>
  </si>
  <si>
    <t>fnlaXuuTqSY</t>
  </si>
  <si>
    <t>MqAsravUn-Y</t>
  </si>
  <si>
    <t>InLJmrK8xWw</t>
  </si>
  <si>
    <t>wskAinFClsE</t>
  </si>
  <si>
    <t>K6ohNo0a8yk</t>
  </si>
  <si>
    <t>hGWjXu1LpoE</t>
  </si>
  <si>
    <t>09xX9UwwVGY</t>
  </si>
  <si>
    <t>aepeiGApSwE</t>
  </si>
  <si>
    <t>_goe8r1YkT0</t>
  </si>
  <si>
    <t>59Y25E3dazU</t>
  </si>
  <si>
    <t>MWYi4_COZMU</t>
  </si>
  <si>
    <t>chrisabraham</t>
  </si>
  <si>
    <t>xmGML--UIfc</t>
  </si>
  <si>
    <t>H1ImndT0fC8</t>
  </si>
  <si>
    <t>BiCn6y6JU8o</t>
  </si>
  <si>
    <t>OD4nh5A5up4</t>
  </si>
  <si>
    <t>ocZntJTh7Ik</t>
  </si>
  <si>
    <t>NopuJ_OYjsk</t>
  </si>
  <si>
    <t>rnMnpt6u5uo</t>
  </si>
  <si>
    <t>1v1KB83rOYs</t>
  </si>
  <si>
    <t>qWy4hJgOedU</t>
  </si>
  <si>
    <t>jZULGg9kfCo</t>
  </si>
  <si>
    <t>3l5g7F9zk3I</t>
  </si>
  <si>
    <t>GQ5eZSa7URA</t>
  </si>
  <si>
    <t>IAi3ZM1h4SY</t>
  </si>
  <si>
    <t>Pv1WfG3bFO0</t>
  </si>
  <si>
    <t>ryb4VPSmKuo</t>
  </si>
  <si>
    <t>RQnG04zKem4</t>
  </si>
  <si>
    <t>gW6zXxp3YJ0</t>
  </si>
  <si>
    <t>gb9VCfivwdM</t>
  </si>
  <si>
    <t>_X5Wh8PhsFQ</t>
  </si>
  <si>
    <t>Gzj723LkRJY</t>
  </si>
  <si>
    <t>tenthconcept</t>
  </si>
  <si>
    <t>PQbuyKUaKFo</t>
  </si>
  <si>
    <t>n1NVfDlU6yQ</t>
  </si>
  <si>
    <t>KfVrqxywEc4</t>
  </si>
  <si>
    <t>dy4UhY3gdC0</t>
  </si>
  <si>
    <t>ZJOVr10rP1c</t>
  </si>
  <si>
    <t>Ld919lziKgE</t>
  </si>
  <si>
    <t>528BCJiRkks</t>
  </si>
  <si>
    <t>mtYsLAOGzfI</t>
  </si>
  <si>
    <t>PXpwC1o5AcI</t>
  </si>
  <si>
    <t>z99EHyG2jQA</t>
  </si>
  <si>
    <t>BZ5wVv26Hyc</t>
  </si>
  <si>
    <t>H868NSM2yAg</t>
  </si>
  <si>
    <t>wwm6YjIThuE</t>
  </si>
  <si>
    <t>oXW476CyROg</t>
  </si>
  <si>
    <t>IABDVheq0LY</t>
  </si>
  <si>
    <t>oVcw3RSb2rw</t>
  </si>
  <si>
    <t>kU-4D51FY98</t>
  </si>
  <si>
    <t>p5EIrSM8dCA</t>
  </si>
  <si>
    <t>GQXqWkWqnSw</t>
  </si>
  <si>
    <t>PLUS00QrYWw</t>
  </si>
  <si>
    <t>maHSOB2RFm4</t>
  </si>
  <si>
    <t>OLK1Xpc7SMQ</t>
  </si>
  <si>
    <t>_SmgCJSY8LE</t>
  </si>
  <si>
    <t>x7GL4pOrxm0</t>
  </si>
  <si>
    <t>Bu3DSxqyZA8</t>
  </si>
  <si>
    <t>rosstheintern</t>
  </si>
  <si>
    <t>VApj0nz6g30</t>
  </si>
  <si>
    <t>27MXV0o62hY</t>
  </si>
  <si>
    <t>fvU_GudKUOw</t>
  </si>
  <si>
    <t>jLl5qdKzxUA</t>
  </si>
  <si>
    <t>JMPtQd5WzX8</t>
  </si>
  <si>
    <t>auys8SKjpL0</t>
  </si>
  <si>
    <t>g-CcXmclcl0</t>
  </si>
  <si>
    <t>F9YMvjoOmBU</t>
  </si>
  <si>
    <t>QdId8McuRXc</t>
  </si>
  <si>
    <t>fEUTG1iQNYo</t>
  </si>
  <si>
    <t>iQwUpHA8iu8</t>
  </si>
  <si>
    <t>wXxzue7KeEE</t>
  </si>
  <si>
    <t>uZdzkD7scOc</t>
  </si>
  <si>
    <t>sTR81wuFP0g</t>
  </si>
  <si>
    <t>8lfT3sexpaE</t>
  </si>
  <si>
    <t>x1ifk6ZF7hE</t>
  </si>
  <si>
    <t>JYh4-1EncIk</t>
  </si>
  <si>
    <t>PCoppLO4sw8</t>
  </si>
  <si>
    <t>gGEzf9b5xBk</t>
  </si>
  <si>
    <t>9nbqe6WXYgA</t>
  </si>
  <si>
    <t>tediric</t>
  </si>
  <si>
    <t>2tjrRGOjv9U</t>
  </si>
  <si>
    <t>jmwKySeksl0</t>
  </si>
  <si>
    <t>nEgXfwntYOM</t>
  </si>
  <si>
    <t>Strongsad38001</t>
  </si>
  <si>
    <t>VSdJeRp-KIE</t>
  </si>
  <si>
    <t>D1dqO03aUbk</t>
  </si>
  <si>
    <t>lQKdEdzHnfU</t>
  </si>
  <si>
    <t>3m6G6emp3lU</t>
  </si>
  <si>
    <t>zMO2khJfwGs</t>
  </si>
  <si>
    <t>b5R1MsBHWdk</t>
  </si>
  <si>
    <t>G5azW5Gz5lQ</t>
  </si>
  <si>
    <t>nw-oB9IbObs</t>
  </si>
  <si>
    <t>jQwzGwQU1u0</t>
  </si>
  <si>
    <t>P_YnYW0CXzk</t>
  </si>
  <si>
    <t>lD_YUovZw-g</t>
  </si>
  <si>
    <t>LNDbRJymMsw</t>
  </si>
  <si>
    <t>zUF-MyB9ZJo</t>
  </si>
  <si>
    <t>61nQnP3X0pc</t>
  </si>
  <si>
    <t>kV3xoH86Xpo</t>
  </si>
  <si>
    <t>5AIsJBeKjgQ</t>
  </si>
  <si>
    <t>HYLTqJMxmTY</t>
  </si>
  <si>
    <t>wkVH_DQsGRQ</t>
  </si>
  <si>
    <t>P37WgPmkOuM</t>
  </si>
  <si>
    <t>hAwt6nM8q1k</t>
  </si>
  <si>
    <t>S518SoYdUsQ</t>
  </si>
  <si>
    <t>gmUmtId34qo</t>
  </si>
  <si>
    <t>A89GyEHB1Wc</t>
  </si>
  <si>
    <t>fly3CgQfxJQ</t>
  </si>
  <si>
    <t>VzqbEelzza4</t>
  </si>
  <si>
    <t>Y8zCbNWN9Bk</t>
  </si>
  <si>
    <t>8QLslTkv8nE</t>
  </si>
  <si>
    <t>sPHqHBRiTRc</t>
  </si>
  <si>
    <t>ZPtr4sPN17Y</t>
  </si>
  <si>
    <t>RGpypUfCfrc</t>
  </si>
  <si>
    <t>KpFwnf6F_GY</t>
  </si>
  <si>
    <t>3ETLEgWqjo4</t>
  </si>
  <si>
    <t>wqIsiXSZXaU</t>
  </si>
  <si>
    <t>vZ4UwWJyUYc</t>
  </si>
  <si>
    <t>zdcBUOtudag</t>
  </si>
  <si>
    <t>c22wcHBxjvE</t>
  </si>
  <si>
    <t>vh3Lfg9MS64</t>
  </si>
  <si>
    <t>ySEp2Ey2rrM</t>
  </si>
  <si>
    <t>5RQQfY6L5cg</t>
  </si>
  <si>
    <t>flzytOImbQU</t>
  </si>
  <si>
    <t>j258zbqE7ts</t>
  </si>
  <si>
    <t>library2point0</t>
  </si>
  <si>
    <t>vansessions</t>
  </si>
  <si>
    <t>PeM_5DSItGU</t>
  </si>
  <si>
    <t>rml695</t>
  </si>
  <si>
    <t>yjQSU88j1kg</t>
  </si>
  <si>
    <t>lxLTyfocefI</t>
  </si>
  <si>
    <t>gnnfC6rWdDw</t>
  </si>
  <si>
    <t>LduuzSYpK3o</t>
  </si>
  <si>
    <t>x60r-NlvTn4</t>
  </si>
  <si>
    <t>RiRoooJK43k</t>
  </si>
  <si>
    <t>zFf9Mw3nlsY</t>
  </si>
  <si>
    <t>SpmB2DLrkTE</t>
  </si>
  <si>
    <t>ombD6CzH-bs</t>
  </si>
  <si>
    <t>K-WOvlIEAoI</t>
  </si>
  <si>
    <t>erzSErESV8A</t>
  </si>
  <si>
    <t>2g-Qy9rqN6k</t>
  </si>
  <si>
    <t>iifNBOgWoGk</t>
  </si>
  <si>
    <t>ME7858o7wm8</t>
  </si>
  <si>
    <t>Gjq6VOt5No8</t>
  </si>
  <si>
    <t>gr-PrXEfu64</t>
  </si>
  <si>
    <t>_MvHzMZctPg</t>
  </si>
  <si>
    <t>uHKLh8KfG20</t>
  </si>
  <si>
    <t>h2sevUJ6H4s</t>
  </si>
  <si>
    <t>ZCNwTjzoNlQ</t>
  </si>
  <si>
    <t>0Xfx-y_3CmE</t>
  </si>
  <si>
    <t>cetv</t>
  </si>
  <si>
    <t>wXKNA7ThrCg</t>
  </si>
  <si>
    <t>QgrQ4NNoq6M</t>
  </si>
  <si>
    <t>hxIKsD0_X8c</t>
  </si>
  <si>
    <t>WQ7Vl5nZF8I</t>
  </si>
  <si>
    <t>g6_dcjR2npU</t>
  </si>
  <si>
    <t>twsHcdcCd7g</t>
  </si>
  <si>
    <t>Td922l0NoDQ</t>
  </si>
  <si>
    <t>xCd17db5BQY</t>
  </si>
  <si>
    <t>lvKntJKctoU</t>
  </si>
  <si>
    <t>KBmsE6atrVA</t>
  </si>
  <si>
    <t>nvta5j2iEtQ</t>
  </si>
  <si>
    <t>mVqz0LKphws</t>
  </si>
  <si>
    <t>7giW7efQggo</t>
  </si>
  <si>
    <t>E_DTwBB5PLU</t>
  </si>
  <si>
    <t>Svg_fflx1Uw</t>
  </si>
  <si>
    <t>woodroof61</t>
  </si>
  <si>
    <t>MPU_vbiKjgY</t>
  </si>
  <si>
    <t>dheschete</t>
  </si>
  <si>
    <t>UqgK_Gm73Zc</t>
  </si>
  <si>
    <t>jenner452</t>
  </si>
  <si>
    <t>nob1ObuBC0s</t>
  </si>
  <si>
    <t>m9VMp-QW1Jc</t>
  </si>
  <si>
    <t>BookVideosTV</t>
  </si>
  <si>
    <t>fAa5CNIC54U</t>
  </si>
  <si>
    <t>darcysta</t>
  </si>
  <si>
    <t>etlNEe1pa_c</t>
  </si>
  <si>
    <t>MichaelPhillipWright</t>
  </si>
  <si>
    <t>pOWd7igtTkY</t>
  </si>
  <si>
    <t>a4g-ZzGT8mo</t>
  </si>
  <si>
    <t>EFe3YthPufg</t>
  </si>
  <si>
    <t>0Tmd_6NHwGA</t>
  </si>
  <si>
    <t>ICZ4ciiF7mk</t>
  </si>
  <si>
    <t>B35Nv5NFtG8</t>
  </si>
  <si>
    <t>8zTtNjsvax0</t>
  </si>
  <si>
    <t>doCHJTH2y74</t>
  </si>
  <si>
    <t>42yE-_2qL2s</t>
  </si>
  <si>
    <t>19UyaWd6HNc</t>
  </si>
  <si>
    <t>jwMj3PJDxuo</t>
  </si>
  <si>
    <t>rrSnlLuuKSM</t>
  </si>
  <si>
    <t>NbbkxjcYn9Q</t>
  </si>
  <si>
    <t>PHqdz-g8tQk</t>
  </si>
  <si>
    <t>AOYrth7nA7I</t>
  </si>
  <si>
    <t>thilgfDPUEM</t>
  </si>
  <si>
    <t>6hlofmmQAnY</t>
  </si>
  <si>
    <t>NOMjpk_zHAE</t>
  </si>
  <si>
    <t>DeULnlKQ81g</t>
  </si>
  <si>
    <t>s7gDU-_FpdA</t>
  </si>
  <si>
    <t>9w1OoFViLks</t>
  </si>
  <si>
    <t>adamfirestorm</t>
  </si>
  <si>
    <t>dp0ldGHhJTs</t>
  </si>
  <si>
    <t>sipawhiskey</t>
  </si>
  <si>
    <t>fwK3eDm-MeI</t>
  </si>
  <si>
    <t>0vd0F6e0mMk</t>
  </si>
  <si>
    <t>x1VdmgEppoY</t>
  </si>
  <si>
    <t>F00RulyHv4E</t>
  </si>
  <si>
    <t>O-qujBrz8W4</t>
  </si>
  <si>
    <t>77ZExE_ZiAQ</t>
  </si>
  <si>
    <t>7XvAakX__cQ</t>
  </si>
  <si>
    <t>__j_XXMCock</t>
  </si>
  <si>
    <t>eBB12J2i-sg</t>
  </si>
  <si>
    <t>83mV71UGqB4</t>
  </si>
  <si>
    <t>7nTCDmkkMLY</t>
  </si>
  <si>
    <t>oPV3P0m1Uo4</t>
  </si>
  <si>
    <t>SW0BqY6uMtM</t>
  </si>
  <si>
    <t>GvU8fL4MiSQ</t>
  </si>
  <si>
    <t>18s5QhBluKs</t>
  </si>
  <si>
    <t>wIX5QmLAO7Q</t>
  </si>
  <si>
    <t>xd7D_qAT8ok</t>
  </si>
  <si>
    <t>clT4b6tpntg</t>
  </si>
  <si>
    <t>scstatelibrary</t>
  </si>
  <si>
    <t>_wirFSGHL7Q</t>
  </si>
  <si>
    <t>kevinyau</t>
  </si>
  <si>
    <t>Ugrlzm7fySE</t>
  </si>
  <si>
    <t>QpjhjT2d_Wk</t>
  </si>
  <si>
    <t>WOKzUWguWik</t>
  </si>
  <si>
    <t>qL8T2IQHy8M</t>
  </si>
  <si>
    <t>Dtpei0-5kQk</t>
  </si>
  <si>
    <t>inJ2k4mpVCo</t>
  </si>
  <si>
    <t>yfujWVF_r4c</t>
  </si>
  <si>
    <t>xleRNyYl18M</t>
  </si>
  <si>
    <t>s2Fd1RAxHAE</t>
  </si>
  <si>
    <t>_Dcsx0jzavw</t>
  </si>
  <si>
    <t>rvVYowQZduk</t>
  </si>
  <si>
    <t>iv60QeOpqNY</t>
  </si>
  <si>
    <t>NIKdK-T-jZM</t>
  </si>
  <si>
    <t>pDJYZZ0thqI</t>
  </si>
  <si>
    <t>KCy9nrchqFI</t>
  </si>
  <si>
    <t>6m_G0tq2MHg</t>
  </si>
  <si>
    <t>5JL2KOpCBP4</t>
  </si>
  <si>
    <t>bUxSZc1mtZw</t>
  </si>
  <si>
    <t>a7-pBCzbqn0</t>
  </si>
  <si>
    <t>kb3OK8BWe8o</t>
  </si>
  <si>
    <t>qYs3F9wyitc</t>
  </si>
  <si>
    <t>ZzfNF8MDl1o</t>
  </si>
  <si>
    <t>8wWd0uokdDY</t>
  </si>
  <si>
    <t>TWeFHOZ2C40</t>
  </si>
  <si>
    <t>rp-GniSMdQY</t>
  </si>
  <si>
    <t>qXtXynwoKHc</t>
  </si>
  <si>
    <t>Slamball08</t>
  </si>
  <si>
    <t>igMjuYOjuSI</t>
  </si>
  <si>
    <t>3HqN5FUWDbg</t>
  </si>
  <si>
    <t>fCJjhWf14fY</t>
  </si>
  <si>
    <t>OE62MgOtcjE</t>
  </si>
  <si>
    <t>Ziboune</t>
  </si>
  <si>
    <t>Uf-81P8F6zE</t>
  </si>
  <si>
    <t>7cQE2h2kVs8</t>
  </si>
  <si>
    <t>Rhy0ZzaqqmY</t>
  </si>
  <si>
    <t>L-KjI6k2wVk</t>
  </si>
  <si>
    <t>M8yB0Dx8kr0</t>
  </si>
  <si>
    <t>Eo5CFbG-aUY</t>
  </si>
  <si>
    <t>V2u05wBDaGI</t>
  </si>
  <si>
    <t>mcburger</t>
  </si>
  <si>
    <t>tth9krDtxII</t>
  </si>
  <si>
    <t>yLwan3JdLWQ</t>
  </si>
  <si>
    <t>da1Gh4kH-o8</t>
  </si>
  <si>
    <t>m0T9ZBKE22Y</t>
  </si>
  <si>
    <t>LxZCbbKwe_o</t>
  </si>
  <si>
    <t>X_XkBv_zt1w</t>
  </si>
  <si>
    <t>_pdaFXbhl8Q</t>
  </si>
  <si>
    <t>EVORo3iynPM</t>
  </si>
  <si>
    <t>F0htyAbdd6Q</t>
  </si>
  <si>
    <t>ti-nTDUl_M0</t>
  </si>
  <si>
    <t>VeOi2vvQhMk</t>
  </si>
  <si>
    <t>10Y0hFqt85w</t>
  </si>
  <si>
    <t>gCovxcNH-2s</t>
  </si>
  <si>
    <t>fewbeeq</t>
  </si>
  <si>
    <t>lqLOZVzyLSc</t>
  </si>
  <si>
    <t>cbJ6IeJ2dok</t>
  </si>
  <si>
    <t>EkEuf6U7Bb0</t>
  </si>
  <si>
    <t>oaUXxadeo4c</t>
  </si>
  <si>
    <t>in6OXI7WeZo</t>
  </si>
  <si>
    <t>trf6Y_5brsk</t>
  </si>
  <si>
    <t>zv1zjoM75e8</t>
  </si>
  <si>
    <t>pHYICkt7AF0</t>
  </si>
  <si>
    <t>NijwK99OO04</t>
  </si>
  <si>
    <t>WPtje</t>
  </si>
  <si>
    <t>ult6FyJT1vc</t>
  </si>
  <si>
    <t>0BkPvmSOVR0</t>
  </si>
  <si>
    <t>42klb5HjvBk</t>
  </si>
  <si>
    <t>RIE-Yb5G1zQ</t>
  </si>
  <si>
    <t>MBmmjXysPLY</t>
  </si>
  <si>
    <t>r3TPDmM3YRk</t>
  </si>
  <si>
    <t>craigskitz</t>
  </si>
  <si>
    <t>dbmW7CY0sBw</t>
  </si>
  <si>
    <t>iVsReik_FU4</t>
  </si>
  <si>
    <t>RxtpYawmc6I</t>
  </si>
  <si>
    <t>O3ysU2UEYSw</t>
  </si>
  <si>
    <t>HosiHoser</t>
  </si>
  <si>
    <t>4IHWJ9lYMqY</t>
  </si>
  <si>
    <t>aSHrenf36Os</t>
  </si>
  <si>
    <t>TSVHjQG8EJs</t>
  </si>
  <si>
    <t>ziSBu3U0iLA</t>
  </si>
  <si>
    <t>woeKuk-WRog</t>
  </si>
  <si>
    <t>MPStyles1984</t>
  </si>
  <si>
    <t>osall1291</t>
  </si>
  <si>
    <t>FT0-PwZqKZM</t>
  </si>
  <si>
    <t>SUWf7UIS-xs</t>
  </si>
  <si>
    <t>Env0qC3_Yyc</t>
  </si>
  <si>
    <t>Fpa-AajVmcI</t>
  </si>
  <si>
    <t>9-v4pq2gsfk</t>
  </si>
  <si>
    <t>uuDZFIYYu8E</t>
  </si>
  <si>
    <t>matthewjnielsen</t>
  </si>
  <si>
    <t>V6xDx8pilTA</t>
  </si>
  <si>
    <t>8ldw-TFeZqY</t>
  </si>
  <si>
    <t>Mrs8RL9FoBg</t>
  </si>
  <si>
    <t>aunvx-p7Qs8</t>
  </si>
  <si>
    <t>YfgmcCh2EcA</t>
  </si>
  <si>
    <t>tMQQDw7xJY0</t>
  </si>
  <si>
    <t>Rk_8BzP7qaw</t>
  </si>
  <si>
    <t>JhFAeeBnLoU</t>
  </si>
  <si>
    <t>f9KPmF1ivdo</t>
  </si>
  <si>
    <t>JQ4U7eEF0Rw</t>
  </si>
  <si>
    <t>IFT_DxbD218</t>
  </si>
  <si>
    <t>_KnO6Ns_TtU</t>
  </si>
  <si>
    <t>wrUlTJbQnro</t>
  </si>
  <si>
    <t>sw2IPJFqZQM</t>
  </si>
  <si>
    <t>TSutxh6NEgQ</t>
  </si>
  <si>
    <t>ZWGdWUKHrpU</t>
  </si>
  <si>
    <t>nh8igqbE0sc</t>
  </si>
  <si>
    <t>YkM2AkJws1c</t>
  </si>
  <si>
    <t>G--7tsLqEFM</t>
  </si>
  <si>
    <t>standaman13fna</t>
  </si>
  <si>
    <t>RodrigoRodrigues1988</t>
  </si>
  <si>
    <t>vCtcFsULMhU</t>
  </si>
  <si>
    <t>MwTFVrf7iJo</t>
  </si>
  <si>
    <t>freakyfletcher</t>
  </si>
  <si>
    <t>leemiller2</t>
  </si>
  <si>
    <t>8HDDsGZOYFI</t>
  </si>
  <si>
    <t>fDf-CpQBeP8</t>
  </si>
  <si>
    <t>gr2hiPOKNfc</t>
  </si>
  <si>
    <t>Marcus1387</t>
  </si>
  <si>
    <t>gwtSj5sCyF8</t>
  </si>
  <si>
    <t>N7MdSL2r0ZM</t>
  </si>
  <si>
    <t>_Bc538F4GPw</t>
  </si>
  <si>
    <t>wNcRprQfT-E</t>
  </si>
  <si>
    <t>WeZp6bre38U</t>
  </si>
  <si>
    <t>torbenb1</t>
  </si>
  <si>
    <t>j_OKq8S1CNM</t>
  </si>
  <si>
    <t>patrickrueedi</t>
  </si>
  <si>
    <t>LOrrYyLtqiY</t>
  </si>
  <si>
    <t>123feri</t>
  </si>
  <si>
    <t>wqTHzlVbzvE</t>
  </si>
  <si>
    <t>8-g_NPkOkog</t>
  </si>
  <si>
    <t>yUmKfm5OOmc</t>
  </si>
  <si>
    <t>mXUk7aH_ItM</t>
  </si>
  <si>
    <t>7MrNny8VzGE</t>
  </si>
  <si>
    <t>fPi8lxJ59RQ</t>
  </si>
  <si>
    <t>C6XnlddXckY</t>
  </si>
  <si>
    <t>q-WvBzetZSk</t>
  </si>
  <si>
    <t>wG_ga3MrTqc</t>
  </si>
  <si>
    <t>nFE9yX5E4YM</t>
  </si>
  <si>
    <t>v6E9uudY5Bk</t>
  </si>
  <si>
    <t>03V31oBx4sA</t>
  </si>
  <si>
    <t>9E85xwVDrc8</t>
  </si>
  <si>
    <t>6wgpGW2ImYM</t>
  </si>
  <si>
    <t>Ky1e26wRaMM</t>
  </si>
  <si>
    <t>9d0Us2ePcEA</t>
  </si>
  <si>
    <t>9yGpVKFeWyg</t>
  </si>
  <si>
    <t>FU8kORFik_o</t>
  </si>
  <si>
    <t>LCf36Q2LV0g</t>
  </si>
  <si>
    <t>lanu1971</t>
  </si>
  <si>
    <t>LcpYqP1dmWU</t>
  </si>
  <si>
    <t>o7XIn60sMOA</t>
  </si>
  <si>
    <t>FkvQlMYAwUI</t>
  </si>
  <si>
    <t>OGRQAmNHXxE</t>
  </si>
  <si>
    <t>GKXvu5s_ZU0</t>
  </si>
  <si>
    <t>ybvfj9Zv20A</t>
  </si>
  <si>
    <t>vGx27OAwlHs</t>
  </si>
  <si>
    <t>Wy0bnqOfAmM</t>
  </si>
  <si>
    <t>KM7LHeLx1xw</t>
  </si>
  <si>
    <t>n91ezEHhs8Y</t>
  </si>
  <si>
    <t>i1AHmdsLALc</t>
  </si>
  <si>
    <t>i2X_WMwM9k0</t>
  </si>
  <si>
    <t>XJxbdizqrr8</t>
  </si>
  <si>
    <t>hS7WtoooIuU</t>
  </si>
  <si>
    <t>ZfrztIFqiow</t>
  </si>
  <si>
    <t>fai3XKTfLxY</t>
  </si>
  <si>
    <t>M7o5l-0dX8Q</t>
  </si>
  <si>
    <t>BAjntyxUN2Y</t>
  </si>
  <si>
    <t>JOyaSDDAuA4</t>
  </si>
  <si>
    <t>codike1</t>
  </si>
  <si>
    <t>Eas8oWjH-uU</t>
  </si>
  <si>
    <t>EOWq2zXgdUc</t>
  </si>
  <si>
    <t>s5xraoY6c_s</t>
  </si>
  <si>
    <t>JBi7AlGfhYM</t>
  </si>
  <si>
    <t>MXvEL_rITSA</t>
  </si>
  <si>
    <t>WLLa92XGLFE</t>
  </si>
  <si>
    <t>c7qS_VG8S6s</t>
  </si>
  <si>
    <t>5HQRYzSOtUM</t>
  </si>
  <si>
    <t>7ykX5kgv2pA</t>
  </si>
  <si>
    <t>BKdx2uHb1lk</t>
  </si>
  <si>
    <t>4wPpb03wbrk</t>
  </si>
  <si>
    <t>gLOv_Y-ap-A</t>
  </si>
  <si>
    <t>8mnBKBaTtR0</t>
  </si>
  <si>
    <t>a5VBeo5nkFY</t>
  </si>
  <si>
    <t>W1HN5MFbwZY</t>
  </si>
  <si>
    <t>9Z_28qYAKl8</t>
  </si>
  <si>
    <t>VPXJ3dpz28A</t>
  </si>
  <si>
    <t>vqTAVRHx-34</t>
  </si>
  <si>
    <t>G7-BDNZoVEQ</t>
  </si>
  <si>
    <t>u91gSmRIyT4</t>
  </si>
  <si>
    <t>CHrieger</t>
  </si>
  <si>
    <t>ETwQ_HZdukE</t>
  </si>
  <si>
    <t>JnLSA8klkcg</t>
  </si>
  <si>
    <t>9mk3eBeM9j8</t>
  </si>
  <si>
    <t>GNjC86XSsfU</t>
  </si>
  <si>
    <t>Fq0w5WkSWH4</t>
  </si>
  <si>
    <t>NsJqTr3cWyA</t>
  </si>
  <si>
    <t>Zdualdubzw8</t>
  </si>
  <si>
    <t>C8UI5K03iCA</t>
  </si>
  <si>
    <t>ubX5_uVCtzk</t>
  </si>
  <si>
    <t>10nEWJz7nSM</t>
  </si>
  <si>
    <t>34dcqwfBguE</t>
  </si>
  <si>
    <t>rofZes89XwE</t>
  </si>
  <si>
    <t>P9tmoYDTlNE</t>
  </si>
  <si>
    <t>AEMwCnE_FNc</t>
  </si>
  <si>
    <t>fuoObXLgBKw</t>
  </si>
  <si>
    <t>4-octv-Qvc0</t>
  </si>
  <si>
    <t>uUyr__XATSI</t>
  </si>
  <si>
    <t>2trV86VfET8</t>
  </si>
  <si>
    <t>nhm_APPwhWk</t>
  </si>
  <si>
    <t>DMNLIDoXqIs</t>
  </si>
  <si>
    <t>KYTfAR3I7zQ</t>
  </si>
  <si>
    <t>BabloPicaso</t>
  </si>
  <si>
    <t>WFJt3-oORBU</t>
  </si>
  <si>
    <t>1Owd54_bTlY</t>
  </si>
  <si>
    <t>reuZF1XK3q8</t>
  </si>
  <si>
    <t>U5PzZmnjtgg</t>
  </si>
  <si>
    <t>Wbts3b6dHJs</t>
  </si>
  <si>
    <t>QmyXFgkP81w</t>
  </si>
  <si>
    <t>BFFw2aReg3A</t>
  </si>
  <si>
    <t>4dQ_TG4ogRQ</t>
  </si>
  <si>
    <t>Gs3eUxsjX7c</t>
  </si>
  <si>
    <t>fDoPKioqfu0</t>
  </si>
  <si>
    <t>m5ErQ6h1BKE</t>
  </si>
  <si>
    <t>72xwlxK3a8o</t>
  </si>
  <si>
    <t>KUc1wEAJNOU</t>
  </si>
  <si>
    <t>marcobremert</t>
  </si>
  <si>
    <t>3gv-PERRhHo</t>
  </si>
  <si>
    <t>F_Gdc6Ehm8I</t>
  </si>
  <si>
    <t>pdMfqPZufyg</t>
  </si>
  <si>
    <t>gq58pcxia5g</t>
  </si>
  <si>
    <t>varY4YRwlaU</t>
  </si>
  <si>
    <t>gr82gvU3qxc</t>
  </si>
  <si>
    <t>zQsovTqViME</t>
  </si>
  <si>
    <t>c0lY6ik_CNw</t>
  </si>
  <si>
    <t>Rw4DFwz3fCY</t>
  </si>
  <si>
    <t>lJTpO7pDolc</t>
  </si>
  <si>
    <t>G7aPBjEY8tE</t>
  </si>
  <si>
    <t>OLNTIT-UyPU</t>
  </si>
  <si>
    <t>SaMmXrYHslc</t>
  </si>
  <si>
    <t>YyAa4ejVruY</t>
  </si>
  <si>
    <t>25rOZFtgU5s</t>
  </si>
  <si>
    <t>OHA5OZczl_o</t>
  </si>
  <si>
    <t>jcqC9femIZw</t>
  </si>
  <si>
    <t>iStayGold</t>
  </si>
  <si>
    <t>2yhkvwzPTrw</t>
  </si>
  <si>
    <t>schnuten</t>
  </si>
  <si>
    <t>oiyfKBFx_D0</t>
  </si>
  <si>
    <t>WbSQyrklTyI</t>
  </si>
  <si>
    <t>yn8WlJJa_9w</t>
  </si>
  <si>
    <t>_YDvCx7ALsg</t>
  </si>
  <si>
    <t>Ys0t1a7_JCs</t>
  </si>
  <si>
    <t>zqLnPE6UW-o</t>
  </si>
  <si>
    <t>xuwsF4cBqL4</t>
  </si>
  <si>
    <t>MkxVuea4bA8</t>
  </si>
  <si>
    <t>2HDt1eBmS3E</t>
  </si>
  <si>
    <t>yLpOqGcIutQ</t>
  </si>
  <si>
    <t>2YVVMJG7Dvo</t>
  </si>
  <si>
    <t>l4y3UjLGpm0</t>
  </si>
  <si>
    <t>wqqhRX0BMe8</t>
  </si>
  <si>
    <t>B5u9fNc87sM</t>
  </si>
  <si>
    <t>S5z5E_f83XU</t>
  </si>
  <si>
    <t>j-Hp_h-XH8w</t>
  </si>
  <si>
    <t>86logo</t>
  </si>
  <si>
    <t>QV8cUFprRbc</t>
  </si>
  <si>
    <t>RM7iGBkdZ1Y</t>
  </si>
  <si>
    <t>WSxRDQ0lpdU</t>
  </si>
  <si>
    <t>Ot0g2mOnarE</t>
  </si>
  <si>
    <t>CR3Jvin5_jM</t>
  </si>
  <si>
    <t>bVkCSWqYSnw</t>
  </si>
  <si>
    <t>xHm055yHZB0</t>
  </si>
  <si>
    <t>wr2-ZUAjmYA</t>
  </si>
  <si>
    <t>9VpiN_NjMQ4</t>
  </si>
  <si>
    <t>SqglI1a5dK4</t>
  </si>
  <si>
    <t>b8xi8X8ie6s</t>
  </si>
  <si>
    <t>an7U17uL-V0</t>
  </si>
  <si>
    <t>cKNyg2zM8YE</t>
  </si>
  <si>
    <t>dqjq4pD4x_A</t>
  </si>
  <si>
    <t>94q0SPgnFcE</t>
  </si>
  <si>
    <t>BkXkvmpmMiY</t>
  </si>
  <si>
    <t>lZyo-SKYvIk</t>
  </si>
  <si>
    <t>4zBJJZBkc90</t>
  </si>
  <si>
    <t>19aO9L9Bx64</t>
  </si>
  <si>
    <t>Doppelintegral02</t>
  </si>
  <si>
    <t>62uoc3D6w10</t>
  </si>
  <si>
    <t>ut1LHiOy-uw</t>
  </si>
  <si>
    <t>Alu9UFIxyLY</t>
  </si>
  <si>
    <t>RwmDcA_UEQ8</t>
  </si>
  <si>
    <t>VZgPzK1rJNE</t>
  </si>
  <si>
    <t>9idRM8J2KPg</t>
  </si>
  <si>
    <t>P-waAkYGQjs</t>
  </si>
  <si>
    <t>q-9d9Uu7BNM</t>
  </si>
  <si>
    <t>ZmijJyPWMY4</t>
  </si>
  <si>
    <t>q-2N4GGGGZg</t>
  </si>
  <si>
    <t>ZwAPF4DA7_o</t>
  </si>
  <si>
    <t>R2VYEHx8gPE</t>
  </si>
  <si>
    <t>X6oZFxzhDoE</t>
  </si>
  <si>
    <t>H9QQU2TMxPA</t>
  </si>
  <si>
    <t>w9Prp5qXFuk</t>
  </si>
  <si>
    <t>JL3AidIf1PU</t>
  </si>
  <si>
    <t>58gymnRe_VE</t>
  </si>
  <si>
    <t>OVpkq0PhY_A</t>
  </si>
  <si>
    <t>dbreiq8tUCo</t>
  </si>
  <si>
    <t>6fDoHcputvg</t>
  </si>
  <si>
    <t>l0IjHZza-ow</t>
  </si>
  <si>
    <t>SVtn8bmEAKk</t>
  </si>
  <si>
    <t>YM7PSXDpzvA</t>
  </si>
  <si>
    <t>Y2xPXFwh7UA</t>
  </si>
  <si>
    <t>bYinZayemj0</t>
  </si>
  <si>
    <t>rqwl0fE5wTo</t>
  </si>
  <si>
    <t>5AMb_lkSLmQ</t>
  </si>
  <si>
    <t>v4q6SXq1unQ</t>
  </si>
  <si>
    <t>NFUTO62pE-s</t>
  </si>
  <si>
    <t>99ou29dVGSs</t>
  </si>
  <si>
    <t>HhK_iJLsUPM</t>
  </si>
  <si>
    <t>oMF4R496Yo0</t>
  </si>
  <si>
    <t>Znk8JGZBX4Y</t>
  </si>
  <si>
    <t>zJhhGuQeUeM</t>
  </si>
  <si>
    <t>Stanley8979</t>
  </si>
  <si>
    <t>6CdPC0520L4</t>
  </si>
  <si>
    <t>qjxiMnNQmu4</t>
  </si>
  <si>
    <t>_QP23X5cl5o</t>
  </si>
  <si>
    <t>eQ5XLkHz8SQ</t>
  </si>
  <si>
    <t>u8GsqHBbl9M</t>
  </si>
  <si>
    <t>uQdX5vtzA_Y</t>
  </si>
  <si>
    <t>FGPxrBbowEs</t>
  </si>
  <si>
    <t>mAd0PTlLLFY</t>
  </si>
  <si>
    <t>Sw6vVqoqLBA</t>
  </si>
  <si>
    <t>VFKt3KRqg5s</t>
  </si>
  <si>
    <t>z1_pEtr6wtY</t>
  </si>
  <si>
    <t>HdMHajzpa-0</t>
  </si>
  <si>
    <t>xSKX4NAithI</t>
  </si>
  <si>
    <t>kfMtCAQaQ9c</t>
  </si>
  <si>
    <t>QgNWM6iQEwA</t>
  </si>
  <si>
    <t>lL0-SpI2u4U</t>
  </si>
  <si>
    <t>0-R2gpoAox4</t>
  </si>
  <si>
    <t>YpbQMoF692s</t>
  </si>
  <si>
    <t>MV7k3m8vVi8</t>
  </si>
  <si>
    <t>Tennismike0</t>
  </si>
  <si>
    <t>GZRDzj_laf8</t>
  </si>
  <si>
    <t>SwimmingGermany</t>
  </si>
  <si>
    <t>q4iKifZaEjg</t>
  </si>
  <si>
    <t>Vu4i_KPMlWk</t>
  </si>
  <si>
    <t>_faH-DDR1mE</t>
  </si>
  <si>
    <t>bEwV1iNe68o</t>
  </si>
  <si>
    <t>CSHrD8DQtAA</t>
  </si>
  <si>
    <t>YMLA2Qa8g4Y</t>
  </si>
  <si>
    <t>daOdsQCtR5c</t>
  </si>
  <si>
    <t>WK3hgXJ-T8g</t>
  </si>
  <si>
    <t>vt-N66rW7fs</t>
  </si>
  <si>
    <t>OVARIxJm7Q0</t>
  </si>
  <si>
    <t>bgtips</t>
  </si>
  <si>
    <t>rblFw-QYP4k</t>
  </si>
  <si>
    <t>NUOxYQhAE2E</t>
  </si>
  <si>
    <t>6fPhDBIUTxU</t>
  </si>
  <si>
    <t>GI3j5ZRWFHw</t>
  </si>
  <si>
    <t>bCQcOOE3-aM</t>
  </si>
  <si>
    <t>JqZQIZHQsRg</t>
  </si>
  <si>
    <t>ECTv2J-S07g</t>
  </si>
  <si>
    <t>iYHRGQsKSx8</t>
  </si>
  <si>
    <t>f6lH5KWgoGM</t>
  </si>
  <si>
    <t>O53yqG0KgmQ</t>
  </si>
  <si>
    <t>9-YIed64x5o</t>
  </si>
  <si>
    <t>VHT8EuRm5R0</t>
  </si>
  <si>
    <t>lLQf5Up-res</t>
  </si>
  <si>
    <t>zEzTQt7-qT8</t>
  </si>
  <si>
    <t>bJGQil99VEM</t>
  </si>
  <si>
    <t>rmMXY2GBCz8</t>
  </si>
  <si>
    <t>YxKxlrvcpqo</t>
  </si>
  <si>
    <t>m1mKdEWnFtk</t>
  </si>
  <si>
    <t>ij-2hvgBq4M</t>
  </si>
  <si>
    <t>qpv1FRh4yw4</t>
  </si>
  <si>
    <t>XEhLwwDnk7g</t>
  </si>
  <si>
    <t>6qA3AKiztb0</t>
  </si>
  <si>
    <t>OhcYPwFulNY</t>
  </si>
  <si>
    <t>rebeccagarrard</t>
  </si>
  <si>
    <t>RmUGtwSPyaQ</t>
  </si>
  <si>
    <t>a2CX1-K1DQM</t>
  </si>
  <si>
    <t>GA_quaCi3ms</t>
  </si>
  <si>
    <t>asQtWOLXZ-M</t>
  </si>
  <si>
    <t>bfaZTFv7gvw</t>
  </si>
  <si>
    <t>49-aNltm-yU</t>
  </si>
  <si>
    <t>k_Z4n-s7uZM</t>
  </si>
  <si>
    <t>uO0PT37rT7g</t>
  </si>
  <si>
    <t>hM4EovNE_sk</t>
  </si>
  <si>
    <t>mN0Rsn1h7Fo</t>
  </si>
  <si>
    <t>YjeUF3fVJmo</t>
  </si>
  <si>
    <t>rSqCkuGR_P8</t>
  </si>
  <si>
    <t>yUAtlYBxf48</t>
  </si>
  <si>
    <t>1pWx5SQLk6U</t>
  </si>
  <si>
    <t>CCcm2NLjOpk</t>
  </si>
  <si>
    <t>SEDagNcABdc</t>
  </si>
  <si>
    <t>JKf7pPj6T7M</t>
  </si>
  <si>
    <t>x64P7t-JtuA</t>
  </si>
  <si>
    <t>_Vq-V5d48gw</t>
  </si>
  <si>
    <t>mw2Q-INGQ1Y</t>
  </si>
  <si>
    <t>RenTaker</t>
  </si>
  <si>
    <t>UWWjABlrIoc</t>
  </si>
  <si>
    <t>-1K6sTb7reg</t>
  </si>
  <si>
    <t>ismyVAUJem4</t>
  </si>
  <si>
    <t>pWqsqUs8QlY</t>
  </si>
  <si>
    <t>dJHm8LyVsHs</t>
  </si>
  <si>
    <t>rHmYzBq0o7o</t>
  </si>
  <si>
    <t>mXG6twa94AY</t>
  </si>
  <si>
    <t>wwtyEjvNGng</t>
  </si>
  <si>
    <t>Roz5OkS31EQ</t>
  </si>
  <si>
    <t>Glennz995</t>
  </si>
  <si>
    <t>17G7tcYDQsg</t>
  </si>
  <si>
    <t>xCattyx</t>
  </si>
  <si>
    <t>kGbgv2abjf8</t>
  </si>
  <si>
    <t>cUhgXNrmYgE</t>
  </si>
  <si>
    <t>GVvXBJ6hiac</t>
  </si>
  <si>
    <t>e7HuZsXFcd8</t>
  </si>
  <si>
    <t>PEyrlrQWTRQ</t>
  </si>
  <si>
    <t>w_bAgRVWK_w</t>
  </si>
  <si>
    <t>i23aOOchSl4</t>
  </si>
  <si>
    <t>dmZUX9sANx4</t>
  </si>
  <si>
    <t>LZxIkPsmz6A</t>
  </si>
  <si>
    <t>VWz01DuVVsU</t>
  </si>
  <si>
    <t>InuxCr29-pQ</t>
  </si>
  <si>
    <t>54ewMEsQH0A</t>
  </si>
  <si>
    <t>8Eq0_lv32cs</t>
  </si>
  <si>
    <t>JIItB60LwGI</t>
  </si>
  <si>
    <t>5tFByQdXg5g</t>
  </si>
  <si>
    <t>Adelleda</t>
  </si>
  <si>
    <t>NuYYrc4VZpg</t>
  </si>
  <si>
    <t>Yr6nqQGG44s</t>
  </si>
  <si>
    <t>p0GhZXIPrPM</t>
  </si>
  <si>
    <t>0GEoEla95sw</t>
  </si>
  <si>
    <t>M2RLpWczLfE</t>
  </si>
  <si>
    <t>pZ3aBCg1XE0</t>
  </si>
  <si>
    <t>wOx_qMiLXLQ</t>
  </si>
  <si>
    <t>pvMiG5TDqyo</t>
  </si>
  <si>
    <t>mcbhvZpeR_Q</t>
  </si>
  <si>
    <t>sqhm7-QRToo</t>
  </si>
  <si>
    <t>S8yYT8dkfVM</t>
  </si>
  <si>
    <t>XcMo1V1_RbU</t>
  </si>
  <si>
    <t>1X5xb4CPpPo</t>
  </si>
  <si>
    <t>WAaOp0Qe9Mg</t>
  </si>
  <si>
    <t>eMzUdxNQPCw</t>
  </si>
  <si>
    <t>GaaraRoxs11</t>
  </si>
  <si>
    <t>zpy9Tf3Jazs</t>
  </si>
  <si>
    <t>SlNPbFRdYOE</t>
  </si>
  <si>
    <t>Q8n0ygSGrpk</t>
  </si>
  <si>
    <t>MFWNzWmNUwE</t>
  </si>
  <si>
    <t>u4zw1MLI7kI</t>
  </si>
  <si>
    <t>abGFKVCgjuA</t>
  </si>
  <si>
    <t>JdRtXfDHDA8</t>
  </si>
  <si>
    <t>kTdfhXYGnzA</t>
  </si>
  <si>
    <t>j6Ydp19Mcp0</t>
  </si>
  <si>
    <t>NgnRTsK5g34</t>
  </si>
  <si>
    <t>n_xSjHLafnM</t>
  </si>
  <si>
    <t>RVwT4sFY-v8</t>
  </si>
  <si>
    <t>T9OVHI0re4c</t>
  </si>
  <si>
    <t>K-4gymp4c7s</t>
  </si>
  <si>
    <t>iE5lxpda0eI</t>
  </si>
  <si>
    <t>1wdtgjWa2E8</t>
  </si>
  <si>
    <t>Bmp_HUqXRWE</t>
  </si>
  <si>
    <t>8z2wc5q2f0Y</t>
  </si>
  <si>
    <t>es1ZFfRgCjk</t>
  </si>
  <si>
    <t>j4h6XO3TQAo</t>
  </si>
  <si>
    <t>FcbE6ZfSwqo</t>
  </si>
  <si>
    <t>BahaSara2118</t>
  </si>
  <si>
    <t>CZM7AYxetFk</t>
  </si>
  <si>
    <t>FfeFOZy2-OQ</t>
  </si>
  <si>
    <t>nIXDF_dpZ74</t>
  </si>
  <si>
    <t>RsE7XkYPZ9Q</t>
  </si>
  <si>
    <t>bLn70sKkPVU</t>
  </si>
  <si>
    <t>SLC8pHMyVvg</t>
  </si>
  <si>
    <t>N3AlYepvfAA</t>
  </si>
  <si>
    <t>Tz4whFuAtOw</t>
  </si>
  <si>
    <t>yzpBLvhBkj8</t>
  </si>
  <si>
    <t>4kOLgJOSlCY</t>
  </si>
  <si>
    <t>cVwaq0u_s_0</t>
  </si>
  <si>
    <t>zRvMhWttxhY</t>
  </si>
  <si>
    <t>ip86HIJQ6aI</t>
  </si>
  <si>
    <t>EEGNOIU8XIk</t>
  </si>
  <si>
    <t>h6He0feIiF4</t>
  </si>
  <si>
    <t>H5obxW8ibAI</t>
  </si>
  <si>
    <t>w3qUVf2dM30</t>
  </si>
  <si>
    <t>ESOvzipwMzQ</t>
  </si>
  <si>
    <t>zeFBOOOGkqw</t>
  </si>
  <si>
    <t>6cC7bDunvMM</t>
  </si>
  <si>
    <t>1atsuchan24</t>
  </si>
  <si>
    <t>BJ7HY2xqRuo</t>
  </si>
  <si>
    <t>z2DJgGnzRIU</t>
  </si>
  <si>
    <t>LYcfb3nNAj0</t>
  </si>
  <si>
    <t>3fDWjP29EA4</t>
  </si>
  <si>
    <t>MrWcgcJ7T5Y</t>
  </si>
  <si>
    <t>mkB3oW1rhBA</t>
  </si>
  <si>
    <t>Q6HH_6yHT5M</t>
  </si>
  <si>
    <t>2ux30deoErw</t>
  </si>
  <si>
    <t>WFz5pkV8aqY</t>
  </si>
  <si>
    <t>VPB_lcIMDxA</t>
  </si>
  <si>
    <t>EZVnD0UGbzk</t>
  </si>
  <si>
    <t>jTPzk2uC_Os</t>
  </si>
  <si>
    <t>tS8TevRj_-Y</t>
  </si>
  <si>
    <t>0VfYSJO6POM</t>
  </si>
  <si>
    <t>va-vclrTnEo</t>
  </si>
  <si>
    <t>EDB9t33FM6Y</t>
  </si>
  <si>
    <t>9X3WyaEhYYQ</t>
  </si>
  <si>
    <t>OnNnt9oxuVc</t>
  </si>
  <si>
    <t>1gasY3z2-pc</t>
  </si>
  <si>
    <t>Afdz1EznqMk</t>
  </si>
  <si>
    <t>yZaWojSz9es</t>
  </si>
  <si>
    <t>Polyfooka</t>
  </si>
  <si>
    <t>_cfdZcaiH3Q</t>
  </si>
  <si>
    <t>lge3hyQt-Nc</t>
  </si>
  <si>
    <t>M4wuQblQmH0</t>
  </si>
  <si>
    <t>XFi9UEXQaSY</t>
  </si>
  <si>
    <t>3QnfxMNaNuU</t>
  </si>
  <si>
    <t>kjVSyQkqZ7s</t>
  </si>
  <si>
    <t>xrB9AjgVGPM</t>
  </si>
  <si>
    <t>adBm7U9-8OM</t>
  </si>
  <si>
    <t>bM4jl9iIffk</t>
  </si>
  <si>
    <t>bqVIwUQCouQ</t>
  </si>
  <si>
    <t>p_R1aBoRAAY</t>
  </si>
  <si>
    <t>m0jTY80e7RQ</t>
  </si>
  <si>
    <t>qqU_uh4QxRY</t>
  </si>
  <si>
    <t>vd1aobFoy3w</t>
  </si>
  <si>
    <t>VPOT0PhiAVk</t>
  </si>
  <si>
    <t>gP9G45LpgKA</t>
  </si>
  <si>
    <t>F6pjrDjmSEU</t>
  </si>
  <si>
    <t>cDTKCZur1vM</t>
  </si>
  <si>
    <t>UbtlibFXMSA</t>
  </si>
  <si>
    <t>EohHqWBlx9Y</t>
  </si>
  <si>
    <t>jani331691</t>
  </si>
  <si>
    <t>MxnyorU_Fr8</t>
  </si>
  <si>
    <t>wNvRVERfQiw</t>
  </si>
  <si>
    <t>3vBZR3ofjUU</t>
  </si>
  <si>
    <t>RyWofD1FOtk</t>
  </si>
  <si>
    <t>bQugpny1Z8g</t>
  </si>
  <si>
    <t>a-LeKZYI_d0</t>
  </si>
  <si>
    <t>3ExIPQmglOg</t>
  </si>
  <si>
    <t>eM2Myh3p4x0</t>
  </si>
  <si>
    <t>LK0PgAkdR_4</t>
  </si>
  <si>
    <t>y74o5MaPrrA</t>
  </si>
  <si>
    <t>ikO7Gw3yuEM</t>
  </si>
  <si>
    <t>kvadKYVlcks</t>
  </si>
  <si>
    <t>tHI2TMgf4hw</t>
  </si>
  <si>
    <t>8Enk92FmKc4</t>
  </si>
  <si>
    <t>ohqpT1ISJvk</t>
  </si>
  <si>
    <t>y4Y3G-lnjU8</t>
  </si>
  <si>
    <t>Lz_Adyt6zDk</t>
  </si>
  <si>
    <t>keUhKVwyB48</t>
  </si>
  <si>
    <t>BJVRyea11uU</t>
  </si>
  <si>
    <t>Vq-DwHXx4oI</t>
  </si>
  <si>
    <t>6cIlHKZcLGQ</t>
  </si>
  <si>
    <t>KingOfTofu</t>
  </si>
  <si>
    <t>S9tf51ORELA</t>
  </si>
  <si>
    <t>zLhUuKS3viE</t>
  </si>
  <si>
    <t>kM3v6qX5qes</t>
  </si>
  <si>
    <t>7nATeHJKCy8</t>
  </si>
  <si>
    <t>Nx6ed1uXyUk</t>
  </si>
  <si>
    <t>St_w0dsbefk</t>
  </si>
  <si>
    <t>dPaW14-gCnY</t>
  </si>
  <si>
    <t>7SlbNJSl6M4</t>
  </si>
  <si>
    <t>PcBXtkFM0j8</t>
  </si>
  <si>
    <t>Y0yJDIy0zbU</t>
  </si>
  <si>
    <t>LPYoUyhpiEQ</t>
  </si>
  <si>
    <t>DJSbQnDVr6c</t>
  </si>
  <si>
    <t>qFaLhdoEq3o</t>
  </si>
  <si>
    <t>M8cQzAw1r3g</t>
  </si>
  <si>
    <t>HrOjy905zY0</t>
  </si>
  <si>
    <t>TkIoGecYbiM</t>
  </si>
  <si>
    <t>slLRxH9BIcs</t>
  </si>
  <si>
    <t>tNSTOJq9QKU</t>
  </si>
  <si>
    <t>fKA7iik5iLg</t>
  </si>
  <si>
    <t>8aqxm2qa430</t>
  </si>
  <si>
    <t>jgNLOJXyDIM</t>
  </si>
  <si>
    <t>Nharox</t>
  </si>
  <si>
    <t>tDQCyuHCAkU</t>
  </si>
  <si>
    <t>M-_Yw6o1nG0</t>
  </si>
  <si>
    <t>BGQmZTGvFbw</t>
  </si>
  <si>
    <t>oKmnKVQklxw</t>
  </si>
  <si>
    <t>8bFVFQPsMVg</t>
  </si>
  <si>
    <t>zuTtpR4Mwck</t>
  </si>
  <si>
    <t>f8YcjNb3hzI</t>
  </si>
  <si>
    <t>7jliszD5bzU</t>
  </si>
  <si>
    <t>w30NJB2PpXg</t>
  </si>
  <si>
    <t>QEYozHREQbA</t>
  </si>
  <si>
    <t>q47yRV8LIJ4</t>
  </si>
  <si>
    <t>oftX025rGsw</t>
  </si>
  <si>
    <t>l_WUjX9oL-M</t>
  </si>
  <si>
    <t>SiT1J5DzSJo</t>
  </si>
  <si>
    <t>EFugamjrGRY</t>
  </si>
  <si>
    <t>fgrGBCU568k</t>
  </si>
  <si>
    <t>hX3HcxJaodA</t>
  </si>
  <si>
    <t>za-F-MWf56c</t>
  </si>
  <si>
    <t>9Zvs4T4RU30</t>
  </si>
  <si>
    <t>Fl1QucN1CDU</t>
  </si>
  <si>
    <t>V7PFlGRPkGs</t>
  </si>
  <si>
    <t>Getoboyz</t>
  </si>
  <si>
    <t>zMXYcn-iNUU</t>
  </si>
  <si>
    <t>WRTB38svF1E</t>
  </si>
  <si>
    <t>9HtN5yf8_DI</t>
  </si>
  <si>
    <t>cb5lLarpV4Y</t>
  </si>
  <si>
    <t>pyk9jAfHE3g</t>
  </si>
  <si>
    <t>zStUoTSym2k</t>
  </si>
  <si>
    <t>9LoNgUINvXA</t>
  </si>
  <si>
    <t>QRgoeFX9T-Q</t>
  </si>
  <si>
    <t>oDHHWenYxn8</t>
  </si>
  <si>
    <t>JdDHcW9TyPo</t>
  </si>
  <si>
    <t>ss64XvLz6lg</t>
  </si>
  <si>
    <t>YQp2RO_Xj7g</t>
  </si>
  <si>
    <t>TZgvlGcv3yM</t>
  </si>
  <si>
    <t>NVJ8ZeSinMg</t>
  </si>
  <si>
    <t>hikaruuu08</t>
  </si>
  <si>
    <t>X16sqTDbofs</t>
  </si>
  <si>
    <t>85qyXQaYtb0</t>
  </si>
  <si>
    <t>c_1XI19oHog</t>
  </si>
  <si>
    <t>lY5W33T62AQ</t>
  </si>
  <si>
    <t>KXAntMGYcAU</t>
  </si>
  <si>
    <t>JCQEgvoYa5I</t>
  </si>
  <si>
    <t>ydXohlC36CQ</t>
  </si>
  <si>
    <t>sAYDT0E-YYc</t>
  </si>
  <si>
    <t>Q9Nxgmm3SB4</t>
  </si>
  <si>
    <t>kZQ8OS9_0v4</t>
  </si>
  <si>
    <t>2w05Koayb8A</t>
  </si>
  <si>
    <t>Hxfzk_pwQkI</t>
  </si>
  <si>
    <t>F4-XcF48JxI</t>
  </si>
  <si>
    <t>RNpfXEGfSmA</t>
  </si>
  <si>
    <t>KYYd5i0Ebn0</t>
  </si>
  <si>
    <t>dJiM4ja5YZg</t>
  </si>
  <si>
    <t>wJPFjLz7NCw</t>
  </si>
  <si>
    <t>C3L-NdYK5vk</t>
  </si>
  <si>
    <t>I7N-H3akGf8</t>
  </si>
  <si>
    <t>OEi8YNkbm4I</t>
  </si>
  <si>
    <t>le_DJvNwSgI</t>
  </si>
  <si>
    <t>2sasa2</t>
  </si>
  <si>
    <t>UtTvPAwE0sE</t>
  </si>
  <si>
    <t>zY-CMZwRCJI</t>
  </si>
  <si>
    <t>axdJheT6_I4</t>
  </si>
  <si>
    <t>C--vTOempu8</t>
  </si>
  <si>
    <t>HyBWwkQoX0E</t>
  </si>
  <si>
    <t>tiNDCWOKu8E</t>
  </si>
  <si>
    <t>iyojbFB9heo</t>
  </si>
  <si>
    <t>Ru8qlh8wAzE</t>
  </si>
  <si>
    <t>FTp8AbhNXpE</t>
  </si>
  <si>
    <t>6Jf6apoiZdc</t>
  </si>
  <si>
    <t>Ke1wTZQIAU4</t>
  </si>
  <si>
    <t>corporatethugz</t>
  </si>
  <si>
    <t>1K8XjRizVpE</t>
  </si>
  <si>
    <t>dQYJaNKUiXw</t>
  </si>
  <si>
    <t>Y86uFbxb5sQ</t>
  </si>
  <si>
    <t>ujhBjfflh-A</t>
  </si>
  <si>
    <t>2blbe8htnPU</t>
  </si>
  <si>
    <t>u9a_5LpsVlo</t>
  </si>
  <si>
    <t>MGVcoIoYLyg</t>
  </si>
  <si>
    <t>_L8kgHK8qOQ</t>
  </si>
  <si>
    <t>k61iHF7tbRc</t>
  </si>
  <si>
    <t>MP3VmL_RXdM</t>
  </si>
  <si>
    <t>c8a81g4hey4</t>
  </si>
  <si>
    <t>BigBadBillDemott</t>
  </si>
  <si>
    <t>pWoM5cRGDOA</t>
  </si>
  <si>
    <t>9_QdmhU3KcY</t>
  </si>
  <si>
    <t>JZ_KY6jbQww</t>
  </si>
  <si>
    <t>FrmxZpZWd6k</t>
  </si>
  <si>
    <t>jayjanyl</t>
  </si>
  <si>
    <t>rEtvcsqGipo</t>
  </si>
  <si>
    <t>J0TiFPynBgI</t>
  </si>
  <si>
    <t>fHMyVbEZq94</t>
  </si>
  <si>
    <t>1BbUnLUOZQs</t>
  </si>
  <si>
    <t>58CZcCvwND4</t>
  </si>
  <si>
    <t>FllgJfh9iwA</t>
  </si>
  <si>
    <t>W0Nq49DftJc</t>
  </si>
  <si>
    <t>tmyf-iaBofE</t>
  </si>
  <si>
    <t>04NAa_79bHU</t>
  </si>
  <si>
    <t>_lBQWUR3u7U</t>
  </si>
  <si>
    <t>SJKzeWH_uWE</t>
  </si>
  <si>
    <t>xnominalx</t>
  </si>
  <si>
    <t>55k4zzaAe8I</t>
  </si>
  <si>
    <t>XxSnypxX</t>
  </si>
  <si>
    <t>K-u0_tRIWSk</t>
  </si>
  <si>
    <t>AXx6xHPVHHs</t>
  </si>
  <si>
    <t>VRNvSMo5_aY</t>
  </si>
  <si>
    <t>2Kb4gOP9ou8</t>
  </si>
  <si>
    <t>w2MevGvUJus</t>
  </si>
  <si>
    <t>ij4hOi_ZvtM</t>
  </si>
  <si>
    <t>BikgixsCriQ</t>
  </si>
  <si>
    <t>cXOAojLXbEQ</t>
  </si>
  <si>
    <t>dwHrraP9gv4</t>
  </si>
  <si>
    <t>joHU7xgREtA</t>
  </si>
  <si>
    <t>WKiVtpI4L58</t>
  </si>
  <si>
    <t>XXX0xhjFiHU</t>
  </si>
  <si>
    <t>hAU0WrmV95Q</t>
  </si>
  <si>
    <t>iuKaCuJUoDw</t>
  </si>
  <si>
    <t>Do4XlSKs8W8</t>
  </si>
  <si>
    <t>aV2Pn1zF6GM</t>
  </si>
  <si>
    <t>hljK-E_e6uA</t>
  </si>
  <si>
    <t>zxsCAyk5pDY</t>
  </si>
  <si>
    <t>lc_K9vLKUAY</t>
  </si>
  <si>
    <t>uAOCyUfARes</t>
  </si>
  <si>
    <t>schmutz06</t>
  </si>
  <si>
    <t>C_2skPF4WsI</t>
  </si>
  <si>
    <t>MisterG694</t>
  </si>
  <si>
    <t>BieX1bTM2_c</t>
  </si>
  <si>
    <t>TgWk4242R9o</t>
  </si>
  <si>
    <t>CcIoIe_agSU</t>
  </si>
  <si>
    <t>yLBsCwWz9zU</t>
  </si>
  <si>
    <t>KZN5sDEAxI0</t>
  </si>
  <si>
    <t>XIY_ISZHQlo</t>
  </si>
  <si>
    <t>CYgPwY56eTY</t>
  </si>
  <si>
    <t>AQ0Mu_sZ9dI</t>
  </si>
  <si>
    <t>O5Q0JpmDOZU</t>
  </si>
  <si>
    <t>F6HEgAflDAs</t>
  </si>
  <si>
    <t>yHdCWZFEokY</t>
  </si>
  <si>
    <t>nzLmXRjud1I</t>
  </si>
  <si>
    <t>BcbW8amO6kU</t>
  </si>
  <si>
    <t>Gh6iiWDFmC0</t>
  </si>
  <si>
    <t>T9DoGNAd7Io</t>
  </si>
  <si>
    <t>CO_DrkN2cnY</t>
  </si>
  <si>
    <t>toKzg4DE6CQ</t>
  </si>
  <si>
    <t>BsU2JT7_rOY</t>
  </si>
  <si>
    <t>nqopYQ2TYsw</t>
  </si>
  <si>
    <t>eHukrDAA1ZY</t>
  </si>
  <si>
    <t>xd1kn2bFpSM</t>
  </si>
  <si>
    <t>RooserH3</t>
  </si>
  <si>
    <t>eP2xUnuQr5Y</t>
  </si>
  <si>
    <t>LigerKG</t>
  </si>
  <si>
    <t>ymKOW7CdkXw</t>
  </si>
  <si>
    <t>clZCfuy_CII</t>
  </si>
  <si>
    <t>LqXTU8YAGzo</t>
  </si>
  <si>
    <t>Yw2OQvMze0o</t>
  </si>
  <si>
    <t>vqv6r7W-rys</t>
  </si>
  <si>
    <t>v8OgHC4IJIo</t>
  </si>
  <si>
    <t>Ui2-T9ui8r4</t>
  </si>
  <si>
    <t>S0IBtID4wUk</t>
  </si>
  <si>
    <t>UQv7liX7K-c</t>
  </si>
  <si>
    <t>lqxbDQ4Y5mw</t>
  </si>
  <si>
    <t>3fihnVtX2EQ</t>
  </si>
  <si>
    <t>sutVAi7tizo</t>
  </si>
  <si>
    <t>VVH3VoflWiM</t>
  </si>
  <si>
    <t>wvq_izkvTJ4</t>
  </si>
  <si>
    <t>CuGbj-WoJhw</t>
  </si>
  <si>
    <t>jzUOuu8Pzks</t>
  </si>
  <si>
    <t>FkzAxtYGBpo</t>
  </si>
  <si>
    <t>5J916-uMb24</t>
  </si>
  <si>
    <t>SWqPDmoMBgc</t>
  </si>
  <si>
    <t>bt5J277BalI</t>
  </si>
  <si>
    <t>vuKu9zmml0k</t>
  </si>
  <si>
    <t>fAPVQhRJ9lQ</t>
  </si>
  <si>
    <t>4BLThDM4h9s</t>
  </si>
  <si>
    <t>3TB_m_bCqVY</t>
  </si>
  <si>
    <t>uczCgdPG-ws</t>
  </si>
  <si>
    <t>HwdjWAeoWNs</t>
  </si>
  <si>
    <t>krY3dihs33I</t>
  </si>
  <si>
    <t>P5X4Fg6VZbE</t>
  </si>
  <si>
    <t>EYVeiHeRQBs</t>
  </si>
  <si>
    <t>R3kMAqLvf2E</t>
  </si>
  <si>
    <t>sBsqA1ceGls</t>
  </si>
  <si>
    <t>3mMja6dsuaM</t>
  </si>
  <si>
    <t>IjWNP3oYS3Q</t>
  </si>
  <si>
    <t>Q98AcRFKT-4</t>
  </si>
  <si>
    <t>qMWniPogn8c</t>
  </si>
  <si>
    <t>Hydra92</t>
  </si>
  <si>
    <t>kjDAZ8lxWNw</t>
  </si>
  <si>
    <t>IXIRaindog7IXI</t>
  </si>
  <si>
    <t>HI_A1g_JuwI</t>
  </si>
  <si>
    <t>afM4xEM5nRQ</t>
  </si>
  <si>
    <t>qHfLpkHc3lo</t>
  </si>
  <si>
    <t>cSw_fKtcYdo</t>
  </si>
  <si>
    <t>884KHIXRFy8</t>
  </si>
  <si>
    <t>L7DAsaVOBIk</t>
  </si>
  <si>
    <t>G39EAoDfX6I</t>
  </si>
  <si>
    <t>Js2m-aLgUyY</t>
  </si>
  <si>
    <t>awVo1C8YbIc</t>
  </si>
  <si>
    <t>ApCXaa2ayKY</t>
  </si>
  <si>
    <t>4IR3h2Hn0nY</t>
  </si>
  <si>
    <t>tvSrSHxqOjM</t>
  </si>
  <si>
    <t>_MOR_CDJsk8</t>
  </si>
  <si>
    <t>OoaGGeuG05E</t>
  </si>
  <si>
    <t>8vgnCrLxvpM</t>
  </si>
  <si>
    <t>bjSWDhoEblc</t>
  </si>
  <si>
    <t>UH7ah0M5LLY</t>
  </si>
  <si>
    <t>NUxjjM6jSGU</t>
  </si>
  <si>
    <t>cZvsyGxb9Cg</t>
  </si>
  <si>
    <t>foAiPwrk5LA</t>
  </si>
  <si>
    <t>Mockers2k6</t>
  </si>
  <si>
    <t>pandainthesnow</t>
  </si>
  <si>
    <t>e99Qf6TmLQA</t>
  </si>
  <si>
    <t>ZbxrAVsH_Zw</t>
  </si>
  <si>
    <t>sk_CXTCNaZw</t>
  </si>
  <si>
    <t>j3l4YdhLLWk</t>
  </si>
  <si>
    <t>Jj6Q9sMTCzE</t>
  </si>
  <si>
    <t>fOZFjVjNIO4</t>
  </si>
  <si>
    <t>O0ftRqOpBQI</t>
  </si>
  <si>
    <t>sGOjnlLSwiU</t>
  </si>
  <si>
    <t>9eezbrtpcTQ</t>
  </si>
  <si>
    <t>hZ-FxDufIC0</t>
  </si>
  <si>
    <t>2DbCX6kIWHM</t>
  </si>
  <si>
    <t>WwWe6pwsZEk</t>
  </si>
  <si>
    <t>PaDlAjFxtpQ</t>
  </si>
  <si>
    <t>z2rju3KmXoU</t>
  </si>
  <si>
    <t>ITnn8-CBoEU</t>
  </si>
  <si>
    <t>rkS2ke8mVTk</t>
  </si>
  <si>
    <t>S0tPUHBcFog</t>
  </si>
  <si>
    <t>KYvVgtAIfCA</t>
  </si>
  <si>
    <t>a74dOQO1RWg</t>
  </si>
  <si>
    <t>ewdI80gzlHI</t>
  </si>
  <si>
    <t>GeneralNuts</t>
  </si>
  <si>
    <t>cgf6Ilv90Ts</t>
  </si>
  <si>
    <t>NJLax101</t>
  </si>
  <si>
    <t>w9LCYKHPyUg</t>
  </si>
  <si>
    <t>Xv_AfHCkQS0</t>
  </si>
  <si>
    <t>foJZ7pvoPaM</t>
  </si>
  <si>
    <t>_AcYhZIN8gg</t>
  </si>
  <si>
    <t>eIBtjPPE57U</t>
  </si>
  <si>
    <t>jIs8goem7Ok</t>
  </si>
  <si>
    <t>m8rf1AVn_N0</t>
  </si>
  <si>
    <t>JwwSBFMKDcs</t>
  </si>
  <si>
    <t>-6DTfJWCWlQ</t>
  </si>
  <si>
    <t>0mWpIkNZDyA</t>
  </si>
  <si>
    <t>gYhQbvC2nRw</t>
  </si>
  <si>
    <t>bVDr1ShN4Ik</t>
  </si>
  <si>
    <t>mg9_Oa71gcw</t>
  </si>
  <si>
    <t>lzxEUqg3nTo</t>
  </si>
  <si>
    <t>r3Mdb2d3yUI</t>
  </si>
  <si>
    <t>0lYhNt5WBT4</t>
  </si>
  <si>
    <t>tc75Aq81uWA</t>
  </si>
  <si>
    <t>Q-dCXt_VVq0</t>
  </si>
  <si>
    <t>kRQoIy4sG4Q</t>
  </si>
  <si>
    <t>Ymb6z6b1AFQ</t>
  </si>
  <si>
    <t>Benj80</t>
  </si>
  <si>
    <t>a5myuMfynSg</t>
  </si>
  <si>
    <t>87OZSf2ouls</t>
  </si>
  <si>
    <t>-85gEQfBkKk</t>
  </si>
  <si>
    <t>obMisk4niFk</t>
  </si>
  <si>
    <t>4aa5WkgWNEM</t>
  </si>
  <si>
    <t>AkF3unguKME</t>
  </si>
  <si>
    <t>AtEBum2R0u8</t>
  </si>
  <si>
    <t>y4DnBCZWyWg</t>
  </si>
  <si>
    <t>jwTUUcKNI7E</t>
  </si>
  <si>
    <t>SVRQQTJ1Sgg</t>
  </si>
  <si>
    <t>oJVUJDkD75w</t>
  </si>
  <si>
    <t>ERARghyTAd0</t>
  </si>
  <si>
    <t>32HGe9Hpdj4</t>
  </si>
  <si>
    <t>STFKNkpgXCQ</t>
  </si>
  <si>
    <t>duDAD-2kTsg</t>
  </si>
  <si>
    <t>jBhi7oeoiA8</t>
  </si>
  <si>
    <t>y4knrW9XVQk</t>
  </si>
  <si>
    <t>RnFnPywZ9MU</t>
  </si>
  <si>
    <t>EPfDHJ4xCjs</t>
  </si>
  <si>
    <t>deadlycomputervideo</t>
  </si>
  <si>
    <t>kBHC3xYgSdc</t>
  </si>
  <si>
    <t>Mikopath01</t>
  </si>
  <si>
    <t>mikemike1403</t>
  </si>
  <si>
    <t>CaoYmqJhxtU</t>
  </si>
  <si>
    <t>17UEl1AbsVM</t>
  </si>
  <si>
    <t>D5Gmvdrkr8s</t>
  </si>
  <si>
    <t>4C9IrYjI8m8</t>
  </si>
  <si>
    <t>BN_uMHhjNaY</t>
  </si>
  <si>
    <t>OC-0YPJFCZ4</t>
  </si>
  <si>
    <t>hb4XhOPIPAU</t>
  </si>
  <si>
    <t>L7T2BgG227s</t>
  </si>
  <si>
    <t>Eek4uVEN1rQ</t>
  </si>
  <si>
    <t>OVh4YEnzIvU</t>
  </si>
  <si>
    <t>spHTtnpLiik</t>
  </si>
  <si>
    <t>kP4kLykVP3k</t>
  </si>
  <si>
    <t>tBIoDINRuqE</t>
  </si>
  <si>
    <t>CLCppGJelDk</t>
  </si>
  <si>
    <t>fjISLN_NVNM</t>
  </si>
  <si>
    <t>FBWalshyFTW</t>
  </si>
  <si>
    <t>177xE-jt7jY</t>
  </si>
  <si>
    <t>NaPJQZNeE7g</t>
  </si>
  <si>
    <t>HIRxp22CD_I</t>
  </si>
  <si>
    <t>g9zewR5GehE</t>
  </si>
  <si>
    <t>1pmqUpTo8N0</t>
  </si>
  <si>
    <t>DF7TLjohO3I</t>
  </si>
  <si>
    <t>8LKtXjEs-5k</t>
  </si>
  <si>
    <t>aJrg8hZWuto</t>
  </si>
  <si>
    <t>Ljb6nbzq-2Q</t>
  </si>
  <si>
    <t>Jt1lqYB-QRQ</t>
  </si>
  <si>
    <t>VRUIKkjVmws</t>
  </si>
  <si>
    <t>1WW9mP3VaeY</t>
  </si>
  <si>
    <t>rdaT4qLMzOc</t>
  </si>
  <si>
    <t>yoifOmyBxMI</t>
  </si>
  <si>
    <t>nI3GZcEw_Jk</t>
  </si>
  <si>
    <t>YDhzOm2MSAA</t>
  </si>
  <si>
    <t>nSF2HxzI7l8</t>
  </si>
  <si>
    <t>qWsB648XhA0</t>
  </si>
  <si>
    <t>07PfKZJ46wg</t>
  </si>
  <si>
    <t>jfq4aO8etqo</t>
  </si>
  <si>
    <t>esjyymSyzIM</t>
  </si>
  <si>
    <t>TSJsneaky</t>
  </si>
  <si>
    <t>povwav5cLww</t>
  </si>
  <si>
    <t>oJ5Wm43FCaE</t>
  </si>
  <si>
    <t>0Lvv3t2OuT8</t>
  </si>
  <si>
    <t>9J1cmQOIgds</t>
  </si>
  <si>
    <t>yBwl5D-v_Vg</t>
  </si>
  <si>
    <t>T9BsJd7k_8Q</t>
  </si>
  <si>
    <t>fXlSejgmkiI</t>
  </si>
  <si>
    <t>3g9CJdiXugs</t>
  </si>
  <si>
    <t>QEXzrm_Nz4Y</t>
  </si>
  <si>
    <t>lsoVdkm-4R0</t>
  </si>
  <si>
    <t>MP3T3YimSI0</t>
  </si>
  <si>
    <t>jBhjxSiTH_Y</t>
  </si>
  <si>
    <t>mokQovmbJYI</t>
  </si>
  <si>
    <t>5ksa3QBxCPY</t>
  </si>
  <si>
    <t>n1yZ1rDmteI</t>
  </si>
  <si>
    <t>ViUAoLfhEUA</t>
  </si>
  <si>
    <t>J3OIELqFdlU</t>
  </si>
  <si>
    <t>xster71</t>
  </si>
  <si>
    <t>kk-JCw6AaTc</t>
  </si>
  <si>
    <t>aDIUx37QNsE</t>
  </si>
  <si>
    <t>aZfg0tW__Sc</t>
  </si>
  <si>
    <t>BZr-NvtVDpA</t>
  </si>
  <si>
    <t>ZCwm9ac0gnU</t>
  </si>
  <si>
    <t>sSh_Oc78A4o</t>
  </si>
  <si>
    <t>tCiEqQlkeZU</t>
  </si>
  <si>
    <t>c17twA6eQsU</t>
  </si>
  <si>
    <t>Victorzinho93</t>
  </si>
  <si>
    <t>Maralink16</t>
  </si>
  <si>
    <t>FFHmY6FwKcw</t>
  </si>
  <si>
    <t>theevang1</t>
  </si>
  <si>
    <t>qanNijlM2t8</t>
  </si>
  <si>
    <t>u4LpiT6FuHM</t>
  </si>
  <si>
    <t>hB92X7DIzvc</t>
  </si>
  <si>
    <t>O0nYg9kR4TE</t>
  </si>
  <si>
    <t>4odzrZHgsKI</t>
  </si>
  <si>
    <t>TE8fKitNOKs</t>
  </si>
  <si>
    <t>f7flzejm104</t>
  </si>
  <si>
    <t>YoS3lDGMxiE</t>
  </si>
  <si>
    <t>JnY8pLz8Oew</t>
  </si>
  <si>
    <t>_sBRIaZWpXE</t>
  </si>
  <si>
    <t>Dx7mvlI4W0c</t>
  </si>
  <si>
    <t>v1HMiwlS6gY</t>
  </si>
  <si>
    <t>IVsdOeUFce4</t>
  </si>
  <si>
    <t>ig2NAX2PNes</t>
  </si>
  <si>
    <t>AX-2JvqkAOM</t>
  </si>
  <si>
    <t>Hd8iS_BYTKQ</t>
  </si>
  <si>
    <t>r95xRuwd-zY</t>
  </si>
  <si>
    <t>Q2UyvcyZF6k</t>
  </si>
  <si>
    <t>Drx5EDQIzBU</t>
  </si>
  <si>
    <t>dzH964nFLU4</t>
  </si>
  <si>
    <t>NqfWG7_pSC0</t>
  </si>
  <si>
    <t>l_DBorMF5gQ</t>
  </si>
  <si>
    <t>cvd-OyHm9lE</t>
  </si>
  <si>
    <t>OVrqKQ54_hI</t>
  </si>
  <si>
    <t>LEP0oIRzLS4</t>
  </si>
  <si>
    <t>6lSLgFC23IQ</t>
  </si>
  <si>
    <t>HZt6GXe89qY</t>
  </si>
  <si>
    <t>3KixKoCX7Pk</t>
  </si>
  <si>
    <t>0EPbRfu_Ztk</t>
  </si>
  <si>
    <t>UVqu7s0JZTI</t>
  </si>
  <si>
    <t>HykclHKdWhk</t>
  </si>
  <si>
    <t>LzrFXw-IXjA</t>
  </si>
  <si>
    <t>xMsTn2Dw9fQ</t>
  </si>
  <si>
    <t>nGcOTW1khDo</t>
  </si>
  <si>
    <t>ZRvRHsGQnjs</t>
  </si>
  <si>
    <t>Q44BgIOhTus</t>
  </si>
  <si>
    <t>e9W5FmXHtcc</t>
  </si>
  <si>
    <t>8_DqeMKcZzg</t>
  </si>
  <si>
    <t>ENEY3ZAbLoQ</t>
  </si>
  <si>
    <t>m4vfO1oxjks</t>
  </si>
  <si>
    <t>rafObfqtfSM</t>
  </si>
  <si>
    <t>z9ZdOwvXQz0</t>
  </si>
  <si>
    <t>FxDyaiPr5q0</t>
  </si>
  <si>
    <t>cWXBe3MrqJA</t>
  </si>
  <si>
    <t>HxNGpkBoMd4</t>
  </si>
  <si>
    <t>nmBwvF6Honw</t>
  </si>
  <si>
    <t>PF0dwxU5I3Q</t>
  </si>
  <si>
    <t>p74vuEnyBZU</t>
  </si>
  <si>
    <t>eYEvBhV7fB4</t>
  </si>
  <si>
    <t>cP2EOeHVasA</t>
  </si>
  <si>
    <t>GAx7I1e3eIc</t>
  </si>
  <si>
    <t>rWCQme1COIs</t>
  </si>
  <si>
    <t>fEmRGRJj17c</t>
  </si>
  <si>
    <t>JlTVwNkfY_A</t>
  </si>
  <si>
    <t>VgDRyuKa3f4</t>
  </si>
  <si>
    <t>WiKFTwiGGh0</t>
  </si>
  <si>
    <t>QWet_-4dNJE</t>
  </si>
  <si>
    <t>axzA6Iw83bo</t>
  </si>
  <si>
    <t>0xJP5rI7r1I</t>
  </si>
  <si>
    <t>FzZ9BI0zg9k</t>
  </si>
  <si>
    <t>eC6e31vAZHw</t>
  </si>
  <si>
    <t>SlDq-0wXnN8</t>
  </si>
  <si>
    <t>3nuwySWv4fo</t>
  </si>
  <si>
    <t>kaT4UTRVuyc</t>
  </si>
  <si>
    <t>BiI-EI8S10o</t>
  </si>
  <si>
    <t>S84-DQ2Am4Y</t>
  </si>
  <si>
    <t>mV5x7zv2o1E</t>
  </si>
  <si>
    <t>CWurjlqnOp0</t>
  </si>
  <si>
    <t>jmUNkvuKHbo</t>
  </si>
  <si>
    <t>hNKtdYSCuNk</t>
  </si>
  <si>
    <t>0BFZgBmBsqM</t>
  </si>
  <si>
    <t>4d2QxEnjrrY</t>
  </si>
  <si>
    <t>0pB7bvjjgqM</t>
  </si>
  <si>
    <t>joj-HKF7huo</t>
  </si>
  <si>
    <t>lgxU8UbQqy0</t>
  </si>
  <si>
    <t>2tf68iX0wXg</t>
  </si>
  <si>
    <t>kXwpj-m4jx0</t>
  </si>
  <si>
    <t>olbbgBO7g2Y</t>
  </si>
  <si>
    <t>cj2bG8KGEmU</t>
  </si>
  <si>
    <t>fJPNSzA2alk</t>
  </si>
  <si>
    <t>sbLGa_brlvw</t>
  </si>
  <si>
    <t>5S3WNA6kZ1A</t>
  </si>
  <si>
    <t>PQMXEIOTua8</t>
  </si>
  <si>
    <t>dXDBp8gDJDI</t>
  </si>
  <si>
    <t>e9uhMiqVjrU</t>
  </si>
  <si>
    <t>dj0GQ2HSXu4</t>
  </si>
  <si>
    <t>6pGP3CkFQYs</t>
  </si>
  <si>
    <t>NvjHvhSxKeI</t>
  </si>
  <si>
    <t>4J8dUamIK5g</t>
  </si>
  <si>
    <t>QYgReBMZKuo</t>
  </si>
  <si>
    <t>lB2gKwUne1Y</t>
  </si>
  <si>
    <t>KaxOlVFeJXY</t>
  </si>
  <si>
    <t>Q8SPxl8JTfo</t>
  </si>
  <si>
    <t>xlA5ILetYTY</t>
  </si>
  <si>
    <t>Re8spAF5wjA</t>
  </si>
  <si>
    <t>6ssfB-TKXmE</t>
  </si>
  <si>
    <t>9u3V-WKw_SU</t>
  </si>
  <si>
    <t>wNhoInckKDs</t>
  </si>
  <si>
    <t>3o1SSuWyUuc</t>
  </si>
  <si>
    <t>yEYD9AALgys</t>
  </si>
  <si>
    <t>UfQ2Zq_HEno</t>
  </si>
  <si>
    <t>kSfMBPlIrlo</t>
  </si>
  <si>
    <t>H11rjvf0xUs</t>
  </si>
  <si>
    <t>DZCUTvuFs8k</t>
  </si>
  <si>
    <t>HgdPgLa76_8</t>
  </si>
  <si>
    <t>TIRA2kildFw</t>
  </si>
  <si>
    <t>XeqK7iAopcU</t>
  </si>
  <si>
    <t>nvFj0TDBylc</t>
  </si>
  <si>
    <t>6XkRSocij2I</t>
  </si>
  <si>
    <t>WIj3xuwjstI</t>
  </si>
  <si>
    <t>CLXmrb4Rt9o</t>
  </si>
  <si>
    <t>P4RdY6IDgUU</t>
  </si>
  <si>
    <t>yaquejpiwmo</t>
  </si>
  <si>
    <t>k6IcgReoVyI</t>
  </si>
  <si>
    <t>dwkyfyd5F_s</t>
  </si>
  <si>
    <t>cOewOT-Edrg</t>
  </si>
  <si>
    <t>zY1dk6SsB2s</t>
  </si>
  <si>
    <t>KrP0Fzd_am4</t>
  </si>
  <si>
    <t>qa567XwnqZQ</t>
  </si>
  <si>
    <t>B3_3UXcrCx0</t>
  </si>
  <si>
    <t>TaLUDgZTp6E</t>
  </si>
  <si>
    <t>BRzjAvFlEhQ</t>
  </si>
  <si>
    <t>_Wb_EYe41I8</t>
  </si>
  <si>
    <t>DXCabvsdciI</t>
  </si>
  <si>
    <t>_0IR-LXGTec</t>
  </si>
  <si>
    <t>52n21py_Oi4</t>
  </si>
  <si>
    <t>xwKC9a6BsQs</t>
  </si>
  <si>
    <t>AqI_aAHW_6I</t>
  </si>
  <si>
    <t>qVfRehaoYaM</t>
  </si>
  <si>
    <t>AMweS0WLQ4Y</t>
  </si>
  <si>
    <t>zE-4DsUf_Uo</t>
  </si>
  <si>
    <t>8LPZ_kmC5rc</t>
  </si>
  <si>
    <t>zqLOOc3-VFk</t>
  </si>
  <si>
    <t>u1fn5nMrOPc</t>
  </si>
  <si>
    <t>1PKNvmRrJAM</t>
  </si>
  <si>
    <t>0GE6k0Ddlng</t>
  </si>
  <si>
    <t>NCxj12Vr8mU</t>
  </si>
  <si>
    <t>eUXbU2yBoAY</t>
  </si>
  <si>
    <t>xlx2eip15Cg</t>
  </si>
  <si>
    <t>mt5KgghIXVs</t>
  </si>
  <si>
    <t>Fqu1iR6-L_w</t>
  </si>
  <si>
    <t>zlBeVzkXvlE</t>
  </si>
  <si>
    <t>OZq6UrwUq3A</t>
  </si>
  <si>
    <t>clTHBNKc7WI</t>
  </si>
  <si>
    <t>76KVmaNf3Pc</t>
  </si>
  <si>
    <t>33okA--hY24</t>
  </si>
  <si>
    <t>BJECCEISrwU</t>
  </si>
  <si>
    <t>owH-fInc1Zc</t>
  </si>
  <si>
    <t>29vDU-y82cE</t>
  </si>
  <si>
    <t>OlPePYJfwEc</t>
  </si>
  <si>
    <t>1YZDyxP4zB0</t>
  </si>
  <si>
    <t>yh8hVSfD1l0</t>
  </si>
  <si>
    <t>2B3tjsGYT5g</t>
  </si>
  <si>
    <t>HOQzct-8Mo4</t>
  </si>
  <si>
    <t>jnUwDBxT8bE</t>
  </si>
  <si>
    <t>BT30Y7J4WXM</t>
  </si>
  <si>
    <t>ryr-FgbrdHw</t>
  </si>
  <si>
    <t>9OKcoAsGrBo</t>
  </si>
  <si>
    <t>89Lk9CHrwSg</t>
  </si>
  <si>
    <t>FaZWwqLXbok</t>
  </si>
  <si>
    <t>s6yIqDaVQYc</t>
  </si>
  <si>
    <t>gVMnW_I3BqQ</t>
  </si>
  <si>
    <t>goa5mu1wpME</t>
  </si>
  <si>
    <t>f4A-4NH6Umg</t>
  </si>
  <si>
    <t>Td8sW0NN9KA</t>
  </si>
  <si>
    <t>9124DnemNK4</t>
  </si>
  <si>
    <t>rU8ssgDAubw</t>
  </si>
  <si>
    <t>AfnM5dVZM4k</t>
  </si>
  <si>
    <t>aTbHCg1UJU4</t>
  </si>
  <si>
    <t>qJDSlNOeKPQ</t>
  </si>
  <si>
    <t>qiG6-X_o7jg</t>
  </si>
  <si>
    <t>fHsRc-3GDGc</t>
  </si>
  <si>
    <t>RGdIOP1dIf4</t>
  </si>
  <si>
    <t>5-aMHDCc26U</t>
  </si>
  <si>
    <t>E_VUO9sOJck</t>
  </si>
  <si>
    <t>F4x9sXmWLNE</t>
  </si>
  <si>
    <t>mozcelik</t>
  </si>
  <si>
    <t>KXc0uTfHKwk</t>
  </si>
  <si>
    <t>ROXpXTYjzk4</t>
  </si>
  <si>
    <t>G2Ei2gUqj7M</t>
  </si>
  <si>
    <t>ALxA3TV3xGQ</t>
  </si>
  <si>
    <t>Ypzpug6So9E</t>
  </si>
  <si>
    <t>4lr2oL5UjGU</t>
  </si>
  <si>
    <t>ZHujiWd49l4</t>
  </si>
  <si>
    <t>xbgJFhIHE0I</t>
  </si>
  <si>
    <t>UNXMxaXClJI</t>
  </si>
  <si>
    <t>37lVRRnTyic</t>
  </si>
  <si>
    <t>Mx0ZFrTTCFk</t>
  </si>
  <si>
    <t>qnGhdEDTBSs</t>
  </si>
  <si>
    <t>0UwT1wko8P8</t>
  </si>
  <si>
    <t>U3RLI6efPGw</t>
  </si>
  <si>
    <t>khjtrIkYU5I</t>
  </si>
  <si>
    <t>pW-IMXbcNjc</t>
  </si>
  <si>
    <t>IQE2v7fhvNg</t>
  </si>
  <si>
    <t>T-P6B35YD30</t>
  </si>
  <si>
    <t>aceamuse</t>
  </si>
  <si>
    <t>Lexus4U</t>
  </si>
  <si>
    <t>GbX8gb5L9Lk</t>
  </si>
  <si>
    <t>BjAkr1YUF_0</t>
  </si>
  <si>
    <t>qScssfJVeDw</t>
  </si>
  <si>
    <t>OhFFQTUHmBE</t>
  </si>
  <si>
    <t>2nZ3ZJ9qUj8</t>
  </si>
  <si>
    <t>lrC34I-hHkk</t>
  </si>
  <si>
    <t>J_WpTk6y6EE</t>
  </si>
  <si>
    <t>sQXmnL80OXA</t>
  </si>
  <si>
    <t>vs6rvjagj3Q</t>
  </si>
  <si>
    <t>vxgMUgZ-rwU</t>
  </si>
  <si>
    <t>GKc00LoPAaU</t>
  </si>
  <si>
    <t>6uCj5Zhqm4s</t>
  </si>
  <si>
    <t>1TuicE5jsjU</t>
  </si>
  <si>
    <t>_VjmquazhY4</t>
  </si>
  <si>
    <t>JyO0RfJx-Og</t>
  </si>
  <si>
    <t>VgyjNltx07Y</t>
  </si>
  <si>
    <t>mK5O67GunV0</t>
  </si>
  <si>
    <t>ePaSrsX8tF0</t>
  </si>
  <si>
    <t>h7VhvHQCDHU</t>
  </si>
  <si>
    <t>b8KbO6VijUc</t>
  </si>
  <si>
    <t>D-SsF_5p71o</t>
  </si>
  <si>
    <t>gradualreport</t>
  </si>
  <si>
    <t>oU1FUtBnaVU</t>
  </si>
  <si>
    <t>YG3kRlFJRmw</t>
  </si>
  <si>
    <t>UtYC1FuVJ0E</t>
  </si>
  <si>
    <t>HVj8gdFv8y4</t>
  </si>
  <si>
    <t>HcCTM8pX39A</t>
  </si>
  <si>
    <t>q0fqkyhYeXc</t>
  </si>
  <si>
    <t>qh7KTLAxmZk</t>
  </si>
  <si>
    <t>ERAxgaGBoRI</t>
  </si>
  <si>
    <t>CoTGQpsZsM4</t>
  </si>
  <si>
    <t>EM01ZmL9itc</t>
  </si>
  <si>
    <t>gvNgom9S6NM</t>
  </si>
  <si>
    <t>C6PHU6KrnKo</t>
  </si>
  <si>
    <t>o1iH_dWg0zk</t>
  </si>
  <si>
    <t>mRdsH9gHGmM</t>
  </si>
  <si>
    <t>RIVrf97_bQg</t>
  </si>
  <si>
    <t>lKCabPiYPRs</t>
  </si>
  <si>
    <t>G5bDUzyUr3o</t>
  </si>
  <si>
    <t>s1UXDn6iu68</t>
  </si>
  <si>
    <t>yZMWtzyhiAk</t>
  </si>
  <si>
    <t>FudtHlx3ypE</t>
  </si>
  <si>
    <t>lovinglife31</t>
  </si>
  <si>
    <t>y5qKm-nGblM</t>
  </si>
  <si>
    <t>pw52nOxv_sI</t>
  </si>
  <si>
    <t>VNSdGEhNAK4</t>
  </si>
  <si>
    <t>ul-kIvO-504</t>
  </si>
  <si>
    <t>VAY-VzRfnso</t>
  </si>
  <si>
    <t>6sNA19kjCM0</t>
  </si>
  <si>
    <t>eTZv7VHLZNE</t>
  </si>
  <si>
    <t>ZXMg4frqpzU</t>
  </si>
  <si>
    <t>sSJns8RmhD8</t>
  </si>
  <si>
    <t>ft2T15aUNXw</t>
  </si>
  <si>
    <t>GrTCsD_B-IY</t>
  </si>
  <si>
    <t>0Mn8ErQ7DaM</t>
  </si>
  <si>
    <t>25W2joywTB8</t>
  </si>
  <si>
    <t>_rnayU6d3J0</t>
  </si>
  <si>
    <t>mrbRmKO6h6Q</t>
  </si>
  <si>
    <t>nRk7YV0a4oU</t>
  </si>
  <si>
    <t>3AJCUCEVxW4</t>
  </si>
  <si>
    <t>fnD4-hJJ2zo</t>
  </si>
  <si>
    <t>YOl-8vnOjS8</t>
  </si>
  <si>
    <t>kC6oaj4UkxE</t>
  </si>
  <si>
    <t>Q-tvUEUjsyg</t>
  </si>
  <si>
    <t>killmenchi</t>
  </si>
  <si>
    <t>1suivhh78jE</t>
  </si>
  <si>
    <t>Africanpeopleoflove</t>
  </si>
  <si>
    <t>j3NnYM8nu90</t>
  </si>
  <si>
    <t>9DLuE9j6_ak</t>
  </si>
  <si>
    <t>pgjuivI_eFI</t>
  </si>
  <si>
    <t>iZVFMf1V0q8</t>
  </si>
  <si>
    <t>KYgdi9CANwI</t>
  </si>
  <si>
    <t>saqi7APb8Mk</t>
  </si>
  <si>
    <t>CrashedWind</t>
  </si>
  <si>
    <t>gl_V1bYneWE</t>
  </si>
  <si>
    <t>yk-At7Uk408</t>
  </si>
  <si>
    <t>65MHL-yuaT0</t>
  </si>
  <si>
    <t>I2ZaiXFyiCI</t>
  </si>
  <si>
    <t>d8tSjSqVtwM</t>
  </si>
  <si>
    <t>405FC-DIADU</t>
  </si>
  <si>
    <t>TVDPtNxbiLE</t>
  </si>
  <si>
    <t>Qs5UHjR9WUs</t>
  </si>
  <si>
    <t>oc5PR86gNXQ</t>
  </si>
  <si>
    <t>RG_YolOQuWM</t>
  </si>
  <si>
    <t>1uGQXo59ddk</t>
  </si>
  <si>
    <t>Rcx4_CszaDI</t>
  </si>
  <si>
    <t>LG49xUMbkjs</t>
  </si>
  <si>
    <t>yd7RGN3EZZw</t>
  </si>
  <si>
    <t>RTj0LhvhIbo</t>
  </si>
  <si>
    <t>WVK49wixcZM</t>
  </si>
  <si>
    <t>XTQbpQtlMEU</t>
  </si>
  <si>
    <t>Vkm-8Of2FtU</t>
  </si>
  <si>
    <t>JF4Y-OHsMxM</t>
  </si>
  <si>
    <t>7lKKpb3KR-M</t>
  </si>
  <si>
    <t>susanpsychic</t>
  </si>
  <si>
    <t>v0E5X36tt2w</t>
  </si>
  <si>
    <t>ErikErikSonD</t>
  </si>
  <si>
    <t>s_bPRxSzyyw</t>
  </si>
  <si>
    <t>Q5im0Ssyyus</t>
  </si>
  <si>
    <t>_OBlgSz8sSM</t>
  </si>
  <si>
    <t>6epK3hD0ZJE</t>
  </si>
  <si>
    <t>iSyMXN66PHk</t>
  </si>
  <si>
    <t>m4770</t>
  </si>
  <si>
    <t>STARSHEMALE</t>
  </si>
  <si>
    <t>26Lp59TBAeQ</t>
  </si>
  <si>
    <t>qLkhgfY8GTA</t>
  </si>
  <si>
    <t>7Z10v1-b8i8</t>
  </si>
  <si>
    <t>S--yKbFGQTM</t>
  </si>
  <si>
    <t>-0XFR2qzW7g</t>
  </si>
  <si>
    <t>CJNRptWFzz0</t>
  </si>
  <si>
    <t>xq1R63h_OB4</t>
  </si>
  <si>
    <t>k_hxA0J_CsM</t>
  </si>
  <si>
    <t>G6BTZEjy_CI</t>
  </si>
  <si>
    <t>QDm10o5dBVM</t>
  </si>
  <si>
    <t>6z84vg1OZE4</t>
  </si>
  <si>
    <t>9GeqgnV5-7w</t>
  </si>
  <si>
    <t>2UzN2r500IU</t>
  </si>
  <si>
    <t>dwoHNVjRLNY</t>
  </si>
  <si>
    <t>dFy7g9QytfY</t>
  </si>
  <si>
    <t>bFiRoyyD44c</t>
  </si>
  <si>
    <t>CFRXqhC-Ycw</t>
  </si>
  <si>
    <t>oSYCrz-AT8E</t>
  </si>
  <si>
    <t>mEMlncX57cI</t>
  </si>
  <si>
    <t>lUHYkbi_PLE</t>
  </si>
  <si>
    <t>avVpKTtMIX8</t>
  </si>
  <si>
    <t>dommo92</t>
  </si>
  <si>
    <t>PcbHPctjlUU</t>
  </si>
  <si>
    <t>gH2V211QDGo</t>
  </si>
  <si>
    <t>mY_msTRAjv4</t>
  </si>
  <si>
    <t>7yrW9ZMowTo</t>
  </si>
  <si>
    <t>AOXkbDhpP5k</t>
  </si>
  <si>
    <t>6g_37S4VSv8</t>
  </si>
  <si>
    <t>cX1mFp9Z7YQ</t>
  </si>
  <si>
    <t>e3hvlGzO5tk</t>
  </si>
  <si>
    <t>KeKSr7jbAIw</t>
  </si>
  <si>
    <t>vyXuygIJqoI</t>
  </si>
  <si>
    <t>xA--26pjPBs</t>
  </si>
  <si>
    <t>H_8MBTehisQ</t>
  </si>
  <si>
    <t>ps2ZNt5TA2E</t>
  </si>
  <si>
    <t>wQMij1BqSKY</t>
  </si>
  <si>
    <t>z_LNjhmz6dY</t>
  </si>
  <si>
    <t>0Yues7lUwzY</t>
  </si>
  <si>
    <t>arMl9gLtOxA</t>
  </si>
  <si>
    <t>jdT_BlDrO1s</t>
  </si>
  <si>
    <t>hr-YJruHgIw</t>
  </si>
  <si>
    <t>tG--CK7bvjA</t>
  </si>
  <si>
    <t>6ZkMyOOfOPI</t>
  </si>
  <si>
    <t>atoz04</t>
  </si>
  <si>
    <t>cpozzer</t>
  </si>
  <si>
    <t>EvIPK2qzgxg</t>
  </si>
  <si>
    <t>kWDFahWc-KI</t>
  </si>
  <si>
    <t>L0L8GWPeOF8</t>
  </si>
  <si>
    <t>dbgL_XFsdMA</t>
  </si>
  <si>
    <t>JnuiqJh-xbo</t>
  </si>
  <si>
    <t>WtzTpTta1Ko</t>
  </si>
  <si>
    <t>rzdMf0s8ILM</t>
  </si>
  <si>
    <t>xdl5EijiDBc</t>
  </si>
  <si>
    <t>BrGjyCQ91UQ</t>
  </si>
  <si>
    <t>4wOwDCcrUos</t>
  </si>
  <si>
    <t>h522_QwnkbM</t>
  </si>
  <si>
    <t>Tb0Vje7-Sms</t>
  </si>
  <si>
    <t>MJqXR0VkI3A</t>
  </si>
  <si>
    <t>18vc1PotoDw</t>
  </si>
  <si>
    <t>0aTr_0AYBEQ</t>
  </si>
  <si>
    <t>NakedBodyContestcom</t>
  </si>
  <si>
    <t>8BuL8pkFRn8</t>
  </si>
  <si>
    <t>reymon14</t>
  </si>
  <si>
    <t>lkCTpGCGLk4</t>
  </si>
  <si>
    <t>LysxbVZ1DNM</t>
  </si>
  <si>
    <t>BRnUZmkYgro</t>
  </si>
  <si>
    <t>MY2lT5YcTT4</t>
  </si>
  <si>
    <t>gZEenRKY3nQ</t>
  </si>
  <si>
    <t>_HB8b1I2NQA</t>
  </si>
  <si>
    <t>MbkDOZ_fTNo</t>
  </si>
  <si>
    <t>5C-_bQsclRY</t>
  </si>
  <si>
    <t>0TYRFrwsOTo</t>
  </si>
  <si>
    <t>1nW0f2Ye9BU</t>
  </si>
  <si>
    <t>wAd17L1Akgc</t>
  </si>
  <si>
    <t>41JGNHcZiXw</t>
  </si>
  <si>
    <t>rQvCT-c5G1A</t>
  </si>
  <si>
    <t>YBL69kxp2gU</t>
  </si>
  <si>
    <t>0w93q1p39xM</t>
  </si>
  <si>
    <t>KkF8UtTnLQg</t>
  </si>
  <si>
    <t>54XVOkJOoqM</t>
  </si>
  <si>
    <t>-3UcRh5RdHk</t>
  </si>
  <si>
    <t>MD8pXp8e7K0</t>
  </si>
  <si>
    <t>ZX5ED_2XH1I</t>
  </si>
  <si>
    <t>aidanmatthewkeogh</t>
  </si>
  <si>
    <t>L8qT-pGJ_x4</t>
  </si>
  <si>
    <t>elfuete456</t>
  </si>
  <si>
    <t>UfPB6vLxZ-Y</t>
  </si>
  <si>
    <t>GCeXFaL24UA</t>
  </si>
  <si>
    <t>wwRDZOmXMFU</t>
  </si>
  <si>
    <t>7MID1Oiwf3Q</t>
  </si>
  <si>
    <t>ziY9-e3cpdg</t>
  </si>
  <si>
    <t>Zgjl04rrbsg</t>
  </si>
  <si>
    <t>prDxF33quq8</t>
  </si>
  <si>
    <t>NCmzir1GXBk</t>
  </si>
  <si>
    <t>f8716Yi32Bs</t>
  </si>
  <si>
    <t>79ha-zYcKRk</t>
  </si>
  <si>
    <t>VdfyXuFluEM</t>
  </si>
  <si>
    <t>m4VYbX5KETk</t>
  </si>
  <si>
    <t>XuSFC27WICA</t>
  </si>
  <si>
    <t>Kcgs_iAgmr8</t>
  </si>
  <si>
    <t>1MyhzfLryzk</t>
  </si>
  <si>
    <t>GO2WMrG30G8</t>
  </si>
  <si>
    <t>rVYh9eT4Rdw</t>
  </si>
  <si>
    <t>B3k7M6RQqtw</t>
  </si>
  <si>
    <t>lqbYxXulR7U</t>
  </si>
  <si>
    <t>JVTMD9JT3bQ</t>
  </si>
  <si>
    <t>H_zoR-7iCLg</t>
  </si>
  <si>
    <t>marthahola</t>
  </si>
  <si>
    <t>DG-rZtLANyM</t>
  </si>
  <si>
    <t>FDtAD3aFiGw</t>
  </si>
  <si>
    <t>9lRNSiLSKA8</t>
  </si>
  <si>
    <t>jkEWgU-QwZA</t>
  </si>
  <si>
    <t>yVSuhijS6RI</t>
  </si>
  <si>
    <t>Ar9O6UKOnRA</t>
  </si>
  <si>
    <t>n_VBUcTaCIA</t>
  </si>
  <si>
    <t>FbDhBAQb69Y</t>
  </si>
  <si>
    <t>m1oCYSqBQvk</t>
  </si>
  <si>
    <t>y8ovrwPSlMk</t>
  </si>
  <si>
    <t>NqOns6gJ1dI</t>
  </si>
  <si>
    <t>plQfm6hylk8</t>
  </si>
  <si>
    <t>fuFG-fFvQ-E</t>
  </si>
  <si>
    <t>ugLNgYqzeLA</t>
  </si>
  <si>
    <t>vuFdoBP6Yjs</t>
  </si>
  <si>
    <t>b11q9yrFV0I</t>
  </si>
  <si>
    <t>WaNBCK5Zf7Y</t>
  </si>
  <si>
    <t>MGOeoIvsEng</t>
  </si>
  <si>
    <t>YA1bjmGowoY</t>
  </si>
  <si>
    <t>_tkwLih1cAA</t>
  </si>
  <si>
    <t>MFd1UnN2rD4</t>
  </si>
  <si>
    <t>NupbPhpdzn8</t>
  </si>
  <si>
    <t>3mwZ_WBZmAI</t>
  </si>
  <si>
    <t>TZbVMihSIAY</t>
  </si>
  <si>
    <t>AvNyOIUQmvQ</t>
  </si>
  <si>
    <t>nriSOk1U87I</t>
  </si>
  <si>
    <t>vdqaUlh9od8</t>
  </si>
  <si>
    <t>DaKwDcNJZj0</t>
  </si>
  <si>
    <t>vJZcQS9TdNQ</t>
  </si>
  <si>
    <t>rkDzp3TPwNE</t>
  </si>
  <si>
    <t>DhWjxpKK-q4</t>
  </si>
  <si>
    <t>_nRq4M_JGo0</t>
  </si>
  <si>
    <t>1wbVKFmQtzQ</t>
  </si>
  <si>
    <t>ZLG-SrZoxI4</t>
  </si>
  <si>
    <t>malayouu</t>
  </si>
  <si>
    <t>sfwGNs5eDMM</t>
  </si>
  <si>
    <t>nSlfZEndLYE</t>
  </si>
  <si>
    <t>VL8UxVZYtK8</t>
  </si>
  <si>
    <t>kvEa8Q2rLvI</t>
  </si>
  <si>
    <t>0UNG0yef7fA</t>
  </si>
  <si>
    <t>EIxUaB_8dN8</t>
  </si>
  <si>
    <t>WsqkkpX-rFQ</t>
  </si>
  <si>
    <t>o4v4uPll0Cg</t>
  </si>
  <si>
    <t>30XDxUWZGMk</t>
  </si>
  <si>
    <t>h8vfYTNWQrA</t>
  </si>
  <si>
    <t>Po66XGaO3dM</t>
  </si>
  <si>
    <t>6tVnEj8n3O8</t>
  </si>
  <si>
    <t>O4mubuRdX6g</t>
  </si>
  <si>
    <t>bSmdNEd2aIE</t>
  </si>
  <si>
    <t>ToBacclh9Uo</t>
  </si>
  <si>
    <t>1resIr7sGFI</t>
  </si>
  <si>
    <t>CnX-fgjn7sQ</t>
  </si>
  <si>
    <t>ysVUBvagO_g</t>
  </si>
  <si>
    <t>xXp4AGZuKco</t>
  </si>
  <si>
    <t>VqqcoRx_6SU</t>
  </si>
  <si>
    <t>jp345jp</t>
  </si>
  <si>
    <t>Uc-OWFYNry8</t>
  </si>
  <si>
    <t>athletic46</t>
  </si>
  <si>
    <t>fC6QT4Hzt-Q</t>
  </si>
  <si>
    <t>2o62Y_G7Lvw</t>
  </si>
  <si>
    <t>vgvK_qrdwrI</t>
  </si>
  <si>
    <t>Kp1Y-Abj7f8</t>
  </si>
  <si>
    <t>Td0NfZX4SsA</t>
  </si>
  <si>
    <t>PjYr2cMmHvE</t>
  </si>
  <si>
    <t>WgMQmiKSebw</t>
  </si>
  <si>
    <t>HmQST6o8Bhk</t>
  </si>
  <si>
    <t>UI4lVy_Qx6Q</t>
  </si>
  <si>
    <t>LNuuye0mxGo</t>
  </si>
  <si>
    <t>YhWZ7bpfQag</t>
  </si>
  <si>
    <t>tV2hjks8phU</t>
  </si>
  <si>
    <t>h7xlAKPakYY</t>
  </si>
  <si>
    <t>5icOFd7fgy4</t>
  </si>
  <si>
    <t>tpU2vpskIAk</t>
  </si>
  <si>
    <t>XQASTq1zeYA</t>
  </si>
  <si>
    <t>Y8kFlkk2MnM</t>
  </si>
  <si>
    <t>5MQkhJpVj48</t>
  </si>
  <si>
    <t>VmbGxgwv19c</t>
  </si>
  <si>
    <t>Vzkfwqt-5xQ</t>
  </si>
  <si>
    <t>javierbona</t>
  </si>
  <si>
    <t>YY-Plvg0PQA</t>
  </si>
  <si>
    <t>lbela76</t>
  </si>
  <si>
    <t>kS8eVFq1ZdU</t>
  </si>
  <si>
    <t>XYw5eNqjhyI</t>
  </si>
  <si>
    <t>ZDUamEfRS_w</t>
  </si>
  <si>
    <t>Q0AJUoR5cmc</t>
  </si>
  <si>
    <t>m9_xrmjTR9U</t>
  </si>
  <si>
    <t>bc2FovJlHjo</t>
  </si>
  <si>
    <t>1FS5uj-1F50</t>
  </si>
  <si>
    <t>Ig-3qLdJaEQ</t>
  </si>
  <si>
    <t>YvWR7vIQa4U</t>
  </si>
  <si>
    <t>o8d-5gCGlYg</t>
  </si>
  <si>
    <t>DMIlxPtLbwM</t>
  </si>
  <si>
    <t>vgy6X_4DcfA</t>
  </si>
  <si>
    <t>9Df5e22ugL0</t>
  </si>
  <si>
    <t>SdczUV8uN1U</t>
  </si>
  <si>
    <t>tr1VdmTrdzI</t>
  </si>
  <si>
    <t>HArwXOtGyfM</t>
  </si>
  <si>
    <t>ZdUnjY4cy0w</t>
  </si>
  <si>
    <t>G55eY8oD730</t>
  </si>
  <si>
    <t>DKB2p7TZadQ</t>
  </si>
  <si>
    <t>zKcgHoLexqU</t>
  </si>
  <si>
    <t>soadjgbcol</t>
  </si>
  <si>
    <t>3v-bDtxYMp0</t>
  </si>
  <si>
    <t>martinysergio</t>
  </si>
  <si>
    <t>aAzk6syX4EI</t>
  </si>
  <si>
    <t>TrainElTapatio</t>
  </si>
  <si>
    <t>mwtGmn72ggM</t>
  </si>
  <si>
    <t>borde</t>
  </si>
  <si>
    <t>PctYrVkBZJQ</t>
  </si>
  <si>
    <t>_TEiSqRX3yo</t>
  </si>
  <si>
    <t>iutw4bbZ5vw</t>
  </si>
  <si>
    <t>_COotxOBiTg</t>
  </si>
  <si>
    <t>RxZBJtuEd3E</t>
  </si>
  <si>
    <t>7zOJVtgdNmM</t>
  </si>
  <si>
    <t>w2AsLa7EFR0</t>
  </si>
  <si>
    <t>DulkdcUdyjo</t>
  </si>
  <si>
    <t>ptxWZ_ujHL8</t>
  </si>
  <si>
    <t>LSvhfquuWCw</t>
  </si>
  <si>
    <t>iufdC25UqtQ</t>
  </si>
  <si>
    <t>hxPRycH0KYU</t>
  </si>
  <si>
    <t>R07zVjtysn0</t>
  </si>
  <si>
    <t>qFCl3AESXPo</t>
  </si>
  <si>
    <t>cC4Lxos-zVM</t>
  </si>
  <si>
    <t>Lf_vbQcuUFk</t>
  </si>
  <si>
    <t>onr-niNO_5A</t>
  </si>
  <si>
    <t>FOW_5JMD57Q</t>
  </si>
  <si>
    <t>G8L7NI30x2g</t>
  </si>
  <si>
    <t>BpDQVGiBF8U</t>
  </si>
  <si>
    <t>JzXIAzLGNj4</t>
  </si>
  <si>
    <t>julianclassof10</t>
  </si>
  <si>
    <t>pYEE8juUTUw</t>
  </si>
  <si>
    <t>Julespin4184</t>
  </si>
  <si>
    <t>nrJmE1c8sWg</t>
  </si>
  <si>
    <t>lqRl8OiaHtc</t>
  </si>
  <si>
    <t>1aqpuIUYsWo</t>
  </si>
  <si>
    <t>G57yz0h8ci8</t>
  </si>
  <si>
    <t>KjsgoSNJ6E8</t>
  </si>
  <si>
    <t>r5oI8LW_Q1w</t>
  </si>
  <si>
    <t>1ojXhLtEHgc</t>
  </si>
  <si>
    <t>d3f4mrfW1Zw</t>
  </si>
  <si>
    <t>Zy2aBXyqrys</t>
  </si>
  <si>
    <t>pT4az_Fzfqo</t>
  </si>
  <si>
    <t>A-fJkGYJ9Lw</t>
  </si>
  <si>
    <t>_RjUcWdaimc</t>
  </si>
  <si>
    <t>LRwQHHcy4mQ</t>
  </si>
  <si>
    <t>CUZM9Dgc2L8</t>
  </si>
  <si>
    <t>eWbqyVaXk3Q</t>
  </si>
  <si>
    <t>jq3BJnO93hQ</t>
  </si>
  <si>
    <t>mVCyMu-ZNEo</t>
  </si>
  <si>
    <t>wh-xYeEVHUk</t>
  </si>
  <si>
    <t>377MskP7J3M</t>
  </si>
  <si>
    <t>cfmcBNkKZm0</t>
  </si>
  <si>
    <t>jorge192021</t>
  </si>
  <si>
    <t>CdQ1676SPas</t>
  </si>
  <si>
    <t>dressmedia</t>
  </si>
  <si>
    <t>uZ8xYnjda5I</t>
  </si>
  <si>
    <t>eh452Ya7Gb0</t>
  </si>
  <si>
    <t>RS40B721Pzo</t>
  </si>
  <si>
    <t>s9o-KRGDbdk</t>
  </si>
  <si>
    <t>AQKTQGI_l88</t>
  </si>
  <si>
    <t>R5pBPSvaQIg</t>
  </si>
  <si>
    <t>cwYPBVuGQiE</t>
  </si>
  <si>
    <t>gbTaWN6HO6c</t>
  </si>
  <si>
    <t>ZeRwfXFCqos</t>
  </si>
  <si>
    <t>gHgOYbL8aWw</t>
  </si>
  <si>
    <t>j2-Oa1hYfuA</t>
  </si>
  <si>
    <t>x_1JIWA8EUk</t>
  </si>
  <si>
    <t>OYZZJ2J_F5M</t>
  </si>
  <si>
    <t>FDKz7HFaLFo</t>
  </si>
  <si>
    <t>UUrNBCmFSb8</t>
  </si>
  <si>
    <t>YELZIEJ_yVc</t>
  </si>
  <si>
    <t>kzuCw4cgE8w</t>
  </si>
  <si>
    <t>Aq8ULisIpuw</t>
  </si>
  <si>
    <t>f1pfdL39nEU</t>
  </si>
  <si>
    <t>59MTyd-5gOs</t>
  </si>
  <si>
    <t>jesusbarrancos</t>
  </si>
  <si>
    <t>bygd8EXZg3o</t>
  </si>
  <si>
    <t>friendsgrancan</t>
  </si>
  <si>
    <t>H5kUjIIgNgc</t>
  </si>
  <si>
    <t>bsideentertainment</t>
  </si>
  <si>
    <t>D2bEszK3b0Q</t>
  </si>
  <si>
    <t>nZwDpgA1YsQ</t>
  </si>
  <si>
    <t>l84sQl51RZ0</t>
  </si>
  <si>
    <t>AZZfnVeAEwU</t>
  </si>
  <si>
    <t>w45vth27-Zo</t>
  </si>
  <si>
    <t>ccGzVWcmIps</t>
  </si>
  <si>
    <t>KYNh1nCKPvI</t>
  </si>
  <si>
    <t>6mgWES4oBhs</t>
  </si>
  <si>
    <t>5x2cHbWStcY</t>
  </si>
  <si>
    <t>hFAfyO4Jp_g</t>
  </si>
  <si>
    <t>uPlS3q-yFfM</t>
  </si>
  <si>
    <t>b0fbVyIckPo</t>
  </si>
  <si>
    <t>poaI3tpqe_w</t>
  </si>
  <si>
    <t>7GZC_qeC400</t>
  </si>
  <si>
    <t>lightningandbottle</t>
  </si>
  <si>
    <t>v4a7XmNODqA</t>
  </si>
  <si>
    <t>WsaFtNC9XF4</t>
  </si>
  <si>
    <t>jVVUT4xuLSk</t>
  </si>
  <si>
    <t>Gf0Uir8SCeg</t>
  </si>
  <si>
    <t>3dFtZAOzXiU</t>
  </si>
  <si>
    <t>5ET35qSmZCU</t>
  </si>
  <si>
    <t>vshYcCAXvTY</t>
  </si>
  <si>
    <t>RZTFl-KLbM4</t>
  </si>
  <si>
    <t>zhzGhgEUVLQ</t>
  </si>
  <si>
    <t>EPOgqGdawak</t>
  </si>
  <si>
    <t>DBWvJVePPcs</t>
  </si>
  <si>
    <t>Su-BGSK7TMw</t>
  </si>
  <si>
    <t>CdxK_VJnHM8</t>
  </si>
  <si>
    <t>tDrHwUrQwTs</t>
  </si>
  <si>
    <t>DEDqTBr0Yls</t>
  </si>
  <si>
    <t>IP_mHKNTyFs</t>
  </si>
  <si>
    <t>FAz7Seert-s</t>
  </si>
  <si>
    <t>Dkm_6f-8Afc</t>
  </si>
  <si>
    <t>LTyZ0AEyVs4</t>
  </si>
  <si>
    <t>kE9YB4BABdw</t>
  </si>
  <si>
    <t>XyssPBoU9Bs</t>
  </si>
  <si>
    <t>Tgul</t>
  </si>
  <si>
    <t>-XLch-55xns</t>
  </si>
  <si>
    <t>wbXM-yEEi-I</t>
  </si>
  <si>
    <t>6A0rwG39Jzk</t>
  </si>
  <si>
    <t>38Y_qU2H9_s</t>
  </si>
  <si>
    <t>9fz9M4m0hnA</t>
  </si>
  <si>
    <t>qovo5CGikQI</t>
  </si>
  <si>
    <t>ywOF1iCZtLY</t>
  </si>
  <si>
    <t>jHPjGuH4lPg</t>
  </si>
  <si>
    <t>gJHY5_m_N2s</t>
  </si>
  <si>
    <t>wuzb1ynkop8</t>
  </si>
  <si>
    <t>rx_tnPEv5VU</t>
  </si>
  <si>
    <t>Quapo8cxZYs</t>
  </si>
  <si>
    <t>PcN62dWqYIA</t>
  </si>
  <si>
    <t>onE7NsYgZN0</t>
  </si>
  <si>
    <t>BsfkivfU1YY</t>
  </si>
  <si>
    <t>ncMPGgNOD_o</t>
  </si>
  <si>
    <t>zL5-6qK1iYs</t>
  </si>
  <si>
    <t>umo3UifSiWs</t>
  </si>
  <si>
    <t>KNOfP6ht8H4</t>
  </si>
  <si>
    <t>w8QzcS7g52g</t>
  </si>
  <si>
    <t>louisck</t>
  </si>
  <si>
    <t>AO1KsU1rG7s</t>
  </si>
  <si>
    <t>XxzCK61F2Ds</t>
  </si>
  <si>
    <t>aTzyudfuUtk</t>
  </si>
  <si>
    <t>h_B2s7utGmc</t>
  </si>
  <si>
    <t>SpwlsCxY7vU</t>
  </si>
  <si>
    <t>jU7Uo91F6rw</t>
  </si>
  <si>
    <t>neDyIWRyiXQ</t>
  </si>
  <si>
    <t>dz3_ZYYE9II</t>
  </si>
  <si>
    <t>qTXYwBqXbcA</t>
  </si>
  <si>
    <t>Q2QGwuzzB9U</t>
  </si>
  <si>
    <t>VABSoHYQr6k</t>
  </si>
  <si>
    <t>R8VlUFpqCqU</t>
  </si>
  <si>
    <t>OPkZ7TjLO9k</t>
  </si>
  <si>
    <t>5NhlvizRZoQ</t>
  </si>
  <si>
    <t>ppAn0LNU_V8</t>
  </si>
  <si>
    <t>zv8d_ry-u-Q</t>
  </si>
  <si>
    <t>kTtxTvfGUwI</t>
  </si>
  <si>
    <t>1HVIoMsDvcc</t>
  </si>
  <si>
    <t>r-OVX8SoFUc</t>
  </si>
  <si>
    <t>HJMUD7dKjcg</t>
  </si>
  <si>
    <t>I_pkKIdJWCU</t>
  </si>
  <si>
    <t>SirMixItAllUp</t>
  </si>
  <si>
    <t>QNEJjYtlUok</t>
  </si>
  <si>
    <t>3invZJorvS0</t>
  </si>
  <si>
    <t>IgpQ-K7n2uc</t>
  </si>
  <si>
    <t>LWEo4M8nZQQ</t>
  </si>
  <si>
    <t>n3xh108cLbo</t>
  </si>
  <si>
    <t>DlkdtS8OFlA</t>
  </si>
  <si>
    <t>zsyRhRR5Iu4</t>
  </si>
  <si>
    <t>FoVBKba3gyg</t>
  </si>
  <si>
    <t>xgCRy7NrGPo</t>
  </si>
  <si>
    <t>sPoZ23TPsS8</t>
  </si>
  <si>
    <t>3f3qLhME0aQ</t>
  </si>
  <si>
    <t>ZUpiD8vEw2Y</t>
  </si>
  <si>
    <t>goG7A2-oAkM</t>
  </si>
  <si>
    <t>-3q-MDkmQCg</t>
  </si>
  <si>
    <t>r0F4uqZeU4Q</t>
  </si>
  <si>
    <t>CYnfsOZiVpM</t>
  </si>
  <si>
    <t>Zif7ENvTCgY</t>
  </si>
  <si>
    <t>YrISYAXwF7c</t>
  </si>
  <si>
    <t>CNbL2azjqQo</t>
  </si>
  <si>
    <t>c3CYjjNqNtY</t>
  </si>
  <si>
    <t>CzYWlyAv3hk</t>
  </si>
  <si>
    <t>talantischannel</t>
  </si>
  <si>
    <t>oAdesBfZvtE</t>
  </si>
  <si>
    <t>MHNiG8ffQ4A</t>
  </si>
  <si>
    <t>JWJqXHPin5Q</t>
  </si>
  <si>
    <t>uu36xthl3dw</t>
  </si>
  <si>
    <t>w4CO4NlISgg</t>
  </si>
  <si>
    <t>mCGexLX8F7w</t>
  </si>
  <si>
    <t>dq0ONJRRJ3Q</t>
  </si>
  <si>
    <t>X0UmVrKC9hA</t>
  </si>
  <si>
    <t>9hOhGl78UPk</t>
  </si>
  <si>
    <t>k7RFKDKmLh4</t>
  </si>
  <si>
    <t>HoSodcF3gCU</t>
  </si>
  <si>
    <t>S7qNCBiZvxU</t>
  </si>
  <si>
    <t>a_7e0i-hkEs</t>
  </si>
  <si>
    <t>KIB0_Sh6JfY</t>
  </si>
  <si>
    <t>as37_-YSvZg</t>
  </si>
  <si>
    <t>62-2jHoXXfs</t>
  </si>
  <si>
    <t>gbJDiyHuBmw</t>
  </si>
  <si>
    <t>WVNVmcSnLdE</t>
  </si>
  <si>
    <t>Jsf2UgzmMsc</t>
  </si>
  <si>
    <t>bJWCU1HbWcc</t>
  </si>
  <si>
    <t>mudfilms</t>
  </si>
  <si>
    <t>p6b8vBDIYVQ</t>
  </si>
  <si>
    <t>pQeZ0yNzrOs</t>
  </si>
  <si>
    <t>xmMHN-y0kUY</t>
  </si>
  <si>
    <t>R_KUV49Pq1s</t>
  </si>
  <si>
    <t>HrLFb47QHi0</t>
  </si>
  <si>
    <t>xSqNx7vJLDE</t>
  </si>
  <si>
    <t>vVge3CiE5uU</t>
  </si>
  <si>
    <t>bsoF-xmq_9k</t>
  </si>
  <si>
    <t>WuLxD5mrRD8</t>
  </si>
  <si>
    <t>oP59tQf_njc</t>
  </si>
  <si>
    <t>kF3kg2wfkHs</t>
  </si>
  <si>
    <t>Q-1aui-wluE</t>
  </si>
  <si>
    <t>_CUFEnZeeYw</t>
  </si>
  <si>
    <t>ZmY8Q-kVH5A</t>
  </si>
  <si>
    <t>bryanharley</t>
  </si>
  <si>
    <t>07ej4zNlhpU</t>
  </si>
  <si>
    <t>9WKzmxjNijE</t>
  </si>
  <si>
    <t>zTG0vXniDQY</t>
  </si>
  <si>
    <t>DbK1eCt97ag</t>
  </si>
  <si>
    <t>Oa-cfEncd6Y</t>
  </si>
  <si>
    <t>BvPdWcCHkxM</t>
  </si>
  <si>
    <t>tiLgi5p14ts</t>
  </si>
  <si>
    <t>zt-eGGoS5ss</t>
  </si>
  <si>
    <t>WPxjYF5niik</t>
  </si>
  <si>
    <t>bm1_zwUDOSE</t>
  </si>
  <si>
    <t>RYzN-SpJIys</t>
  </si>
  <si>
    <t>SCVc5TaPpe8</t>
  </si>
  <si>
    <t>mJPZ23q762g</t>
  </si>
  <si>
    <t>RHrLorvND_I</t>
  </si>
  <si>
    <t>BuJGFercjN4</t>
  </si>
  <si>
    <t>RSxsdDtqOdI</t>
  </si>
  <si>
    <t>eh7TSXuzc3A</t>
  </si>
  <si>
    <t>IwbB6B0cQs4</t>
  </si>
  <si>
    <t>X0SbVFxl64A</t>
  </si>
  <si>
    <t>Orionsaint</t>
  </si>
  <si>
    <t>Oq-GMivAUz4</t>
  </si>
  <si>
    <t>ZldS_ZI88Zg</t>
  </si>
  <si>
    <t>bZls8aoA4CQ</t>
  </si>
  <si>
    <t>r-TQ74CQlfc</t>
  </si>
  <si>
    <t>dzZ71qRed7Y</t>
  </si>
  <si>
    <t>f6UPxdK65JU</t>
  </si>
  <si>
    <t>MtcD6eI2YmY</t>
  </si>
  <si>
    <t>D3i3GbikVEs</t>
  </si>
  <si>
    <t>8YHccyFZKPU</t>
  </si>
  <si>
    <t>o7C8avvdzR4</t>
  </si>
  <si>
    <t>3x0YauW80Uo</t>
  </si>
  <si>
    <t>38Y3hvd0bFQ</t>
  </si>
  <si>
    <t>qPrjo6Zctvs</t>
  </si>
  <si>
    <t>7sMI2jb16eo</t>
  </si>
  <si>
    <t>rocketflyswat</t>
  </si>
  <si>
    <t>WrKZgwhpcQs</t>
  </si>
  <si>
    <t>OsdOz6nbJrk</t>
  </si>
  <si>
    <t>TIUIDc2JksM</t>
  </si>
  <si>
    <t>e7fEv-X6vHE</t>
  </si>
  <si>
    <t>U9G__NL05Zg</t>
  </si>
  <si>
    <t>Xuz-jDcOSiQ</t>
  </si>
  <si>
    <t>Y1WJxIxHm9Q</t>
  </si>
  <si>
    <t>pnZB68Hy8-8</t>
  </si>
  <si>
    <t>kEbVdrkKf6U</t>
  </si>
  <si>
    <t>I7aGQbkiFSg</t>
  </si>
  <si>
    <t>DL6ocXoHIQk</t>
  </si>
  <si>
    <t>kOkYu04R_kQ</t>
  </si>
  <si>
    <t>W9PjbMoqUBw</t>
  </si>
  <si>
    <t>xm3xlJ0yQOE</t>
  </si>
  <si>
    <t>tFndOvt7MP8</t>
  </si>
  <si>
    <t>yqDk3aJ7XOk</t>
  </si>
  <si>
    <t>IAckfn8yiAQ</t>
  </si>
  <si>
    <t>3DPXFtjzKZ8</t>
  </si>
  <si>
    <t>ZlrKtPSSElw</t>
  </si>
  <si>
    <t>orelvUCYgHA</t>
  </si>
  <si>
    <t>KD2Ymtu_maY</t>
  </si>
  <si>
    <t>JoeyandJon</t>
  </si>
  <si>
    <t>hsdtZ6fea0g</t>
  </si>
  <si>
    <t>bESndo8PvyU</t>
  </si>
  <si>
    <t>UsCxqXfDymM</t>
  </si>
  <si>
    <t>_SrmeIF7Owo</t>
  </si>
  <si>
    <t>7npOy_Hq5gM</t>
  </si>
  <si>
    <t>vdpilX5FMvA</t>
  </si>
  <si>
    <t>2dDVLfzQX_s</t>
  </si>
  <si>
    <t>Lh-VKg_D92o</t>
  </si>
  <si>
    <t>xN76w0m6EcY</t>
  </si>
  <si>
    <t>KaJbHQBlgr0</t>
  </si>
  <si>
    <t>jNxCjSpNRf0</t>
  </si>
  <si>
    <t>pZIXUneZNAU</t>
  </si>
  <si>
    <t>bGglCILHUjs</t>
  </si>
  <si>
    <t>F-C2Rm0V7DQ</t>
  </si>
  <si>
    <t>fb-F1Sq3qDk</t>
  </si>
  <si>
    <t>Mm0_pybvR9M</t>
  </si>
  <si>
    <t>9jU8kKAiSKY</t>
  </si>
  <si>
    <t>wU3zNr4Xz34</t>
  </si>
  <si>
    <t>tkjpVp-1q5E</t>
  </si>
  <si>
    <t>kWRbiibrxOM</t>
  </si>
  <si>
    <t>dis4director</t>
  </si>
  <si>
    <t>4jbkRGPxvaM</t>
  </si>
  <si>
    <t>l7A9ofaGt84</t>
  </si>
  <si>
    <t>FE_T-QI-JOw</t>
  </si>
  <si>
    <t>4WfRE-hB4C4</t>
  </si>
  <si>
    <t>FCcSGsBnLzk</t>
  </si>
  <si>
    <t>sbGyhydhMQo</t>
  </si>
  <si>
    <t>qwRlXMbNdYI</t>
  </si>
  <si>
    <t>bDdIgNw421k</t>
  </si>
  <si>
    <t>7HqM8ZQ7LW0</t>
  </si>
  <si>
    <t>ZuAIG9BF0A8</t>
  </si>
  <si>
    <t>embdtwW-sSE</t>
  </si>
  <si>
    <t>JjfJR-Dy6PM</t>
  </si>
  <si>
    <t>HJXAyFSHuhc</t>
  </si>
  <si>
    <t>r7SH5y6lQpo</t>
  </si>
  <si>
    <t>qVGfHAa-nC8</t>
  </si>
  <si>
    <t>ridgefilms</t>
  </si>
  <si>
    <t>WK_jbDPhK5M</t>
  </si>
  <si>
    <t>K4Fp62UwouY</t>
  </si>
  <si>
    <t>KlIraaj_WlA</t>
  </si>
  <si>
    <t>8XYl_c_84ic</t>
  </si>
  <si>
    <t>V1s9queYhF8</t>
  </si>
  <si>
    <t>vE96URW1zb0</t>
  </si>
  <si>
    <t>PNyuO0LpfVM</t>
  </si>
  <si>
    <t>5lp0umBVWSk</t>
  </si>
  <si>
    <t>WqIs25OH5sI</t>
  </si>
  <si>
    <t>Rk_eYKNt0b4</t>
  </si>
  <si>
    <t>M22rir0dJto</t>
  </si>
  <si>
    <t>6aKSUGYsFus</t>
  </si>
  <si>
    <t>8RALkXyfnvI</t>
  </si>
  <si>
    <t>j225ScpsNEs</t>
  </si>
  <si>
    <t>5AG2WyQwsrU</t>
  </si>
  <si>
    <t>USjkzLtzQAc</t>
  </si>
  <si>
    <t>1nGW-Zjgw1I</t>
  </si>
  <si>
    <t>alexandercarneiro</t>
  </si>
  <si>
    <t>E79g7kYRAxc</t>
  </si>
  <si>
    <t>f1RY3g3yWPY</t>
  </si>
  <si>
    <t>6VAaeMnA8Js</t>
  </si>
  <si>
    <t>aB-m-KhFz9g</t>
  </si>
  <si>
    <t>2nTbWR0dRRE</t>
  </si>
  <si>
    <t>yihNNgiT_Ck</t>
  </si>
  <si>
    <t>65eeLpy-YME</t>
  </si>
  <si>
    <t>QJ8WjQv3J6I</t>
  </si>
  <si>
    <t>64HGQn75Nws</t>
  </si>
  <si>
    <t>Hw4QKY_QWWk</t>
  </si>
  <si>
    <t>ask04Vi-QoY</t>
  </si>
  <si>
    <t>LMZVwkgIreg</t>
  </si>
  <si>
    <t>AFnbJ41cbl0</t>
  </si>
  <si>
    <t>jS-bUdxrimU</t>
  </si>
  <si>
    <t>RrX_PwHVC_8</t>
  </si>
  <si>
    <t>JoeBurke</t>
  </si>
  <si>
    <t>nWpnbD2DEb4</t>
  </si>
  <si>
    <t>eDjdNJlDr7o</t>
  </si>
  <si>
    <t>66k9iqVClm8</t>
  </si>
  <si>
    <t>f9XjthYlHmg</t>
  </si>
  <si>
    <t>uR_PzFZgsHU</t>
  </si>
  <si>
    <t>FT-OD6RNmtA</t>
  </si>
  <si>
    <t>7BmU-Urtud4</t>
  </si>
  <si>
    <t>o-5cJse8_Zk</t>
  </si>
  <si>
    <t>DRwHhSGXjXg</t>
  </si>
  <si>
    <t>w_Fk3qUFZ1Q</t>
  </si>
  <si>
    <t>sZU6nZO_Mso</t>
  </si>
  <si>
    <t>vdhNUiQnVv8</t>
  </si>
  <si>
    <t>gaFZTAOb7IE</t>
  </si>
  <si>
    <t>HT2DAM1t35U</t>
  </si>
  <si>
    <t>pqgnvx8bqfM</t>
  </si>
  <si>
    <t>8SkqFtHeglA</t>
  </si>
  <si>
    <t>X-G4W-NyKEk</t>
  </si>
  <si>
    <t>r8onpH80POw</t>
  </si>
  <si>
    <t>2J6gbw1nrJ8</t>
  </si>
  <si>
    <t>AIJ-4LkemHk</t>
  </si>
  <si>
    <t>Dn1eeg6ow6o</t>
  </si>
  <si>
    <t>0TbXMDsjNkE</t>
  </si>
  <si>
    <t>gvWrllk5YSw</t>
  </si>
  <si>
    <t>vYBbXJCOgOs</t>
  </si>
  <si>
    <t>parkourhellas</t>
  </si>
  <si>
    <t>p5XPcJA_3g0</t>
  </si>
  <si>
    <t>BIx27fJbXWM</t>
  </si>
  <si>
    <t>7o7EAZAGRG4</t>
  </si>
  <si>
    <t>sbKQdxuNjAo</t>
  </si>
  <si>
    <t>mGlv0lwg0ns</t>
  </si>
  <si>
    <t>fTsbpurv0O0</t>
  </si>
  <si>
    <t>ef6HERkKoG8</t>
  </si>
  <si>
    <t>6ctmS3H3nug</t>
  </si>
  <si>
    <t>PglwmnUyxJI</t>
  </si>
  <si>
    <t>62QCqFcqxIA</t>
  </si>
  <si>
    <t>JiK246f_214</t>
  </si>
  <si>
    <t>gWY0O_ZCMP8</t>
  </si>
  <si>
    <t>_LJww4bj3GA</t>
  </si>
  <si>
    <t>vd_Txr1iLdo</t>
  </si>
  <si>
    <t>ajAhkHJNECY</t>
  </si>
  <si>
    <t>YITbI8LooCM</t>
  </si>
  <si>
    <t>FTSup-u9jDw</t>
  </si>
  <si>
    <t>dYSAnZrugpk</t>
  </si>
  <si>
    <t>trmch0j_me8</t>
  </si>
  <si>
    <t>h7kLlJyke_Y</t>
  </si>
  <si>
    <t>80gDEBEfyWY</t>
  </si>
  <si>
    <t>TxK0mvhePOE</t>
  </si>
  <si>
    <t>WWhLLiwTnpg</t>
  </si>
  <si>
    <t>5ipiSzosH7Y</t>
  </si>
  <si>
    <t>I1USw-nYVIw</t>
  </si>
  <si>
    <t>Sz8GeGr1o1c</t>
  </si>
  <si>
    <t>Kn9rBu6_Frk</t>
  </si>
  <si>
    <t>lsjQirmZc7g</t>
  </si>
  <si>
    <t>awkwardpictures</t>
  </si>
  <si>
    <t>S_yu0TpojFg</t>
  </si>
  <si>
    <t>oXR4T8xVFdw</t>
  </si>
  <si>
    <t>OgQYCLzWczk</t>
  </si>
  <si>
    <t>r3pXX-Pj624</t>
  </si>
  <si>
    <t>7ZqZ9WDWXVc</t>
  </si>
  <si>
    <t>r3wby67sVMg</t>
  </si>
  <si>
    <t>KiZs6LMCoLA</t>
  </si>
  <si>
    <t>QJIRTLCfT4I</t>
  </si>
  <si>
    <t>x8z0wtZC9eU</t>
  </si>
  <si>
    <t>FRCxKE1TPZ4</t>
  </si>
  <si>
    <t>dBxPkThEEsM</t>
  </si>
  <si>
    <t>Pz9d9dZAmMU</t>
  </si>
  <si>
    <t>ThtO4V1DzT4</t>
  </si>
  <si>
    <t>281e8Wy71o0</t>
  </si>
  <si>
    <t>G1l4hQM_d1w</t>
  </si>
  <si>
    <t>i9aftG6pybA</t>
  </si>
  <si>
    <t>YwwPj8k5Uis</t>
  </si>
  <si>
    <t>FAyjdeEu7FA</t>
  </si>
  <si>
    <t>harrisonm</t>
  </si>
  <si>
    <t>QiTQShyBBo4</t>
  </si>
  <si>
    <t>D_ZSi1IsK_k</t>
  </si>
  <si>
    <t>9ZJoPpda5Ik</t>
  </si>
  <si>
    <t>yYEBzoXmNZc</t>
  </si>
  <si>
    <t>z6VVELKyhOg</t>
  </si>
  <si>
    <t>rrOmp_HvbNo</t>
  </si>
  <si>
    <t>BTg24Ujtg-w</t>
  </si>
  <si>
    <t>uOfFgycK6fE</t>
  </si>
  <si>
    <t>El3hlf5BqYI</t>
  </si>
  <si>
    <t>4TBcQ8h_kXU</t>
  </si>
  <si>
    <t>2rxlidAR3Fw</t>
  </si>
  <si>
    <t>YrknFzkvJBM</t>
  </si>
  <si>
    <t>sVUyNyja0HI</t>
  </si>
  <si>
    <t>cmKXFZffIos</t>
  </si>
  <si>
    <t>AE4V4AXTRkM</t>
  </si>
  <si>
    <t>uHlMzPSElV8</t>
  </si>
  <si>
    <t>uN5L3-tjnA8</t>
  </si>
  <si>
    <t>m4fcYbrr31o</t>
  </si>
  <si>
    <t>WcU4t6zRAKg</t>
  </si>
  <si>
    <t>MCky91H2VQI</t>
  </si>
  <si>
    <t>yorobun373</t>
  </si>
  <si>
    <t>aAlRKWaF0bw</t>
  </si>
  <si>
    <t>GAO2PLDmIQg</t>
  </si>
  <si>
    <t>92uaW9K6QEk</t>
  </si>
  <si>
    <t>dtBy5wnuIxY</t>
  </si>
  <si>
    <t>83Jv5XqyN-0</t>
  </si>
  <si>
    <t>A1c4fsbCo0s</t>
  </si>
  <si>
    <t>bGBKczW5d5w</t>
  </si>
  <si>
    <t>54gOFNBeBD0</t>
  </si>
  <si>
    <t>zWB-OUG1XTY</t>
  </si>
  <si>
    <t>sKgvP7eNZRo</t>
  </si>
  <si>
    <t>CB5Mh_orNuA</t>
  </si>
  <si>
    <t>j8vT-1myqts</t>
  </si>
  <si>
    <t>tgYDLNm2Hx0</t>
  </si>
  <si>
    <t>Nu59ej_17H4</t>
  </si>
  <si>
    <t>mlXrjA0Di0U</t>
  </si>
  <si>
    <t>hW7hAhgKMwE</t>
  </si>
  <si>
    <t>6vJ8vnNz9Zk</t>
  </si>
  <si>
    <t>vhw8DQTG9zQ</t>
  </si>
  <si>
    <t>ZQSco_CtF_4</t>
  </si>
  <si>
    <t>k98qJu9PtAs</t>
  </si>
  <si>
    <t>OVKue_BWD6c</t>
  </si>
  <si>
    <t>2lXdDjIVvdQ</t>
  </si>
  <si>
    <t>itidlBMAsk4</t>
  </si>
  <si>
    <t>Zbl7XS_ekws</t>
  </si>
  <si>
    <t>SqJ1bY7cPzQ</t>
  </si>
  <si>
    <t>806RgB4hPA8</t>
  </si>
  <si>
    <t>E8Z5lZZHWec</t>
  </si>
  <si>
    <t>mQq8fzi1m1Q</t>
  </si>
  <si>
    <t>e3R_ExzzF3k</t>
  </si>
  <si>
    <t>H49YaEbeXiI</t>
  </si>
  <si>
    <t>gaADASE8yZI</t>
  </si>
  <si>
    <t>ytFHAYgZM-w</t>
  </si>
  <si>
    <t>LCFgaTJ9VHE</t>
  </si>
  <si>
    <t>EkUbys4SUCA</t>
  </si>
  <si>
    <t>vtIeNsOrcg8</t>
  </si>
  <si>
    <t>VXiI9jN0vXc</t>
  </si>
  <si>
    <t>J86ttpfPUfA</t>
  </si>
  <si>
    <t>E74im-KDxVI</t>
  </si>
  <si>
    <t>6_6OE9OPBvc</t>
  </si>
  <si>
    <t>uT5uhatv2xU</t>
  </si>
  <si>
    <t>qTZE3yPA2AE</t>
  </si>
  <si>
    <t>creatif77</t>
  </si>
  <si>
    <t>XIM8sM5zsNs</t>
  </si>
  <si>
    <t>oiN4FzkRwh4</t>
  </si>
  <si>
    <t>kTpAEZ7mAyQ</t>
  </si>
  <si>
    <t>VfDW7qAdFGk</t>
  </si>
  <si>
    <t>PSRrxbGAA4s</t>
  </si>
  <si>
    <t>uBbmiQhuAhU</t>
  </si>
  <si>
    <t>kS5XLxsv798</t>
  </si>
  <si>
    <t>XQquVbbLgtE</t>
  </si>
  <si>
    <t>1rhUAR00tXI</t>
  </si>
  <si>
    <t>2zi4swjYQfs</t>
  </si>
  <si>
    <t>NQdh0q-jRE0</t>
  </si>
  <si>
    <t>_l2U6H4x6Hk</t>
  </si>
  <si>
    <t>tb8LaRgLzNE</t>
  </si>
  <si>
    <t>Wv8bLNuqz2A</t>
  </si>
  <si>
    <t>aCNSWwAJNZE</t>
  </si>
  <si>
    <t>PSj5LeXr-jI</t>
  </si>
  <si>
    <t>a3mVKBsueXQ</t>
  </si>
  <si>
    <t>x0xMishox0x</t>
  </si>
  <si>
    <t>KnktpurvHeo</t>
  </si>
  <si>
    <t>Rjf5KlDxr40</t>
  </si>
  <si>
    <t>JwtUxopTVYY</t>
  </si>
  <si>
    <t>CnDk9KLezt4</t>
  </si>
  <si>
    <t>0125jiQ9cqY</t>
  </si>
  <si>
    <t>6wpDoM48DDk</t>
  </si>
  <si>
    <t>bjs1UQLe9xo</t>
  </si>
  <si>
    <t>3opDwym9ikA</t>
  </si>
  <si>
    <t>HIQVgqI-X9Y</t>
  </si>
  <si>
    <t>Qjvmg9AZRdc</t>
  </si>
  <si>
    <t>HiMobile</t>
  </si>
  <si>
    <t>285bUIZ_F4g</t>
  </si>
  <si>
    <t>LD0kjrsaEYQ</t>
  </si>
  <si>
    <t>ohVV-tP50UY</t>
  </si>
  <si>
    <t>OGjBeU5aYpE</t>
  </si>
  <si>
    <t>idmfBO8qJkA</t>
  </si>
  <si>
    <t>sLRaziT48tk</t>
  </si>
  <si>
    <t>oUkEfg0UAsQ</t>
  </si>
  <si>
    <t>gFnueo9dQAo</t>
  </si>
  <si>
    <t>TVkFqqAz4n8</t>
  </si>
  <si>
    <t>zTp7svzS8nY</t>
  </si>
  <si>
    <t>cda3HFyQmgQ</t>
  </si>
  <si>
    <t>mc4QhS6_6N4</t>
  </si>
  <si>
    <t>kmqd-KkMA6k</t>
  </si>
  <si>
    <t>sGhuvLiS-dI</t>
  </si>
  <si>
    <t>o8TLFRJQHpo</t>
  </si>
  <si>
    <t>PyrosharkGIA</t>
  </si>
  <si>
    <t>J0ogf0AVRl0</t>
  </si>
  <si>
    <t>9FikRcsdZEk</t>
  </si>
  <si>
    <t>j2-XThkU_j0</t>
  </si>
  <si>
    <t>8kx32xn3gKY</t>
  </si>
  <si>
    <t>bZGLUnR-sQU</t>
  </si>
  <si>
    <t>HYyA9EXCKDc</t>
  </si>
  <si>
    <t>Agp7JjeapzQ</t>
  </si>
  <si>
    <t>_v1qblSXiV8</t>
  </si>
  <si>
    <t>3Js9cOngIm0</t>
  </si>
  <si>
    <t>OWzIU9MhMnk</t>
  </si>
  <si>
    <t>G8JN2r1Iyg8</t>
  </si>
  <si>
    <t>3m0Gv5aU-hA</t>
  </si>
  <si>
    <t>fvUEdEiAFe8</t>
  </si>
  <si>
    <t>P3a6tj_N0Ao</t>
  </si>
  <si>
    <t>t5UdroQtjx0</t>
  </si>
  <si>
    <t>_TTMWnyDy9A</t>
  </si>
  <si>
    <t>KThZF8yfZrE</t>
  </si>
  <si>
    <t>JFlWFUSKLFo</t>
  </si>
  <si>
    <t>2tuREWxyrpc</t>
  </si>
  <si>
    <t>4H56JgLGAEI</t>
  </si>
  <si>
    <t>lawfour</t>
  </si>
  <si>
    <t>al11Xlsg3w0</t>
  </si>
  <si>
    <t>EcVZv4U1SNc</t>
  </si>
  <si>
    <t>I-dFFX64tS8</t>
  </si>
  <si>
    <t>7oW8cRBoPJE</t>
  </si>
  <si>
    <t>cPt-7Au8Fp4</t>
  </si>
  <si>
    <t>KCttZBENShI</t>
  </si>
  <si>
    <t>G1YEmkomvzQ</t>
  </si>
  <si>
    <t>f4-AYMkOL08</t>
  </si>
  <si>
    <t>hq9FChCTLtA</t>
  </si>
  <si>
    <t>HxKv-uvhoKM</t>
  </si>
  <si>
    <t>NOXlpt_bltM</t>
  </si>
  <si>
    <t>eVVewbNkQXU</t>
  </si>
  <si>
    <t>sFAiwkQsXJY</t>
  </si>
  <si>
    <t>km0Srq8bkI4</t>
  </si>
  <si>
    <t>cA75XdU2wII</t>
  </si>
  <si>
    <t>Opb1nm6pdAI</t>
  </si>
  <si>
    <t>l52AAyQXTdE</t>
  </si>
  <si>
    <t>ROoRa7jQc4I</t>
  </si>
  <si>
    <t>_prb55PSyjU</t>
  </si>
  <si>
    <t>aDzXtEI_Tn4</t>
  </si>
  <si>
    <t>VTYv3a7yJYs</t>
  </si>
  <si>
    <t>PCWorldVideos</t>
  </si>
  <si>
    <t>SMNUmJe9Yug</t>
  </si>
  <si>
    <t>VwqKL4opVrw</t>
  </si>
  <si>
    <t>otd81W0ex1Q</t>
  </si>
  <si>
    <t>aNzZyGn4344</t>
  </si>
  <si>
    <t>YZFmaEd9XBE</t>
  </si>
  <si>
    <t>re06bbUl_r8</t>
  </si>
  <si>
    <t>Sd9dRQSo33o</t>
  </si>
  <si>
    <t>dNcuDOzgDc4</t>
  </si>
  <si>
    <t>liIApqtQVm8</t>
  </si>
  <si>
    <t>OftWK7iE7jY</t>
  </si>
  <si>
    <t>7n6fEMTU3pw</t>
  </si>
  <si>
    <t>5xIyCHgkG7k</t>
  </si>
  <si>
    <t>fFCR5G8QOxI</t>
  </si>
  <si>
    <t>MGpFr4jF97c</t>
  </si>
  <si>
    <t>OrCgUuR8QaI</t>
  </si>
  <si>
    <t>928W9niR0G0</t>
  </si>
  <si>
    <t>YSJm2t24Sms</t>
  </si>
  <si>
    <t>8JNLmGml_yA</t>
  </si>
  <si>
    <t>NrEym9fcbPc</t>
  </si>
  <si>
    <t>64ml5IWuQxc</t>
  </si>
  <si>
    <t>XxIjkBVEtyE</t>
  </si>
  <si>
    <t>phoneshopuk</t>
  </si>
  <si>
    <t>ggA0NWg_iR4</t>
  </si>
  <si>
    <t>_4i9_kkg30o</t>
  </si>
  <si>
    <t>rPWhLTPnQVc</t>
  </si>
  <si>
    <t>UE888XOS12U</t>
  </si>
  <si>
    <t>nyaplKHAlug</t>
  </si>
  <si>
    <t>5J0IHoy68ZM</t>
  </si>
  <si>
    <t>zXfh_PAT8Lk</t>
  </si>
  <si>
    <t>abTGAP7tG0Y</t>
  </si>
  <si>
    <t>3jeFyPJSJpo</t>
  </si>
  <si>
    <t>yKTrKY_hDMo</t>
  </si>
  <si>
    <t>gB0j7wuCj9Q</t>
  </si>
  <si>
    <t>X1WzpFX_j_E</t>
  </si>
  <si>
    <t>H-fhALgtH5I</t>
  </si>
  <si>
    <t>hEUGQ4K3t04</t>
  </si>
  <si>
    <t>xd1SRtkhh-U</t>
  </si>
  <si>
    <t>uGH2tSey0YE</t>
  </si>
  <si>
    <t>G18AmwDG9a0</t>
  </si>
  <si>
    <t>WKCYavllgEY</t>
  </si>
  <si>
    <t>6N0cEAR1zmc</t>
  </si>
  <si>
    <t>EH6lvBXhFm4</t>
  </si>
  <si>
    <t>ZxsClWe4juE</t>
  </si>
  <si>
    <t>lockergnome</t>
  </si>
  <si>
    <t>lg9_ZP99pcE</t>
  </si>
  <si>
    <t>Gn5zldAc6sE</t>
  </si>
  <si>
    <t>5sLjSZCNZp4</t>
  </si>
  <si>
    <t>zgKSJzgIkRE</t>
  </si>
  <si>
    <t>bLADnHujRfs</t>
  </si>
  <si>
    <t>gNo9knuNOqA</t>
  </si>
  <si>
    <t>gDap3TTkXJg</t>
  </si>
  <si>
    <t>9sUZA_sSBZQ</t>
  </si>
  <si>
    <t>YGhy7yIr8L4</t>
  </si>
  <si>
    <t>EkY8fWStLFg</t>
  </si>
  <si>
    <t>GWoe6bqGhlg</t>
  </si>
  <si>
    <t>JcBPVNccRIE</t>
  </si>
  <si>
    <t>NBZnF02Lqjg</t>
  </si>
  <si>
    <t>lA82Gd33-Gk</t>
  </si>
  <si>
    <t>q4JScyd03Tk</t>
  </si>
  <si>
    <t>67sj_3SThpI</t>
  </si>
  <si>
    <t>NFTJF2J3vSw</t>
  </si>
  <si>
    <t>RVjGm1QAzkM</t>
  </si>
  <si>
    <t>E6pKYn_Tvl4</t>
  </si>
  <si>
    <t>BfchDx0B7jc</t>
  </si>
  <si>
    <t>UDv4AkBzPEU</t>
  </si>
  <si>
    <t>infovids</t>
  </si>
  <si>
    <t>hIY2RADZiR8</t>
  </si>
  <si>
    <t>Ul-B9IGcuYQ</t>
  </si>
  <si>
    <t>xDGSqrajvUc</t>
  </si>
  <si>
    <t>CY-RSLnEiY8</t>
  </si>
  <si>
    <t>is9TD7nVefQ</t>
  </si>
  <si>
    <t>Ki7qM-xHLTk</t>
  </si>
  <si>
    <t>iUkJlOGgsqM</t>
  </si>
  <si>
    <t>ujosfSkHFrQ</t>
  </si>
  <si>
    <t>tZ1n_h5kGF0</t>
  </si>
  <si>
    <t>j3oeVKaKPpA</t>
  </si>
  <si>
    <t>qEmFoG8lIjI</t>
  </si>
  <si>
    <t>c5KlH8F7UZE</t>
  </si>
  <si>
    <t>Bk6F8Wzr7L4</t>
  </si>
  <si>
    <t>SqbhNX8eFJw</t>
  </si>
  <si>
    <t>JA3IZarNUaU</t>
  </si>
  <si>
    <t>6VqFA-XL8-s</t>
  </si>
  <si>
    <t>YUgjV_oMnZM</t>
  </si>
  <si>
    <t>Z-BPKbKtUoQ</t>
  </si>
  <si>
    <t>ninecentsmobile</t>
  </si>
  <si>
    <t>KrZ2yTpJ9fA</t>
  </si>
  <si>
    <t>vOVHTJ6ERZY</t>
  </si>
  <si>
    <t>TjnjLC9K2H4</t>
  </si>
  <si>
    <t>H4Df6L7Xg0A</t>
  </si>
  <si>
    <t>PbvvPb-GBxY</t>
  </si>
  <si>
    <t>WgsZbuRNkvA</t>
  </si>
  <si>
    <t>XwmX80JS3yA</t>
  </si>
  <si>
    <t>DFXKUKjU6A8</t>
  </si>
  <si>
    <t>DBip4P2_nsA</t>
  </si>
  <si>
    <t>h982uGjv1fs</t>
  </si>
  <si>
    <t>VRxHiiay_vQ</t>
  </si>
  <si>
    <t>SsjO0OCJv9Y</t>
  </si>
  <si>
    <t>TwKw7zGrebc</t>
  </si>
  <si>
    <t>5yQhGhj6lyw</t>
  </si>
  <si>
    <t>mlEMG9iy-VQ</t>
  </si>
  <si>
    <t>B35MJKCc3sU</t>
  </si>
  <si>
    <t>Is1cn_ri2KA</t>
  </si>
  <si>
    <t>D_TXnX0tLNQ</t>
  </si>
  <si>
    <t>YVSHa55xsIs</t>
  </si>
  <si>
    <t>T1BHuQ5RbLU</t>
  </si>
  <si>
    <t>robgreenlee</t>
  </si>
  <si>
    <t>7lzR1e_h8Hc</t>
  </si>
  <si>
    <t>powemax0987</t>
  </si>
  <si>
    <t>IMGu4maX0k4</t>
  </si>
  <si>
    <t>shooterTV</t>
  </si>
  <si>
    <t>g8JuD-X6QYY</t>
  </si>
  <si>
    <t>6MAJoUSPcPc</t>
  </si>
  <si>
    <t>Zjf_b4h6KcA</t>
  </si>
  <si>
    <t>NDUWDvYRx8A</t>
  </si>
  <si>
    <t>Lg4vbXvU7Rg</t>
  </si>
  <si>
    <t>4mgO8lhzYwY</t>
  </si>
  <si>
    <t>Th9YmR2uAFU</t>
  </si>
  <si>
    <t>pnY-VjfpRw4</t>
  </si>
  <si>
    <t>bx6c81LUeF8</t>
  </si>
  <si>
    <t>MGiKF1f9WPE</t>
  </si>
  <si>
    <t>tp_x7LzVLWw</t>
  </si>
  <si>
    <t>uVCVHXLOr7U</t>
  </si>
  <si>
    <t>xcqagYFQ9DE</t>
  </si>
  <si>
    <t>Ppz6b4jQoWA</t>
  </si>
  <si>
    <t>byabC48uqMs</t>
  </si>
  <si>
    <t>OZH3aBNG4gU</t>
  </si>
  <si>
    <t>1loDVYmiA3A</t>
  </si>
  <si>
    <t>mHtN5zdW6cA</t>
  </si>
  <si>
    <t>dISPc5wvX64</t>
  </si>
  <si>
    <t>MadeinchinaReview</t>
  </si>
  <si>
    <t>L30ePvCD8Ls</t>
  </si>
  <si>
    <t>GaZIs4oN4yA</t>
  </si>
  <si>
    <t>G-6jqq_KvTE</t>
  </si>
  <si>
    <t>Fl_pDebZZYI</t>
  </si>
  <si>
    <t>T-AavtA3dEE</t>
  </si>
  <si>
    <t>pz8aHyoKOM0</t>
  </si>
  <si>
    <t>HcSXbeYftsI</t>
  </si>
  <si>
    <t>VKU_SU2xNhk</t>
  </si>
  <si>
    <t>HGx4_8Ja5v0</t>
  </si>
  <si>
    <t>s1uoshS_ILY</t>
  </si>
  <si>
    <t>Djwv9hQ5GkY</t>
  </si>
  <si>
    <t>3mUE94MYTeE</t>
  </si>
  <si>
    <t>9LnklVN8iFo</t>
  </si>
  <si>
    <t>V96GV8bqw8I</t>
  </si>
  <si>
    <t>I_EC2L7VGhc</t>
  </si>
  <si>
    <t>oAOTyoX24bI</t>
  </si>
  <si>
    <t>_Y4OGHlbKvY</t>
  </si>
  <si>
    <t>mWzyVZKMdnE</t>
  </si>
  <si>
    <t>2sdPHPd88M0</t>
  </si>
  <si>
    <t>DlBF3q150bY</t>
  </si>
  <si>
    <t>Gj8PMcvYTZo</t>
  </si>
  <si>
    <t>VTqW4QXt_ic</t>
  </si>
  <si>
    <t>KfrEv--z_7g</t>
  </si>
  <si>
    <t>WnD5ylfIiA0</t>
  </si>
  <si>
    <t>WtMyrKL8Cfs</t>
  </si>
  <si>
    <t>T0-EIpflHgQ</t>
  </si>
  <si>
    <t>50Nldh7DEk4</t>
  </si>
  <si>
    <t>9eohCbgOwIk</t>
  </si>
  <si>
    <t>uberpulse</t>
  </si>
  <si>
    <t>jIonaI8oAbg</t>
  </si>
  <si>
    <t>nm2FHoDpxHw</t>
  </si>
  <si>
    <t>8-AJnLMzE0k</t>
  </si>
  <si>
    <t>WHrDSFfp4lM</t>
  </si>
  <si>
    <t>l3CQG_pygBg</t>
  </si>
  <si>
    <t>6QIH8NrNeso</t>
  </si>
  <si>
    <t>UnrealGamerzForum</t>
  </si>
  <si>
    <t>26qmxWSTvgE</t>
  </si>
  <si>
    <t>0EixtTPzJvE</t>
  </si>
  <si>
    <t>GblHbA-0EPs</t>
  </si>
  <si>
    <t>TRqXptJZbPo</t>
  </si>
  <si>
    <t>Fc1ADvKwWXU</t>
  </si>
  <si>
    <t>m0wRIDXKp4U</t>
  </si>
  <si>
    <t>ztz1nOpJz_4</t>
  </si>
  <si>
    <t>NHm1hbJCF4Y</t>
  </si>
  <si>
    <t>fnYPJDpgLIw</t>
  </si>
  <si>
    <t>e3MtJAS7ESk</t>
  </si>
  <si>
    <t>wBFIo8-fv1g</t>
  </si>
  <si>
    <t>4d3w3fVSSpQ</t>
  </si>
  <si>
    <t>prIdA19Sql8</t>
  </si>
  <si>
    <t>nCMaSSfNgHQ</t>
  </si>
  <si>
    <t>anLqu77uTH0</t>
  </si>
  <si>
    <t>_v9XE7BijJA</t>
  </si>
  <si>
    <t>qX86SPRGkTY</t>
  </si>
  <si>
    <t>1CKYovY570U</t>
  </si>
  <si>
    <t>glwLai2XImo</t>
  </si>
  <si>
    <t>pgFgXBDbVDo</t>
  </si>
  <si>
    <t>kPrIkTwoStY</t>
  </si>
  <si>
    <t>GTAix</t>
  </si>
  <si>
    <t>i0K9BAf7x2s</t>
  </si>
  <si>
    <t>iEMXfMs-t_w</t>
  </si>
  <si>
    <t>eNAbvLn_Nbc</t>
  </si>
  <si>
    <t>EDGz_w8Prcw</t>
  </si>
  <si>
    <t>fKw5oMFW_uk</t>
  </si>
  <si>
    <t>_SCu9qjM7vc</t>
  </si>
  <si>
    <t>Q0f1LVmMZQA</t>
  </si>
  <si>
    <t>YU2lhsCr9G4</t>
  </si>
  <si>
    <t>iagNSDtZxP0</t>
  </si>
  <si>
    <t>CzOAyugnzpU</t>
  </si>
  <si>
    <t>GSsVZcKHues</t>
  </si>
  <si>
    <t>e4yx1s-l6f8</t>
  </si>
  <si>
    <t>jpc55V1ra0I</t>
  </si>
  <si>
    <t>u0oCUFkvwDQ</t>
  </si>
  <si>
    <t>blqysu8g-Vk</t>
  </si>
  <si>
    <t>Zdb6EVpCSAI</t>
  </si>
  <si>
    <t>bqrPnq017m4</t>
  </si>
  <si>
    <t>HZzD3eiPMzQ</t>
  </si>
  <si>
    <t>tMjd6T0LbAY</t>
  </si>
  <si>
    <t>EtVHMHdDsn8</t>
  </si>
  <si>
    <t>cremany</t>
  </si>
  <si>
    <t>rYzNBIo32iU</t>
  </si>
  <si>
    <t>FRpAmrNQa6A</t>
  </si>
  <si>
    <t>eAiSFj-Nk6U</t>
  </si>
  <si>
    <t>hX8u_J1_zWI</t>
  </si>
  <si>
    <t>e-KVfECQBCs</t>
  </si>
  <si>
    <t>ajYoDhoIF0g</t>
  </si>
  <si>
    <t>Nespan007</t>
  </si>
  <si>
    <t>AV6xDu_nOp8</t>
  </si>
  <si>
    <t>JChZSpKJxGI</t>
  </si>
  <si>
    <t>RlbGYfqRfw4</t>
  </si>
  <si>
    <t>Xhpa6pGIVjE</t>
  </si>
  <si>
    <t>bjAcPNF_IwY</t>
  </si>
  <si>
    <t>Q2LjGP8Z1Js</t>
  </si>
  <si>
    <t>eunHCmrhTXI</t>
  </si>
  <si>
    <t>GaZRUyOw9zk</t>
  </si>
  <si>
    <t>mOOH-qxTxt4</t>
  </si>
  <si>
    <t>5-reBn0gUkg</t>
  </si>
  <si>
    <t>2Je4JDbjXzc</t>
  </si>
  <si>
    <t>XjR5e2W8n8E</t>
  </si>
  <si>
    <t>RjIUDvwGncM</t>
  </si>
  <si>
    <t>nzWRks-Tln8</t>
  </si>
  <si>
    <t>9k87cZRgh-Q</t>
  </si>
  <si>
    <t>9GiNRBxI-6A</t>
  </si>
  <si>
    <t>JtpjqUOifKI</t>
  </si>
  <si>
    <t>R17r9V0IFYg</t>
  </si>
  <si>
    <t>davereadingfc01</t>
  </si>
  <si>
    <t>ujMBpmoNb5E</t>
  </si>
  <si>
    <t>fNrEOwyIqGQ</t>
  </si>
  <si>
    <t>U7AfCAFmILk</t>
  </si>
  <si>
    <t>2GHiAEeFQs0</t>
  </si>
  <si>
    <t>q3qdBVDZrmE</t>
  </si>
  <si>
    <t>EBvdpz3VElY</t>
  </si>
  <si>
    <t>k8yOp9JJiK8</t>
  </si>
  <si>
    <t>hKSk1bW9qzw</t>
  </si>
  <si>
    <t>yChmqRcv-E8</t>
  </si>
  <si>
    <t>EOj-iWkcJPU</t>
  </si>
  <si>
    <t>PeyuCXu-0WQ</t>
  </si>
  <si>
    <t>vnseF_88Rig</t>
  </si>
  <si>
    <t>8a9sli1BIys</t>
  </si>
  <si>
    <t>awWopaHkp3s</t>
  </si>
  <si>
    <t>9mK81MEAh7E</t>
  </si>
  <si>
    <t>dATgNZPoj1Q</t>
  </si>
  <si>
    <t>bysxk5NdNrA</t>
  </si>
  <si>
    <t>hsjO5ilU1zo</t>
  </si>
  <si>
    <t>DzFiUbVDH5U</t>
  </si>
  <si>
    <t>JONOvsLFCvsWWE</t>
  </si>
  <si>
    <t>nyNs5cyzYj0</t>
  </si>
  <si>
    <t>RCoSRAYWLAU</t>
  </si>
  <si>
    <t>oJu75UDyByY</t>
  </si>
  <si>
    <t>XaIxsgZfrL0</t>
  </si>
  <si>
    <t>0QWj94G3lHc</t>
  </si>
  <si>
    <t>vqBZw703lkA</t>
  </si>
  <si>
    <t>OLE67exw5JQ</t>
  </si>
  <si>
    <t>pXOFPWgAADA</t>
  </si>
  <si>
    <t>c-XQ3haCHT4</t>
  </si>
  <si>
    <t>vQWTijxy6x8</t>
  </si>
  <si>
    <t>DRwyRq_onX0</t>
  </si>
  <si>
    <t>TGbVpC-2YFQ</t>
  </si>
  <si>
    <t>7zdWQBw1g-s</t>
  </si>
  <si>
    <t>47EWHY3E5AM</t>
  </si>
  <si>
    <t>oIegPJjk95U</t>
  </si>
  <si>
    <t>oh64OHcetB4</t>
  </si>
  <si>
    <t>hwdXelJfpPM</t>
  </si>
  <si>
    <t>ba5YK6jLlxM</t>
  </si>
  <si>
    <t>IMr43kdRiSg</t>
  </si>
  <si>
    <t>cCGy__6v8pc</t>
  </si>
  <si>
    <t>le8Kd31ybmE</t>
  </si>
  <si>
    <t>qx0eeNYNOxA</t>
  </si>
  <si>
    <t>PDQel_r69aY</t>
  </si>
  <si>
    <t>hUPnkm8CnEo</t>
  </si>
  <si>
    <t>umXkph9xSxo</t>
  </si>
  <si>
    <t>Ad3-usd7uYQ</t>
  </si>
  <si>
    <t>YhcQ4odfc0Y</t>
  </si>
  <si>
    <t>PGzY4kRp9os</t>
  </si>
  <si>
    <t>bytk5Wxom2Y</t>
  </si>
  <si>
    <t>q6wy5Zg4yq8</t>
  </si>
  <si>
    <t>VlbXgM4Gijk</t>
  </si>
  <si>
    <t>1vFyMk_27kk</t>
  </si>
  <si>
    <t>SuJJFIZ_es0</t>
  </si>
  <si>
    <t>tKnxRMKSLu4</t>
  </si>
  <si>
    <t>Z6MrTosdEHE</t>
  </si>
  <si>
    <t>k5hWHIIukjw</t>
  </si>
  <si>
    <t>gvd_ebr0sOc</t>
  </si>
  <si>
    <t>14lRruot_lM</t>
  </si>
  <si>
    <t>4iki4iki</t>
  </si>
  <si>
    <t>rEOIi_ted2Q</t>
  </si>
  <si>
    <t>zoFDnbaJL0A</t>
  </si>
  <si>
    <t>zd1kdeL7baU</t>
  </si>
  <si>
    <t>tIo_dbADDXk</t>
  </si>
  <si>
    <t>UJYXxp3C_6I</t>
  </si>
  <si>
    <t>Vok5icVm2u0</t>
  </si>
  <si>
    <t>wLhqtCkp-SE</t>
  </si>
  <si>
    <t>JE9dWPWR3MY</t>
  </si>
  <si>
    <t>aVvILUmvwh4</t>
  </si>
  <si>
    <t>1ZWuAtja9jk</t>
  </si>
  <si>
    <t>iBcVxy-mj1w</t>
  </si>
  <si>
    <t>uu3ryyTacoI</t>
  </si>
  <si>
    <t>HNgQDG0CMwo</t>
  </si>
  <si>
    <t>weirdalfan27</t>
  </si>
  <si>
    <t>cOlAc8-6e6U</t>
  </si>
  <si>
    <t>7LX4ZfL-_U4</t>
  </si>
  <si>
    <t>KvC_KNCrPNM</t>
  </si>
  <si>
    <t>8BZE_wpVJSo</t>
  </si>
  <si>
    <t>SAnCc_UtWUs</t>
  </si>
  <si>
    <t>1vvpDFkT2jU</t>
  </si>
  <si>
    <t>HnC3n9tdJuE</t>
  </si>
  <si>
    <t>ERSATdJgMh8</t>
  </si>
  <si>
    <t>i1Qp8bfJhsg</t>
  </si>
  <si>
    <t>VmxJ6GyNd5E</t>
  </si>
  <si>
    <t>vbLJHY-hXMA</t>
  </si>
  <si>
    <t>Me6rP3ofjXE</t>
  </si>
  <si>
    <t>wbXZ-7bo748</t>
  </si>
  <si>
    <t>dthcBfULl8M</t>
  </si>
  <si>
    <t>yB62b8S3Ra4</t>
  </si>
  <si>
    <t>IONQ6UHhjB0</t>
  </si>
  <si>
    <t>4X8BJLd58io</t>
  </si>
  <si>
    <t>NRakCclI880</t>
  </si>
  <si>
    <t>dqvUusOZ92w</t>
  </si>
  <si>
    <t>Reeceygametrailers</t>
  </si>
  <si>
    <t>B0rh8Yk-A0k</t>
  </si>
  <si>
    <t>gpmanoJOF1Q</t>
  </si>
  <si>
    <t>6JUSB_TNRGs</t>
  </si>
  <si>
    <t>St9OIm6IawM</t>
  </si>
  <si>
    <t>58kORYb7Zp4</t>
  </si>
  <si>
    <t>wHb2SsylxBE</t>
  </si>
  <si>
    <t>pXncFJcHHG0</t>
  </si>
  <si>
    <t>t8yTLpWp0Ag</t>
  </si>
  <si>
    <t>50zSws2xIbg</t>
  </si>
  <si>
    <t>BVIViu1GYew</t>
  </si>
  <si>
    <t>HlF6fbIFiCM</t>
  </si>
  <si>
    <t>nFssLAdJnTw</t>
  </si>
  <si>
    <t>j17h2CeO0no</t>
  </si>
  <si>
    <t>wtVeF5bT6YQ</t>
  </si>
  <si>
    <t>oFfT8FL7mVI</t>
  </si>
  <si>
    <t>yTkCcWxk_S4</t>
  </si>
  <si>
    <t>qbbRqv4rEZQ</t>
  </si>
  <si>
    <t>vnNpUZrmKN8</t>
  </si>
  <si>
    <t>GamerHelp</t>
  </si>
  <si>
    <t>UbpYBGhDMpY</t>
  </si>
  <si>
    <t>aSS3a3iYt1M</t>
  </si>
  <si>
    <t>XapmqtW9wME</t>
  </si>
  <si>
    <t>rEjFfT8w2hI</t>
  </si>
  <si>
    <t>W4JZY_aaYqg</t>
  </si>
  <si>
    <t>jHqCNJKkcoU</t>
  </si>
  <si>
    <t>Mk3HQjCdqjY</t>
  </si>
  <si>
    <t>x2TUkfeO-gM</t>
  </si>
  <si>
    <t>7xavHOCudDQ</t>
  </si>
  <si>
    <t>i5P7O-hM0l8</t>
  </si>
  <si>
    <t>oSp_KZeB8Ec</t>
  </si>
  <si>
    <t>0n1plrwQwrk</t>
  </si>
  <si>
    <t>_hbi-cwrahM</t>
  </si>
  <si>
    <t>FmiJTHdumyY</t>
  </si>
  <si>
    <t>idvvO9oCQl4</t>
  </si>
  <si>
    <t>CrazyLegs420</t>
  </si>
  <si>
    <t>GTAmissions</t>
  </si>
  <si>
    <t>vOskZNJJII8</t>
  </si>
  <si>
    <t>zfhZfSVuup4</t>
  </si>
  <si>
    <t>LzI9VyIjpDI</t>
  </si>
  <si>
    <t>_X5nHLOiAVo</t>
  </si>
  <si>
    <t>UTYMb79BPGc</t>
  </si>
  <si>
    <t>buHrlMJu2Ss</t>
  </si>
  <si>
    <t>o-8nBkdiAcE</t>
  </si>
  <si>
    <t>sargeras9</t>
  </si>
  <si>
    <t>M80K51DosFo</t>
  </si>
  <si>
    <t>kOZ8bRAO7YQ</t>
  </si>
  <si>
    <t>SfpI88OAFtY</t>
  </si>
  <si>
    <t>B08-t9B_Cx4</t>
  </si>
  <si>
    <t>mqJzWCwIljA</t>
  </si>
  <si>
    <t>esCvu46qDaA</t>
  </si>
  <si>
    <t>2jTGYuLGFQI</t>
  </si>
  <si>
    <t>ebJxcwuEe0A</t>
  </si>
  <si>
    <t>WWy4gJSO5Y0</t>
  </si>
  <si>
    <t>james2006789</t>
  </si>
  <si>
    <t>l-V56hnZDyo</t>
  </si>
  <si>
    <t>NovaManXP</t>
  </si>
  <si>
    <t>gsoGJdB7NtE</t>
  </si>
  <si>
    <t>oKry2z9O2FQ</t>
  </si>
  <si>
    <t>UTE2nzYxKMU</t>
  </si>
  <si>
    <t>3Yb5YTEVlEo</t>
  </si>
  <si>
    <t>m0jQu6tfyI0</t>
  </si>
  <si>
    <t>73WnGGwDhnE</t>
  </si>
  <si>
    <t>NcJwAmxpfAw</t>
  </si>
  <si>
    <t>i18rEU8_kvU</t>
  </si>
  <si>
    <t>52kOXtZ6p4M</t>
  </si>
  <si>
    <t>52KfVvgTAFM</t>
  </si>
  <si>
    <t>WSTIVk6RXZA</t>
  </si>
  <si>
    <t>c8A92i-zVEg</t>
  </si>
  <si>
    <t>0nr7dDyUUgI</t>
  </si>
  <si>
    <t>7zSBfZecDjk</t>
  </si>
  <si>
    <t>Bbw0Xv16ctI</t>
  </si>
  <si>
    <t>4iSPORQEaHY</t>
  </si>
  <si>
    <t>matthew2180</t>
  </si>
  <si>
    <t>9FB8nhZsQqc</t>
  </si>
  <si>
    <t>GdRkz3rnpFc</t>
  </si>
  <si>
    <t>3EjFQ-JyxnQ</t>
  </si>
  <si>
    <t>RY-UXGCswmQ</t>
  </si>
  <si>
    <t>PrdYS2dJZMQ</t>
  </si>
  <si>
    <t>EsjDRo0iY5c</t>
  </si>
  <si>
    <t>jr2Q3BfX-KM</t>
  </si>
  <si>
    <t>2p_x2R2XI-U</t>
  </si>
  <si>
    <t>BuwjXgyiTLY</t>
  </si>
  <si>
    <t>kapDm0OIxZQ</t>
  </si>
  <si>
    <t>5cCXEp_N5sM</t>
  </si>
  <si>
    <t>OORuMfqKEx8</t>
  </si>
  <si>
    <t>2wilC9-84os</t>
  </si>
  <si>
    <t>IHD7X-vPhuY</t>
  </si>
  <si>
    <t>jfuwBe9gG1Q</t>
  </si>
  <si>
    <t>dKti8aMJAVY</t>
  </si>
  <si>
    <t>IkusSsks954</t>
  </si>
  <si>
    <t>HZFaHNtp7JE</t>
  </si>
  <si>
    <t>wI8s3GNr130</t>
  </si>
  <si>
    <t>MF4H1Ut9jLU</t>
  </si>
  <si>
    <t>odXW0Uaj8aU</t>
  </si>
  <si>
    <t>Ghx_A7gQbT8</t>
  </si>
  <si>
    <t>grampl</t>
  </si>
  <si>
    <t>8sVmQrB-p4o</t>
  </si>
  <si>
    <t>VOptBEJCB7g</t>
  </si>
  <si>
    <t>lfb8wmWLxkw</t>
  </si>
  <si>
    <t>sLTtovzzqdU</t>
  </si>
  <si>
    <t>xbox360hd</t>
  </si>
  <si>
    <t>2pt-xbKcjdU</t>
  </si>
  <si>
    <t>8dm_OgzZ-i8</t>
  </si>
  <si>
    <t>wJCFl_JCNeY</t>
  </si>
  <si>
    <t>Ae3fgj2x1aI</t>
  </si>
  <si>
    <t>gIXTFgyRf5c</t>
  </si>
  <si>
    <t>nlitement</t>
  </si>
  <si>
    <t>GZ_ct8ad-dY</t>
  </si>
  <si>
    <t>eT4-MrIyPZs</t>
  </si>
  <si>
    <t>jB_xTne_Hgs</t>
  </si>
  <si>
    <t>j3Na2id5ico</t>
  </si>
  <si>
    <t>Krashhedd</t>
  </si>
  <si>
    <t>cLaQiK1kDLc</t>
  </si>
  <si>
    <t>bGEECoajFgk</t>
  </si>
  <si>
    <t>vyzbyjDDzSA</t>
  </si>
  <si>
    <t>QdgnLvH-5F0</t>
  </si>
  <si>
    <t>1SUc1PGOuTw</t>
  </si>
  <si>
    <t>gTLXz53ITs4</t>
  </si>
  <si>
    <t>XoWbO_f5ge0</t>
  </si>
  <si>
    <t>3QKT8lriYfU</t>
  </si>
  <si>
    <t>V-EKgSnKACo</t>
  </si>
  <si>
    <t>ieDNNDpGuJA</t>
  </si>
  <si>
    <t>6jsP_KErk0w</t>
  </si>
  <si>
    <t>f_qCuz1zwQk</t>
  </si>
  <si>
    <t>xy8SQpXPTxc</t>
  </si>
  <si>
    <t>rc7HKFf7Q5I</t>
  </si>
  <si>
    <t>SwsEy5OaNsE</t>
  </si>
  <si>
    <t>l_fjhV3FNM0</t>
  </si>
  <si>
    <t>FTBXfMJNoAg</t>
  </si>
  <si>
    <t>bRa5BEF10-I</t>
  </si>
  <si>
    <t>NNloKJRovog</t>
  </si>
  <si>
    <t>nircLYK1PXY</t>
  </si>
  <si>
    <t>PEYj0ib7skY</t>
  </si>
  <si>
    <t>xa6Zpq68Daw</t>
  </si>
  <si>
    <t>eqG9FcT3pBE</t>
  </si>
  <si>
    <t>adrianbellobarro</t>
  </si>
  <si>
    <t>IhRbLRJnThE</t>
  </si>
  <si>
    <t>g9XnOqGyNuA</t>
  </si>
  <si>
    <t>Z6FQUElIqVw</t>
  </si>
  <si>
    <t>Alzacon</t>
  </si>
  <si>
    <t>QAWAMYGnubQ</t>
  </si>
  <si>
    <t>3wx47SNPwqk</t>
  </si>
  <si>
    <t>Kitediz</t>
  </si>
  <si>
    <t>TL34trVDEyY</t>
  </si>
  <si>
    <t>bQUMSPHZtG8</t>
  </si>
  <si>
    <t>fXgnbxnidoE</t>
  </si>
  <si>
    <t>Fa2tIU1pA4g</t>
  </si>
  <si>
    <t>Rc53oV1XRYY</t>
  </si>
  <si>
    <t>RiVKnDCYAm0</t>
  </si>
  <si>
    <t>4pH4R-zCzrE</t>
  </si>
  <si>
    <t>QL-wCIjmmQw</t>
  </si>
  <si>
    <t>6HI85nzIDBE</t>
  </si>
  <si>
    <t>wK2PcZKDi7g</t>
  </si>
  <si>
    <t>GMo2X4wUHtU</t>
  </si>
  <si>
    <t>c_3c4dxzJT8</t>
  </si>
  <si>
    <t>flOfmQVu7sc</t>
  </si>
  <si>
    <t>8PFRtkq250s</t>
  </si>
  <si>
    <t>Ov3j1t4</t>
  </si>
  <si>
    <t>XDSNWr_iWvs</t>
  </si>
  <si>
    <t>5l-sFHm1MaI</t>
  </si>
  <si>
    <t>csvaFfd999g</t>
  </si>
  <si>
    <t>EukyVDl_p8o</t>
  </si>
  <si>
    <t>chHZr9aNDqI</t>
  </si>
  <si>
    <t>tDlR5ptOIMk</t>
  </si>
  <si>
    <t>fedoxe</t>
  </si>
  <si>
    <t>guileanci</t>
  </si>
  <si>
    <t>PwmpS6ns2kg</t>
  </si>
  <si>
    <t>DHi_9JP0cgk</t>
  </si>
  <si>
    <t>matigeneris</t>
  </si>
  <si>
    <t>vXgbJzQEI-I</t>
  </si>
  <si>
    <t>io9QpUWVCDE</t>
  </si>
  <si>
    <t>gsRpRuZEuIE</t>
  </si>
  <si>
    <t>EC00I5mkud8</t>
  </si>
  <si>
    <t>wps0ecPF5LA</t>
  </si>
  <si>
    <t>xgsiK7S9KDM</t>
  </si>
  <si>
    <t>imkEpgJInMM</t>
  </si>
  <si>
    <t>twCPCpSzFKw</t>
  </si>
  <si>
    <t>Xt3yTUiuEps</t>
  </si>
  <si>
    <t>gOEcDCaVOqA</t>
  </si>
  <si>
    <t>CUGr7txiqvk</t>
  </si>
  <si>
    <t>Yyk8TcGHhVc</t>
  </si>
  <si>
    <t>YDGUYBf6nGQ</t>
  </si>
  <si>
    <t>XlihfBzAVoI</t>
  </si>
  <si>
    <t>clemeriao</t>
  </si>
  <si>
    <t>xoq_IbpnSus</t>
  </si>
  <si>
    <t>Mxitho</t>
  </si>
  <si>
    <t>p-nOFw7s9Qc</t>
  </si>
  <si>
    <t>pWOMN2neHdg</t>
  </si>
  <si>
    <t>kryptonao</t>
  </si>
  <si>
    <t>0PtoSIxzXF4</t>
  </si>
  <si>
    <t>hpiVL0hqL1o</t>
  </si>
  <si>
    <t>i4g0jUrXD0E</t>
  </si>
  <si>
    <t>-1_QY2VVZ-g</t>
  </si>
  <si>
    <t>lxwx_Chz8So</t>
  </si>
  <si>
    <t>acBSB-tSbkQ</t>
  </si>
  <si>
    <t>mG34oFHaah8</t>
  </si>
  <si>
    <t>yEuEBH8kNiA</t>
  </si>
  <si>
    <t>_0fGcdik79M</t>
  </si>
  <si>
    <t>lcmscia</t>
  </si>
  <si>
    <t>tB5g9MxldZc</t>
  </si>
  <si>
    <t>aloie</t>
  </si>
  <si>
    <t>3A9L1We4BZU</t>
  </si>
  <si>
    <t>LM1XIFAcV8w</t>
  </si>
  <si>
    <t>KcFlTAeAyVQ</t>
  </si>
  <si>
    <t>qHtXQrf0XRo</t>
  </si>
  <si>
    <t>5olkBYGWDa0</t>
  </si>
  <si>
    <t>2s_Qf1XsfYU</t>
  </si>
  <si>
    <t>f3ZyLPA2cZo</t>
  </si>
  <si>
    <t>Ytl27FcUHug</t>
  </si>
  <si>
    <t>14mKZgC7p7s</t>
  </si>
  <si>
    <t>HXGPEvWrPDM</t>
  </si>
  <si>
    <t>I5EAMHRTQ9U</t>
  </si>
  <si>
    <t>bobonokawaii</t>
  </si>
  <si>
    <t>6526V5GKQH0</t>
  </si>
  <si>
    <t>ozl_FKisEig</t>
  </si>
  <si>
    <t>4J_ps9SSqAE</t>
  </si>
  <si>
    <t>OHH7qjJ0VZM</t>
  </si>
  <si>
    <t>Qs-oGviaryA</t>
  </si>
  <si>
    <t>AYR1dFLqHvw</t>
  </si>
  <si>
    <t>IIjXDlB-_M8</t>
  </si>
  <si>
    <t>nX1er_UnGj4</t>
  </si>
  <si>
    <t>QYbvAyO_ST8</t>
  </si>
  <si>
    <t>BsHLJxIK1o0</t>
  </si>
  <si>
    <t>rn0oQIArLOY</t>
  </si>
  <si>
    <t>PCVmdPDpM1Q</t>
  </si>
  <si>
    <t>P50rGnZglsk</t>
  </si>
  <si>
    <t>EsZoYrnKXoc</t>
  </si>
  <si>
    <t>PWEsOlHPtso</t>
  </si>
  <si>
    <t>mmt1mxjvnX0</t>
  </si>
  <si>
    <t>d67J_5EVphE</t>
  </si>
  <si>
    <t>bj_Q7aTt62s</t>
  </si>
  <si>
    <t>e0xNfgMa4Cw</t>
  </si>
  <si>
    <t>qKZllgHvkvo</t>
  </si>
  <si>
    <t>SooZZEha3aQ</t>
  </si>
  <si>
    <t>hyperpie8</t>
  </si>
  <si>
    <t>kaxx3c5TBAA</t>
  </si>
  <si>
    <t>wEW91O5XYWk</t>
  </si>
  <si>
    <t>xqVMSauC4pg</t>
  </si>
  <si>
    <t>0RSprRhwDXc</t>
  </si>
  <si>
    <t>GKicLv8tfwE</t>
  </si>
  <si>
    <t>qZ3Ag5-hEH0</t>
  </si>
  <si>
    <t>UaSOLkx0WXM</t>
  </si>
  <si>
    <t>AYmzCJCFPbA</t>
  </si>
  <si>
    <t>jT4uzsx6wbg</t>
  </si>
  <si>
    <t>qVocCwTvxnc</t>
  </si>
  <si>
    <t>81m1uehEGWw</t>
  </si>
  <si>
    <t>CWYmHydfqYo</t>
  </si>
  <si>
    <t>JRJ6FBHp-8k</t>
  </si>
  <si>
    <t>lSOirBni7P4</t>
  </si>
  <si>
    <t>CxNAirr7VmU</t>
  </si>
  <si>
    <t>CAbYAn6F4Qw</t>
  </si>
  <si>
    <t>KZmrqcSpKXs</t>
  </si>
  <si>
    <t>IYtAbbdYGAE</t>
  </si>
  <si>
    <t>tfu8jwxDDKY</t>
  </si>
  <si>
    <t>C6w1a3oIZ6M</t>
  </si>
  <si>
    <t>Animalfreakie911</t>
  </si>
  <si>
    <t>pllaqH-Inis</t>
  </si>
  <si>
    <t>NyTmFCY8ms8</t>
  </si>
  <si>
    <t>6rd79ky7IH4</t>
  </si>
  <si>
    <t>eYvd9ooeOX0</t>
  </si>
  <si>
    <t>T0O4CyAAxSg</t>
  </si>
  <si>
    <t>9kE7GlIHQe4</t>
  </si>
  <si>
    <t>Ewl69tfushs</t>
  </si>
  <si>
    <t>Cccz7esDrAg</t>
  </si>
  <si>
    <t>QE5JSICvSWg</t>
  </si>
  <si>
    <t>VtjRHJHKcs8</t>
  </si>
  <si>
    <t>fiX9pwrr42Y</t>
  </si>
  <si>
    <t>tzSQj_qtxTg</t>
  </si>
  <si>
    <t>rII6rwSyuRU</t>
  </si>
  <si>
    <t>ljwzO45vPcw</t>
  </si>
  <si>
    <t>JBQetK13IVQ</t>
  </si>
  <si>
    <t>UCxoyGY8GV4</t>
  </si>
  <si>
    <t>gnOdxa111AA</t>
  </si>
  <si>
    <t>CrisInuyasha</t>
  </si>
  <si>
    <t>hTO1IS_qJ-s</t>
  </si>
  <si>
    <t>DDBlgoJDDVM</t>
  </si>
  <si>
    <t>XNO6BBBHP3E</t>
  </si>
  <si>
    <t>qeK4H48q2OQ</t>
  </si>
  <si>
    <t>cT9cDw_3qEg</t>
  </si>
  <si>
    <t>lfO4Z5WEUuE</t>
  </si>
  <si>
    <t>JS0_OwQzHjw</t>
  </si>
  <si>
    <t>AgWF3QjxAv0</t>
  </si>
  <si>
    <t>Kdgt9Lbvzw0</t>
  </si>
  <si>
    <t>B8vAKeCI7hc</t>
  </si>
  <si>
    <t>Qy0DFCvLs2E</t>
  </si>
  <si>
    <t>59L8Yuz6rNc</t>
  </si>
  <si>
    <t>vKxJcG3AJbc</t>
  </si>
  <si>
    <t>8dgSK83flo4</t>
  </si>
  <si>
    <t>J0rph8ihImE</t>
  </si>
  <si>
    <t>zPoqHOWN5Wg</t>
  </si>
  <si>
    <t>x3sa_n-aRio</t>
  </si>
  <si>
    <t>oal8_PAiI48</t>
  </si>
  <si>
    <t>Su54</t>
  </si>
  <si>
    <t>M3zKT03ZsAY</t>
  </si>
  <si>
    <t>4VYzTBlrBh0</t>
  </si>
  <si>
    <t>6vZzUfv4_p4</t>
  </si>
  <si>
    <t>K4kMLplZAQM</t>
  </si>
  <si>
    <t>_KCuaalDf_I</t>
  </si>
  <si>
    <t>77tAjpZ1RBc</t>
  </si>
  <si>
    <t>myNWzgVW23Q</t>
  </si>
  <si>
    <t>DA40wmNSW20</t>
  </si>
  <si>
    <t>UCbcknyDfrs</t>
  </si>
  <si>
    <t>X3_SU7r17k4</t>
  </si>
  <si>
    <t>wUUKZlF61Tw</t>
  </si>
  <si>
    <t>lvz0J0WBZPE</t>
  </si>
  <si>
    <t>oZ4_RE35IcY</t>
  </si>
  <si>
    <t>hzcc8n9gwNc</t>
  </si>
  <si>
    <t>CDOLQ6vJMiI</t>
  </si>
  <si>
    <t>jBH1eO0SIYk</t>
  </si>
  <si>
    <t>9QffwYWB8-4</t>
  </si>
  <si>
    <t>CfuIiLykCgU</t>
  </si>
  <si>
    <t>gv65ViMX0OY</t>
  </si>
  <si>
    <t>vhyl9Q_WO0s</t>
  </si>
  <si>
    <t>ohxpREX8j7M</t>
  </si>
  <si>
    <t>lI_3CxELcPs</t>
  </si>
  <si>
    <t>amythepure</t>
  </si>
  <si>
    <t>Nliz6Uc2AVU</t>
  </si>
  <si>
    <t>c9YDKp8Dcak</t>
  </si>
  <si>
    <t>HyeQWftO2p0</t>
  </si>
  <si>
    <t>V8ebObLHvqY</t>
  </si>
  <si>
    <t>Ll01Sj4iChE</t>
  </si>
  <si>
    <t>u_xFcIw5BXE</t>
  </si>
  <si>
    <t>Hentai12Lover12</t>
  </si>
  <si>
    <t>qGnko-_Fvk4</t>
  </si>
  <si>
    <t>OtyX3hYsTZY</t>
  </si>
  <si>
    <t>Sy7ZCHRmJ00</t>
  </si>
  <si>
    <t>Bb7MoR8i2Uo</t>
  </si>
  <si>
    <t>VGj_eUNSwM8</t>
  </si>
  <si>
    <t>C5Gfbv3ILP4</t>
  </si>
  <si>
    <t>r918QiLJeFs</t>
  </si>
  <si>
    <t>j15qS-8b9BM</t>
  </si>
  <si>
    <t>GZcAy_XB-ss</t>
  </si>
  <si>
    <t>0Vziukohwgg</t>
  </si>
  <si>
    <t>7uJKYSb3Bv4</t>
  </si>
  <si>
    <t>8cijgmumilQ</t>
  </si>
  <si>
    <t>vytTkWU0jYA</t>
  </si>
  <si>
    <t>Cx-1fO56EOY</t>
  </si>
  <si>
    <t>rZozETHzMKE</t>
  </si>
  <si>
    <t>jbQkCAiCCtg</t>
  </si>
  <si>
    <t>QtvVcJVw1nk</t>
  </si>
  <si>
    <t>lgkwQClNa3s</t>
  </si>
  <si>
    <t>3kBFmSnY0kw</t>
  </si>
  <si>
    <t>Animeruler101KS</t>
  </si>
  <si>
    <t>ZTDflf5XYPY</t>
  </si>
  <si>
    <t>Wv0RRzq2irE</t>
  </si>
  <si>
    <t>YVJ-mBs7cko</t>
  </si>
  <si>
    <t>pc_EmDoxPwY</t>
  </si>
  <si>
    <t>66oZ0VPSbFM</t>
  </si>
  <si>
    <t>OGMUGlgMDjw</t>
  </si>
  <si>
    <t>HjOFFCVyDec</t>
  </si>
  <si>
    <t>GbXk8W-Q8xg</t>
  </si>
  <si>
    <t>APzLdUJkI9Y</t>
  </si>
  <si>
    <t>sScB-but44k</t>
  </si>
  <si>
    <t>tmIcL8671UM</t>
  </si>
  <si>
    <t>JGsveEpq0jQ</t>
  </si>
  <si>
    <t>UEuO2BSdTzc</t>
  </si>
  <si>
    <t>QrRqRYDVWeA</t>
  </si>
  <si>
    <t>ygv2uKjRry0</t>
  </si>
  <si>
    <t>zxNUWw533pU</t>
  </si>
  <si>
    <t>riGcjPF8LMI</t>
  </si>
  <si>
    <t>WVtUe03N6vI</t>
  </si>
  <si>
    <t>7oTHhaP2kok</t>
  </si>
  <si>
    <t>4G39GAEctYg</t>
  </si>
  <si>
    <t>sBzpheCURkk</t>
  </si>
  <si>
    <t>bjH_MvdyRpc</t>
  </si>
  <si>
    <t>muh_FYR7UW4</t>
  </si>
  <si>
    <t>P42z5Ra3RG4</t>
  </si>
  <si>
    <t>cthylT5HkPo</t>
  </si>
  <si>
    <t>xMmdUfPq_vA</t>
  </si>
  <si>
    <t>K-jaC7pV_Dk</t>
  </si>
  <si>
    <t>ZTSdHEvQax4</t>
  </si>
  <si>
    <t>0KAHrgUXNcM</t>
  </si>
  <si>
    <t>6IIGFIvkeIY</t>
  </si>
  <si>
    <t>slickvixx</t>
  </si>
  <si>
    <t>tori99</t>
  </si>
  <si>
    <t>Se_jV8PKbjk</t>
  </si>
  <si>
    <t>IQPiGCPnstU</t>
  </si>
  <si>
    <t>h2T72nqXMUA</t>
  </si>
  <si>
    <t>LbI-SO078RA</t>
  </si>
  <si>
    <t>nUr5mG0UH6k</t>
  </si>
  <si>
    <t>6wOtLOJsjuc</t>
  </si>
  <si>
    <t>SVPW74RHcfA</t>
  </si>
  <si>
    <t>J4Q-MIa5PkY</t>
  </si>
  <si>
    <t>_zrtIgAq_Rc</t>
  </si>
  <si>
    <t>sh8N9Gjbi4o</t>
  </si>
  <si>
    <t>D6r9rtZTuz4</t>
  </si>
  <si>
    <t>6MkwtzF-EZE</t>
  </si>
  <si>
    <t>f1LQczXxRyU</t>
  </si>
  <si>
    <t>2ng1RGpDLAI</t>
  </si>
  <si>
    <t>7XWakwnfKYU</t>
  </si>
  <si>
    <t>EmoCurse</t>
  </si>
  <si>
    <t>Dqam4E1fp80</t>
  </si>
  <si>
    <t>cHZoBlPTZq4</t>
  </si>
  <si>
    <t>SZIr1UB0TcA</t>
  </si>
  <si>
    <t>tk32O9LoV_4</t>
  </si>
  <si>
    <t>ZAW4m4sFXtk</t>
  </si>
  <si>
    <t>N2u8VRGwprg</t>
  </si>
  <si>
    <t>UdaC_2qKyPY</t>
  </si>
  <si>
    <t>9jc41-y7idw</t>
  </si>
  <si>
    <t>VhanDvkf5F8</t>
  </si>
  <si>
    <t>W_MGYIlmhxY</t>
  </si>
  <si>
    <t>5qfL_N0joZc</t>
  </si>
  <si>
    <t>FF3vmKrdvsc</t>
  </si>
  <si>
    <t>pXZ2bTigdGY</t>
  </si>
  <si>
    <t>oeyTnkJnRVs</t>
  </si>
  <si>
    <t>G27THaCtAAA</t>
  </si>
  <si>
    <t>gw3o5PRw1tU</t>
  </si>
  <si>
    <t>Owgjz2psVTQ</t>
  </si>
  <si>
    <t>qrzY_mgditU</t>
  </si>
  <si>
    <t>double0twinky</t>
  </si>
  <si>
    <t>jeH07sJuoiY</t>
  </si>
  <si>
    <t>t-uCIcm1w0M</t>
  </si>
  <si>
    <t>Bwgd2Ht7pFg</t>
  </si>
  <si>
    <t>iSlguv5RK9I</t>
  </si>
  <si>
    <t>ijICHJbr9wM</t>
  </si>
  <si>
    <t>RRgYobZ-em8</t>
  </si>
  <si>
    <t>9lPfpW2AAec</t>
  </si>
  <si>
    <t>SXu6U6lSMQc</t>
  </si>
  <si>
    <t>7Bh6id7tZ40</t>
  </si>
  <si>
    <t>alemCW_HUc8</t>
  </si>
  <si>
    <t>wDPue2U9p3E</t>
  </si>
  <si>
    <t>_3LfufSa1vo</t>
  </si>
  <si>
    <t>WZOr2I3fgFA</t>
  </si>
  <si>
    <t>YAp2iB7tNm4</t>
  </si>
  <si>
    <t>bologna500</t>
  </si>
  <si>
    <t>JPy1vl5tT0c</t>
  </si>
  <si>
    <t>JX5R132FGgw</t>
  </si>
  <si>
    <t>dvSztvFzGEU</t>
  </si>
  <si>
    <t>pAVBE6Ug3kw</t>
  </si>
  <si>
    <t>2R8Ow5sQGow</t>
  </si>
  <si>
    <t>Scdxs3GmOhw</t>
  </si>
  <si>
    <t>Ss1Yjc614Pw</t>
  </si>
  <si>
    <t>eSBhBOpt_c8</t>
  </si>
  <si>
    <t>39455IIei2c</t>
  </si>
  <si>
    <t>5-_3-dNPP-Q</t>
  </si>
  <si>
    <t>q8JZi0ol9co</t>
  </si>
  <si>
    <t>TbyPQXTvwn8</t>
  </si>
  <si>
    <t>N1-NpjgmWfo</t>
  </si>
  <si>
    <t>awqc3EnSJqg</t>
  </si>
  <si>
    <t>G7Hi-YLgLbE</t>
  </si>
  <si>
    <t>_hrUKMMhGmk</t>
  </si>
  <si>
    <t>JTvrkZt3kYs</t>
  </si>
  <si>
    <t>86MCDEJG3EE</t>
  </si>
  <si>
    <t>5ZQ2xahdIpM</t>
  </si>
  <si>
    <t>1lkk1DcOuvY</t>
  </si>
  <si>
    <t>D8iFxqBM9Qg</t>
  </si>
  <si>
    <t>animegurl4912</t>
  </si>
  <si>
    <t>WGnYtPVXIP0</t>
  </si>
  <si>
    <t>788N2zBCp6o</t>
  </si>
  <si>
    <t>Ig4dl4mysis</t>
  </si>
  <si>
    <t>Dq9FtQn2Dq8</t>
  </si>
  <si>
    <t>GexC7pO0_JE</t>
  </si>
  <si>
    <t>7kKb1qudr3c</t>
  </si>
  <si>
    <t>NhYV-iK_Qt8</t>
  </si>
  <si>
    <t>sz4dDeVzvis</t>
  </si>
  <si>
    <t>nEx97sM7kE4</t>
  </si>
  <si>
    <t>Lj_g_ama7l8</t>
  </si>
  <si>
    <t>zWZXO54P8NE</t>
  </si>
  <si>
    <t>z_ghNh-pAX8</t>
  </si>
  <si>
    <t>dVIxlHlydYw</t>
  </si>
  <si>
    <t>4FA5YSeWFj8</t>
  </si>
  <si>
    <t>LLMgoxoLZXI</t>
  </si>
  <si>
    <t>P13nRcii9MA</t>
  </si>
  <si>
    <t>XXiRcATWndA</t>
  </si>
  <si>
    <t>rZ9y-y7umGw</t>
  </si>
  <si>
    <t>SQjohgFAJyE</t>
  </si>
  <si>
    <t>BlacknLonleySoul</t>
  </si>
  <si>
    <t>DbgOpBcHTws</t>
  </si>
  <si>
    <t>0yd44TPSXYU</t>
  </si>
  <si>
    <t>VDPjki6g5bY</t>
  </si>
  <si>
    <t>HdddMWQyS0s</t>
  </si>
  <si>
    <t>SFG66cPLES4</t>
  </si>
  <si>
    <t>m40JpGNB2Ns</t>
  </si>
  <si>
    <t>TI_KEejaDcE</t>
  </si>
  <si>
    <t>SeK4U19bCd4</t>
  </si>
  <si>
    <t>U0VbB0Ija24</t>
  </si>
  <si>
    <t>vf2Ci7l6Rt0</t>
  </si>
  <si>
    <t>o9DUI4aVZu8</t>
  </si>
  <si>
    <t>8lVh1wb1QBk</t>
  </si>
  <si>
    <t>AUoUZmgWntI</t>
  </si>
  <si>
    <t>v3RUF4WIYJI</t>
  </si>
  <si>
    <t>z7vAor4EdKY</t>
  </si>
  <si>
    <t>_bdHDlXYWOY</t>
  </si>
  <si>
    <t>Animecat2</t>
  </si>
  <si>
    <t>5EK0aKF1H-M</t>
  </si>
  <si>
    <t>ks0M3d3g2gI</t>
  </si>
  <si>
    <t>I9GxDlmlEuE</t>
  </si>
  <si>
    <t>7QIo3xYfJVE</t>
  </si>
  <si>
    <t>qVxPWmvaAao</t>
  </si>
  <si>
    <t>e18QoElkyiw</t>
  </si>
  <si>
    <t>Shoescouk</t>
  </si>
  <si>
    <t>xdpUyDNkXCY</t>
  </si>
  <si>
    <t>Aidan724</t>
  </si>
  <si>
    <t>zrwFrRU4VVA</t>
  </si>
  <si>
    <t>Q4kZOed2kqs</t>
  </si>
  <si>
    <t>IfnIzLSoMWA</t>
  </si>
  <si>
    <t>xTXmLvKsvAU</t>
  </si>
  <si>
    <t>Ubmjyi5WjtA</t>
  </si>
  <si>
    <t>bEentFOWQSk</t>
  </si>
  <si>
    <t>U2dmpDjNDjk</t>
  </si>
  <si>
    <t>KvZtxWFHuCw</t>
  </si>
  <si>
    <t>7FbqcjMIsI0</t>
  </si>
  <si>
    <t>8pmNuhs8UUs</t>
  </si>
  <si>
    <t>heKM0U4DmXc</t>
  </si>
  <si>
    <t>4YyAUxTSh-c</t>
  </si>
  <si>
    <t>cPWy2cq7_uE</t>
  </si>
  <si>
    <t>xswGnE-C3OA</t>
  </si>
  <si>
    <t>mV4b6t78Y3o</t>
  </si>
  <si>
    <t>VDg2sQlxKn8</t>
  </si>
  <si>
    <t>91Do_PEbeq4</t>
  </si>
  <si>
    <t>AxHpTD7cEUs</t>
  </si>
  <si>
    <t>euGRbu0f25w</t>
  </si>
  <si>
    <t>DeMorcan</t>
  </si>
  <si>
    <t>Zzz4qdWc8_A</t>
  </si>
  <si>
    <t>pablosanz</t>
  </si>
  <si>
    <t>sicRqLkjN28</t>
  </si>
  <si>
    <t>oa6MvpOl0ZU</t>
  </si>
  <si>
    <t>MikeTheTeacher</t>
  </si>
  <si>
    <t>GA5H1sdPggE</t>
  </si>
  <si>
    <t>ytYe-F1a6m4</t>
  </si>
  <si>
    <t>bMMaIEEFU6I</t>
  </si>
  <si>
    <t>UpDqgmsynQQ</t>
  </si>
  <si>
    <t>lRg7OTPlpG0</t>
  </si>
  <si>
    <t>hI6N3DEQ01M</t>
  </si>
  <si>
    <t>0knUZj0r2ow</t>
  </si>
  <si>
    <t>OZLBBLaPlSw</t>
  </si>
  <si>
    <t>t2tooLaCGCk</t>
  </si>
  <si>
    <t>JxuL96nzeT4</t>
  </si>
  <si>
    <t>ery0FsdK_Ko</t>
  </si>
  <si>
    <t>HbWzaujPjrY</t>
  </si>
  <si>
    <t>XZcg_cYXcSE</t>
  </si>
  <si>
    <t>b8dOokz7S2I</t>
  </si>
  <si>
    <t>24B--4I_edY</t>
  </si>
  <si>
    <t>0z0cbMkOvY0</t>
  </si>
  <si>
    <t>iI_LiOzM4vk</t>
  </si>
  <si>
    <t>1hDYIkWiDUI</t>
  </si>
  <si>
    <t>jvaTPe2jf_w</t>
  </si>
  <si>
    <t>36Tv5A7IB_8</t>
  </si>
  <si>
    <t>dw1wj6XfU7I</t>
  </si>
  <si>
    <t>avegemitesandwich</t>
  </si>
  <si>
    <t>zKGdXu3Wh_o</t>
  </si>
  <si>
    <t>RYJkYMSdtSA</t>
  </si>
  <si>
    <t>qUnQ3F2Rwq4</t>
  </si>
  <si>
    <t>NfQPW7dqDtk</t>
  </si>
  <si>
    <t>Wj6fLaXQioc</t>
  </si>
  <si>
    <t>MOuEYSJCFqE</t>
  </si>
  <si>
    <t>v0evhCOwtys</t>
  </si>
  <si>
    <t>b6oAFlPLGA8</t>
  </si>
  <si>
    <t>Tj9SDJ5SGTM</t>
  </si>
  <si>
    <t>swQi4CAzmrA</t>
  </si>
  <si>
    <t>A10P6SvLIf4</t>
  </si>
  <si>
    <t>4eD-IOKWahw</t>
  </si>
  <si>
    <t>ISFj97Bv6-k</t>
  </si>
  <si>
    <t>K4GFVdemV2E</t>
  </si>
  <si>
    <t>styrafoaming</t>
  </si>
  <si>
    <t>WY2AeD0Tn4Y</t>
  </si>
  <si>
    <t>Jiect-cBMQ0</t>
  </si>
  <si>
    <t>iDCiOP0_pMo</t>
  </si>
  <si>
    <t>tvXUjpS5wAg</t>
  </si>
  <si>
    <t>ATPFestival</t>
  </si>
  <si>
    <t>94vo6NzQD5c</t>
  </si>
  <si>
    <t>X-chsQ1rG9o</t>
  </si>
  <si>
    <t>uHBhArE8eP0</t>
  </si>
  <si>
    <t>qLZHamTXys0</t>
  </si>
  <si>
    <t>a39YktBYSbU</t>
  </si>
  <si>
    <t>LKjTNUiK1sg</t>
  </si>
  <si>
    <t>yxGVGLNmG30</t>
  </si>
  <si>
    <t>UfXvzAobR6M</t>
  </si>
  <si>
    <t>pkaiUmc0N80</t>
  </si>
  <si>
    <t>7-VH4zJUmMI</t>
  </si>
  <si>
    <t>8IiairNCSKA</t>
  </si>
  <si>
    <t>nMh8Cjnzen8</t>
  </si>
  <si>
    <t>dcs8J16ddBo</t>
  </si>
  <si>
    <t>WQX97wjskO4</t>
  </si>
  <si>
    <t>85t21GYPKp8</t>
  </si>
  <si>
    <t>6VLslJ3jrUo</t>
  </si>
  <si>
    <t>LD-rMNsQDkM</t>
  </si>
  <si>
    <t>MQgKdZtyK0w</t>
  </si>
  <si>
    <t>Minimalist</t>
  </si>
  <si>
    <t>SJnPTq0yyJk</t>
  </si>
  <si>
    <t>nfork</t>
  </si>
  <si>
    <t>mfjBzPOgc_A</t>
  </si>
  <si>
    <t>datawaslost</t>
  </si>
  <si>
    <t>Z_51Cu_fb5Y</t>
  </si>
  <si>
    <t>parkingtickets</t>
  </si>
  <si>
    <t>yvZ38Yq1wlw</t>
  </si>
  <si>
    <t>wilffiv</t>
  </si>
  <si>
    <t>SOSRbSaWGr0</t>
  </si>
  <si>
    <t>kkJu0Bapt9o</t>
  </si>
  <si>
    <t>Qmaniac2006</t>
  </si>
  <si>
    <t>Z7z64tdawbw</t>
  </si>
  <si>
    <t>j12tU0gNFsQ</t>
  </si>
  <si>
    <t>9_GHceGOfhg</t>
  </si>
  <si>
    <t>dlBnTbMYbmM</t>
  </si>
  <si>
    <t>0J5lRFM1cGo</t>
  </si>
  <si>
    <t>gJTg_Um6pSI</t>
  </si>
  <si>
    <t>mWj4_wDYa08</t>
  </si>
  <si>
    <t>mHQhtLpFZCE</t>
  </si>
  <si>
    <t>cdMiTs7ua_4</t>
  </si>
  <si>
    <t>nJnfIpA0rlc</t>
  </si>
  <si>
    <t>YkrF3rMCIDo</t>
  </si>
  <si>
    <t>9yRGovvCh8w</t>
  </si>
  <si>
    <t>UW5qshJ_s2c</t>
  </si>
  <si>
    <t>Jkkej2zCbjM</t>
  </si>
  <si>
    <t>pToZXwCsBqk</t>
  </si>
  <si>
    <t>RevAclvENnw</t>
  </si>
  <si>
    <t>eOTTILkZDPc</t>
  </si>
  <si>
    <t>1F4zt_aw1g4</t>
  </si>
  <si>
    <t>IXYt5pRFqwE</t>
  </si>
  <si>
    <t>0mFAUvd1z18</t>
  </si>
  <si>
    <t>mangenerated</t>
  </si>
  <si>
    <t>ZgcUkiqCxpo</t>
  </si>
  <si>
    <t>quadrant2005</t>
  </si>
  <si>
    <t>I1LJbXa0Qts</t>
  </si>
  <si>
    <t>Y3fplQkdeMY</t>
  </si>
  <si>
    <t>0KL_fgWgK40</t>
  </si>
  <si>
    <t>xI-1iT8tpUQ</t>
  </si>
  <si>
    <t>ea5-4r5RJzE</t>
  </si>
  <si>
    <t>NkF05D-NJMU</t>
  </si>
  <si>
    <t>TNDkvMF3VJ4</t>
  </si>
  <si>
    <t>88IuoQen3V0</t>
  </si>
  <si>
    <t>6B2pfSelIKo</t>
  </si>
  <si>
    <t>i8nx879P6-c</t>
  </si>
  <si>
    <t>MW21cJlPnzk</t>
  </si>
  <si>
    <t>vOcuN20bGRY</t>
  </si>
  <si>
    <t>d_SwLvWhmw4</t>
  </si>
  <si>
    <t>8SYw82aB5JA</t>
  </si>
  <si>
    <t>7SZMlNo7i68</t>
  </si>
  <si>
    <t>WyAofD6GcS0</t>
  </si>
  <si>
    <t>Y71WHMyCp4I</t>
  </si>
  <si>
    <t>lp1_6oejHIE</t>
  </si>
  <si>
    <t>EU3wmxDK4mo</t>
  </si>
  <si>
    <t>P9Er_RXGFCE</t>
  </si>
  <si>
    <t>arbethnot</t>
  </si>
  <si>
    <t>cCIdn7uCL4g</t>
  </si>
  <si>
    <t>restarea</t>
  </si>
  <si>
    <t>ndFCCiohVoM</t>
  </si>
  <si>
    <t>nwH0yZRo-cQ</t>
  </si>
  <si>
    <t>YUwNeZyGngo</t>
  </si>
  <si>
    <t>evc2-583cWs</t>
  </si>
  <si>
    <t>VzBdN-SbGT4</t>
  </si>
  <si>
    <t>fOyUqhZ0_r4</t>
  </si>
  <si>
    <t>joiMyx12q8c</t>
  </si>
  <si>
    <t>Qw2WcuLDrOE</t>
  </si>
  <si>
    <t>26FvAvIyW1c</t>
  </si>
  <si>
    <t>Eig5-SbvsDM</t>
  </si>
  <si>
    <t>70miV-msmzw</t>
  </si>
  <si>
    <t>ac1lLgZHEMw</t>
  </si>
  <si>
    <t>W26GBek4KO0</t>
  </si>
  <si>
    <t>7h3GPc_yMCE</t>
  </si>
  <si>
    <t>sking28</t>
  </si>
  <si>
    <t>oj-EAMgZWtE</t>
  </si>
  <si>
    <t>tdAjGXFJw3s</t>
  </si>
  <si>
    <t>cUEkOVdUjHc</t>
  </si>
  <si>
    <t>0FFkvhoEfX8</t>
  </si>
  <si>
    <t>MTbX1aMajow</t>
  </si>
  <si>
    <t>fclYmVaORbM</t>
  </si>
  <si>
    <t>5Yw3T2wvIHM</t>
  </si>
  <si>
    <t>wMJ_b9uV1Lo</t>
  </si>
  <si>
    <t>spCknVcaSHg</t>
  </si>
  <si>
    <t>oWoLu_Hvbbw</t>
  </si>
  <si>
    <t>WRGZ30-KfIs</t>
  </si>
  <si>
    <t>ITBqRSMBWaM</t>
  </si>
  <si>
    <t>_vZF5ZTu2Go</t>
  </si>
  <si>
    <t>nBzHCVv5GeQ</t>
  </si>
  <si>
    <t>rDgHvI-rdBc</t>
  </si>
  <si>
    <t>sBaPI2AKu2g</t>
  </si>
  <si>
    <t>a9WB_PXjTBo</t>
  </si>
  <si>
    <t>McCaskill4Missouri</t>
  </si>
  <si>
    <t>o8lsjfjgAA8</t>
  </si>
  <si>
    <t>9WoDFRik_ko</t>
  </si>
  <si>
    <t>0o6yrdInw6s</t>
  </si>
  <si>
    <t>3gygkHSGRls</t>
  </si>
  <si>
    <t>Ws0HgdKO-QU</t>
  </si>
  <si>
    <t>INdWgpqMByE</t>
  </si>
  <si>
    <t>BFEQ7aH7JDQ</t>
  </si>
  <si>
    <t>QMliHkTDHaE</t>
  </si>
  <si>
    <t>Pc-S7RbL2Po</t>
  </si>
  <si>
    <t>79ek1mzPW_M</t>
  </si>
  <si>
    <t>DKVfsjIp98w</t>
  </si>
  <si>
    <t>nguJQ_dRPXw</t>
  </si>
  <si>
    <t>AYhgrn2K7cA</t>
  </si>
  <si>
    <t>_QiO6cl8WOk</t>
  </si>
  <si>
    <t>OKs-bTL-pRg</t>
  </si>
  <si>
    <t>dianamherrera</t>
  </si>
  <si>
    <t>kYk5MNjYhmk</t>
  </si>
  <si>
    <t>63h_v6uf0Ao</t>
  </si>
  <si>
    <t>EC9j6Wfdq3o</t>
  </si>
  <si>
    <t>Jy3XLCq3hto</t>
  </si>
  <si>
    <t>X8NFb-2umvQ</t>
  </si>
  <si>
    <t>vZVk21Pco-c</t>
  </si>
  <si>
    <t>IkWAhuXtalw</t>
  </si>
  <si>
    <t>QJAyPuw9Rbo</t>
  </si>
  <si>
    <t>PE7JDIkiEZg</t>
  </si>
  <si>
    <t>l_GGv5EfwdM</t>
  </si>
  <si>
    <t>EG2G1wdwP48</t>
  </si>
  <si>
    <t>zyVn9k6d1og</t>
  </si>
  <si>
    <t>cEfMbPDXq5U</t>
  </si>
  <si>
    <t>Er5h_TXun6o</t>
  </si>
  <si>
    <t>MU4t9O_yFsY</t>
  </si>
  <si>
    <t>rPmvncVL7xQ</t>
  </si>
  <si>
    <t>UASRq-_C380</t>
  </si>
  <si>
    <t>B03ZOOMsgws</t>
  </si>
  <si>
    <t>E907L88vJ9U</t>
  </si>
  <si>
    <t>DxxNe5ZUtnQ</t>
  </si>
  <si>
    <t>jrTyK2jQ5Ic</t>
  </si>
  <si>
    <t>vaferOcLzso</t>
  </si>
  <si>
    <t>RZPcZq2K2qQ</t>
  </si>
  <si>
    <t>uEah7_lzsOU</t>
  </si>
  <si>
    <t>AHu5YOogV8I</t>
  </si>
  <si>
    <t>MaleMan1979</t>
  </si>
  <si>
    <t>jsPBVNecOMo</t>
  </si>
  <si>
    <t>pZZI_coePtc</t>
  </si>
  <si>
    <t>FzMrcHYziI4</t>
  </si>
  <si>
    <t>CRZQb-SXejY</t>
  </si>
  <si>
    <t>xlxZOyxIn2Y</t>
  </si>
  <si>
    <t>lFz5jbUfJbk</t>
  </si>
  <si>
    <t>tD5WlQ54Sg0</t>
  </si>
  <si>
    <t>mgOZgumAdNo</t>
  </si>
  <si>
    <t>td9PCSgUJAw</t>
  </si>
  <si>
    <t>hLmtgWW9KXo</t>
  </si>
  <si>
    <t>o5WpKBKqvKw</t>
  </si>
  <si>
    <t>vvIYklgsWsE</t>
  </si>
  <si>
    <t>ELx2eX_kM-w</t>
  </si>
  <si>
    <t>ZtdnZNYN0MM</t>
  </si>
  <si>
    <t>pp-T7taLzJY</t>
  </si>
  <si>
    <t>bjOdcAyXqps</t>
  </si>
  <si>
    <t>zjJa57htqcI</t>
  </si>
  <si>
    <t>pM2J4bd3hu0</t>
  </si>
  <si>
    <t>RRQaW1UQj9Q</t>
  </si>
  <si>
    <t>TabathaS</t>
  </si>
  <si>
    <t>E4Hcd60VoRM</t>
  </si>
  <si>
    <t>cv1T_EJsVXc</t>
  </si>
  <si>
    <t>f8muMo0fw_M</t>
  </si>
  <si>
    <t>JS2Erv2Xqp4</t>
  </si>
  <si>
    <t>iGopjZTsw9c</t>
  </si>
  <si>
    <t>lCaQASsG4oY</t>
  </si>
  <si>
    <t>4ZK--p9e33Q</t>
  </si>
  <si>
    <t>ciQbQazk-Wo</t>
  </si>
  <si>
    <t>Dq1vJSSEC1k</t>
  </si>
  <si>
    <t>aX1zPCUyGS8</t>
  </si>
  <si>
    <t>10STpZ4NySA</t>
  </si>
  <si>
    <t>kbQPsqPKNYs</t>
  </si>
  <si>
    <t>6sSS8jIg_ec</t>
  </si>
  <si>
    <t>AtyJbIOZjS8</t>
  </si>
  <si>
    <t>HJuOrb2hFt8</t>
  </si>
  <si>
    <t>8Q_sSYiB1IY</t>
  </si>
  <si>
    <t>mzxOl0dsuR0</t>
  </si>
  <si>
    <t>QPPgHlh1PVI</t>
  </si>
  <si>
    <t>MGQX1o59usA</t>
  </si>
  <si>
    <t>2WjOn5TNjBM</t>
  </si>
  <si>
    <t>UnofficialPressTV</t>
  </si>
  <si>
    <t>7N4bkBlsARI</t>
  </si>
  <si>
    <t>387E-f_NlsA</t>
  </si>
  <si>
    <t>kCnLMvu6c9A</t>
  </si>
  <si>
    <t>e7Owyul0R9A</t>
  </si>
  <si>
    <t>sHIWCWDS1ls</t>
  </si>
  <si>
    <t>l50yqORDXIY</t>
  </si>
  <si>
    <t>o8AQzcwpb8E</t>
  </si>
  <si>
    <t>Wz7zGC1Vhr4</t>
  </si>
  <si>
    <t>CXOv-4LoNcI</t>
  </si>
  <si>
    <t>T2t7amKdI4E</t>
  </si>
  <si>
    <t>A859_-VtlNk</t>
  </si>
  <si>
    <t>NBhlmJp9IzA</t>
  </si>
  <si>
    <t>mydmr-yKODY</t>
  </si>
  <si>
    <t>oszaxfUj9yk</t>
  </si>
  <si>
    <t>hZ8Ix4b8_JM</t>
  </si>
  <si>
    <t>VUZ_P0JnYW4</t>
  </si>
  <si>
    <t>mIWNN2bnYto</t>
  </si>
  <si>
    <t>nicscics</t>
  </si>
  <si>
    <t>0Rc_s41NclU</t>
  </si>
  <si>
    <t>dORyWdkfAwg</t>
  </si>
  <si>
    <t>EJFqdCDezmg</t>
  </si>
  <si>
    <t>t3HzyXJE9oc</t>
  </si>
  <si>
    <t>2ZFDPF7LNQ8</t>
  </si>
  <si>
    <t>YYrBaXSCZ0M</t>
  </si>
  <si>
    <t>_SOYjBCg3Ls</t>
  </si>
  <si>
    <t>YC-XNhfDe38</t>
  </si>
  <si>
    <t>48cdFpRy-l0</t>
  </si>
  <si>
    <t>qkG_PwBL4M8</t>
  </si>
  <si>
    <t>b_kIE02BjaE</t>
  </si>
  <si>
    <t>It1s7yEgINg</t>
  </si>
  <si>
    <t>-7aGgINbyDA</t>
  </si>
  <si>
    <t>wG0TScK42aU</t>
  </si>
  <si>
    <t>ba7OzjOEQtE</t>
  </si>
  <si>
    <t>jNQSTkkvi6s</t>
  </si>
  <si>
    <t>FEwK1LH4uQE</t>
  </si>
  <si>
    <t>smcRkww_BFg</t>
  </si>
  <si>
    <t>3dE31UK4DsY</t>
  </si>
  <si>
    <t>xCpEcHya7Jk</t>
  </si>
  <si>
    <t>tlm207</t>
  </si>
  <si>
    <t>Blap9LteH1Q</t>
  </si>
  <si>
    <t>PZ6F8LflsQ4</t>
  </si>
  <si>
    <t>eZUTsPbQIik</t>
  </si>
  <si>
    <t>silgVcnzdRk</t>
  </si>
  <si>
    <t>rvZ3H-bg1M8</t>
  </si>
  <si>
    <t>p8HwMpn_ozc</t>
  </si>
  <si>
    <t>FB10D9HKN6g</t>
  </si>
  <si>
    <t>rQv66irMjQ0</t>
  </si>
  <si>
    <t>4m4dXdPrwD8</t>
  </si>
  <si>
    <t>JjbYSLj1eF8</t>
  </si>
  <si>
    <t>ugM1sdBFE-A</t>
  </si>
  <si>
    <t>_tNgFqGUjmI</t>
  </si>
  <si>
    <t>zEgiD6Kodgk</t>
  </si>
  <si>
    <t>cFmXVWA-sqw</t>
  </si>
  <si>
    <t>7x5CDu2Q_yE</t>
  </si>
  <si>
    <t>hyMNJ6d9ZBQ</t>
  </si>
  <si>
    <t>cdLr6wbDaBo</t>
  </si>
  <si>
    <t>UnychOXj9Tg</t>
  </si>
  <si>
    <t>ZdAftZc56s8</t>
  </si>
  <si>
    <t>zX3XxD5TxRc</t>
  </si>
  <si>
    <t>tpp3PP3m8Bk</t>
  </si>
  <si>
    <t>ALLEANZAnazionale</t>
  </si>
  <si>
    <t>hE3P_PbrkX4</t>
  </si>
  <si>
    <t>WKSLKOl-SC0</t>
  </si>
  <si>
    <t>ClaudioPeri</t>
  </si>
  <si>
    <t>3UhOa3CodQQ</t>
  </si>
  <si>
    <t>5E_IP4WJp8k</t>
  </si>
  <si>
    <t>d2GX39D06ew</t>
  </si>
  <si>
    <t>2MwwzikKh7k</t>
  </si>
  <si>
    <t>zOzR-1o4ANk</t>
  </si>
  <si>
    <t>B0PHEdsRY4I</t>
  </si>
  <si>
    <t>YmRfRpEZ0oI</t>
  </si>
  <si>
    <t>RsWFBddAsFA</t>
  </si>
  <si>
    <t>TTVIvWsFQ2w</t>
  </si>
  <si>
    <t>LK5SFtLE-FE</t>
  </si>
  <si>
    <t>Ev0auIRykyg</t>
  </si>
  <si>
    <t>tby9ZRyIgHY</t>
  </si>
  <si>
    <t>MJGjKP4ZCJg</t>
  </si>
  <si>
    <t>UL68pqdA8KM</t>
  </si>
  <si>
    <t>vJZy7nJjn4I</t>
  </si>
  <si>
    <t>0q6hVN0ZRZ8</t>
  </si>
  <si>
    <t>h5cIMLjbKuQ</t>
  </si>
  <si>
    <t>WVhrF4haaRI</t>
  </si>
  <si>
    <t>26HdtrbekKA</t>
  </si>
  <si>
    <t>TSOX6j9LN38</t>
  </si>
  <si>
    <t>Jg1je7qjwlE</t>
  </si>
  <si>
    <t>gonziVSsant</t>
  </si>
  <si>
    <t>dhz_J-B04i0</t>
  </si>
  <si>
    <t>yR1KxRaMP0Q</t>
  </si>
  <si>
    <t>-73vLtvd8Qc</t>
  </si>
  <si>
    <t>mTrw15pkBfs</t>
  </si>
  <si>
    <t>SZwU0A-cdTE</t>
  </si>
  <si>
    <t>0Zi_Z5GqZh4</t>
  </si>
  <si>
    <t>HftFk3uNiI4</t>
  </si>
  <si>
    <t>H5PY60wjtOI</t>
  </si>
  <si>
    <t>f9WerqRYTkE</t>
  </si>
  <si>
    <t>U3qiH8U39Hc</t>
  </si>
  <si>
    <t>Pzbi7kkZRLg</t>
  </si>
  <si>
    <t>HL2wSBe2q2E</t>
  </si>
  <si>
    <t>QyTKGDabrp8</t>
  </si>
  <si>
    <t>BvKQdvFxyoE</t>
  </si>
  <si>
    <t>3UDO0gDg6-Y</t>
  </si>
  <si>
    <t>81ZjkP5dXQA</t>
  </si>
  <si>
    <t>V04UO97ziMM</t>
  </si>
  <si>
    <t>fYBbQJlswuk</t>
  </si>
  <si>
    <t>jl8KFobxFQ4</t>
  </si>
  <si>
    <t>8d8kaHwGZkM</t>
  </si>
  <si>
    <t>jurgencassar</t>
  </si>
  <si>
    <t>v9VknvURQAA</t>
  </si>
  <si>
    <t>DwZiocFD0R4</t>
  </si>
  <si>
    <t>8i1MUWI8SgQ</t>
  </si>
  <si>
    <t>gpyD6l6AJuc</t>
  </si>
  <si>
    <t>5kiZ6qKKat4</t>
  </si>
  <si>
    <t>iYvQdi8qcpE</t>
  </si>
  <si>
    <t>c1yWiAoAcj8</t>
  </si>
  <si>
    <t>Bv9uy60nwaE</t>
  </si>
  <si>
    <t>V5rY74zR8lM</t>
  </si>
  <si>
    <t>xEw6kOzcv-g</t>
  </si>
  <si>
    <t>R4dSYDsYc1k</t>
  </si>
  <si>
    <t>WLItvXn6kaw</t>
  </si>
  <si>
    <t>AC2egtVhtbA</t>
  </si>
  <si>
    <t>9zwq9iOgD40</t>
  </si>
  <si>
    <t>CYLfgrVgni8</t>
  </si>
  <si>
    <t>rk-QSszbElU</t>
  </si>
  <si>
    <t>CuyHU3nrjQM</t>
  </si>
  <si>
    <t>b2efqAyLz9A</t>
  </si>
  <si>
    <t>GzDKJ2NPqCs</t>
  </si>
  <si>
    <t>zNCX4vm5dyU</t>
  </si>
  <si>
    <t>8aH_vV-9OQQ</t>
  </si>
  <si>
    <t>globalmediachanneltv</t>
  </si>
  <si>
    <t>QNDf03s0jwQ</t>
  </si>
  <si>
    <t>Dotv49dv3no</t>
  </si>
  <si>
    <t>vSav7O8ZEow</t>
  </si>
  <si>
    <t>Q78EGy7tj_U</t>
  </si>
  <si>
    <t>l3VEMazRvNY</t>
  </si>
  <si>
    <t>wUMTmCTtXGM</t>
  </si>
  <si>
    <t>Z_gKOCb4QBA</t>
  </si>
  <si>
    <t>mauikb</t>
  </si>
  <si>
    <t>FcmJ8v9ZwC0</t>
  </si>
  <si>
    <t>AvCOA0LoMtY</t>
  </si>
  <si>
    <t>Pi-GgJpfSmQ</t>
  </si>
  <si>
    <t>kRO8m7iUlTY</t>
  </si>
  <si>
    <t>mPOAKXBi9Pw</t>
  </si>
  <si>
    <t>NgBfOJNK_7s</t>
  </si>
  <si>
    <t>E_Fsv7iwZRc</t>
  </si>
  <si>
    <t>FG_HuFtP8w8</t>
  </si>
  <si>
    <t>BtXjm77Wo4k</t>
  </si>
  <si>
    <t>pZqkaJDaz2A</t>
  </si>
  <si>
    <t>bmsXFxcVuu4</t>
  </si>
  <si>
    <t>ELf6l8Rrsjo</t>
  </si>
  <si>
    <t>lHk7kYYroRU</t>
  </si>
  <si>
    <t>CocaColaSuperbowl</t>
  </si>
  <si>
    <t>xiMf5cCDy1I</t>
  </si>
  <si>
    <t>muH-zcOYnFc</t>
  </si>
  <si>
    <t>R1NnyE6DDnQ</t>
  </si>
  <si>
    <t>wgR92otjoUk</t>
  </si>
  <si>
    <t>YMLIZWNx-Xg</t>
  </si>
  <si>
    <t>GV5vcl6088w</t>
  </si>
  <si>
    <t>m0bx0SxzKBg</t>
  </si>
  <si>
    <t>FuCYarx2AAg</t>
  </si>
  <si>
    <t>9CDjRLl1wUY</t>
  </si>
  <si>
    <t>NIHXvcblBzk</t>
  </si>
  <si>
    <t>7wt5FiZQrgM</t>
  </si>
  <si>
    <t>NwCn-D5xFdc</t>
  </si>
  <si>
    <t>g0nliPWaCvA</t>
  </si>
  <si>
    <t>iZIHSn1ILxs</t>
  </si>
  <si>
    <t>8hcWnGj0dgI</t>
  </si>
  <si>
    <t>ieSzsh4hJWI</t>
  </si>
  <si>
    <t>k3hz5lbUFPo</t>
  </si>
  <si>
    <t>0tX0lr01v9U</t>
  </si>
  <si>
    <t>_rZLJFflLwY</t>
  </si>
  <si>
    <t>iz0_xGrnmVM</t>
  </si>
  <si>
    <t>UKMZ6-4bM_8</t>
  </si>
  <si>
    <t>wJyb9R_TL8M</t>
  </si>
  <si>
    <t>zkryNyxlubY</t>
  </si>
  <si>
    <t>Jf3r0_AdlEY</t>
  </si>
  <si>
    <t>P7YkJxQT_0Y</t>
  </si>
  <si>
    <t>8DvBSM99eKQ</t>
  </si>
  <si>
    <t>nplm1G7t5UE</t>
  </si>
  <si>
    <t>Kza-iTe2100</t>
  </si>
  <si>
    <t>xYfoj4IGrr4</t>
  </si>
  <si>
    <t>aTyYM-dUgCI</t>
  </si>
  <si>
    <t>tIGK7boY-wQ</t>
  </si>
  <si>
    <t>UFpPjjKdUds</t>
  </si>
  <si>
    <t>R5AR0gIFSVY</t>
  </si>
  <si>
    <t>WuDFKbhQFYE</t>
  </si>
  <si>
    <t>sET8Rz-628k</t>
  </si>
  <si>
    <t>t8gpi1Xlcos</t>
  </si>
  <si>
    <t>VR1f6WRRhd0</t>
  </si>
  <si>
    <t>m7maxwKwZF8</t>
  </si>
  <si>
    <t>tempantz</t>
  </si>
  <si>
    <t>cFH7t1mNK3Y</t>
  </si>
  <si>
    <t>8OT2Y-3o_F8</t>
  </si>
  <si>
    <t>PTW7I7MLruQ</t>
  </si>
  <si>
    <t>mES_ygGtBg4</t>
  </si>
  <si>
    <t>Q_ASEd6-Lo0</t>
  </si>
  <si>
    <t>RpYztzzT0tA</t>
  </si>
  <si>
    <t>GpwqNNukFKQ</t>
  </si>
  <si>
    <t>WiIQkFc0F1U</t>
  </si>
  <si>
    <t>NwUSt5gKdSs</t>
  </si>
  <si>
    <t>pH-dRSb6k2k</t>
  </si>
  <si>
    <t>kcDQvBahuro</t>
  </si>
  <si>
    <t>fpQ0ALlWJ7c</t>
  </si>
  <si>
    <t>4I33rEc6ty4</t>
  </si>
  <si>
    <t>8NCRTIt1occ</t>
  </si>
  <si>
    <t>4TBzuD8O3Z8</t>
  </si>
  <si>
    <t>4RxMBg7p9nw</t>
  </si>
  <si>
    <t>aRl6ZHK8PJw</t>
  </si>
  <si>
    <t>lGJ8LU0nzbg</t>
  </si>
  <si>
    <t>MlpiUe-fb40</t>
  </si>
  <si>
    <t>Qbcb8vR3chU</t>
  </si>
  <si>
    <t>f2WE1lR-yyQ</t>
  </si>
  <si>
    <t>HardcoreTitantrons3</t>
  </si>
  <si>
    <t>cuQjApzJtW8</t>
  </si>
  <si>
    <t>IyNduKOrVkU</t>
  </si>
  <si>
    <t>nzLMyVckClM</t>
  </si>
  <si>
    <t>CS3eP2J4e6s</t>
  </si>
  <si>
    <t>6MoU8K8az28</t>
  </si>
  <si>
    <t>E2srp5wHdbg</t>
  </si>
  <si>
    <t>nyjBPSHpJgw</t>
  </si>
  <si>
    <t>tJXm0aAHdWs</t>
  </si>
  <si>
    <t>KGgIL-QsbzE</t>
  </si>
  <si>
    <t>EHoGDPO77RA</t>
  </si>
  <si>
    <t>0Loc1k3tb_Y</t>
  </si>
  <si>
    <t>vwgaNGYONbQ</t>
  </si>
  <si>
    <t>41dOr2Y7DPk</t>
  </si>
  <si>
    <t>2yQm6ilPDE0</t>
  </si>
  <si>
    <t>oroC-8D5Xuc</t>
  </si>
  <si>
    <t>UMmNp8cFTfs</t>
  </si>
  <si>
    <t>nkq78tHYbw0</t>
  </si>
  <si>
    <t>6blnXBMeB-g</t>
  </si>
  <si>
    <t>0Ng080OqWGU</t>
  </si>
  <si>
    <t>G4E8ZHjrQVI</t>
  </si>
  <si>
    <t>Kedfy9savoo</t>
  </si>
  <si>
    <t>BCBband</t>
  </si>
  <si>
    <t>x26GOVJ7LQk</t>
  </si>
  <si>
    <t>DOOMAnomaly</t>
  </si>
  <si>
    <t>N1Ebnv0tMFE</t>
  </si>
  <si>
    <t>ShaneOMacfan101</t>
  </si>
  <si>
    <t>mFXlnEYyym0</t>
  </si>
  <si>
    <t>nKhtqNGXjnA</t>
  </si>
  <si>
    <t>CotnFrvDtnY</t>
  </si>
  <si>
    <t>ddjssFDBdGk</t>
  </si>
  <si>
    <t>phfTi2u8ZhY</t>
  </si>
  <si>
    <t>Tsi2JMGnVEQ</t>
  </si>
  <si>
    <t>OcCvLLKZCO4</t>
  </si>
  <si>
    <t>S0Dleg40d0g</t>
  </si>
  <si>
    <t>sr2uR6QNkKE</t>
  </si>
  <si>
    <t>8uLVtpuiOXs</t>
  </si>
  <si>
    <t>q-JndN8vrrE</t>
  </si>
  <si>
    <t>uyzFjGJCB-E</t>
  </si>
  <si>
    <t>xe99vpGMtvk</t>
  </si>
  <si>
    <t>FXuSQuZq2v0</t>
  </si>
  <si>
    <t>QdzN9Ncdo78</t>
  </si>
  <si>
    <t>jnCPTTmmHH4</t>
  </si>
  <si>
    <t>3mbLnbxYXIU</t>
  </si>
  <si>
    <t>wAQgz_AmPQQ</t>
  </si>
  <si>
    <t>kYgtatISkfc</t>
  </si>
  <si>
    <t>wDKaX0xkUmE</t>
  </si>
  <si>
    <t>fungusmcphee</t>
  </si>
  <si>
    <t>H57pizJcVtg</t>
  </si>
  <si>
    <t>IoaYwuuBOsc</t>
  </si>
  <si>
    <t>tL7Os2BcyTc</t>
  </si>
  <si>
    <t>w9FP66yX2-w</t>
  </si>
  <si>
    <t>W356F8uCYwI</t>
  </si>
  <si>
    <t>rVwP8qGw56w</t>
  </si>
  <si>
    <t>dyEEDM3iz1Q</t>
  </si>
  <si>
    <t>4GCAOnTPATk</t>
  </si>
  <si>
    <t>OIN6KdWiqbI</t>
  </si>
  <si>
    <t>R-y0-MYnRLQ</t>
  </si>
  <si>
    <t>r32yehr5L2c</t>
  </si>
  <si>
    <t>ltzHvox9e5o</t>
  </si>
  <si>
    <t>kC9EvT1n2Jc</t>
  </si>
  <si>
    <t>jefVLyviLM0</t>
  </si>
  <si>
    <t>dHxLEYcGr5E</t>
  </si>
  <si>
    <t>47cPzaGo1cQ</t>
  </si>
  <si>
    <t>ocWZWyd4NGs</t>
  </si>
  <si>
    <t>_Tc1522Zf90</t>
  </si>
  <si>
    <t>thtIO-HvAnc</t>
  </si>
  <si>
    <t>Tombst1</t>
  </si>
  <si>
    <t>b9bpIHofNIU</t>
  </si>
  <si>
    <t>2xpDxzrvmYY</t>
  </si>
  <si>
    <t>wRByVi482Sg</t>
  </si>
  <si>
    <t>34ESTqCP4yc</t>
  </si>
  <si>
    <t>RHsG3tFHIfE</t>
  </si>
  <si>
    <t>uPkwSCcs2UE</t>
  </si>
  <si>
    <t>b0GTjbDVilA</t>
  </si>
  <si>
    <t>h46CLKkc9fk</t>
  </si>
  <si>
    <t>JgUeK0ggIpw</t>
  </si>
  <si>
    <t>836rPrSFwU0</t>
  </si>
  <si>
    <t>d3j7K11IsPg</t>
  </si>
  <si>
    <t>EHH_Sb8BZi4</t>
  </si>
  <si>
    <t>FpDljEOzcaM</t>
  </si>
  <si>
    <t>EdgeRulz17</t>
  </si>
  <si>
    <t>1ymsTXh4crI</t>
  </si>
  <si>
    <t>SOKjCMlA9DU</t>
  </si>
  <si>
    <t>xjQGOtCOhKk</t>
  </si>
  <si>
    <t>2dEr7XKMNQQ</t>
  </si>
  <si>
    <t>_Bp2088nSYk</t>
  </si>
  <si>
    <t>HwpCcrAMNIM</t>
  </si>
  <si>
    <t>e0CfDMk-fIY</t>
  </si>
  <si>
    <t>nSCVVLwUz_w</t>
  </si>
  <si>
    <t>0UYo9_GvzyU</t>
  </si>
  <si>
    <t>dkm5_8TJkfg</t>
  </si>
  <si>
    <t>DxcPo2IoM1E</t>
  </si>
  <si>
    <t>1D-2Jhcgbik</t>
  </si>
  <si>
    <t>1RCYqiYxVf0</t>
  </si>
  <si>
    <t>cNdVwLLrVe4</t>
  </si>
  <si>
    <t>U60Ue5GDLWw</t>
  </si>
  <si>
    <t>9dbtdUMve5w</t>
  </si>
  <si>
    <t>dt6Pr9kEeDE</t>
  </si>
  <si>
    <t>UNARismor</t>
  </si>
  <si>
    <t>_Jr9vEqRzkQ</t>
  </si>
  <si>
    <t>8P42TUBjmm0</t>
  </si>
  <si>
    <t>whbr9fh8eR8</t>
  </si>
  <si>
    <t>Vr8XDnZ1Cbs</t>
  </si>
  <si>
    <t>t4JKqYKlPqc</t>
  </si>
  <si>
    <t>6-SBw4VaxkA</t>
  </si>
  <si>
    <t>n8f7VAIbIjw</t>
  </si>
  <si>
    <t>3OiJ8n4lyVo</t>
  </si>
  <si>
    <t>buU9FGqydlY</t>
  </si>
  <si>
    <t>7fD4dxDbE-w</t>
  </si>
  <si>
    <t>DyYY_llmJac</t>
  </si>
  <si>
    <t>rR10oCPU14U</t>
  </si>
  <si>
    <t>WHobj4d9tVo</t>
  </si>
  <si>
    <t>madcappa123</t>
  </si>
  <si>
    <t>TzU68Qsz9KQ</t>
  </si>
  <si>
    <t>48Qe37cImnw</t>
  </si>
  <si>
    <t>XxkOgceH88s</t>
  </si>
  <si>
    <t>Fzobx8dI1gQ</t>
  </si>
  <si>
    <t>P9OaJd_67zg</t>
  </si>
  <si>
    <t>BC38GgD5tIE</t>
  </si>
  <si>
    <t>71RNzddNvAM</t>
  </si>
  <si>
    <t>4fVgU-gMa48</t>
  </si>
  <si>
    <t>l0Czp9Ew-jk</t>
  </si>
  <si>
    <t>BDu0w231VNU</t>
  </si>
  <si>
    <t>1at-rAsPk1c</t>
  </si>
  <si>
    <t>_zGbnevhXbE</t>
  </si>
  <si>
    <t>Pc0_5rmbIuY</t>
  </si>
  <si>
    <t>vs98bKXgBsw</t>
  </si>
  <si>
    <t>RgLMKoPn3go</t>
  </si>
  <si>
    <t>CZ6U5CR0dPU</t>
  </si>
  <si>
    <t>NsqOuXMTANw</t>
  </si>
  <si>
    <t>Fva3istAy8o</t>
  </si>
  <si>
    <t>vYeDMLoM8ig</t>
  </si>
  <si>
    <t>hjxfjQvDgtY</t>
  </si>
  <si>
    <t>J76T2QdzXOU</t>
  </si>
  <si>
    <t>oZwE1KHwhQM</t>
  </si>
  <si>
    <t>dVnCQ2TvuNI</t>
  </si>
  <si>
    <t>kBg5VRQhoug</t>
  </si>
  <si>
    <t>bq1u7YM4rGE</t>
  </si>
  <si>
    <t>koloveri44</t>
  </si>
  <si>
    <t>x1bJdhSOsZY</t>
  </si>
  <si>
    <t>MZCIHOCakgM</t>
  </si>
  <si>
    <t>OQI1cYptD1Y</t>
  </si>
  <si>
    <t>pJVa471nLhg</t>
  </si>
  <si>
    <t>I_IdPVqmo_8</t>
  </si>
  <si>
    <t>axo_nk8B-KU</t>
  </si>
  <si>
    <t>KrX8pLat7zM</t>
  </si>
  <si>
    <t>UJGF7ThKalw</t>
  </si>
  <si>
    <t>lJLkfENw1C8</t>
  </si>
  <si>
    <t>3wauuzgVe-s</t>
  </si>
  <si>
    <t>lvIQEZfN098</t>
  </si>
  <si>
    <t>OMHxOww8tKc</t>
  </si>
  <si>
    <t>ZShEm7ZFDWY</t>
  </si>
  <si>
    <t>smZdlD_CY8s</t>
  </si>
  <si>
    <t>XY_9y71wEvo</t>
  </si>
  <si>
    <t>badboy4lyfe2</t>
  </si>
  <si>
    <t>TcLDvzGnXjg</t>
  </si>
  <si>
    <t>bP-AVcCKOjQ</t>
  </si>
  <si>
    <t>mkd1Xkeej2E</t>
  </si>
  <si>
    <t>vBhM32VlMqs</t>
  </si>
  <si>
    <t>V_-GFUO9Z5U</t>
  </si>
  <si>
    <t>RRzYkQM8ry4</t>
  </si>
  <si>
    <t>mmFQH6ZEW7A</t>
  </si>
  <si>
    <t>HER4OpDTnYo</t>
  </si>
  <si>
    <t>9jEr2X_j21U</t>
  </si>
  <si>
    <t>EkuZFmoHkP8</t>
  </si>
  <si>
    <t>Y6bAzkJDjVs</t>
  </si>
  <si>
    <t>doDoT9f5Vlc</t>
  </si>
  <si>
    <t>DFzvuLzZBGc</t>
  </si>
  <si>
    <t>xzmxzaz14Aw</t>
  </si>
  <si>
    <t>jpyNCAg-GWE</t>
  </si>
  <si>
    <t>YO-Vf2WPCDY</t>
  </si>
  <si>
    <t>ENmQiCV_N1c</t>
  </si>
  <si>
    <t>sshep12345</t>
  </si>
  <si>
    <t>slT9Oer4m6A</t>
  </si>
  <si>
    <t>YIzAxFHIMu0</t>
  </si>
  <si>
    <t>wn6h4ZMUiPQ</t>
  </si>
  <si>
    <t>R5ywCcN5vY0</t>
  </si>
  <si>
    <t>0dXdPFdQ0qY</t>
  </si>
  <si>
    <t>7xf-BNkLWUE</t>
  </si>
  <si>
    <t>uRShffJYwhQ</t>
  </si>
  <si>
    <t>W41HsyDa4ok</t>
  </si>
  <si>
    <t>NkSQnEx9dHk</t>
  </si>
  <si>
    <t>JmNLxKC5ldU</t>
  </si>
  <si>
    <t>HPFNrTqO6vY</t>
  </si>
  <si>
    <t>3Lxn0TEeHE8</t>
  </si>
  <si>
    <t>8gB8wOsGl5Q</t>
  </si>
  <si>
    <t>Q4r5G6VT3ds</t>
  </si>
  <si>
    <t>PHSmUWqJ0-U</t>
  </si>
  <si>
    <t>sCtHGUEzLzM</t>
  </si>
  <si>
    <t>wqBJ7o5jLrY</t>
  </si>
  <si>
    <t>nIxErLhTkJo</t>
  </si>
  <si>
    <t>Drakinola</t>
  </si>
  <si>
    <t>XEu4K449CME</t>
  </si>
  <si>
    <t>9FxwFSrn4TM</t>
  </si>
  <si>
    <t>o58xfHeKs-M</t>
  </si>
  <si>
    <t>vhxV9dUfy6Q</t>
  </si>
  <si>
    <t>nfY9qUXmgdE</t>
  </si>
  <si>
    <t>FXoaVbuUtsM</t>
  </si>
  <si>
    <t>Xvvg63jcC2o</t>
  </si>
  <si>
    <t>d3cJlz-lvno</t>
  </si>
  <si>
    <t>MenOP2YuLxc</t>
  </si>
  <si>
    <t>wermanred</t>
  </si>
  <si>
    <t>CYF7NjPK65w</t>
  </si>
  <si>
    <t>Gx4LenxHGEg</t>
  </si>
  <si>
    <t>yv4hYBVZPYk</t>
  </si>
  <si>
    <t>lseVS97EF3A</t>
  </si>
  <si>
    <t>VQVsNYnfgr8</t>
  </si>
  <si>
    <t>dIfwSzKmyXE</t>
  </si>
  <si>
    <t>regi7zQ72lM</t>
  </si>
  <si>
    <t>vbw7tQzcA_c</t>
  </si>
  <si>
    <t>s9sm4VzwA68</t>
  </si>
  <si>
    <t>3jhTBMKLJhs</t>
  </si>
  <si>
    <t>9pfIGXXAJVg</t>
  </si>
  <si>
    <t>7tSG3r5iKfY</t>
  </si>
  <si>
    <t>uVuui0ZYoq0</t>
  </si>
  <si>
    <t>giZg6rDmZSQ</t>
  </si>
  <si>
    <t>JxOW17uH2yQ</t>
  </si>
  <si>
    <t>D8jWmz3znfo</t>
  </si>
  <si>
    <t>67yK8jKbB9U</t>
  </si>
  <si>
    <t>D0_n1DhnBZE</t>
  </si>
  <si>
    <t>5SHpNIWuT1k</t>
  </si>
  <si>
    <t>6JuDJ-06yZU</t>
  </si>
  <si>
    <t>jEIb66ZRLYc</t>
  </si>
  <si>
    <t>NigelBraggins</t>
  </si>
  <si>
    <t>GVXhiSGAEVg</t>
  </si>
  <si>
    <t>kfYtfkpLe1U</t>
  </si>
  <si>
    <t>HTE_UBRZRmU</t>
  </si>
  <si>
    <t>QSCiZVoS9Iw</t>
  </si>
  <si>
    <t>rju4x8DOHFg</t>
  </si>
  <si>
    <t>ftC0bgApBmQ</t>
  </si>
  <si>
    <t>DCVT0emWctM</t>
  </si>
  <si>
    <t>tf2lzvg2UjM</t>
  </si>
  <si>
    <t>pALIcA5LvW0</t>
  </si>
  <si>
    <t>esauDgapbRo</t>
  </si>
  <si>
    <t>MLy0VyE8Ljo</t>
  </si>
  <si>
    <t>9U8fhW6sOcU</t>
  </si>
  <si>
    <t>Ve7okHPo6dY</t>
  </si>
  <si>
    <t>HhW0VEGSawY</t>
  </si>
  <si>
    <t>j9Kcy1KRwHI</t>
  </si>
  <si>
    <t>kiefT2oyYh8</t>
  </si>
  <si>
    <t>xmRwZBML1gk</t>
  </si>
  <si>
    <t>wzL4CRS5Vx8</t>
  </si>
  <si>
    <t>Z_C1mFI2O3g</t>
  </si>
  <si>
    <t>cocker76</t>
  </si>
  <si>
    <t>phygsAlY3OA</t>
  </si>
  <si>
    <t>DDhyaikgBT0</t>
  </si>
  <si>
    <t>zaHH5d8T1_w</t>
  </si>
  <si>
    <t>f_GLDjFWSAw</t>
  </si>
  <si>
    <t>dLLURs8K5mU</t>
  </si>
  <si>
    <t>LjK31bFUBZY</t>
  </si>
  <si>
    <t>GlFlRtdGA5Y</t>
  </si>
  <si>
    <t>6HYB4V123zk</t>
  </si>
  <si>
    <t>QX2QLRk8IWA</t>
  </si>
  <si>
    <t>9DqVOfNIwZY</t>
  </si>
  <si>
    <t>vjeItnYN1RY</t>
  </si>
  <si>
    <t>aestokesrees</t>
  </si>
  <si>
    <t>jimvdberg</t>
  </si>
  <si>
    <t>Z8M-BTB23G4</t>
  </si>
  <si>
    <t>BAkeQOxQ-KU</t>
  </si>
  <si>
    <t>7lpfKqjO8lI</t>
  </si>
  <si>
    <t>oLet77Lb5SQ</t>
  </si>
  <si>
    <t>vCn0yaCVGkg</t>
  </si>
  <si>
    <t>3cgMv0huiCw</t>
  </si>
  <si>
    <t>2WGUniu8R-U</t>
  </si>
  <si>
    <t>nFu2O99mNDc</t>
  </si>
  <si>
    <t>IkBK1y3xJx8</t>
  </si>
  <si>
    <t>2WxkpoG_DrQ</t>
  </si>
  <si>
    <t>bF6QuCNdgQc</t>
  </si>
  <si>
    <t>2YS4tV31FY0</t>
  </si>
  <si>
    <t>Xtk4wkD11-0</t>
  </si>
  <si>
    <t>9Teedv9zMzY</t>
  </si>
  <si>
    <t>hdquN98NcnA</t>
  </si>
  <si>
    <t>mw-W4aia6eg</t>
  </si>
  <si>
    <t>i-nbkYg-q0A</t>
  </si>
  <si>
    <t>2PKybIPe-5g</t>
  </si>
  <si>
    <t>uZF4ZmCrBSI</t>
  </si>
  <si>
    <t>wtZ_8byLp2g</t>
  </si>
  <si>
    <t>IDbMCM_2Zuc</t>
  </si>
  <si>
    <t>F6EMrF6uQrM</t>
  </si>
  <si>
    <t>nw_rDlfZFSY</t>
  </si>
  <si>
    <t>4dpKqDVRjCA</t>
  </si>
  <si>
    <t>9gdTzgPp2q8</t>
  </si>
  <si>
    <t>OWRXck-dUWM</t>
  </si>
  <si>
    <t>Th82f9BwBuE</t>
  </si>
  <si>
    <t>7CRDrYdNQXk</t>
  </si>
  <si>
    <t>kug5ZuairUo</t>
  </si>
  <si>
    <t>DyzWbxj6O4k</t>
  </si>
  <si>
    <t>IMPERATORE0166949079</t>
  </si>
  <si>
    <t>h6ilcpnIaRw</t>
  </si>
  <si>
    <t>simonsezproduction</t>
  </si>
  <si>
    <t>fOBvOSsAH7U</t>
  </si>
  <si>
    <t>hNJ8rvxvnus</t>
  </si>
  <si>
    <t>sTfdtwFUpAc</t>
  </si>
  <si>
    <t>vm4O4TS1yw4</t>
  </si>
  <si>
    <t>Ccpp-clnosE</t>
  </si>
  <si>
    <t>xGWAsgcrpEk</t>
  </si>
  <si>
    <t>HvNkKF5cBLY</t>
  </si>
  <si>
    <t>gMCmIakZ0pM</t>
  </si>
  <si>
    <t>mmIIBT9VsVI</t>
  </si>
  <si>
    <t>ieAcm5Pyd9k</t>
  </si>
  <si>
    <t>7BAo432IkDc</t>
  </si>
  <si>
    <t>jibZDlw-bqk</t>
  </si>
  <si>
    <t>S309kHQkpYs</t>
  </si>
  <si>
    <t>oT2meHIkbTg</t>
  </si>
  <si>
    <t>hII84Wqu8xQ</t>
  </si>
  <si>
    <t>BH5NfwAjLQg</t>
  </si>
  <si>
    <t>OIRiYXaMZAg</t>
  </si>
  <si>
    <t>O8XhSyMW6AE</t>
  </si>
  <si>
    <t>WMnxA8wHMQs</t>
  </si>
  <si>
    <t>EMlLk7Ab3Yc</t>
  </si>
  <si>
    <t>TJLq2WZiBBs</t>
  </si>
  <si>
    <t>staytunedtoswatch</t>
  </si>
  <si>
    <t>fE4vdMs8iK4</t>
  </si>
  <si>
    <t>gvTprv1HF8M</t>
  </si>
  <si>
    <t>ylm2u4NlEnU</t>
  </si>
  <si>
    <t>lOKbBiFrFgw</t>
  </si>
  <si>
    <t>WWQt4qjMsio</t>
  </si>
  <si>
    <t>s3mdeOQoY9A</t>
  </si>
  <si>
    <t>eSK8WiDeBK8</t>
  </si>
  <si>
    <t>oUN_iTkODa8</t>
  </si>
  <si>
    <t>YsiRYnzICDw</t>
  </si>
  <si>
    <t>MQx2ahH_dvs</t>
  </si>
  <si>
    <t>ZpfXhwxa1fQ</t>
  </si>
  <si>
    <t>MX82MT05d8A</t>
  </si>
  <si>
    <t>st1BnXcA-cU</t>
  </si>
  <si>
    <t>o-B_RvvdpRw</t>
  </si>
  <si>
    <t>qVx6YF4t2gU</t>
  </si>
  <si>
    <t>vwuYbx2tBvA</t>
  </si>
  <si>
    <t>DpBJ0tHSDIc</t>
  </si>
  <si>
    <t>eAe_4RuMF2w</t>
  </si>
  <si>
    <t>H7nkbdhvmY8</t>
  </si>
  <si>
    <t>3Ui6J2LJyVA</t>
  </si>
  <si>
    <t>Zay8SPfgdtA</t>
  </si>
  <si>
    <t>basis104</t>
  </si>
  <si>
    <t>EH7DLWD_6_I</t>
  </si>
  <si>
    <t>mp-Fhdzzvis</t>
  </si>
  <si>
    <t>dDyA7mJ7w3o</t>
  </si>
  <si>
    <t>YgYsUDc2sgU</t>
  </si>
  <si>
    <t>8cikWg47OGo</t>
  </si>
  <si>
    <t>6blqhtFvhL8</t>
  </si>
  <si>
    <t>DLeVv_bvZgs</t>
  </si>
  <si>
    <t>yW6SNoC7sA8</t>
  </si>
  <si>
    <t>xpBo2-WzIFw</t>
  </si>
  <si>
    <t>03Ti8572JRY</t>
  </si>
  <si>
    <t>JU66z3JES7Y</t>
  </si>
  <si>
    <t>Q7sTn5lpoko</t>
  </si>
  <si>
    <t>BTSiNQ3rHxI</t>
  </si>
  <si>
    <t>zsGZo_JV-iI</t>
  </si>
  <si>
    <t>k_7LAqDjhq8</t>
  </si>
  <si>
    <t>Aussiemystic</t>
  </si>
  <si>
    <t>deepmetalmechanic</t>
  </si>
  <si>
    <t>denniscallan</t>
  </si>
  <si>
    <t>sJjTwq2tJYw</t>
  </si>
  <si>
    <t>fPADYhmYXYQ</t>
  </si>
  <si>
    <t>igY8jzcEO0A</t>
  </si>
  <si>
    <t>ohC69Mm6AoU</t>
  </si>
  <si>
    <t>QZzaHl8Mu9M</t>
  </si>
  <si>
    <t>TPJyUMB9Q4Y</t>
  </si>
  <si>
    <t>71UDP2HVF0g</t>
  </si>
  <si>
    <t>8xZcGPJpSjQ</t>
  </si>
  <si>
    <t>V_edqA1wpP0</t>
  </si>
  <si>
    <t>SAGjfhFP9Xc</t>
  </si>
  <si>
    <t>qJ5DORBePes</t>
  </si>
  <si>
    <t>bWvKuSjsBuI</t>
  </si>
  <si>
    <t>mo3dMeQOtUc</t>
  </si>
  <si>
    <t>9fu9o4N15Lk</t>
  </si>
  <si>
    <t>uHYjvVWQa5g</t>
  </si>
  <si>
    <t>9evRFxnShsI</t>
  </si>
  <si>
    <t>yM7ctA8HnR8</t>
  </si>
  <si>
    <t>5mJk28v-NhM</t>
  </si>
  <si>
    <t>oOBHWoBAlqM</t>
  </si>
  <si>
    <t>kpalleh</t>
  </si>
  <si>
    <t>xhalefilms</t>
  </si>
  <si>
    <t>Ub-FSE8FcyA</t>
  </si>
  <si>
    <t>CcOmN_8eAwo</t>
  </si>
  <si>
    <t>f0c_KkrimbE</t>
  </si>
  <si>
    <t>C9fbxArI7c4</t>
  </si>
  <si>
    <t>1bvzoTgPwNI</t>
  </si>
  <si>
    <t>8rgZzsOBjzE</t>
  </si>
  <si>
    <t>QegWxD7TSA4</t>
  </si>
  <si>
    <t>qGMY_dofqzs</t>
  </si>
  <si>
    <t>R5dWWLKMjec</t>
  </si>
  <si>
    <t>nhJ0O3a20Tc</t>
  </si>
  <si>
    <t>3CvhhLmndYQ</t>
  </si>
  <si>
    <t>e0WYJ5Trbtw</t>
  </si>
  <si>
    <t>HN4eTrjTTh8</t>
  </si>
  <si>
    <t>Hj-fIcZeyek</t>
  </si>
  <si>
    <t>1T8ttJ0tGeY</t>
  </si>
  <si>
    <t>hyYbM_yem3I</t>
  </si>
  <si>
    <t>9jlCnWMGDGc</t>
  </si>
  <si>
    <t>5LaUvlnDyyI</t>
  </si>
  <si>
    <t>9YJIgyJFIo0</t>
  </si>
  <si>
    <t>pGd4UzZsx44</t>
  </si>
  <si>
    <t>ZeoWQEkxBTU</t>
  </si>
  <si>
    <t>jzb1rd4_Bc0</t>
  </si>
  <si>
    <t>3yffweMQHrI</t>
  </si>
  <si>
    <t>0vhHyJZ8K2I</t>
  </si>
  <si>
    <t>bS7DRerwlLU</t>
  </si>
  <si>
    <t>fJgxHlYaOHA</t>
  </si>
  <si>
    <t>4WnpZ-4iRJA</t>
  </si>
  <si>
    <t>7MFkOcJQUBk</t>
  </si>
  <si>
    <t>uRaeuJQCNVw</t>
  </si>
  <si>
    <t>YRMM5xTW_R0</t>
  </si>
  <si>
    <t>MPBXZbNvE1M</t>
  </si>
  <si>
    <t>H-TaEz4gKNw</t>
  </si>
  <si>
    <t>oPRUwjVXolI</t>
  </si>
  <si>
    <t>8C1ATeQXOlQ</t>
  </si>
  <si>
    <t>pSh-AF_i9wA</t>
  </si>
  <si>
    <t>L8CozeFqPc0</t>
  </si>
  <si>
    <t>3Zz1gOIxHPE</t>
  </si>
  <si>
    <t>qZeVSVZncDc</t>
  </si>
  <si>
    <t>Squadmen</t>
  </si>
  <si>
    <t>BSbvedMd6FA</t>
  </si>
  <si>
    <t>polybus11</t>
  </si>
  <si>
    <t>sGx1etSVUX0</t>
  </si>
  <si>
    <t>pj_QCin2EpQ</t>
  </si>
  <si>
    <t>j5Z1iLbU7OY</t>
  </si>
  <si>
    <t>qN4zz--k4XA</t>
  </si>
  <si>
    <t>yY5M8zHWjjw</t>
  </si>
  <si>
    <t>mLuNtiC26_A</t>
  </si>
  <si>
    <t>FIPiVGEUTRA</t>
  </si>
  <si>
    <t>eUoDCEE-yBg</t>
  </si>
  <si>
    <t>lKhekAtQmX0</t>
  </si>
  <si>
    <t>8CS1FuHW-n8</t>
  </si>
  <si>
    <t>QDkPdRtr310</t>
  </si>
  <si>
    <t>zNxXy-tO7l4</t>
  </si>
  <si>
    <t>xkqRTFsyRcU</t>
  </si>
  <si>
    <t>drAzE43A9Ns</t>
  </si>
  <si>
    <t>DIyL1upr6zE</t>
  </si>
  <si>
    <t>efaH2pu9nAA</t>
  </si>
  <si>
    <t>1fCQKc_Uem0</t>
  </si>
  <si>
    <t>Z7-ailGf6zc</t>
  </si>
  <si>
    <t>RcbR-aHBt8o</t>
  </si>
  <si>
    <t>hoi428</t>
  </si>
  <si>
    <t>eh4TztMY0gU</t>
  </si>
  <si>
    <t>Qxgo5gUCNsc</t>
  </si>
  <si>
    <t>ajwBUhfyg7U</t>
  </si>
  <si>
    <t>GgTinBYLak8</t>
  </si>
  <si>
    <t>J1OLcsR5GwM</t>
  </si>
  <si>
    <t>AR8H0H169OA</t>
  </si>
  <si>
    <t>BGZbG0JbsHQ</t>
  </si>
  <si>
    <t>i1F22VDEYeM</t>
  </si>
  <si>
    <t>XhT7DAmzDdY</t>
  </si>
  <si>
    <t>V9vASYRtc3c</t>
  </si>
  <si>
    <t>oj5tPfhGR8Y</t>
  </si>
  <si>
    <t>ofwc9DDprkc</t>
  </si>
  <si>
    <t>IljeGIolN3Q</t>
  </si>
  <si>
    <t>5UBQGzOcvJA</t>
  </si>
  <si>
    <t>bN7To_iRGaE</t>
  </si>
  <si>
    <t>SmkO9biZQlc</t>
  </si>
  <si>
    <t>cxBFGCuATrA</t>
  </si>
  <si>
    <t>xs4rZ3hp1NQ</t>
  </si>
  <si>
    <t>2QhE8t9BzEk</t>
  </si>
  <si>
    <t>donkersgoed</t>
  </si>
  <si>
    <t>WpTE_-1Ki5g</t>
  </si>
  <si>
    <t>yzHHwltOvfQ</t>
  </si>
  <si>
    <t>0QH-vEoXBPs</t>
  </si>
  <si>
    <t>YiwK_s_Hjm4</t>
  </si>
  <si>
    <t>WPpBOx3cn5I</t>
  </si>
  <si>
    <t>viaJXwUOQWU</t>
  </si>
  <si>
    <t>lcvI-V63Ch4</t>
  </si>
  <si>
    <t>8D7UTNncR1U</t>
  </si>
  <si>
    <t>kZ0T4yXc6HI</t>
  </si>
  <si>
    <t>Rk_6n7f0VQY</t>
  </si>
  <si>
    <t>6bl_d76JiiM</t>
  </si>
  <si>
    <t>OCUA88AeT6k</t>
  </si>
  <si>
    <t>XUTq-fDvBxU</t>
  </si>
  <si>
    <t>3EA3B-J9SZ0</t>
  </si>
  <si>
    <t>TPUxDYvXvwY</t>
  </si>
  <si>
    <t>7rQI59IpPc4</t>
  </si>
  <si>
    <t>VYzum9XtVTU</t>
  </si>
  <si>
    <t>wdzY8eaWn-4</t>
  </si>
  <si>
    <t>YisqVRtCrHA</t>
  </si>
  <si>
    <t>kentavid</t>
  </si>
  <si>
    <t>DBse5Cupocc</t>
  </si>
  <si>
    <t>9eOcLtSlQD4</t>
  </si>
  <si>
    <t>1NZD26Rnpi4</t>
  </si>
  <si>
    <t>4_zwa4wtZ2s</t>
  </si>
  <si>
    <t>Bm9AlOl9cAc</t>
  </si>
  <si>
    <t>urYtmZz1_Tg</t>
  </si>
  <si>
    <t>BUROJgVryuc</t>
  </si>
  <si>
    <t>5V486aQE_uo</t>
  </si>
  <si>
    <t>LauNgLXmOUY</t>
  </si>
  <si>
    <t>bw8eJFxObm4</t>
  </si>
  <si>
    <t>Trance88Master</t>
  </si>
  <si>
    <t>_g_6EJ-Uc2w</t>
  </si>
  <si>
    <t>qdz_ZOWbzHo</t>
  </si>
  <si>
    <t>n1-SnELXQ0Y</t>
  </si>
  <si>
    <t>cdQuvFnNhIg</t>
  </si>
  <si>
    <t>UZK5x8PUPoY</t>
  </si>
  <si>
    <t>QEKxBk0DZKo</t>
  </si>
  <si>
    <t>ds-5Ud5KCHM</t>
  </si>
  <si>
    <t>iIsaQVX9DNM</t>
  </si>
  <si>
    <t>cp_0XdEBcNc</t>
  </si>
  <si>
    <t>U8IHIM1ysPo</t>
  </si>
  <si>
    <t>jsICqjI671o</t>
  </si>
  <si>
    <t>drwAt-7BYBQ</t>
  </si>
  <si>
    <t>X7Y_9hEousg</t>
  </si>
  <si>
    <t>Hn9KKprwD_A</t>
  </si>
  <si>
    <t>CAmX-fsuO-o</t>
  </si>
  <si>
    <t>d56jnTVNpGc</t>
  </si>
  <si>
    <t>fX6KwX_DMWI</t>
  </si>
  <si>
    <t>AwXrQq7fanY</t>
  </si>
  <si>
    <t>Q6ZU79JFWf0</t>
  </si>
  <si>
    <t>furaxpolychrome7</t>
  </si>
  <si>
    <t>byl7_AcXO6g</t>
  </si>
  <si>
    <t>GGHF5GRtW7M</t>
  </si>
  <si>
    <t>puNLDNAPhoM</t>
  </si>
  <si>
    <t>no46CGM7x1Y</t>
  </si>
  <si>
    <t>oivjkFNt9xo</t>
  </si>
  <si>
    <t>FU_llVcbDxE</t>
  </si>
  <si>
    <t>EruLavarcLE</t>
  </si>
  <si>
    <t>AgXa9m7ADdk</t>
  </si>
  <si>
    <t>xR2bS2rKiQA</t>
  </si>
  <si>
    <t>fffgFFzfLwM</t>
  </si>
  <si>
    <t>8UPpkWpEOsI</t>
  </si>
  <si>
    <t>3jGKMNz-wP4</t>
  </si>
  <si>
    <t>Nimocjm8OiI</t>
  </si>
  <si>
    <t>hsIT9Z_bkDI</t>
  </si>
  <si>
    <t>_zAgwzwNDF8</t>
  </si>
  <si>
    <t>s9ds_iGe2rU</t>
  </si>
  <si>
    <t>RREGFOZoZTk</t>
  </si>
  <si>
    <t>4B0YsBnc9FM</t>
  </si>
  <si>
    <t>X3OpvrwEBko</t>
  </si>
  <si>
    <t>dublindog</t>
  </si>
  <si>
    <t>ZlsqGJ_XHbw</t>
  </si>
  <si>
    <t>UJP7JWx6Csw</t>
  </si>
  <si>
    <t>PXh0wBnfiHs</t>
  </si>
  <si>
    <t>nwjTDyOpwHg</t>
  </si>
  <si>
    <t>5rH7DQFWt7E</t>
  </si>
  <si>
    <t>ZTCrm6iT2tU</t>
  </si>
  <si>
    <t>SINMZPCkt1k</t>
  </si>
  <si>
    <t>NB035mLX71Q</t>
  </si>
  <si>
    <t>DonIqhDoc6c</t>
  </si>
  <si>
    <t>stross1992</t>
  </si>
  <si>
    <t>xFZ4rmShHyw</t>
  </si>
  <si>
    <t>AWfFUeP_1Pg</t>
  </si>
  <si>
    <t>lqVNaoV_hpw</t>
  </si>
  <si>
    <t>nRQ3Rwug3RI</t>
  </si>
  <si>
    <t>gEyjyYYcGs0</t>
  </si>
  <si>
    <t>i7-TqogePTo</t>
  </si>
  <si>
    <t>hh7GEKdXMqU</t>
  </si>
  <si>
    <t>OKxmes1RoE0</t>
  </si>
  <si>
    <t>gbhpeqwIsl4</t>
  </si>
  <si>
    <t>wZWwoOobnAc</t>
  </si>
  <si>
    <t>xtfi2ltfcxU</t>
  </si>
  <si>
    <t>IEu3BQuYftU</t>
  </si>
  <si>
    <t>z2cwtL5tNTc</t>
  </si>
  <si>
    <t>VLA2t1JDx1A</t>
  </si>
  <si>
    <t>yg1PDN6ERhI</t>
  </si>
  <si>
    <t>NYtNp5FtQfk</t>
  </si>
  <si>
    <t>6kWhjS1aNn4</t>
  </si>
  <si>
    <t>1YoTO7EuiDc</t>
  </si>
  <si>
    <t>masterbekas</t>
  </si>
  <si>
    <t>62tiDOzg9Xk</t>
  </si>
  <si>
    <t>pfOsq1elktI</t>
  </si>
  <si>
    <t>i3RDt1E635Y</t>
  </si>
  <si>
    <t>4YnS6sx6N2Q</t>
  </si>
  <si>
    <t>NKpr0qe8dS8</t>
  </si>
  <si>
    <t>jqxpPObES2Q</t>
  </si>
  <si>
    <t>xO1ITJgguMs</t>
  </si>
  <si>
    <t>EbguCGj87EA</t>
  </si>
  <si>
    <t>6KO_bv77qwQ</t>
  </si>
  <si>
    <t>PNgcAjJ_BjY</t>
  </si>
  <si>
    <t>zlfZLamrTFo</t>
  </si>
  <si>
    <t>q24dAp6YT3Q</t>
  </si>
  <si>
    <t>1iLsc7RmAWY</t>
  </si>
  <si>
    <t>XRZeD8akjIM</t>
  </si>
  <si>
    <t>9UHszBRBGLo</t>
  </si>
  <si>
    <t>Puy9dYb2VAE</t>
  </si>
  <si>
    <t>IAimp1obXO0</t>
  </si>
  <si>
    <t>fSSd7rWjaUA</t>
  </si>
  <si>
    <t>eMAe4gP58X0</t>
  </si>
  <si>
    <t>sm2fTDpuyyM</t>
  </si>
  <si>
    <t>fr4jo4</t>
  </si>
  <si>
    <t>uUjsLHJkBRM</t>
  </si>
  <si>
    <t>NqAr23jAQlM</t>
  </si>
  <si>
    <t>g7c5a6bg3t8</t>
  </si>
  <si>
    <t>VwmHSVt3JQk</t>
  </si>
  <si>
    <t>NyLnkP01-HM</t>
  </si>
  <si>
    <t>IluazE_fR_g</t>
  </si>
  <si>
    <t>NFb8aM4RIc8</t>
  </si>
  <si>
    <t>q5_dHuJRY1k</t>
  </si>
  <si>
    <t>ssjP1tKLJxA</t>
  </si>
  <si>
    <t>TfVyDt4Blt4</t>
  </si>
  <si>
    <t>TCSrF7o1gkk</t>
  </si>
  <si>
    <t>va97K-sBM60</t>
  </si>
  <si>
    <t>GZ8FRVd9tKE</t>
  </si>
  <si>
    <t>c4n9SBULTN0</t>
  </si>
  <si>
    <t>Qicu4u8XPtg</t>
  </si>
  <si>
    <t>vHZ1Z5pdXMA</t>
  </si>
  <si>
    <t>YGAzKm_mBb4</t>
  </si>
  <si>
    <t>yqH-_fwIEBA</t>
  </si>
  <si>
    <t>63o_OM3dAqk</t>
  </si>
  <si>
    <t>WlJ8a125t90</t>
  </si>
  <si>
    <t>v6AKraDwEKQ</t>
  </si>
  <si>
    <t>OzVm8NCFVZk</t>
  </si>
  <si>
    <t>71PEcOvh0lk</t>
  </si>
  <si>
    <t>69LTzimF-zw</t>
  </si>
  <si>
    <t>SLVHo7DijFA</t>
  </si>
  <si>
    <t>janKoens</t>
  </si>
  <si>
    <t>icaninvent</t>
  </si>
  <si>
    <t>0nG84jus9Rg</t>
  </si>
  <si>
    <t>WUVJaFxfh0s</t>
  </si>
  <si>
    <t>icS5nVkpYAg</t>
  </si>
  <si>
    <t>AGLuV68sFkU</t>
  </si>
  <si>
    <t>IjW9ujwBjKg</t>
  </si>
  <si>
    <t>P1dKvg4SjQk</t>
  </si>
  <si>
    <t>Cn9ef4NlrFk</t>
  </si>
  <si>
    <t>VFGKqj3qrro</t>
  </si>
  <si>
    <t>PWRl7xQXdpQ</t>
  </si>
  <si>
    <t>xwNAHRNLP9A</t>
  </si>
  <si>
    <t>kXs9hLCKcH8</t>
  </si>
  <si>
    <t>lNwpcmwAMB4</t>
  </si>
  <si>
    <t>hWa8vnqbB9Q</t>
  </si>
  <si>
    <t>eDEEgnz_egQ</t>
  </si>
  <si>
    <t>Nlho9527PQU</t>
  </si>
  <si>
    <t>wDZimYwohVw</t>
  </si>
  <si>
    <t>OuGyn13WCyg</t>
  </si>
  <si>
    <t>OqV8mWnKUy4</t>
  </si>
  <si>
    <t>XS7vJrosqZ0</t>
  </si>
  <si>
    <t>FIUpshGuUp8</t>
  </si>
  <si>
    <t>deadjay64</t>
  </si>
  <si>
    <t>shfqdSQ3elA</t>
  </si>
  <si>
    <t>iUvx9xrEcec</t>
  </si>
  <si>
    <t>ZAK11j2qLeY</t>
  </si>
  <si>
    <t>h7q9ZGfrQjs</t>
  </si>
  <si>
    <t>m7N4CLM6e3g</t>
  </si>
  <si>
    <t>w7zXTzckg20</t>
  </si>
  <si>
    <t>rmtlwa6LEVE</t>
  </si>
  <si>
    <t>PpK582E5q0Y</t>
  </si>
  <si>
    <t>UPjeNb3yd08</t>
  </si>
  <si>
    <t>RYJyVw3ms4w</t>
  </si>
  <si>
    <t>8b1PE5_Xui8</t>
  </si>
  <si>
    <t>C1ZXfTEaaIo</t>
  </si>
  <si>
    <t>3bex4-H6t5c</t>
  </si>
  <si>
    <t>O4rZRgBPA3g</t>
  </si>
  <si>
    <t>tRu-WckEoQ8</t>
  </si>
  <si>
    <t>f3UXs-9ccDA</t>
  </si>
  <si>
    <t>frXEnHXjAxM</t>
  </si>
  <si>
    <t>_8hggHkxfT0</t>
  </si>
  <si>
    <t>LE2odo6J4j0</t>
  </si>
  <si>
    <t>C5MZyXGCkkc</t>
  </si>
  <si>
    <t>nidiagu</t>
  </si>
  <si>
    <t>DyVJHvf15DQ</t>
  </si>
  <si>
    <t>6h3ZYxz06d8</t>
  </si>
  <si>
    <t>AIHN5VjuQEM</t>
  </si>
  <si>
    <t>ks6X6vCycG4</t>
  </si>
  <si>
    <t>Cbw6cNfgnMI</t>
  </si>
  <si>
    <t>nTc27NyGczc</t>
  </si>
  <si>
    <t>De4ke39ojt8</t>
  </si>
  <si>
    <t>PUwIc_uBECM</t>
  </si>
  <si>
    <t>yPUD1lN7oNM</t>
  </si>
  <si>
    <t>e-LdoEcDi3k</t>
  </si>
  <si>
    <t>sUsAATr3RHk</t>
  </si>
  <si>
    <t>ySmd7GluIQg</t>
  </si>
  <si>
    <t>mgNxO9KOA7g</t>
  </si>
  <si>
    <t>xDGSnpENiYc</t>
  </si>
  <si>
    <t>j16Jtrr8WYQ</t>
  </si>
  <si>
    <t>U3enJNv_3vM</t>
  </si>
  <si>
    <t>abbeyandrosie</t>
  </si>
  <si>
    <t>CottonCow</t>
  </si>
  <si>
    <t>UOk_vMvkRbQ</t>
  </si>
  <si>
    <t>wYa_PG_IkWM</t>
  </si>
  <si>
    <t>ONmtjKu_JZc</t>
  </si>
  <si>
    <t>EEEOOl-DMSQ</t>
  </si>
  <si>
    <t>v5CjsMw1O94</t>
  </si>
  <si>
    <t>94Ug1KrfG2o</t>
  </si>
  <si>
    <t>Tm1iAoec3Nc</t>
  </si>
  <si>
    <t>ybrI9ShOPRE</t>
  </si>
  <si>
    <t>TFKZ7QZJhzQ</t>
  </si>
  <si>
    <t>AVa1NTAxT8A</t>
  </si>
  <si>
    <t>z4iv2njckuM</t>
  </si>
  <si>
    <t>lPjQTlF3KJE</t>
  </si>
  <si>
    <t>BxafWx4IOXc</t>
  </si>
  <si>
    <t>Ae3urbnWcZ4</t>
  </si>
  <si>
    <t>jgWgs6amDc0</t>
  </si>
  <si>
    <t>08JInh8Slx0</t>
  </si>
  <si>
    <t>shokaten</t>
  </si>
  <si>
    <t>7mvZGL0K9v0</t>
  </si>
  <si>
    <t>Qx3W1_bfusk</t>
  </si>
  <si>
    <t>Rm2Xgjq-1Ok</t>
  </si>
  <si>
    <t>HfYqVizyyFU</t>
  </si>
  <si>
    <t>z9nrpbuWb2c</t>
  </si>
  <si>
    <t>yOD5igz2NAU</t>
  </si>
  <si>
    <t>0S2iYz0KZm0</t>
  </si>
  <si>
    <t>5Tq2drjr6Lc</t>
  </si>
  <si>
    <t>j_i_lDZLNMA</t>
  </si>
  <si>
    <t>SwSSyngRFss</t>
  </si>
  <si>
    <t>ce-YF-IrW5w</t>
  </si>
  <si>
    <t>Mb-AnraW0Fk</t>
  </si>
  <si>
    <t>n1Z8GNjLAi4</t>
  </si>
  <si>
    <t>tNP5FmtimQE</t>
  </si>
  <si>
    <t>Q_ZW5IEzD-g</t>
  </si>
  <si>
    <t>nmICYUFhHco</t>
  </si>
  <si>
    <t>QG4PdRhIWKA</t>
  </si>
  <si>
    <t>RgsHG2aVmLU</t>
  </si>
  <si>
    <t>6tdMxFV6RxE</t>
  </si>
  <si>
    <t>HPWWLyA8iCc</t>
  </si>
  <si>
    <t>itK8d6E5aGM</t>
  </si>
  <si>
    <t>prNVpR69ECM</t>
  </si>
  <si>
    <t>Sf7ORzK00NE</t>
  </si>
  <si>
    <t>HWWyy522XM0</t>
  </si>
  <si>
    <t>GCNDFTePkHg</t>
  </si>
  <si>
    <t>VZxlkPE0Lns</t>
  </si>
  <si>
    <t>ruKLr0qOZvk</t>
  </si>
  <si>
    <t>ABx_BkBQ0WU</t>
  </si>
  <si>
    <t>grncarovski</t>
  </si>
  <si>
    <t>WW4xznOvRcM</t>
  </si>
  <si>
    <t>fO_h_kKGSVs</t>
  </si>
  <si>
    <t>gBFZG7pFaOs</t>
  </si>
  <si>
    <t>rG-5n7iSMPM</t>
  </si>
  <si>
    <t>FJ32MYBGcdE</t>
  </si>
  <si>
    <t>b4-PwlfZvH8</t>
  </si>
  <si>
    <t>Bq7buE3gnNo</t>
  </si>
  <si>
    <t>VMOPO</t>
  </si>
  <si>
    <t>Kj7LkIXS4dw</t>
  </si>
  <si>
    <t>cz2UM7uL_1c</t>
  </si>
  <si>
    <t>CYUc4H6_L5k</t>
  </si>
  <si>
    <t>KgHLb0z8AHQ</t>
  </si>
  <si>
    <t>vdM2Ti2YYXQ</t>
  </si>
  <si>
    <t>h34UUJnjj4I</t>
  </si>
  <si>
    <t>renatosena2003</t>
  </si>
  <si>
    <t>5vHqmTGFLaQ</t>
  </si>
  <si>
    <t>TU1l_6d0-Ho</t>
  </si>
  <si>
    <t>Akr8zLpS3-A</t>
  </si>
  <si>
    <t>_H_d4lEM0Qw</t>
  </si>
  <si>
    <t>Nqonz-o6i4Q</t>
  </si>
  <si>
    <t>c63p2PdAcec</t>
  </si>
  <si>
    <t>d70CEuJCjDg</t>
  </si>
  <si>
    <t>QvytfSBady8</t>
  </si>
  <si>
    <t>avQLZAKi2mQ</t>
  </si>
  <si>
    <t>0Dp1Ceg_8Xw</t>
  </si>
  <si>
    <t>lWg4nofiQq4</t>
  </si>
  <si>
    <t>QhiSBbBMngU</t>
  </si>
  <si>
    <t>LbkNxYaULBw</t>
  </si>
  <si>
    <t>resne</t>
  </si>
  <si>
    <t>N3nC02MzlIM</t>
  </si>
  <si>
    <t>mxVKEy4v7uQ</t>
  </si>
  <si>
    <t>wzDFrBrcUI8</t>
  </si>
  <si>
    <t>Fvy08iz3AVE</t>
  </si>
  <si>
    <t>rBzVEPdC0dY</t>
  </si>
  <si>
    <t>senat64</t>
  </si>
  <si>
    <t>bLO5G8b7pB0</t>
  </si>
  <si>
    <t>stormmacedonia</t>
  </si>
  <si>
    <t>2eLkwzRQGNs</t>
  </si>
  <si>
    <t>sDIUP-3tVq4</t>
  </si>
  <si>
    <t>Umb5fpfzoBw</t>
  </si>
  <si>
    <t>4gWjryKu_s4</t>
  </si>
  <si>
    <t>wEQ54SUxtiI</t>
  </si>
  <si>
    <t>TBjnX06Ej40</t>
  </si>
  <si>
    <t>CGMAiKdhjW8</t>
  </si>
  <si>
    <t>elencevski</t>
  </si>
  <si>
    <t>cMP94DMIcdg</t>
  </si>
  <si>
    <t>74wx3-rCdkg</t>
  </si>
  <si>
    <t>ZozTCX4LLn8</t>
  </si>
  <si>
    <t>k2pF-7mIpGU</t>
  </si>
  <si>
    <t>4ezMoney</t>
  </si>
  <si>
    <t>kv4s3fn8jDc</t>
  </si>
  <si>
    <t>KNJmfpvJh20</t>
  </si>
  <si>
    <t>soVRE2cywGo</t>
  </si>
  <si>
    <t>zuq0ANHxvlM</t>
  </si>
  <si>
    <t>4q35xHzjxB0</t>
  </si>
  <si>
    <t>IX9gdRST6zM</t>
  </si>
  <si>
    <t>0Auyv7jGe5w</t>
  </si>
  <si>
    <t>XdLzebBtA5o</t>
  </si>
  <si>
    <t>lXtOKGrWOq0</t>
  </si>
  <si>
    <t>gmjjK2MYKDg</t>
  </si>
  <si>
    <t>X8dKoWZBku4</t>
  </si>
  <si>
    <t>ibiStdAWM_A</t>
  </si>
  <si>
    <t>dY5YP5zxbtY</t>
  </si>
  <si>
    <t>uLJxgi6_CyI</t>
  </si>
  <si>
    <t>cddIgb1nGJ8</t>
  </si>
  <si>
    <t>YSDagV2ELjQ</t>
  </si>
  <si>
    <t>t5PHk8tgOVs</t>
  </si>
  <si>
    <t>Jtc55GrWCBM</t>
  </si>
  <si>
    <t>RLW0jKKRXMo</t>
  </si>
  <si>
    <t>nRmmcrZZGRI</t>
  </si>
  <si>
    <t>911stealth2</t>
  </si>
  <si>
    <t>RufJdlMwI7k</t>
  </si>
  <si>
    <t>h8mGvFzvwFM</t>
  </si>
  <si>
    <t>059Ia0c4BsY</t>
  </si>
  <si>
    <t>xFNY8r_lrIs</t>
  </si>
  <si>
    <t>q4YoC14qi4c</t>
  </si>
  <si>
    <t>EgWaDIIBCiQ</t>
  </si>
  <si>
    <t>Q3W9Q6RWPJg</t>
  </si>
  <si>
    <t>Cf2Q7LMEUA4</t>
  </si>
  <si>
    <t>qe7LIfmKLEw</t>
  </si>
  <si>
    <t>SePMrHe2rFI</t>
  </si>
  <si>
    <t>zx2LzKcKYxE</t>
  </si>
  <si>
    <t>E4jrP97NHEE</t>
  </si>
  <si>
    <t>CjxRdWcll90</t>
  </si>
  <si>
    <t>kZszcwTs4SA</t>
  </si>
  <si>
    <t>wOPx8bs_XWE</t>
  </si>
  <si>
    <t>CFt5RP3OqaY</t>
  </si>
  <si>
    <t>Ac_afJm2LQY</t>
  </si>
  <si>
    <t>P1cf11snZwY</t>
  </si>
  <si>
    <t>HuKaycVYx8I</t>
  </si>
  <si>
    <t>tuCnaNVeEIw</t>
  </si>
  <si>
    <t>zoz5S1GQb_o</t>
  </si>
  <si>
    <t>911octopus</t>
  </si>
  <si>
    <t>RC71TjXb05w</t>
  </si>
  <si>
    <t>MajorCalloway</t>
  </si>
  <si>
    <t>xPATWhux7Uo</t>
  </si>
  <si>
    <t>KkS7NSKaWl8</t>
  </si>
  <si>
    <t>SMgGC9W-ks8</t>
  </si>
  <si>
    <t>QGxdyyTZvUk</t>
  </si>
  <si>
    <t>eRVmtdsJt0g</t>
  </si>
  <si>
    <t>yFqNy1iJEbg</t>
  </si>
  <si>
    <t>OV-Rz0MjlWE</t>
  </si>
  <si>
    <t>EhEbT09xKgc</t>
  </si>
  <si>
    <t>SuOPzU_wjqw</t>
  </si>
  <si>
    <t>e-fC5chpvTU</t>
  </si>
  <si>
    <t>soC_hlJkUnE</t>
  </si>
  <si>
    <t>1HgSz6EHb-g</t>
  </si>
  <si>
    <t>PNVnFeJ49Rg</t>
  </si>
  <si>
    <t>5yHrn5addX8</t>
  </si>
  <si>
    <t>678gkGknB1s</t>
  </si>
  <si>
    <t>yKBHd5REYRc</t>
  </si>
  <si>
    <t>4UQ5CHifqMs</t>
  </si>
  <si>
    <t>L9sDBiu56k0</t>
  </si>
  <si>
    <t>1g7SMEL2tLw</t>
  </si>
  <si>
    <t>VY9rC4SA4yc</t>
  </si>
  <si>
    <t>BRx0s0uHeNk</t>
  </si>
  <si>
    <t>anonymozzybinoswald</t>
  </si>
  <si>
    <t>eN6JCfKtLDk</t>
  </si>
  <si>
    <t>k5elUcG8zMQ</t>
  </si>
  <si>
    <t>b-9xR604Tgw</t>
  </si>
  <si>
    <t>rd2iL6ha59A</t>
  </si>
  <si>
    <t>HLROLbkfc5o</t>
  </si>
  <si>
    <t>efo58MoLU5U</t>
  </si>
  <si>
    <t>asl6zQexKFI</t>
  </si>
  <si>
    <t>xVocS-haMsA</t>
  </si>
  <si>
    <t>l63vrLQnNzE</t>
  </si>
  <si>
    <t>NxY2OHQsdBk</t>
  </si>
  <si>
    <t>tbgj7LCj1Mw</t>
  </si>
  <si>
    <t>VvfrrK98O10</t>
  </si>
  <si>
    <t>C5sc9fkraUM</t>
  </si>
  <si>
    <t>9fSjNWWvM1I</t>
  </si>
  <si>
    <t>RF2kIAGt6KE</t>
  </si>
  <si>
    <t>N0gmbrO-h1o</t>
  </si>
  <si>
    <t>b8o8XDlXf48</t>
  </si>
  <si>
    <t>2TXosGp1fs8</t>
  </si>
  <si>
    <t>MU7CR2SEXok</t>
  </si>
  <si>
    <t>UUxmzss_Vo4</t>
  </si>
  <si>
    <t>uZTCPTpWZUY</t>
  </si>
  <si>
    <t>3MzEiNL27Bs</t>
  </si>
  <si>
    <t>fLzC02FaQ0g</t>
  </si>
  <si>
    <t>Ob3AzZhmIeU</t>
  </si>
  <si>
    <t>Bvuj6AX-Dok</t>
  </si>
  <si>
    <t>z5uSFS7kv_I</t>
  </si>
  <si>
    <t>TpW1YnC-8SY</t>
  </si>
  <si>
    <t>oe0XiSQeaTg</t>
  </si>
  <si>
    <t>ar2ZZJ8eWoM</t>
  </si>
  <si>
    <t>rvlF9CICDPU</t>
  </si>
  <si>
    <t>e7JDxL5zYrI</t>
  </si>
  <si>
    <t>-2UHpY9xgXs</t>
  </si>
  <si>
    <t>EmnEaeRL0E0</t>
  </si>
  <si>
    <t>6ZgAFw8YuM8</t>
  </si>
  <si>
    <t>AEuyGm6qSO4</t>
  </si>
  <si>
    <t>OB6wr8KevU8</t>
  </si>
  <si>
    <t>z4s65I-m32M</t>
  </si>
  <si>
    <t>oUXR9SmBKPM</t>
  </si>
  <si>
    <t>BuCpF-RAUsc</t>
  </si>
  <si>
    <t>tlBZbpg_quY</t>
  </si>
  <si>
    <t>TtUEhjifd9Y</t>
  </si>
  <si>
    <t>X-h1Fi2kkYM</t>
  </si>
  <si>
    <t>_ZU6vY86ilc</t>
  </si>
  <si>
    <t>F-baNhCSQQ8</t>
  </si>
  <si>
    <t>mAEUjkaUD3o</t>
  </si>
  <si>
    <t>RwwyIkhwD94</t>
  </si>
  <si>
    <t>HUdQgqEEbJs</t>
  </si>
  <si>
    <t>QaZYhkGS8vg</t>
  </si>
  <si>
    <t>6hKTyoAdfiY</t>
  </si>
  <si>
    <t>R3wVWrAf1SM</t>
  </si>
  <si>
    <t>sZZdGS5TR8A</t>
  </si>
  <si>
    <t>aphFkjw0jr4</t>
  </si>
  <si>
    <t>LeRrbWaDMaE</t>
  </si>
  <si>
    <t>RiqhAi2ntyk</t>
  </si>
  <si>
    <t>tfSAhbxsUnU</t>
  </si>
  <si>
    <t>TeQr4KpMkbA</t>
  </si>
  <si>
    <t>CduoiYOcAYY</t>
  </si>
  <si>
    <t>J5XV7d4UY-0</t>
  </si>
  <si>
    <t>ASclRBDf1s4</t>
  </si>
  <si>
    <t>oTuF7H-Di14</t>
  </si>
  <si>
    <t>Ag9uwd7PX7k</t>
  </si>
  <si>
    <t>07L8KgC33l0</t>
  </si>
  <si>
    <t>DiowzKJ-erg</t>
  </si>
  <si>
    <t>4i-u_NboVKs</t>
  </si>
  <si>
    <t>4GybYlkyrkY</t>
  </si>
  <si>
    <t>Ot5iuNxOtIM</t>
  </si>
  <si>
    <t>9AoyYLhgKq4</t>
  </si>
  <si>
    <t>4EHAPjdMgKc</t>
  </si>
  <si>
    <t>Q9gqFl9mELo</t>
  </si>
  <si>
    <t>pwjHlRaa0OE</t>
  </si>
  <si>
    <t>ZT_PgH8UHJE</t>
  </si>
  <si>
    <t>SQiIFnibgHU</t>
  </si>
  <si>
    <t>w6fn5NZ6LBk</t>
  </si>
  <si>
    <t>kIXJs5vCYuo</t>
  </si>
  <si>
    <t>xqv2U_dpdf0</t>
  </si>
  <si>
    <t>zEJISjf428U</t>
  </si>
  <si>
    <t>d2vFJsJsmJQ</t>
  </si>
  <si>
    <t>Aclvp7G53R8</t>
  </si>
  <si>
    <t>FVbAiPmRvnc</t>
  </si>
  <si>
    <t>blBCoPJ2DT0</t>
  </si>
  <si>
    <t>If9emq1bWmw</t>
  </si>
  <si>
    <t>Eq7RariQJd0</t>
  </si>
  <si>
    <t>Sm_yNnZ9hwA</t>
  </si>
  <si>
    <t>H01sm8smB4c</t>
  </si>
  <si>
    <t>hwTOrZiG3SY</t>
  </si>
  <si>
    <t>huTRMWSQA3o</t>
  </si>
  <si>
    <t>US08pgpnJqE</t>
  </si>
  <si>
    <t>ae26XZH3qPo</t>
  </si>
  <si>
    <t>xDh_pvv1tUM</t>
  </si>
  <si>
    <t>uQvCcRiem9c</t>
  </si>
  <si>
    <t>93WhRPbh5Js</t>
  </si>
  <si>
    <t>uu4kUiXagcY</t>
  </si>
  <si>
    <t>88h7A3B60t0</t>
  </si>
  <si>
    <t>YVDdjLQkUV8</t>
  </si>
  <si>
    <t>HuxNXwyyv7M</t>
  </si>
  <si>
    <t>bsregistration</t>
  </si>
  <si>
    <t>QXi02GoU6mo</t>
  </si>
  <si>
    <t>ZPH5HYwry6c</t>
  </si>
  <si>
    <t>Be9xWVIyu2g</t>
  </si>
  <si>
    <t>9PIJgq3DRfg</t>
  </si>
  <si>
    <t>bHKfbp3Xj-M</t>
  </si>
  <si>
    <t>lUcLNSeikK8</t>
  </si>
  <si>
    <t>iMkgzo44Wzg</t>
  </si>
  <si>
    <t>QSAtTVCif20</t>
  </si>
  <si>
    <t>m_4dw5uLY3w</t>
  </si>
  <si>
    <t>wr3Tu7dekEA</t>
  </si>
  <si>
    <t>IPIgfuXv_48</t>
  </si>
  <si>
    <t>h68R0mTm0mg</t>
  </si>
  <si>
    <t>6CvvWn5Erqw</t>
  </si>
  <si>
    <t>LGLYkXp_y0I</t>
  </si>
  <si>
    <t>Pi-ftvz874o</t>
  </si>
  <si>
    <t>eR6Q7ucDcIg</t>
  </si>
  <si>
    <t>m7-Xjbz1AAo</t>
  </si>
  <si>
    <t>d8q1MKpZe5Q</t>
  </si>
  <si>
    <t>QG0yEu6UUBE</t>
  </si>
  <si>
    <t>YucIhteGloY</t>
  </si>
  <si>
    <t>cnwEglBufdE</t>
  </si>
  <si>
    <t>iTdYE7gonKU</t>
  </si>
  <si>
    <t>sBAZlHiMN-E</t>
  </si>
  <si>
    <t>IedVRYUNWUU</t>
  </si>
  <si>
    <t>w7qS5c3WRJk</t>
  </si>
  <si>
    <t>__O4_Oe9H1s</t>
  </si>
  <si>
    <t>_X6A8sTg2IE</t>
  </si>
  <si>
    <t>_VPP_47IlqQ</t>
  </si>
  <si>
    <t>_U9KPHHNal0</t>
  </si>
  <si>
    <t>oqEpuTGc98s</t>
  </si>
  <si>
    <t>CISjI0kvBUM</t>
  </si>
  <si>
    <t>QhoiCxwUafk</t>
  </si>
  <si>
    <t>Kf33TpmL7YA</t>
  </si>
  <si>
    <t>5BIQZKR1qVI</t>
  </si>
  <si>
    <t>l0Zp3_m9mm0</t>
  </si>
  <si>
    <t>Hjz-n037mMo</t>
  </si>
  <si>
    <t>4DJYsg53biY</t>
  </si>
  <si>
    <t>SYXKhBQDGZY</t>
  </si>
  <si>
    <t>ZqvJyj5zEzg</t>
  </si>
  <si>
    <t>AWQQmDaEUQ0</t>
  </si>
  <si>
    <t>VKHTthoNSpE</t>
  </si>
  <si>
    <t>3_Ug3CRvkOc</t>
  </si>
  <si>
    <t>pk6tWh0oVGY</t>
  </si>
  <si>
    <t>kLpZEq1gDiE</t>
  </si>
  <si>
    <t>C9uzpvRzzYQ</t>
  </si>
  <si>
    <t>RZ5EXXyN_Us</t>
  </si>
  <si>
    <t>AU9607IVOiY</t>
  </si>
  <si>
    <t>VhYmtRZmWhM</t>
  </si>
  <si>
    <t>Ololadin12</t>
  </si>
  <si>
    <t>2NXw4CD7Ps4</t>
  </si>
  <si>
    <t>TheStoepsel2001</t>
  </si>
  <si>
    <t>nAu1aHBoVKo</t>
  </si>
  <si>
    <t>9pHDl4dPnb8</t>
  </si>
  <si>
    <t>QMJp8dgoIhQ</t>
  </si>
  <si>
    <t>qrZLIbFeksQ</t>
  </si>
  <si>
    <t>TBXOZIRF9Gw</t>
  </si>
  <si>
    <t>EhMubEYIsX0</t>
  </si>
  <si>
    <t>mnNLbrjK_Lw</t>
  </si>
  <si>
    <t>aIvSJTHJVt0</t>
  </si>
  <si>
    <t>njBQdszXrfg</t>
  </si>
  <si>
    <t>OwJplXqHgLA</t>
  </si>
  <si>
    <t>qExsdaIPjwM</t>
  </si>
  <si>
    <t>2v5xWA3fYy0</t>
  </si>
  <si>
    <t>KaGVltXn8pY</t>
  </si>
  <si>
    <t>gBJDmlCuzew</t>
  </si>
  <si>
    <t>myXdL44sEXE</t>
  </si>
  <si>
    <t>b8UucK369bM</t>
  </si>
  <si>
    <t>P79XW7OpRjA</t>
  </si>
  <si>
    <t>uHP4OtIMeIU</t>
  </si>
  <si>
    <t>nBRA1xynTGk</t>
  </si>
  <si>
    <t>UjCoK26bDrg</t>
  </si>
  <si>
    <t>WqJNDP0_qto</t>
  </si>
  <si>
    <t>nickbonanno</t>
  </si>
  <si>
    <t>Eze-PHENGas</t>
  </si>
  <si>
    <t>Jomei014</t>
  </si>
  <si>
    <t>sM_fLzHuB4E</t>
  </si>
  <si>
    <t>BanLin</t>
  </si>
  <si>
    <t>TYiC6Ax1Sac</t>
  </si>
  <si>
    <t>teNe6XYIOFE</t>
  </si>
  <si>
    <t>X4SMUGxNPfI</t>
  </si>
  <si>
    <t>ZR4V1bhlsMs</t>
  </si>
  <si>
    <t>v9EPv8rjj_8</t>
  </si>
  <si>
    <t>FO0BeuOKM3E</t>
  </si>
  <si>
    <t>pi1ikuerG7g</t>
  </si>
  <si>
    <t>T1pQJZ-g1bk</t>
  </si>
  <si>
    <t>ni-tuhASgvY</t>
  </si>
  <si>
    <t>yzXGGoELVGY</t>
  </si>
  <si>
    <t>lQF7-HBysc0</t>
  </si>
  <si>
    <t>hdPkxs77LLE</t>
  </si>
  <si>
    <t>h_Gj2AERSc0</t>
  </si>
  <si>
    <t>5aSfLNynHEc</t>
  </si>
  <si>
    <t>we_sCZz1UyM</t>
  </si>
  <si>
    <t>LIWIcjgb8cQ</t>
  </si>
  <si>
    <t>Ws4_Hi0PzgI</t>
  </si>
  <si>
    <t>qHWrndtF57Q</t>
  </si>
  <si>
    <t>punkish69</t>
  </si>
  <si>
    <t>mikerodriguez</t>
  </si>
  <si>
    <t>VFtDR6oRQq8</t>
  </si>
  <si>
    <t>fllaPwfL2Z8</t>
  </si>
  <si>
    <t>5U2XPl-FGfE</t>
  </si>
  <si>
    <t>NIkN3J1ffTM</t>
  </si>
  <si>
    <t>2x7TjHDHK5I</t>
  </si>
  <si>
    <t>YpSscLtX9OA</t>
  </si>
  <si>
    <t>gi16cROZH3w</t>
  </si>
  <si>
    <t>52xoQhpK7jY</t>
  </si>
  <si>
    <t>6lz50jGgdnU</t>
  </si>
  <si>
    <t>1a4Ob48EOs8</t>
  </si>
  <si>
    <t>SXAoz6uTAcw</t>
  </si>
  <si>
    <t>lostsanity11</t>
  </si>
  <si>
    <t>a16production</t>
  </si>
  <si>
    <t>JOISbaA2G18</t>
  </si>
  <si>
    <t>zQQcGc5c1Tk</t>
  </si>
  <si>
    <t>6Cziu7VCrk8</t>
  </si>
  <si>
    <t>_mjx5Lgg0_I</t>
  </si>
  <si>
    <t>HmotqXfduaY</t>
  </si>
  <si>
    <t>8xW2xKDJoL4</t>
  </si>
  <si>
    <t>ogDdD-CV5ys</t>
  </si>
  <si>
    <t>xsn9bwoahAw</t>
  </si>
  <si>
    <t>7i6_7UHrPHg</t>
  </si>
  <si>
    <t>7Iy75qKT9_k</t>
  </si>
  <si>
    <t>sku8_fkFQyc</t>
  </si>
  <si>
    <t>dVqxdOipKdU</t>
  </si>
  <si>
    <t>tAVYYe87b9w</t>
  </si>
  <si>
    <t>tjwQFHsi9Fk</t>
  </si>
  <si>
    <t>MaudusKiwie</t>
  </si>
  <si>
    <t>ppoppens</t>
  </si>
  <si>
    <t>chongo158</t>
  </si>
  <si>
    <t>qsFbxPVVqzg</t>
  </si>
  <si>
    <t>1VqSu5tlQJU</t>
  </si>
  <si>
    <t>FT5VLgwDXTQ</t>
  </si>
  <si>
    <t>4NSiw-INfIc</t>
  </si>
  <si>
    <t>Rc05nrk0fhI</t>
  </si>
  <si>
    <t>Y5yTdfINhro</t>
  </si>
  <si>
    <t>R1iO_UZ4wAE</t>
  </si>
  <si>
    <t>50pwqhT8UcI</t>
  </si>
  <si>
    <t>94h02CRy4dA</t>
  </si>
  <si>
    <t>beEilNC7XFo</t>
  </si>
  <si>
    <t>aVrUopGptro</t>
  </si>
  <si>
    <t>J4klDbQNIYA</t>
  </si>
  <si>
    <t>vbTj4EbcXhk</t>
  </si>
  <si>
    <t>DQ13hjDPqDc</t>
  </si>
  <si>
    <t>Hengsen</t>
  </si>
  <si>
    <t>G4YUCUmmXms</t>
  </si>
  <si>
    <t>drakan1981</t>
  </si>
  <si>
    <t>petervv19</t>
  </si>
  <si>
    <t>manicmommies</t>
  </si>
  <si>
    <t>wEokRx5nawY</t>
  </si>
  <si>
    <t>dr-6T97kcUo</t>
  </si>
  <si>
    <t>AhW4sbfv1dI</t>
  </si>
  <si>
    <t>6vIKusB7HO4</t>
  </si>
  <si>
    <t>oZ-ju3gQT0c</t>
  </si>
  <si>
    <t>TIazD1IVrck</t>
  </si>
  <si>
    <t>Hmcgxsoaop8</t>
  </si>
  <si>
    <t>XSQ02uBniF8</t>
  </si>
  <si>
    <t>cPcs0TvkYzg</t>
  </si>
  <si>
    <t>kDdErzFwrRY</t>
  </si>
  <si>
    <t>UShChgeijb0</t>
  </si>
  <si>
    <t>v_YVZjsNans</t>
  </si>
  <si>
    <t>tmhw11</t>
  </si>
  <si>
    <t>VKM8BR-hZwQ</t>
  </si>
  <si>
    <t>pioneerpresstech</t>
  </si>
  <si>
    <t>TSJXTeq0NfM</t>
  </si>
  <si>
    <t>za_hfryoLi4</t>
  </si>
  <si>
    <t>Morenower</t>
  </si>
  <si>
    <t>St0mJAhLk60</t>
  </si>
  <si>
    <t>01YHaAje7TI</t>
  </si>
  <si>
    <t>Woj1gA3Er24</t>
  </si>
  <si>
    <t>PfB7vioiGQs</t>
  </si>
  <si>
    <t>j305dOxO0zo</t>
  </si>
  <si>
    <t>fssjewtwptE</t>
  </si>
  <si>
    <t>IY8o3Ctd2bU</t>
  </si>
  <si>
    <t>J49lathetC0</t>
  </si>
  <si>
    <t>MPPjgVl5u1M</t>
  </si>
  <si>
    <t>Mda5EobVANc</t>
  </si>
  <si>
    <t>V9M_ZWoqEfg</t>
  </si>
  <si>
    <t>neVEP_j1Gck</t>
  </si>
  <si>
    <t>4yxAKkmwmx4</t>
  </si>
  <si>
    <t>79fMleDoQl4</t>
  </si>
  <si>
    <t>MWLt_36sKHc</t>
  </si>
  <si>
    <t>o0YB6mIlhvA</t>
  </si>
  <si>
    <t>VlTAP1j9z5s</t>
  </si>
  <si>
    <t>wANgTH3KIzI</t>
  </si>
  <si>
    <t>ZmO50Iw8bIg</t>
  </si>
  <si>
    <t>D2o4I1_bmgQ</t>
  </si>
  <si>
    <t>rejoder</t>
  </si>
  <si>
    <t>r_z_svLFe_I</t>
  </si>
  <si>
    <t>x-2bZ-Iqlhk</t>
  </si>
  <si>
    <t>XNjHmTiPuz0</t>
  </si>
  <si>
    <t>16Osger9IPM</t>
  </si>
  <si>
    <t>2WO0i2oPLCc</t>
  </si>
  <si>
    <t>w9eIGMPgrxQ</t>
  </si>
  <si>
    <t>5PRsc8SVBUo</t>
  </si>
  <si>
    <t>5f1i4bolfjg</t>
  </si>
  <si>
    <t>ZUVQ-z2JEy8</t>
  </si>
  <si>
    <t>DXoE9-ZGt3Q</t>
  </si>
  <si>
    <t>jfYyuRoeWig</t>
  </si>
  <si>
    <t>U_XtTJPTgVk</t>
  </si>
  <si>
    <t>MQ17UHldB5I</t>
  </si>
  <si>
    <t>0gCjWMtLRW4</t>
  </si>
  <si>
    <t>1SsIdx3ET6k</t>
  </si>
  <si>
    <t>TW8UpaclqlM</t>
  </si>
  <si>
    <t>UgApF9cTgrM</t>
  </si>
  <si>
    <t>ekrr66rIt58</t>
  </si>
  <si>
    <t>wsZ8qXb4tfo</t>
  </si>
  <si>
    <t>MadMonty2006</t>
  </si>
  <si>
    <t>Mjqb_Hg-n-I</t>
  </si>
  <si>
    <t>HDY3YxcqBz8</t>
  </si>
  <si>
    <t>HnD_kaqGeig</t>
  </si>
  <si>
    <t>tVyhe7YoDiw</t>
  </si>
  <si>
    <t>19IT1qdGx5E</t>
  </si>
  <si>
    <t>iDNIPgejW5M</t>
  </si>
  <si>
    <t>DoDGn6DuuN4</t>
  </si>
  <si>
    <t>Sf8ot1Wlro0</t>
  </si>
  <si>
    <t>z_rkNjPBqFk</t>
  </si>
  <si>
    <t>HBMwZf0z5q4</t>
  </si>
  <si>
    <t>HXuCNPxdddk</t>
  </si>
  <si>
    <t>1n0szCWC6FI</t>
  </si>
  <si>
    <t>uS0_ehFExR0</t>
  </si>
  <si>
    <t>g2o5g43FRmo</t>
  </si>
  <si>
    <t>siobhand87</t>
  </si>
  <si>
    <t>0DH2hi2N2mY</t>
  </si>
  <si>
    <t>smdani</t>
  </si>
  <si>
    <t>1wsVwySnkxw</t>
  </si>
  <si>
    <t>d8sQXqbE06k</t>
  </si>
  <si>
    <t>mx2am0gf81k</t>
  </si>
  <si>
    <t>WUdD39MDE5Y</t>
  </si>
  <si>
    <t>8C6gvumXItE</t>
  </si>
  <si>
    <t>Zk9CNPu0kRQ</t>
  </si>
  <si>
    <t>W2DPB74YziE</t>
  </si>
  <si>
    <t>k71q1aU20OU</t>
  </si>
  <si>
    <t>0vB6w57f7IA</t>
  </si>
  <si>
    <t>cWlVLbvM-T4</t>
  </si>
  <si>
    <t>vITUCFIEEvI</t>
  </si>
  <si>
    <t>bgiemaria</t>
  </si>
  <si>
    <t>wA_JhtNm_8k</t>
  </si>
  <si>
    <t>jKa4KulbMOg</t>
  </si>
  <si>
    <t>1P2X3DaRsYs</t>
  </si>
  <si>
    <t>daSfMGHkOsA</t>
  </si>
  <si>
    <t>cwyEfzekjfg</t>
  </si>
  <si>
    <t>LalKVynz9_k</t>
  </si>
  <si>
    <t>KKgQUK_9rt0</t>
  </si>
  <si>
    <t>Hlz-tdb3Bic</t>
  </si>
  <si>
    <t>Y1_OBFywJA0</t>
  </si>
  <si>
    <t>Upjmsu_Q97c</t>
  </si>
  <si>
    <t>Wb5-AuYT9Gs</t>
  </si>
  <si>
    <t>fallaausiasmarch</t>
  </si>
  <si>
    <t>y6vlLrc85jM</t>
  </si>
  <si>
    <t>RElVtF8S1Dw</t>
  </si>
  <si>
    <t>DNELqusqio4</t>
  </si>
  <si>
    <t>etT5zOp5CW0</t>
  </si>
  <si>
    <t>pUqLEqezY98</t>
  </si>
  <si>
    <t>lgMGbrh9YkQ</t>
  </si>
  <si>
    <t>LazjhmoJXGc</t>
  </si>
  <si>
    <t>xOs63DpVamg</t>
  </si>
  <si>
    <t>R4Ge9l2WG4g</t>
  </si>
  <si>
    <t>1DgG8XgS0Gw</t>
  </si>
  <si>
    <t>H_6AN6pwxVg</t>
  </si>
  <si>
    <t>uQUKc_DL954</t>
  </si>
  <si>
    <t>znTB-CiNWAo</t>
  </si>
  <si>
    <t>DWW6QeeVzDc</t>
  </si>
  <si>
    <t>sRZ0g1rHKFs</t>
  </si>
  <si>
    <t>Ibsk2foXsNo</t>
  </si>
  <si>
    <t>NfCdjtoAfjQ</t>
  </si>
  <si>
    <t>xws_unHv9F0</t>
  </si>
  <si>
    <t>pardo800</t>
  </si>
  <si>
    <t>meercatsteve</t>
  </si>
  <si>
    <t>globaleyevision</t>
  </si>
  <si>
    <t>tqKHsqS9FLc</t>
  </si>
  <si>
    <t>y3n75vg0Mtw</t>
  </si>
  <si>
    <t>fydBLwGFsdQ</t>
  </si>
  <si>
    <t>v68MS56fygc</t>
  </si>
  <si>
    <t>ku7P_0YOzq4</t>
  </si>
  <si>
    <t>ereHeXodAt8</t>
  </si>
  <si>
    <t>dWFQWIMVr8w</t>
  </si>
  <si>
    <t>gZYbehTwUAM</t>
  </si>
  <si>
    <t>lzqqCHKN8B4</t>
  </si>
  <si>
    <t>AMiWbwPsBTE</t>
  </si>
  <si>
    <t>TCfojUWl5C4</t>
  </si>
  <si>
    <t>em63lS2JBNk</t>
  </si>
  <si>
    <t>AowPWnbQcbY</t>
  </si>
  <si>
    <t>HESDKrmnQOA</t>
  </si>
  <si>
    <t>gcr2eDBFKb4</t>
  </si>
  <si>
    <t>YeReMaT</t>
  </si>
  <si>
    <t>raffaelmilano</t>
  </si>
  <si>
    <t>wtzJcQd-g5M</t>
  </si>
  <si>
    <t>jJ4ILbsx4dQ</t>
  </si>
  <si>
    <t>OZBVlm1gSyc</t>
  </si>
  <si>
    <t>Tm4seHo3yuU</t>
  </si>
  <si>
    <t>7A_yM35WxmY</t>
  </si>
  <si>
    <t>2pTJDLkHAp8</t>
  </si>
  <si>
    <t>3X-HJ2TTFdg</t>
  </si>
  <si>
    <t>bbYdqPKkuaM</t>
  </si>
  <si>
    <t>wCWhQPspWL0</t>
  </si>
  <si>
    <t>dolovera</t>
  </si>
  <si>
    <t>onfalla</t>
  </si>
  <si>
    <t>hXc-0Wi2J4U</t>
  </si>
  <si>
    <t>GuljCsfPQOk</t>
  </si>
  <si>
    <t>ppFq7HCZw3o</t>
  </si>
  <si>
    <t>ShZwibL4rf0</t>
  </si>
  <si>
    <t>uwt9Bgtylbw</t>
  </si>
  <si>
    <t>LftVs2julcA</t>
  </si>
  <si>
    <t>p0rW-FNjnoo</t>
  </si>
  <si>
    <t>D4FW_Y5DDFM</t>
  </si>
  <si>
    <t>8t_X-hHhDso</t>
  </si>
  <si>
    <t>XasZPpGUbVA</t>
  </si>
  <si>
    <t>Wh5JBYz6v40</t>
  </si>
  <si>
    <t>gPWHNWFiLgE</t>
  </si>
  <si>
    <t>QZS9JRhCo-A</t>
  </si>
  <si>
    <t>j11ao8c8JNg</t>
  </si>
  <si>
    <t>U3EsZP6WhtQ</t>
  </si>
  <si>
    <t>WKVLnInyMKQ</t>
  </si>
  <si>
    <t>Mavericky85</t>
  </si>
  <si>
    <t>vorosoktober</t>
  </si>
  <si>
    <t>PNEhACREjBM</t>
  </si>
  <si>
    <t>xyc74q4Fooo</t>
  </si>
  <si>
    <t>ECYrpTzSVNY</t>
  </si>
  <si>
    <t>cHpu-vHhTuc</t>
  </si>
  <si>
    <t>eYRYOyhY-KE</t>
  </si>
  <si>
    <t>DOASbJa40iE</t>
  </si>
  <si>
    <t>Ye5RRp7OZ84</t>
  </si>
  <si>
    <t>4YxOwO0jGSU</t>
  </si>
  <si>
    <t>SsVLXUyPhhY</t>
  </si>
  <si>
    <t>iB65EK0fJL4</t>
  </si>
  <si>
    <t>stxyVkdkE9E</t>
  </si>
  <si>
    <t>VHF8MvVVYlE</t>
  </si>
  <si>
    <t>D8fBcx65UL4</t>
  </si>
  <si>
    <t>huz4rK8NqvE</t>
  </si>
  <si>
    <t>8TVJy7UIlKI</t>
  </si>
  <si>
    <t>ADbba57PDQk</t>
  </si>
  <si>
    <t>XK37X9emkFQ</t>
  </si>
  <si>
    <t>pN0Rhn0cRdU</t>
  </si>
  <si>
    <t>46-4f4gR1zg</t>
  </si>
  <si>
    <t>0u9G1r0WrzI</t>
  </si>
  <si>
    <t>FmWbBqiCxGc</t>
  </si>
  <si>
    <t>hockeygal74</t>
  </si>
  <si>
    <t>ZfV6YnYAdGg</t>
  </si>
  <si>
    <t>bOcjQbRTqO8</t>
  </si>
  <si>
    <t>3u5lB5uLT7s</t>
  </si>
  <si>
    <t>OvvnpN7MbWI</t>
  </si>
  <si>
    <t>9eQsssSaMX8</t>
  </si>
  <si>
    <t>bMd_dXYb9yc</t>
  </si>
  <si>
    <t>Grg7R-6yRwY</t>
  </si>
  <si>
    <t>6ZlTND7nt4s</t>
  </si>
  <si>
    <t>C1BdpnU_D8s</t>
  </si>
  <si>
    <t>ixl5cPfvfEk</t>
  </si>
  <si>
    <t>P1Mgza9kJsE</t>
  </si>
  <si>
    <t>JKUOiLUp4lg</t>
  </si>
  <si>
    <t>GLTWB48RVjg</t>
  </si>
  <si>
    <t>NicholasSta</t>
  </si>
  <si>
    <t>sscHmEanz9c</t>
  </si>
  <si>
    <t>40RaNLTDs1A</t>
  </si>
  <si>
    <t>crPxC9HnXnM</t>
  </si>
  <si>
    <t>xsNw0Bk_oLk</t>
  </si>
  <si>
    <t>a8DEKlpVci0</t>
  </si>
  <si>
    <t>ivSkfMvcK3Q</t>
  </si>
  <si>
    <t>lenbot</t>
  </si>
  <si>
    <t>h3q4Qi4MwYw</t>
  </si>
  <si>
    <t>K0mdqYq0GQM</t>
  </si>
  <si>
    <t>QZSryY1G1S0</t>
  </si>
  <si>
    <t>OlEV0sBUh8I</t>
  </si>
  <si>
    <t>p-f8CaJ_XmA</t>
  </si>
  <si>
    <t>JFHXIATJWl0</t>
  </si>
  <si>
    <t>KPko3OCfRfg</t>
  </si>
  <si>
    <t>tkbwWuybv0I</t>
  </si>
  <si>
    <t>0XvAEVshfxQ</t>
  </si>
  <si>
    <t>bNkj5OhneHk</t>
  </si>
  <si>
    <t>VXDnJ8suNTI</t>
  </si>
  <si>
    <t>ET6dAWFxyOs</t>
  </si>
  <si>
    <t>7J5sBhHQjAQ</t>
  </si>
  <si>
    <t>fashionartbooks</t>
  </si>
  <si>
    <t>qdG4gppai9M</t>
  </si>
  <si>
    <t>7ioGNB5XgH4</t>
  </si>
  <si>
    <t>FEYGjlWTV-4</t>
  </si>
  <si>
    <t>7_XpObaKeOw</t>
  </si>
  <si>
    <t>mJ4wqDi7XGk</t>
  </si>
  <si>
    <t>YzgDmhIB584</t>
  </si>
  <si>
    <t>LCw8o05uApk</t>
  </si>
  <si>
    <t>6fLW3OiH8OQ</t>
  </si>
  <si>
    <t>ElOIK57FMWQ</t>
  </si>
  <si>
    <t>IJ5MU7HG8_U</t>
  </si>
  <si>
    <t>orNVQgIpLB4</t>
  </si>
  <si>
    <t>bWax-G1AlvA</t>
  </si>
  <si>
    <t>nRSFzaUyjsc</t>
  </si>
  <si>
    <t>HoXYVogP1QM</t>
  </si>
  <si>
    <t>b_RtWdmzhAQ</t>
  </si>
  <si>
    <t>nI3lcwsMMPU</t>
  </si>
  <si>
    <t>J_Ip7jAFF-E</t>
  </si>
  <si>
    <t>5Oj6ztznphM</t>
  </si>
  <si>
    <t>MiniDVGL2</t>
  </si>
  <si>
    <t>03T_Kcw4EbA</t>
  </si>
  <si>
    <t>Ml0GtFSp5CQ</t>
  </si>
  <si>
    <t>eX9yfPN4Lvo</t>
  </si>
  <si>
    <t>DWpPcsmWUf8</t>
  </si>
  <si>
    <t>ZIGAwakixf8</t>
  </si>
  <si>
    <t>ioR-58dE9LI</t>
  </si>
  <si>
    <t>edloQNR6-TQ</t>
  </si>
  <si>
    <t>mDD-emyj6os</t>
  </si>
  <si>
    <t>j780zgmrqRM</t>
  </si>
  <si>
    <t>I6x-ACRSNRg</t>
  </si>
  <si>
    <t>UOsVYSr8QUw</t>
  </si>
  <si>
    <t>su-9mZ8it1Q</t>
  </si>
  <si>
    <t>K0FxZsNNDks</t>
  </si>
  <si>
    <t>kNYVzQX7BEU</t>
  </si>
  <si>
    <t>deafpedfan</t>
  </si>
  <si>
    <t>OriDw8vSFvw</t>
  </si>
  <si>
    <t>dirVycWfoas</t>
  </si>
  <si>
    <t>A5PHjnqWR0w</t>
  </si>
  <si>
    <t>iy3V2Tl4g3s</t>
  </si>
  <si>
    <t>ghFGon7sr20</t>
  </si>
  <si>
    <t>lQHtKm9vmYY</t>
  </si>
  <si>
    <t>bo1Bnrssc-Y</t>
  </si>
  <si>
    <t>hi7uSpAZvH0</t>
  </si>
  <si>
    <t>P271yYvmSbo</t>
  </si>
  <si>
    <t>iXn-ngjP7Uo</t>
  </si>
  <si>
    <t>wardd413</t>
  </si>
  <si>
    <t>troRgZhHXQ4</t>
  </si>
  <si>
    <t>BRVuvRsNBYc</t>
  </si>
  <si>
    <t>UhdcpGXAd6o</t>
  </si>
  <si>
    <t>_KVr7VOTwTQ</t>
  </si>
  <si>
    <t>SearlesWorld</t>
  </si>
  <si>
    <t>hlXVCVMr_pk</t>
  </si>
  <si>
    <t>lotteryjerk</t>
  </si>
  <si>
    <t>Xg-pevtEbTI</t>
  </si>
  <si>
    <t>jJvakt5MzWY</t>
  </si>
  <si>
    <t>2RVbdKagzDY</t>
  </si>
  <si>
    <t>aGLDllHhBnE</t>
  </si>
  <si>
    <t>qm0w2HxQB5E</t>
  </si>
  <si>
    <t>W0ZZpQp3b7A</t>
  </si>
  <si>
    <t>uCXKda2KWME</t>
  </si>
  <si>
    <t>k5Fl_YAbYYU</t>
  </si>
  <si>
    <t>7ChfVS32W4o</t>
  </si>
  <si>
    <t>SuszCuPPONA</t>
  </si>
  <si>
    <t>MZH2AIrCdyg</t>
  </si>
  <si>
    <t>rDjr4WhkJuc</t>
  </si>
  <si>
    <t>0o6y7_YEM_g</t>
  </si>
  <si>
    <t>LC6RUdkit2w</t>
  </si>
  <si>
    <t>UuCCVcBfXFo</t>
  </si>
  <si>
    <t>gbNRqjHERmk</t>
  </si>
  <si>
    <t>7PVZ7x1ZRe0</t>
  </si>
  <si>
    <t>_-CxPn1mE2o</t>
  </si>
  <si>
    <t>NikiU447Fhw</t>
  </si>
  <si>
    <t>CZgePAdDEA0</t>
  </si>
  <si>
    <t>n5-rcMO5kj8</t>
  </si>
  <si>
    <t>xTylerLeMarx</t>
  </si>
  <si>
    <t>estWpDFXTuo</t>
  </si>
  <si>
    <t>jacqu7100</t>
  </si>
  <si>
    <t>Lwe7ELuam2c</t>
  </si>
  <si>
    <t>deepfry</t>
  </si>
  <si>
    <t>6fwsBzbKAV4</t>
  </si>
  <si>
    <t>duramax6600</t>
  </si>
  <si>
    <t>irlKRFq5k8I</t>
  </si>
  <si>
    <t>TsKDbF5dMvg</t>
  </si>
  <si>
    <t>yIEtRlX3dSw</t>
  </si>
  <si>
    <t>zWq8nOSRzZ8</t>
  </si>
  <si>
    <t>938brJyt9MA</t>
  </si>
  <si>
    <t>RdeyUALjeBo</t>
  </si>
  <si>
    <t>DtW9iA0UVG4</t>
  </si>
  <si>
    <t>Wd5rv8C7gWE</t>
  </si>
  <si>
    <t>mRUYCapR6K8</t>
  </si>
  <si>
    <t>O6r0N0xSYZM</t>
  </si>
  <si>
    <t>b-asOojUhig</t>
  </si>
  <si>
    <t>MA-m0c-6wbk</t>
  </si>
  <si>
    <t>DnTqladkioE</t>
  </si>
  <si>
    <t>joPFh3cc86k</t>
  </si>
  <si>
    <t>aXvQ_wdkSZ0</t>
  </si>
  <si>
    <t>mJp4nk5-Dno</t>
  </si>
  <si>
    <t>Oc9o_IKJqRw</t>
  </si>
  <si>
    <t>0DOF9cTLY8A</t>
  </si>
  <si>
    <t>h8LUkfFzL1s</t>
  </si>
  <si>
    <t>qBeWdYmratU</t>
  </si>
  <si>
    <t>DeafPedestrians</t>
  </si>
  <si>
    <t>sXDg-ZeOmnw</t>
  </si>
  <si>
    <t>05mVtuYuOtc</t>
  </si>
  <si>
    <t>hNpk_ggJPUs</t>
  </si>
  <si>
    <t>lsYN3-sYID8</t>
  </si>
  <si>
    <t>TrJyOHQRMZk</t>
  </si>
  <si>
    <t>BUUKayE1b0Q</t>
  </si>
  <si>
    <t>325F-h7r8C4</t>
  </si>
  <si>
    <t>5paQ9BwFAgI</t>
  </si>
  <si>
    <t>X-gzwA5gExM</t>
  </si>
  <si>
    <t>hiZiHqNRgSI</t>
  </si>
  <si>
    <t>7rSKlk33o5M</t>
  </si>
  <si>
    <t>jamesetakacs</t>
  </si>
  <si>
    <t>KeJy2Dkhz6A</t>
  </si>
  <si>
    <t>QXlRT0zrTm8</t>
  </si>
  <si>
    <t>MeYJwYdRw5Q</t>
  </si>
  <si>
    <t>8SO7qHmgrQE</t>
  </si>
  <si>
    <t>K47W0UTq_9o</t>
  </si>
  <si>
    <t>sWHfbRxZTkY</t>
  </si>
  <si>
    <t>j4hHlkqC-CM</t>
  </si>
  <si>
    <t>jimfear13</t>
  </si>
  <si>
    <t>dsaunts3</t>
  </si>
  <si>
    <t>CnhRmoKD68w</t>
  </si>
  <si>
    <t>2PWfB4lurT4</t>
  </si>
  <si>
    <t>RthZgszykLs</t>
  </si>
  <si>
    <t>EbPQdhRm6fM</t>
  </si>
  <si>
    <t>budelvideo</t>
  </si>
  <si>
    <t>SHTo0zqWcac</t>
  </si>
  <si>
    <t>NFBCmedia</t>
  </si>
  <si>
    <t>H3qvKE52J6I</t>
  </si>
  <si>
    <t>fsyT45-8hOE</t>
  </si>
  <si>
    <t>nDkLBSSX23A</t>
  </si>
  <si>
    <t>SuteUp</t>
  </si>
  <si>
    <t>br8y-tCaRXs</t>
  </si>
  <si>
    <t>mm3F5sEAYaY</t>
  </si>
  <si>
    <t>kIelP3sI5C8</t>
  </si>
  <si>
    <t>CHZUDPmmBRo</t>
  </si>
  <si>
    <t>k0fiwlPOZTA</t>
  </si>
  <si>
    <t>HYhdWVqpkWo</t>
  </si>
  <si>
    <t>gZ13GZgfzGQ</t>
  </si>
  <si>
    <t>6lE7iQMDELo</t>
  </si>
  <si>
    <t>c07yjxe1evY</t>
  </si>
  <si>
    <t>-08YZF87OBQ</t>
  </si>
  <si>
    <t>TKSe6siY5wc</t>
  </si>
  <si>
    <t>0wC_yfyiwpM</t>
  </si>
  <si>
    <t>pzkRaVdaPcg</t>
  </si>
  <si>
    <t>XGSg5s41uiM</t>
  </si>
  <si>
    <t>vTOSSbmmWvQ</t>
  </si>
  <si>
    <t>RwnbEzGC5D0</t>
  </si>
  <si>
    <t>NephilimFree</t>
  </si>
  <si>
    <t>unsilencedbeauty</t>
  </si>
  <si>
    <t>slammerbammer</t>
  </si>
  <si>
    <t>sR8rlTIU8_Y</t>
  </si>
  <si>
    <t>p2bXfNj3dvk</t>
  </si>
  <si>
    <t>vdq9Q8wJdjc</t>
  </si>
  <si>
    <t>iB-yX5p0p4I</t>
  </si>
  <si>
    <t>3baD5SbxcRM</t>
  </si>
  <si>
    <t>cBD6kRqc96w</t>
  </si>
  <si>
    <t>ZmxFQpSL4Bk</t>
  </si>
  <si>
    <t>vP-VjAYaujI</t>
  </si>
  <si>
    <t>tXCAhKDZRlo</t>
  </si>
  <si>
    <t>Q7G0pJn5HjQ</t>
  </si>
  <si>
    <t>ZYPgA_9EchA</t>
  </si>
  <si>
    <t>R1exkhSrg6o</t>
  </si>
  <si>
    <t>VwWYfwuTeaw</t>
  </si>
  <si>
    <t>pWGWrSsc3Hg</t>
  </si>
  <si>
    <t>CZsHNzgqzOo</t>
  </si>
  <si>
    <t>T_DmXMfen9s</t>
  </si>
  <si>
    <t>3H8g7vSSJYI</t>
  </si>
  <si>
    <t>2uOVLrUkno4</t>
  </si>
  <si>
    <t>IkLx6QufBWg</t>
  </si>
  <si>
    <t>WimNL</t>
  </si>
  <si>
    <t>X-afZJ9_TIM</t>
  </si>
  <si>
    <t>4a6DdPpIUps</t>
  </si>
  <si>
    <t>x8d9t5Z0cf8</t>
  </si>
  <si>
    <t>eOY0mjjmx8Y</t>
  </si>
  <si>
    <t>OEVlJ42G8ng</t>
  </si>
  <si>
    <t>n1Imw9ERPT0</t>
  </si>
  <si>
    <t>6QGIVpL5GdQ</t>
  </si>
  <si>
    <t>hnvlpNVQocw</t>
  </si>
  <si>
    <t>_yVAYuK7YE0</t>
  </si>
  <si>
    <t>P-OTdX9kdmI</t>
  </si>
  <si>
    <t>jedimindless</t>
  </si>
  <si>
    <t>pVpEAIMXjMM</t>
  </si>
  <si>
    <t>u0DvZh7IENI</t>
  </si>
  <si>
    <t>Jry40CqB8-0</t>
  </si>
  <si>
    <t>_2H_p_EpEkk</t>
  </si>
  <si>
    <t>weXSwkTRK3U</t>
  </si>
  <si>
    <t>DlxN36r4qWA</t>
  </si>
  <si>
    <t>6H6_adfT_cQ</t>
  </si>
  <si>
    <t>f2_yT5fPfGs</t>
  </si>
  <si>
    <t>dZFzIBT9FIg</t>
  </si>
  <si>
    <t>rWdJKK3YEZg</t>
  </si>
  <si>
    <t>kx55mN-CEgI</t>
  </si>
  <si>
    <t>wFC7cIMEN0E</t>
  </si>
  <si>
    <t>Jani78sqeG0</t>
  </si>
  <si>
    <t>r1f9Xbf5_sw</t>
  </si>
  <si>
    <t>pa8QF2oAhc0</t>
  </si>
  <si>
    <t>JMhS2Lp84qo</t>
  </si>
  <si>
    <t>ziyulu</t>
  </si>
  <si>
    <t>bFCTmcvvB2A</t>
  </si>
  <si>
    <t>jazyUn4LMgA</t>
  </si>
  <si>
    <t>ij1qlWNlSk8</t>
  </si>
  <si>
    <t>ORy81YOza5I</t>
  </si>
  <si>
    <t>KuGRaCrg9hE</t>
  </si>
  <si>
    <t>bZL0cjcLBYY</t>
  </si>
  <si>
    <t>PprCvi3fvxs</t>
  </si>
  <si>
    <t>nu7R7ZO2PVU</t>
  </si>
  <si>
    <t>QcvMQOZkusQ</t>
  </si>
  <si>
    <t>tmtNArUEZI4</t>
  </si>
  <si>
    <t>34ooAOvpMEQ</t>
  </si>
  <si>
    <t>6c0jJt_XKbw</t>
  </si>
  <si>
    <t>gospel1992</t>
  </si>
  <si>
    <t>QTOsbAIl_m8</t>
  </si>
  <si>
    <t>VrxyIQQR7uY</t>
  </si>
  <si>
    <t>GFkY5-Xp710</t>
  </si>
  <si>
    <t>ZQiihjpFYWg</t>
  </si>
  <si>
    <t>sbCoWYAMbkY</t>
  </si>
  <si>
    <t>WaUKu_kfko4</t>
  </si>
  <si>
    <t>AewTZQX28BU</t>
  </si>
  <si>
    <t>SU3q7PphdtI</t>
  </si>
  <si>
    <t>Bcp_dPVfxVY</t>
  </si>
  <si>
    <t>gselander</t>
  </si>
  <si>
    <t>3M3JntKL4ag</t>
  </si>
  <si>
    <t>YImiFk3dd98</t>
  </si>
  <si>
    <t>WNg1BX_QooY</t>
  </si>
  <si>
    <t>AajECl0D4uk</t>
  </si>
  <si>
    <t>qOeto6Cy3ws</t>
  </si>
  <si>
    <t>EiSEbyhAR0k</t>
  </si>
  <si>
    <t>Dz2fUGxH_vI</t>
  </si>
  <si>
    <t>ly78vqKqioo</t>
  </si>
  <si>
    <t>kFgeqTb8Fqw</t>
  </si>
  <si>
    <t>3tD7-U56bEE</t>
  </si>
  <si>
    <t>dvu2Q4BsE2U</t>
  </si>
  <si>
    <t>aIXn1t-ILag</t>
  </si>
  <si>
    <t>3c7AXHEUJM0</t>
  </si>
  <si>
    <t>SBWE9FVaYfw</t>
  </si>
  <si>
    <t>E_s8ChYs16w</t>
  </si>
  <si>
    <t>FTJVD_QuXNU</t>
  </si>
  <si>
    <t>4CW2Lugc6q4</t>
  </si>
  <si>
    <t>2PxnKmot_es</t>
  </si>
  <si>
    <t>kmXVzUEUx44</t>
  </si>
  <si>
    <t>7kT1wNkE5_8</t>
  </si>
  <si>
    <t>oet0uGl6pcE</t>
  </si>
  <si>
    <t>5aNpOL2Cnz4</t>
  </si>
  <si>
    <t>kLoVycv0iXg</t>
  </si>
  <si>
    <t>xP4_fe6C1B4</t>
  </si>
  <si>
    <t>oHH0lqs6FsI</t>
  </si>
  <si>
    <t>lfOmDXdLp20</t>
  </si>
  <si>
    <t>eM_S0Rb6GZQ</t>
  </si>
  <si>
    <t>sLM8G-0eiQE</t>
  </si>
  <si>
    <t>6hdq5KIc-PU</t>
  </si>
  <si>
    <t>i5V29nWY98M</t>
  </si>
  <si>
    <t>7GyrYbJVyn0</t>
  </si>
  <si>
    <t>dEI3i8GKWxI</t>
  </si>
  <si>
    <t>a8p07fzb-wA</t>
  </si>
  <si>
    <t>7B-zwsOOgIQ</t>
  </si>
  <si>
    <t>5lXOuZgm_eY</t>
  </si>
  <si>
    <t>PJ-tZDb9-Z4</t>
  </si>
  <si>
    <t>98HrSDRvzq4</t>
  </si>
  <si>
    <t>C-3wza6rnck</t>
  </si>
  <si>
    <t>y2o-mrAfT_U</t>
  </si>
  <si>
    <t>EouoM8HMqho</t>
  </si>
  <si>
    <t>u3cS8yfWOSM</t>
  </si>
  <si>
    <t>t1mW_deR43c</t>
  </si>
  <si>
    <t>aUHLfU4Rg0A</t>
  </si>
  <si>
    <t>JrvgkV3ORRI</t>
  </si>
  <si>
    <t>7DtPlb77hJo</t>
  </si>
  <si>
    <t>rzrKlEtxTx4</t>
  </si>
  <si>
    <t>tgch4IkyShE</t>
  </si>
  <si>
    <t>eLzpEsF88Qo</t>
  </si>
  <si>
    <t>8d5N2eRa1ZE</t>
  </si>
  <si>
    <t>BGfxaBXde50</t>
  </si>
  <si>
    <t>KF14_JtnJSA</t>
  </si>
  <si>
    <t>DOtCHt0NbTw</t>
  </si>
  <si>
    <t>Rf5z2UBH4Qk</t>
  </si>
  <si>
    <t>RSFeaU17Q8Y</t>
  </si>
  <si>
    <t>mTa8U0Wa0q8</t>
  </si>
  <si>
    <t>u3ppoX4bVTQ</t>
  </si>
  <si>
    <t>bEzQOiNvJ_U</t>
  </si>
  <si>
    <t>Zuzi-yH9VLo</t>
  </si>
  <si>
    <t>Kpy19iceXa0</t>
  </si>
  <si>
    <t>01OCLMa5zjI</t>
  </si>
  <si>
    <t>7w3ziDzfsSE</t>
  </si>
  <si>
    <t>gZFPyx1Z1rY</t>
  </si>
  <si>
    <t>CMub1_CdOrQ</t>
  </si>
  <si>
    <t>R9A2wf9wMlU</t>
  </si>
  <si>
    <t>qUESmT_IlnM</t>
  </si>
  <si>
    <t>zonamagia</t>
  </si>
  <si>
    <t>roUnq-zI7JU</t>
  </si>
  <si>
    <t>bbgY_wWiADk</t>
  </si>
  <si>
    <t>6CSOLIjj5Gg</t>
  </si>
  <si>
    <t>Epw1frymbH0</t>
  </si>
  <si>
    <t>WUcj6XMv9LE</t>
  </si>
  <si>
    <t>yoU-YAFamgA</t>
  </si>
  <si>
    <t>Ia80gaY5_fA</t>
  </si>
  <si>
    <t>iiH8nRLNgT0</t>
  </si>
  <si>
    <t>HwSHNNuBK0M</t>
  </si>
  <si>
    <t>Nt6dB2cs-VQ</t>
  </si>
  <si>
    <t>lYNy6ITJ4QM</t>
  </si>
  <si>
    <t>vjmBJdawTg0</t>
  </si>
  <si>
    <t>94BjwU6ylV4</t>
  </si>
  <si>
    <t>wHl0PMq61VY</t>
  </si>
  <si>
    <t>pbmtlxFxfJQ</t>
  </si>
  <si>
    <t>4cmsgq1-bB8</t>
  </si>
  <si>
    <t>fQXqMLp6aY8</t>
  </si>
  <si>
    <t>UIsdSPEKgXA</t>
  </si>
  <si>
    <t>KbKQlPaAR_4</t>
  </si>
  <si>
    <t>WGZpmhBCLc8</t>
  </si>
  <si>
    <t>GHcG5h0bRCo</t>
  </si>
  <si>
    <t>Oi_GXwFZ8q0</t>
  </si>
  <si>
    <t>A6UrMwfLEfE</t>
  </si>
  <si>
    <t>xpTql3kAwMU</t>
  </si>
  <si>
    <t>QfLtc1XhSpY</t>
  </si>
  <si>
    <t>MlqebQEjBlM</t>
  </si>
  <si>
    <t>85MR_auMwD8</t>
  </si>
  <si>
    <t>xCrz9gwjpH4</t>
  </si>
  <si>
    <t>YwRzbxz0aQA</t>
  </si>
  <si>
    <t>lSzBnhoRdIM</t>
  </si>
  <si>
    <t>lpuXdyhHbUk</t>
  </si>
  <si>
    <t>sYRDh66aXjI</t>
  </si>
  <si>
    <t>JzUf4tHaUuE</t>
  </si>
  <si>
    <t>CfYH6XaTwxg</t>
  </si>
  <si>
    <t>Q7y5FTXmfxU</t>
  </si>
  <si>
    <t>o6Z-6sBxdNA</t>
  </si>
  <si>
    <t>55_ZV1aR4Bc</t>
  </si>
  <si>
    <t>iRjlQil9WUw</t>
  </si>
  <si>
    <t>HugYVIZmG64</t>
  </si>
  <si>
    <t>9yxxkp1g7G0</t>
  </si>
  <si>
    <t>iNmUBnEqowY</t>
  </si>
  <si>
    <t>WJgGJH9RBL0</t>
  </si>
  <si>
    <t>8uxYDs0-w9c</t>
  </si>
  <si>
    <t>pRfKgjyiC_c</t>
  </si>
  <si>
    <t>hJdUVeBe-yo</t>
  </si>
  <si>
    <t>_nd4eLBunmQ</t>
  </si>
  <si>
    <t>nUDPkjVbmzA</t>
  </si>
  <si>
    <t>jzrfLmwmPSU</t>
  </si>
  <si>
    <t>DP4saoH6m5c</t>
  </si>
  <si>
    <t>eCslscr469w</t>
  </si>
  <si>
    <t>0M9b_6P3Dtw</t>
  </si>
  <si>
    <t>eOHqp9FKg0M</t>
  </si>
  <si>
    <t>0RaLfVDRddE</t>
  </si>
  <si>
    <t>Kszh-O4qzAI</t>
  </si>
  <si>
    <t>3rbK5duv5Ag</t>
  </si>
  <si>
    <t>NQuEcRYcLzU</t>
  </si>
  <si>
    <t>syQzPRg6h0s</t>
  </si>
  <si>
    <t>64qaEqqVZwQ</t>
  </si>
  <si>
    <t>icisZrnBrv8</t>
  </si>
  <si>
    <t>I-v-1f5g694</t>
  </si>
  <si>
    <t>gPrht_ygvmc</t>
  </si>
  <si>
    <t>EXRL28scQ50</t>
  </si>
  <si>
    <t>pw9iEZEexiY</t>
  </si>
  <si>
    <t>PVK4f3Y2l9Y</t>
  </si>
  <si>
    <t>xbzVS9FXjKI</t>
  </si>
  <si>
    <t>MKIn1yrp_1Q</t>
  </si>
  <si>
    <t>TTyiPrAe5z8</t>
  </si>
  <si>
    <t>1yX_KocfhPM</t>
  </si>
  <si>
    <t>j6kOq2Mt8Y0</t>
  </si>
  <si>
    <t>8rSHhN7Xx9c</t>
  </si>
  <si>
    <t>qiJGt1VzAd8</t>
  </si>
  <si>
    <t>UMG_tz58Bwc</t>
  </si>
  <si>
    <t>Cda1mizqQjw</t>
  </si>
  <si>
    <t>apodots</t>
  </si>
  <si>
    <t>FU7YdETnJ2A</t>
  </si>
  <si>
    <t>DCb7OIPEFFI</t>
  </si>
  <si>
    <t>3Neao_fXTqY</t>
  </si>
  <si>
    <t>he8Hqeoc41E</t>
  </si>
  <si>
    <t>HYJCIwNBqw8</t>
  </si>
  <si>
    <t>KSxifJMNE3k</t>
  </si>
  <si>
    <t>YEALra4OA2Q</t>
  </si>
  <si>
    <t>KBwHWIe5his</t>
  </si>
  <si>
    <t>I2Y6Yonpuo4</t>
  </si>
  <si>
    <t>9-iR_NokUq0</t>
  </si>
  <si>
    <t>Kdy66qvXjuc</t>
  </si>
  <si>
    <t>WxCLtckVvjc</t>
  </si>
  <si>
    <t>p4W-iXhZVIk</t>
  </si>
  <si>
    <t>2IvRDgpJ9-k</t>
  </si>
  <si>
    <t>qDJO4zeU4qo</t>
  </si>
  <si>
    <t>G_ddPKZwpT0</t>
  </si>
  <si>
    <t>MagicUrzay</t>
  </si>
  <si>
    <t>kyDuxAvAEpc</t>
  </si>
  <si>
    <t>of43B7UplGE</t>
  </si>
  <si>
    <t>dMnjH2wL8eE</t>
  </si>
  <si>
    <t>zfBBeb9FZnc</t>
  </si>
  <si>
    <t>rURVsEVw7HI</t>
  </si>
  <si>
    <t>P0sxNil_Xw4</t>
  </si>
  <si>
    <t>Yx5nPa9AOvw</t>
  </si>
  <si>
    <t>aVSUo1WqkF8</t>
  </si>
  <si>
    <t>kGdLyqPENuk</t>
  </si>
  <si>
    <t>m-iqHk_9LEw</t>
  </si>
  <si>
    <t>DlojNVg19Zk</t>
  </si>
  <si>
    <t>U1Z9ZdDYNiU</t>
  </si>
  <si>
    <t>4jjDnpO8tx8</t>
  </si>
  <si>
    <t>MxMsVAkKDfk</t>
  </si>
  <si>
    <t>EaZwE3US_QQ</t>
  </si>
  <si>
    <t>K2IQShnY634</t>
  </si>
  <si>
    <t>kSbqINAAY8Q</t>
  </si>
  <si>
    <t>jTUzNBR3fUk</t>
  </si>
  <si>
    <t>1PcdxPyg0TM</t>
  </si>
  <si>
    <t>2dnt0zQGiqI</t>
  </si>
  <si>
    <t>3tMISktvF1A</t>
  </si>
  <si>
    <t>ARoQB7uyvho</t>
  </si>
  <si>
    <t>oJQEsIsHjXI</t>
  </si>
  <si>
    <t>NTqcQBibJL4</t>
  </si>
  <si>
    <t>kcyjl_DYNeE</t>
  </si>
  <si>
    <t>xjZCTXmfs6o</t>
  </si>
  <si>
    <t>UtbiQ-2mu0w</t>
  </si>
  <si>
    <t>xrxHqdekZjs</t>
  </si>
  <si>
    <t>MJtMWXx9FJ4</t>
  </si>
  <si>
    <t>LUdMk44FoSY</t>
  </si>
  <si>
    <t>gzdAJ68Kww0</t>
  </si>
  <si>
    <t>T5HGUXRp-kk</t>
  </si>
  <si>
    <t>P-YQD43vQfo</t>
  </si>
  <si>
    <t>ricardoyborja</t>
  </si>
  <si>
    <t>Rby1TBjxVVs</t>
  </si>
  <si>
    <t>CponsajUdoQ</t>
  </si>
  <si>
    <t>JBbqMjFjyOY</t>
  </si>
  <si>
    <t>eBbMkRVzOEs</t>
  </si>
  <si>
    <t>vi8Mecfov-k</t>
  </si>
  <si>
    <t>DIH-9vAnrAM</t>
  </si>
  <si>
    <t>gRhsfMnTzbo</t>
  </si>
  <si>
    <t>kz8a89Cs1ao</t>
  </si>
  <si>
    <t>gZvP4rE4QqM</t>
  </si>
  <si>
    <t>xD-UVHIWebs</t>
  </si>
  <si>
    <t>_rKuRlkPNpw</t>
  </si>
  <si>
    <t>edmbUJ0O6jo</t>
  </si>
  <si>
    <t>ScEnL_yRYMk</t>
  </si>
  <si>
    <t>bGHYQmDhMY4</t>
  </si>
  <si>
    <t>gxobVTWDSL8</t>
  </si>
  <si>
    <t>hKGUSfJwdRQ</t>
  </si>
  <si>
    <t>eXWxnFN1K2k</t>
  </si>
  <si>
    <t>NBgRCuS1WdE</t>
  </si>
  <si>
    <t>pZlubSOytIE</t>
  </si>
  <si>
    <t>QDn0cTuqK9w</t>
  </si>
  <si>
    <t>l6QbH6boDwk</t>
  </si>
  <si>
    <t>Z1u17EzXaJA</t>
  </si>
  <si>
    <t>DkOOoAwBzUc</t>
  </si>
  <si>
    <t>A3g_g0bLS8I</t>
  </si>
  <si>
    <t>yzOe51UqL90</t>
  </si>
  <si>
    <t>TFM_K-FsuFA</t>
  </si>
  <si>
    <t>vXfayyQKs8U</t>
  </si>
  <si>
    <t>e7vU8it2bgw</t>
  </si>
  <si>
    <t>KjaWrdzoWNQ</t>
  </si>
  <si>
    <t>Lo1ZSbJocWY</t>
  </si>
  <si>
    <t>jjSJHem54S0</t>
  </si>
  <si>
    <t>NZXNT4IeUo8</t>
  </si>
  <si>
    <t>wkqoEKqX_D0</t>
  </si>
  <si>
    <t>4vqOGb4zLGI</t>
  </si>
  <si>
    <t>wmjk_2rrlYc</t>
  </si>
  <si>
    <t>iCefdEC5Sfk</t>
  </si>
  <si>
    <t>Mexican107</t>
  </si>
  <si>
    <t>Jm2C-rKGXWE</t>
  </si>
  <si>
    <t>Q00a_BaevS0</t>
  </si>
  <si>
    <t>f7HGuVeB3tQ</t>
  </si>
  <si>
    <t>PBgQ0gBNbK4</t>
  </si>
  <si>
    <t>ljmH897fTcE</t>
  </si>
  <si>
    <t>4xHLdZRIGTw</t>
  </si>
  <si>
    <t>iuflkeAMi6w</t>
  </si>
  <si>
    <t>1FxeBAbHxrs</t>
  </si>
  <si>
    <t>ueldf7DqIDE</t>
  </si>
  <si>
    <t>zP468ZDYxFc</t>
  </si>
  <si>
    <t>jIgIAvIKZy8</t>
  </si>
  <si>
    <t>leZ7gnX1Wgs</t>
  </si>
  <si>
    <t>gxvbpdqyLbQ</t>
  </si>
  <si>
    <t>0BaSm75QnPo</t>
  </si>
  <si>
    <t>VogDXM62cUw</t>
  </si>
  <si>
    <t>IUV4rQx84RM</t>
  </si>
  <si>
    <t>GaVPxJOyap0</t>
  </si>
  <si>
    <t>21Ep8u8AkIU</t>
  </si>
  <si>
    <t>J1RZAM8svOI</t>
  </si>
  <si>
    <t>jellymaster2</t>
  </si>
  <si>
    <t>0VnYH-446-U</t>
  </si>
  <si>
    <t>GreenCoconuts</t>
  </si>
  <si>
    <t>D1eGpqHeo3c</t>
  </si>
  <si>
    <t>14nqXJHrtys</t>
  </si>
  <si>
    <t>HRfGqHe5d3E</t>
  </si>
  <si>
    <t>kDk0Kb2ZTeg</t>
  </si>
  <si>
    <t>_E3nbtIFnhY</t>
  </si>
  <si>
    <t>j640yn8ZKME</t>
  </si>
  <si>
    <t>_bHUuegrN04</t>
  </si>
  <si>
    <t>bjNOcsR0zNo</t>
  </si>
  <si>
    <t>0-jlW7fBktY</t>
  </si>
  <si>
    <t>toTEg9Z_iW8</t>
  </si>
  <si>
    <t>BrpCS3yQE8k</t>
  </si>
  <si>
    <t>9HaOfA0lAik</t>
  </si>
  <si>
    <t>lr0lbesW9-s</t>
  </si>
  <si>
    <t>0DSL11-DRnE</t>
  </si>
  <si>
    <t>OjyKGYg5G4I</t>
  </si>
  <si>
    <t>BnhAafLkBOc</t>
  </si>
  <si>
    <t>xxOauXpevOM</t>
  </si>
  <si>
    <t>FUcZGDReets</t>
  </si>
  <si>
    <t>CMfQ56xLEM4</t>
  </si>
  <si>
    <t>pw-UbACfvbs</t>
  </si>
  <si>
    <t>narutolove22</t>
  </si>
  <si>
    <t>JUsmCippnIs</t>
  </si>
  <si>
    <t>ricna</t>
  </si>
  <si>
    <t>SrijeEgphGs</t>
  </si>
  <si>
    <t>hanabisai</t>
  </si>
  <si>
    <t>O7xkOt5p8b8</t>
  </si>
  <si>
    <t>alchemyluv</t>
  </si>
  <si>
    <t>lExeIMjHOBs</t>
  </si>
  <si>
    <t>ZQD4QhLgItY</t>
  </si>
  <si>
    <t>AQryzQiySSg</t>
  </si>
  <si>
    <t>fM5Qax9izz8</t>
  </si>
  <si>
    <t>9vpEMr_6rOQ</t>
  </si>
  <si>
    <t>zRVeYgGirCA</t>
  </si>
  <si>
    <t>mdcbWAxl5sI</t>
  </si>
  <si>
    <t>iEHSrWJDsbc</t>
  </si>
  <si>
    <t>QBhQqP1HtHA</t>
  </si>
  <si>
    <t>6NRYeOBHp68</t>
  </si>
  <si>
    <t>6aViT0BT5CA</t>
  </si>
  <si>
    <t>KSUADd5ekIs</t>
  </si>
  <si>
    <t>b257WfXYiQE</t>
  </si>
  <si>
    <t>JNt_BB-oQK0</t>
  </si>
  <si>
    <t>gZ-XKsE0dqU</t>
  </si>
  <si>
    <t>KzCtxf7C9EM</t>
  </si>
  <si>
    <t>W2K7sheMy4U</t>
  </si>
  <si>
    <t>-9ra7cglnR8</t>
  </si>
  <si>
    <t>stu8TvX7qMo</t>
  </si>
  <si>
    <t>blackbankai135</t>
  </si>
  <si>
    <t>KwpgGWQRBAs</t>
  </si>
  <si>
    <t>swifteye30</t>
  </si>
  <si>
    <t>hmMqUJiwE0Q</t>
  </si>
  <si>
    <t>Inuyasha659</t>
  </si>
  <si>
    <t>JtqYbSsKduk</t>
  </si>
  <si>
    <t>NeonKisses</t>
  </si>
  <si>
    <t>e-IkESudHjo</t>
  </si>
  <si>
    <t>ShadowTwoWho</t>
  </si>
  <si>
    <t>cowUQNMSOe8</t>
  </si>
  <si>
    <t>TheJouManne2</t>
  </si>
  <si>
    <t>7gCgVKEPGko</t>
  </si>
  <si>
    <t>ilovesonic247</t>
  </si>
  <si>
    <t>17vtVAGnjJc</t>
  </si>
  <si>
    <t>Animeadded1</t>
  </si>
  <si>
    <t>xMLJXreqVy0</t>
  </si>
  <si>
    <t>luisechaidez</t>
  </si>
  <si>
    <t>m8DiMrYckM8</t>
  </si>
  <si>
    <t>80GXJXk43B8</t>
  </si>
  <si>
    <t>3W94t-oRblA</t>
  </si>
  <si>
    <t>b46oCLNROwY</t>
  </si>
  <si>
    <t>zyBAn9gi5Zc</t>
  </si>
  <si>
    <t>8ts52HlZPno</t>
  </si>
  <si>
    <t>4ffz5MlldEc</t>
  </si>
  <si>
    <t>6zetmDBEQ8M</t>
  </si>
  <si>
    <t>BhkWWleHJgs</t>
  </si>
  <si>
    <t>FgO3QZs_eNE</t>
  </si>
  <si>
    <t>MZFFifayEcA</t>
  </si>
  <si>
    <t>I0dVc0YA-KQ</t>
  </si>
  <si>
    <t>5jdyop2_Plw</t>
  </si>
  <si>
    <t>SKKFB1r3doQ</t>
  </si>
  <si>
    <t>8cmlqKvUgtE</t>
  </si>
  <si>
    <t>iz8SS0E2oRw</t>
  </si>
  <si>
    <t>FN_5V2WRMTo</t>
  </si>
  <si>
    <t>5ROZ3HbSS20</t>
  </si>
  <si>
    <t>rd5XHLhqsDY</t>
  </si>
  <si>
    <t>J4_Aw25ifx8</t>
  </si>
  <si>
    <t>seGMU3vXxQ8</t>
  </si>
  <si>
    <t>rakay03</t>
  </si>
  <si>
    <t>5dOvNCOdeWI</t>
  </si>
  <si>
    <t>ILOVEASHKETCHUM</t>
  </si>
  <si>
    <t>KU6EWSHL3ws</t>
  </si>
  <si>
    <t>satanslayer777</t>
  </si>
  <si>
    <t>Za0bJiONMd4</t>
  </si>
  <si>
    <t>StarsxinxmyxEyes</t>
  </si>
  <si>
    <t>yb6U_ms8q7Q</t>
  </si>
  <si>
    <t>Chraper12</t>
  </si>
  <si>
    <t>5P9WsofiRdg</t>
  </si>
  <si>
    <t>cbraulo</t>
  </si>
  <si>
    <t>hoS6cUNQlJ8</t>
  </si>
  <si>
    <t>9wMupSkYXDY</t>
  </si>
  <si>
    <t>jdPpEJS4LZ0</t>
  </si>
  <si>
    <t>232Cp1g52tM</t>
  </si>
  <si>
    <t>VtjPOA3N6cM</t>
  </si>
  <si>
    <t>dBOo9ENrTwU</t>
  </si>
  <si>
    <t>KLpnWZaxrfY</t>
  </si>
  <si>
    <t>VDPQ0_u6XiE</t>
  </si>
  <si>
    <t>O5HtobGN9Qo</t>
  </si>
  <si>
    <t>WdWVQlRQM7U</t>
  </si>
  <si>
    <t>055liikZJyQ</t>
  </si>
  <si>
    <t>R0O9FOedyIM</t>
  </si>
  <si>
    <t>pnP9rp_Zl5s</t>
  </si>
  <si>
    <t>8i1XGdtBvCI</t>
  </si>
  <si>
    <t>lCdLUKq0KN4</t>
  </si>
  <si>
    <t>0tqPtyUt2xs</t>
  </si>
  <si>
    <t>8CAafDrW6Ok</t>
  </si>
  <si>
    <t>1uyVHca7ppg</t>
  </si>
  <si>
    <t>Fn1P_bwLiEw</t>
  </si>
  <si>
    <t>8ajOWCBucLc</t>
  </si>
  <si>
    <t>K5IOokFCVYk</t>
  </si>
  <si>
    <t>Lizak911</t>
  </si>
  <si>
    <t>V9LMephFzq4</t>
  </si>
  <si>
    <t>A4jWJF2EXuI</t>
  </si>
  <si>
    <t>Tg0nkb6jCHs</t>
  </si>
  <si>
    <t>Yh0-uaZrbR0</t>
  </si>
  <si>
    <t>QHBE7korLm8</t>
  </si>
  <si>
    <t>VyNeK5nU124</t>
  </si>
  <si>
    <t>fukDMTAjKB8</t>
  </si>
  <si>
    <t>1oxXXsb59FI</t>
  </si>
  <si>
    <t>nD55olw08b0</t>
  </si>
  <si>
    <t>NNZG2R9fLYY</t>
  </si>
  <si>
    <t>oTv5TOYfaLg</t>
  </si>
  <si>
    <t>cEtUm6OqS68</t>
  </si>
  <si>
    <t>pC5YY05VavI</t>
  </si>
  <si>
    <t>8ZsvQwsUkS8</t>
  </si>
  <si>
    <t>zHDhB-8jJxU</t>
  </si>
  <si>
    <t>4_8MOi1GhTw</t>
  </si>
  <si>
    <t>kaziek88</t>
  </si>
  <si>
    <t>ZY-Xdd0RcwU</t>
  </si>
  <si>
    <t>u_04LXZLMOE</t>
  </si>
  <si>
    <t>nnn6JiQVMkY</t>
  </si>
  <si>
    <t>hDSuOpbDBl4</t>
  </si>
  <si>
    <t>5EG70RgOWaI</t>
  </si>
  <si>
    <t>5QJeLQsL7lY</t>
  </si>
  <si>
    <t>5d7mzVxvERU</t>
  </si>
  <si>
    <t>K80Sn1SOeVI</t>
  </si>
  <si>
    <t>v9PR2RBfnMc</t>
  </si>
  <si>
    <t>9ME801KPJt0</t>
  </si>
  <si>
    <t>4cs_Z189jDw</t>
  </si>
  <si>
    <t>qqVzdZ9wBgQ</t>
  </si>
  <si>
    <t>QY7VA-e_J5A</t>
  </si>
  <si>
    <t>UlsWnwty5pI</t>
  </si>
  <si>
    <t>2UIvuyy7czk</t>
  </si>
  <si>
    <t>eciolinka</t>
  </si>
  <si>
    <t>Z3ecMobDwvc</t>
  </si>
  <si>
    <t>kukuniar</t>
  </si>
  <si>
    <t>F7td8pAq7Ic</t>
  </si>
  <si>
    <t>6honeygirl9</t>
  </si>
  <si>
    <t>4wISXJfC9Zo</t>
  </si>
  <si>
    <t>Lusajfer</t>
  </si>
  <si>
    <t>pudzan</t>
  </si>
  <si>
    <t>jakx0CDDgiU</t>
  </si>
  <si>
    <t>VF5MVl8LQQk</t>
  </si>
  <si>
    <t>bryaS4GTF6Q</t>
  </si>
  <si>
    <t>MqbTc-bU8zM</t>
  </si>
  <si>
    <t>RwzS6VPEM78</t>
  </si>
  <si>
    <t>hgfXwCeKVUc</t>
  </si>
  <si>
    <t>L9dnfxQWLUk</t>
  </si>
  <si>
    <t>Gi6laXjj79g</t>
  </si>
  <si>
    <t>pBnVXm6PcWE</t>
  </si>
  <si>
    <t>YERA3qchUmI</t>
  </si>
  <si>
    <t>_VsdVdwKlpk</t>
  </si>
  <si>
    <t>ORgjQoHlx0U</t>
  </si>
  <si>
    <t>bdUwJ1M0Xho</t>
  </si>
  <si>
    <t>Jzvbb_SU_xA</t>
  </si>
  <si>
    <t>Cdv5yLTrY4w</t>
  </si>
  <si>
    <t>9bZV8fBBtqI</t>
  </si>
  <si>
    <t>1ExuAtRtkpQ</t>
  </si>
  <si>
    <t>Kawka2X4fNM</t>
  </si>
  <si>
    <t>n7jnvpGACbw</t>
  </si>
  <si>
    <t>jhaZ9yeUa5g</t>
  </si>
  <si>
    <t>sEGTMAfZhHg</t>
  </si>
  <si>
    <t>DoyjAJfO8l0</t>
  </si>
  <si>
    <t>VwRs5_Rj55Q</t>
  </si>
  <si>
    <t>HMX3ec1a5oY</t>
  </si>
  <si>
    <t>mldizkiDxIs</t>
  </si>
  <si>
    <t>9sdaI_PZUJU</t>
  </si>
  <si>
    <t>97-nEoFZdSs</t>
  </si>
  <si>
    <t>3hrxDc3bYt0</t>
  </si>
  <si>
    <t>Mh1gcaKP5Bc</t>
  </si>
  <si>
    <t>uTsHcuHXkns</t>
  </si>
  <si>
    <t>wgIH3Ye2RW8</t>
  </si>
  <si>
    <t>gtROs8gX8oM</t>
  </si>
  <si>
    <t>BsIgvezgfsM</t>
  </si>
  <si>
    <t>WQC5DuVtedc</t>
  </si>
  <si>
    <t>iimgYx3HXgM</t>
  </si>
  <si>
    <t>ytM7YmE8k7Q</t>
  </si>
  <si>
    <t>J-Rg_vypdxU</t>
  </si>
  <si>
    <t>hOPFxgMJ_VQ</t>
  </si>
  <si>
    <t>lWK8CcTxLp0</t>
  </si>
  <si>
    <t>2Ab9IL0fBN8</t>
  </si>
  <si>
    <t>HO4kzH6ZVsU</t>
  </si>
  <si>
    <t>bSJxMW1TdGs</t>
  </si>
  <si>
    <t>BgEcX5s2ozU</t>
  </si>
  <si>
    <t>x6TMoXar-IE</t>
  </si>
  <si>
    <t>aPqy8hF4buQ</t>
  </si>
  <si>
    <t>4PNjdMpEnOU</t>
  </si>
  <si>
    <t>fXN0_jOLPk8</t>
  </si>
  <si>
    <t>Xl5Z-MH1S4A</t>
  </si>
  <si>
    <t>taekwondojanik93</t>
  </si>
  <si>
    <t>1HRJ3XmDbU4</t>
  </si>
  <si>
    <t>truchol78</t>
  </si>
  <si>
    <t>KorepetycjeSzczecin</t>
  </si>
  <si>
    <t>fw6cTt0ptjs</t>
  </si>
  <si>
    <t>Radioamator446</t>
  </si>
  <si>
    <t>aMiiUELLBU4</t>
  </si>
  <si>
    <t>sinairairbrush</t>
  </si>
  <si>
    <t>CrhTm99abwU</t>
  </si>
  <si>
    <t>Tx-tyzbO1yA</t>
  </si>
  <si>
    <t>4cvqIp9s3vI</t>
  </si>
  <si>
    <t>svEPX2GpoXY</t>
  </si>
  <si>
    <t>zqC8nl--g9A</t>
  </si>
  <si>
    <t>nVLnGeTPz8U</t>
  </si>
  <si>
    <t>irheZvFpcMI</t>
  </si>
  <si>
    <t>Y56Xz1YXqP4</t>
  </si>
  <si>
    <t>oollyy10</t>
  </si>
  <si>
    <t>jedrekgg</t>
  </si>
  <si>
    <t>zGXQtaKWjD0</t>
  </si>
  <si>
    <t>niteczka13</t>
  </si>
  <si>
    <t>hn2YV2ldnl8</t>
  </si>
  <si>
    <t>999SplitSoul</t>
  </si>
  <si>
    <t>7Ryv4c6s04s</t>
  </si>
  <si>
    <t>inuyashasfanaticlove</t>
  </si>
  <si>
    <t>c3qonP-oBXo</t>
  </si>
  <si>
    <t>lovesakxsas</t>
  </si>
  <si>
    <t>0UKGwVsmJss</t>
  </si>
  <si>
    <t>fEkfkButqCI</t>
  </si>
  <si>
    <t>0wbAuQO5Gvw</t>
  </si>
  <si>
    <t>QSKSPHgoAEo</t>
  </si>
  <si>
    <t>FcI3QCVtTFE</t>
  </si>
  <si>
    <t>0vCS7czUpx8</t>
  </si>
  <si>
    <t>JbrPd2ZI6iE</t>
  </si>
  <si>
    <t>yuWefurSJ4E</t>
  </si>
  <si>
    <t>GEsx2ixzYho</t>
  </si>
  <si>
    <t>J4yM532yXDo</t>
  </si>
  <si>
    <t>Dh1ZaSF_yME</t>
  </si>
  <si>
    <t>Yoa0cOMni9A</t>
  </si>
  <si>
    <t>yshrNTc4vR4</t>
  </si>
  <si>
    <t>wymrt0POND4</t>
  </si>
  <si>
    <t>DyeeHReHW7g</t>
  </si>
  <si>
    <t>f9hWdzodXos</t>
  </si>
  <si>
    <t>tCc2uKp21E8</t>
  </si>
  <si>
    <t>gWhJDrb71g0</t>
  </si>
  <si>
    <t>5VyeNImr4eQ</t>
  </si>
  <si>
    <t>psychochickie</t>
  </si>
  <si>
    <t>68jXHnvZNhE</t>
  </si>
  <si>
    <t>caliFOXracer150</t>
  </si>
  <si>
    <t>8pd2xQgW87E</t>
  </si>
  <si>
    <t>sScFXtgmTfk</t>
  </si>
  <si>
    <t>1sF9JB1_PXM</t>
  </si>
  <si>
    <t>5g85kvZDpjE</t>
  </si>
  <si>
    <t>_jFrrWVAWRo</t>
  </si>
  <si>
    <t>HsdwqvpyEOs</t>
  </si>
  <si>
    <t>OVkZPkFpy7Q</t>
  </si>
  <si>
    <t>A5rmcJN01q8</t>
  </si>
  <si>
    <t>4peB242Esd4</t>
  </si>
  <si>
    <t>KNlaWlH13vg</t>
  </si>
  <si>
    <t>6MES9WzxScE</t>
  </si>
  <si>
    <t>xY8hPLnN6HQ</t>
  </si>
  <si>
    <t>bb30ToAzji8</t>
  </si>
  <si>
    <t>T4fUs1gcsG8</t>
  </si>
  <si>
    <t>4SKbJmZzdQg</t>
  </si>
  <si>
    <t>Evwo6OTqJIk</t>
  </si>
  <si>
    <t>ux2eZcgXW_o</t>
  </si>
  <si>
    <t>papQEqizyS0</t>
  </si>
  <si>
    <t>gLbEP9_JxbE</t>
  </si>
  <si>
    <t>ZoDLSuSSjks</t>
  </si>
  <si>
    <t>sasuke1265</t>
  </si>
  <si>
    <t>SFNag9nJeZI</t>
  </si>
  <si>
    <t>Sharingan254</t>
  </si>
  <si>
    <t>BrvPj0qeyf0</t>
  </si>
  <si>
    <t>Sosorockgirl</t>
  </si>
  <si>
    <t>xZhaX07l02U</t>
  </si>
  <si>
    <t>ElPiggo</t>
  </si>
  <si>
    <t>shadowsword611</t>
  </si>
  <si>
    <t>h1wx_poRhP0</t>
  </si>
  <si>
    <t>Bx4rQ_n9WKE</t>
  </si>
  <si>
    <t>9JAzde1OEa0</t>
  </si>
  <si>
    <t>NdAQhWEc_LU</t>
  </si>
  <si>
    <t>wXtWCesHBC0</t>
  </si>
  <si>
    <t>gaXADGQ-VQY</t>
  </si>
  <si>
    <t>l_iOzQmzGds</t>
  </si>
  <si>
    <t>5nHiuFjut3o</t>
  </si>
  <si>
    <t>qbqyaTiuCLE</t>
  </si>
  <si>
    <t>sXFWITUCUtI</t>
  </si>
  <si>
    <t>2rRZUmo3WPk</t>
  </si>
  <si>
    <t>ll4QD_olZ_M</t>
  </si>
  <si>
    <t>rZKH1EfcO28</t>
  </si>
  <si>
    <t>buPVT11fBDI</t>
  </si>
  <si>
    <t>xWDHYQy4Fao</t>
  </si>
  <si>
    <t>HQoEaATfc70</t>
  </si>
  <si>
    <t>AB_baVzWQIU</t>
  </si>
  <si>
    <t>g8P7-hP6fyk</t>
  </si>
  <si>
    <t>S6lA9UvMuow</t>
  </si>
  <si>
    <t>TheHaunted21</t>
  </si>
  <si>
    <t>DIb4L2QeccQ</t>
  </si>
  <si>
    <t>jsdKPyzKgYU</t>
  </si>
  <si>
    <t>MY5ZeMLGXXk</t>
  </si>
  <si>
    <t>xOJG00xHizI</t>
  </si>
  <si>
    <t>EZ0rM9Pzjo8</t>
  </si>
  <si>
    <t>NR1J17CIaLI</t>
  </si>
  <si>
    <t>xI5N6xO-Y9w</t>
  </si>
  <si>
    <t>fKQTwLPIYQw</t>
  </si>
  <si>
    <t>m0IDDAjFldY</t>
  </si>
  <si>
    <t>F9wD3ynnD4M</t>
  </si>
  <si>
    <t>cM5s0Aqd7XQ</t>
  </si>
  <si>
    <t>ZsyeOQJQkqE</t>
  </si>
  <si>
    <t>hMrzaJfj7jQ</t>
  </si>
  <si>
    <t>kingdomheartsgod</t>
  </si>
  <si>
    <t>vb8aYzkMLDo</t>
  </si>
  <si>
    <t>WaterGoddesss</t>
  </si>
  <si>
    <t>HQaa_nW5p0g</t>
  </si>
  <si>
    <t>gaaralover327</t>
  </si>
  <si>
    <t>LOaYMqbBBDQ</t>
  </si>
  <si>
    <t>d4rks0nic</t>
  </si>
  <si>
    <t>_yVuaX3rlbY</t>
  </si>
  <si>
    <t>eKCF4-5hd18</t>
  </si>
  <si>
    <t>b-Har1hK-78</t>
  </si>
  <si>
    <t>oouL4-VzGPQ</t>
  </si>
  <si>
    <t>_ITFd8ftG28</t>
  </si>
  <si>
    <t>l7xHY7nit7k</t>
  </si>
  <si>
    <t>v-Z5Ktr6qK4</t>
  </si>
  <si>
    <t>MEkTnn7fqrA</t>
  </si>
  <si>
    <t>au9Xvc1OQkc</t>
  </si>
  <si>
    <t>8VO9B68sQvQ</t>
  </si>
  <si>
    <t>xuJTsNbanNk</t>
  </si>
  <si>
    <t>EcxVzJxsRKE</t>
  </si>
  <si>
    <t>yj-LxvNYTX0</t>
  </si>
  <si>
    <t>eMIVaDQzU8U</t>
  </si>
  <si>
    <t>gf8X0cXz498</t>
  </si>
  <si>
    <t>etrCSgCMB3I</t>
  </si>
  <si>
    <t>fEwvVw7-SMc</t>
  </si>
  <si>
    <t>jQHiXLdU260</t>
  </si>
  <si>
    <t>LVnhXPHb0oM</t>
  </si>
  <si>
    <t>DYQcav-pBEQ</t>
  </si>
  <si>
    <t>Shikatema4eveeeer</t>
  </si>
  <si>
    <t>COrN4qanrFg</t>
  </si>
  <si>
    <t>shirekenboy1232321</t>
  </si>
  <si>
    <t>mqZZgJ4jzxk</t>
  </si>
  <si>
    <t>IXShinigamiXI</t>
  </si>
  <si>
    <t>smariemama</t>
  </si>
  <si>
    <t>Fu56ig85vbI</t>
  </si>
  <si>
    <t>DesertxRosexTemari</t>
  </si>
  <si>
    <t>PwnwomRyGzs</t>
  </si>
  <si>
    <t>t3KxjYV6Pwg</t>
  </si>
  <si>
    <t>n6Nt8Z96Xiw</t>
  </si>
  <si>
    <t>hSq_xTZRYSE</t>
  </si>
  <si>
    <t>Pe11HkPgUEI</t>
  </si>
  <si>
    <t>wce6nwCgWhY</t>
  </si>
  <si>
    <t>6Z_kNEci_VI</t>
  </si>
  <si>
    <t>imiLrPAXDts</t>
  </si>
  <si>
    <t>hsjoJZRdBkM</t>
  </si>
  <si>
    <t>IMDSR0bDJFw</t>
  </si>
  <si>
    <t>FuqZiD-Uhug</t>
  </si>
  <si>
    <t>2cue4wWc2ts</t>
  </si>
  <si>
    <t>Jm78ySUtw-A</t>
  </si>
  <si>
    <t>8bDieRUp22A</t>
  </si>
  <si>
    <t>V4of1rjkM-s</t>
  </si>
  <si>
    <t>tL3xNYOzwRg</t>
  </si>
  <si>
    <t>hEmz10SoAe8</t>
  </si>
  <si>
    <t>VkNXXCAS2y8</t>
  </si>
  <si>
    <t>LDD-TJ71ebw</t>
  </si>
  <si>
    <t>RULinKZjRUM</t>
  </si>
  <si>
    <t>Td29-SApubM</t>
  </si>
  <si>
    <t>JiGrAP_mZxs</t>
  </si>
  <si>
    <t>Ob_oD1IsYbE</t>
  </si>
  <si>
    <t>JE-Nyt4Bmi8</t>
  </si>
  <si>
    <t>bWQZr3gJ8to</t>
  </si>
  <si>
    <t>vvjAIrF2iRs</t>
  </si>
  <si>
    <t>dV9ssECWvEI</t>
  </si>
  <si>
    <t>1tXtBpfR69E</t>
  </si>
  <si>
    <t>zZLKb_5S21E</t>
  </si>
  <si>
    <t>469T0eUDA2Q</t>
  </si>
  <si>
    <t>X54M_GqzcjQ</t>
  </si>
  <si>
    <t>N7vvkloC-Ac</t>
  </si>
  <si>
    <t>izT8L-CPYJQ</t>
  </si>
  <si>
    <t>isKmX-kwHN0</t>
  </si>
  <si>
    <t>w1UyQunzJt0</t>
  </si>
  <si>
    <t>PhoNQl2nCmM</t>
  </si>
  <si>
    <t>JR-7lOciKl8</t>
  </si>
  <si>
    <t>yLZMTbQSc0Y</t>
  </si>
  <si>
    <t>l8vr62J_Iq0</t>
  </si>
  <si>
    <t>XKbr-ZbRl-Y</t>
  </si>
  <si>
    <t>Z60CwNXMD64</t>
  </si>
  <si>
    <t>cmm98</t>
  </si>
  <si>
    <t>Zeb17nEZM40</t>
  </si>
  <si>
    <t>69w40ITjad8</t>
  </si>
  <si>
    <t>lSnA5gHgVQg</t>
  </si>
  <si>
    <t>U_-C9Wa6l1o</t>
  </si>
  <si>
    <t>HmesVTLkSeQ</t>
  </si>
  <si>
    <t>GaI5SVYe5ks</t>
  </si>
  <si>
    <t>zVwYs5k7cqY</t>
  </si>
  <si>
    <t>IdWUFgBM_Mw</t>
  </si>
  <si>
    <t>173AbW2H8o8</t>
  </si>
  <si>
    <t>WoRBS2ThGaE</t>
  </si>
  <si>
    <t>a8WwLQMzZhc</t>
  </si>
  <si>
    <t>XuWkRGf_rTU</t>
  </si>
  <si>
    <t>MeHgo3uzje4</t>
  </si>
  <si>
    <t>MqnKA4Y2BWM</t>
  </si>
  <si>
    <t>CgXU0vcbSAA</t>
  </si>
  <si>
    <t>ceOONg6P5_0</t>
  </si>
  <si>
    <t>vyqvwPehiRE</t>
  </si>
  <si>
    <t>bUWMQcB8Ftc</t>
  </si>
  <si>
    <t>UVy4qpCDOC4</t>
  </si>
  <si>
    <t>cwag5l15Kp4</t>
  </si>
  <si>
    <t>WiMR9Nwe-NY</t>
  </si>
  <si>
    <t>Nhs5Pf3GYO0</t>
  </si>
  <si>
    <t>8uTcd2wp6X8</t>
  </si>
  <si>
    <t>O0fZS3L_HS4</t>
  </si>
  <si>
    <t>6zWQ829Jk9M</t>
  </si>
  <si>
    <t>9_-o7M25dLM</t>
  </si>
  <si>
    <t>-HaI1et-9_U</t>
  </si>
  <si>
    <t>NyxSky</t>
  </si>
  <si>
    <t>kco_5DT7ppA</t>
  </si>
  <si>
    <t>l1vKmyKeW_0</t>
  </si>
  <si>
    <t>KdhMP82ZxHU</t>
  </si>
  <si>
    <t>deaconbombwrestling</t>
  </si>
  <si>
    <t>HtjAK_iqGSI</t>
  </si>
  <si>
    <t>3FTcdpLs6Oo</t>
  </si>
  <si>
    <t>8mK0LIdj_Fw</t>
  </si>
  <si>
    <t>PX1VT23BaLE</t>
  </si>
  <si>
    <t>s2so4qCbOVs</t>
  </si>
  <si>
    <t>eBHg0gMm6LQ</t>
  </si>
  <si>
    <t>WxH3RDVlEEk</t>
  </si>
  <si>
    <t>9aM-hyyVFIQ</t>
  </si>
  <si>
    <t>tZ5sbvfYvro</t>
  </si>
  <si>
    <t>VTkXK8s8Cvo</t>
  </si>
  <si>
    <t>VUJbgZvxkx4</t>
  </si>
  <si>
    <t>dPAsfy-gfpU</t>
  </si>
  <si>
    <t>mpgKiLLKDUM</t>
  </si>
  <si>
    <t>nAP_yv_ZSlw</t>
  </si>
  <si>
    <t>M1jIMVnt8p0</t>
  </si>
  <si>
    <t>ySXLtrjP7dc</t>
  </si>
  <si>
    <t>3StjVuuPQ7I</t>
  </si>
  <si>
    <t>sHGwjQf2Z5w</t>
  </si>
  <si>
    <t>bVrRcWXsaZU</t>
  </si>
  <si>
    <t>oNXQVQ1OeKk</t>
  </si>
  <si>
    <t>Deos19833</t>
  </si>
  <si>
    <t>nM9nC-PhnNw</t>
  </si>
  <si>
    <t>F7cvoPJfHkQ</t>
  </si>
  <si>
    <t>T9GyneLYrNk</t>
  </si>
  <si>
    <t>SyldCPf2gVs</t>
  </si>
  <si>
    <t>lK41Qx6Ivf0</t>
  </si>
  <si>
    <t>yyack12yBvI</t>
  </si>
  <si>
    <t>331CUBTo3v4</t>
  </si>
  <si>
    <t>E6kQE4v-Wvw</t>
  </si>
  <si>
    <t>jS8JNVV1Y-o</t>
  </si>
  <si>
    <t>pHY7WAfEMtI</t>
  </si>
  <si>
    <t>AG0FaOAD4no</t>
  </si>
  <si>
    <t>yHGvbJlzTOQ</t>
  </si>
  <si>
    <t>5fUESiJvng8</t>
  </si>
  <si>
    <t>dyfDISCKC5M</t>
  </si>
  <si>
    <t>q9HDUyYj0fQ</t>
  </si>
  <si>
    <t>piRq1jPX7qk</t>
  </si>
  <si>
    <t>2S7k7R-4VBE</t>
  </si>
  <si>
    <t>y6abrdsK0jw</t>
  </si>
  <si>
    <t>Amwf8ITGkug</t>
  </si>
  <si>
    <t>CBBrvu9XBhk</t>
  </si>
  <si>
    <t>Sephirothkiller</t>
  </si>
  <si>
    <t>P_WkenzUj2E</t>
  </si>
  <si>
    <t>iA8Dxrw1MFE</t>
  </si>
  <si>
    <t>7-grmkQyCmo</t>
  </si>
  <si>
    <t>YDbWtS9RiP4</t>
  </si>
  <si>
    <t>JW1Q_I4WzuM</t>
  </si>
  <si>
    <t>c2EWXXwsFXg</t>
  </si>
  <si>
    <t>tNhxl5aRlVg</t>
  </si>
  <si>
    <t>afkd-IbdWL8</t>
  </si>
  <si>
    <t>1RZ8TNHIa4E</t>
  </si>
  <si>
    <t>dyuFhEoTqSQ</t>
  </si>
  <si>
    <t>SuauC1kbzmA</t>
  </si>
  <si>
    <t>27jAYRcHqfg</t>
  </si>
  <si>
    <t>5Xl2uUFH0NQ</t>
  </si>
  <si>
    <t>x9aB7jRlmBs</t>
  </si>
  <si>
    <t>SCpSRClnpVY</t>
  </si>
  <si>
    <t>WA7owcozS54</t>
  </si>
  <si>
    <t>NFAjiaEUCwM</t>
  </si>
  <si>
    <t>3ImtYY-0STc</t>
  </si>
  <si>
    <t>5dktjF4cddw</t>
  </si>
  <si>
    <t>Nsn-dItaKng</t>
  </si>
  <si>
    <t>flock101</t>
  </si>
  <si>
    <t>v5Q05GWLwv0</t>
  </si>
  <si>
    <t>fUpKguNPhsc</t>
  </si>
  <si>
    <t>bce2skZiqfM</t>
  </si>
  <si>
    <t>U2aQ6X5RWW0</t>
  </si>
  <si>
    <t>12NG4fSGfvs</t>
  </si>
  <si>
    <t>OrCfK8BAPxE</t>
  </si>
  <si>
    <t>LK3F_DW7iM0</t>
  </si>
  <si>
    <t>xOJIDvd9-Hs</t>
  </si>
  <si>
    <t>DOn_4lSGSsk</t>
  </si>
  <si>
    <t>YJVObt4CwVM</t>
  </si>
  <si>
    <t>33gCZjv944s</t>
  </si>
  <si>
    <t>blUlBgSed9U</t>
  </si>
  <si>
    <t>XxSh56wNVwo</t>
  </si>
  <si>
    <t>eD1LnQwWgNY</t>
  </si>
  <si>
    <t>5Fox5jTO9Kg</t>
  </si>
  <si>
    <t>f4D7j5hmVaY</t>
  </si>
  <si>
    <t>InxZd0Ur3SI</t>
  </si>
  <si>
    <t>xDOfWA4n-bw</t>
  </si>
  <si>
    <t>3ZMubHdLdzQ</t>
  </si>
  <si>
    <t>Z3vzhhTlTgk</t>
  </si>
  <si>
    <t>YWNex-gE0cQ</t>
  </si>
  <si>
    <t>911stealth</t>
  </si>
  <si>
    <t>2crnOsx4Eks</t>
  </si>
  <si>
    <t>axSnkGueTsE</t>
  </si>
  <si>
    <t>ZlfKtUQcQv0</t>
  </si>
  <si>
    <t>XBm7OcWrumc</t>
  </si>
  <si>
    <t>gpQdrBblw-c</t>
  </si>
  <si>
    <t>InWbKYM2zUc</t>
  </si>
  <si>
    <t>BvGOjcn9J4s</t>
  </si>
  <si>
    <t>DV-zP707-WQ</t>
  </si>
  <si>
    <t>eb4pciG8J2I</t>
  </si>
  <si>
    <t>5gHOx5_rBM0</t>
  </si>
  <si>
    <t>8Vnu_yiUzls</t>
  </si>
  <si>
    <t>_z9r_itnme4</t>
  </si>
  <si>
    <t>V9Mhhvl7vWk</t>
  </si>
  <si>
    <t>4gVEhvEnJzk</t>
  </si>
  <si>
    <t>chugiiO6pyk</t>
  </si>
  <si>
    <t>3CSeOIiCbKA</t>
  </si>
  <si>
    <t>r3AwEz0K-UI</t>
  </si>
  <si>
    <t>bvisEKeffK0</t>
  </si>
  <si>
    <t>sGEkP1F-tgQ</t>
  </si>
  <si>
    <t>rightful8912</t>
  </si>
  <si>
    <t>jRw3HRXU_4s</t>
  </si>
  <si>
    <t>A24G-jAlLQI</t>
  </si>
  <si>
    <t>i-dJ6xbrWHQ</t>
  </si>
  <si>
    <t>1A0BmbiM53Q</t>
  </si>
  <si>
    <t>X4WNQ0pEasM</t>
  </si>
  <si>
    <t>iIiMIZXdqOM</t>
  </si>
  <si>
    <t>Bdxcc2o7ZCc</t>
  </si>
  <si>
    <t>ozcFzxHnPhE</t>
  </si>
  <si>
    <t>foEU2WHdOzA</t>
  </si>
  <si>
    <t>pkrmUOVHIyk</t>
  </si>
  <si>
    <t>nIJ-aTeya5E</t>
  </si>
  <si>
    <t>MaA7DfGn2qE</t>
  </si>
  <si>
    <t>YWpdJoWfzXQ</t>
  </si>
  <si>
    <t>k8evcKVWgt0</t>
  </si>
  <si>
    <t>sfE1wZn9s_A</t>
  </si>
  <si>
    <t>UlzW4RJFVdw</t>
  </si>
  <si>
    <t>902yfv_QS1A</t>
  </si>
  <si>
    <t>HPUs6yAswD8</t>
  </si>
  <si>
    <t>zpVM_aITxn4</t>
  </si>
  <si>
    <t>HosfGh9UvAA</t>
  </si>
  <si>
    <t>Dirkovic80</t>
  </si>
  <si>
    <t>U76Nde6rMTw</t>
  </si>
  <si>
    <t>xyLtGA0YtJA</t>
  </si>
  <si>
    <t>NvswHS5Uh8s</t>
  </si>
  <si>
    <t>zv0lOAbdbik</t>
  </si>
  <si>
    <t>O5t4rHp9jLI</t>
  </si>
  <si>
    <t>lH3hrtp1T84</t>
  </si>
  <si>
    <t>FPGKXWPkIBA</t>
  </si>
  <si>
    <t>765AcosnNnQ</t>
  </si>
  <si>
    <t>GSszWXkDHa8</t>
  </si>
  <si>
    <t>ZaQQzUQzuTE</t>
  </si>
  <si>
    <t>VXyFZkU9bkQ</t>
  </si>
  <si>
    <t>PxqUHp4YFL4</t>
  </si>
  <si>
    <t>XZurtunmv54</t>
  </si>
  <si>
    <t>nLym6JTe3dA</t>
  </si>
  <si>
    <t>us9P_IklRto</t>
  </si>
  <si>
    <t>yUpzPnHsSIA</t>
  </si>
  <si>
    <t>jCHk-MzNvgM</t>
  </si>
  <si>
    <t>EcKybqktI4w</t>
  </si>
  <si>
    <t>r37DtF7VejI</t>
  </si>
  <si>
    <t>A-WdRSfC0kU</t>
  </si>
  <si>
    <t>SWIfZxc0WbA</t>
  </si>
  <si>
    <t>philbo67</t>
  </si>
  <si>
    <t>sly1zhsfUe8</t>
  </si>
  <si>
    <t>UZECaxyBYEw</t>
  </si>
  <si>
    <t>1rqLADn2X7s</t>
  </si>
  <si>
    <t>Wbq3axLwamE</t>
  </si>
  <si>
    <t>mnKUUBKLygE</t>
  </si>
  <si>
    <t>ciqaOUnU6fo</t>
  </si>
  <si>
    <t>5lwAXmRbFqc</t>
  </si>
  <si>
    <t>Kz1XZbdwQAc</t>
  </si>
  <si>
    <t>CoxMgYozXn8</t>
  </si>
  <si>
    <t>sN15OoF8cPY</t>
  </si>
  <si>
    <t>kcEFkjJRJ-k</t>
  </si>
  <si>
    <t>8FlNIcqApLg</t>
  </si>
  <si>
    <t>xnj32MCan38</t>
  </si>
  <si>
    <t>rLpfsfAwMSY</t>
  </si>
  <si>
    <t>6u0aTWMwrcI</t>
  </si>
  <si>
    <t>tJFPxtxwqQI</t>
  </si>
  <si>
    <t>B6AhwrNm5zQ</t>
  </si>
  <si>
    <t>mEzENNwBVX8</t>
  </si>
  <si>
    <t>locIxsfpgp4</t>
  </si>
  <si>
    <t>reutersvideo</t>
  </si>
  <si>
    <t>7rk7wgsdOOc</t>
  </si>
  <si>
    <t>tW9h8COnx3I</t>
  </si>
  <si>
    <t>c0dEnhKL2cc</t>
  </si>
  <si>
    <t>Tcy2X1oMGNw</t>
  </si>
  <si>
    <t>3N4ulFloUJE</t>
  </si>
  <si>
    <t>1VtCQ-EtIYk</t>
  </si>
  <si>
    <t>6M3hPp5Bwfg</t>
  </si>
  <si>
    <t>gzA1Qb4KsjE</t>
  </si>
  <si>
    <t>HU4lxgDNDDs</t>
  </si>
  <si>
    <t>QaWWBTRSc3s</t>
  </si>
  <si>
    <t>sG9gOhbI1rA</t>
  </si>
  <si>
    <t>2DFOj7siJnA</t>
  </si>
  <si>
    <t>Blueiscoool</t>
  </si>
  <si>
    <t>843xIeEy7rQ</t>
  </si>
  <si>
    <t>xZ6zJrnJNCo</t>
  </si>
  <si>
    <t>_jOBN-sG0mg</t>
  </si>
  <si>
    <t>WaVHxnsjXuw</t>
  </si>
  <si>
    <t>KingBack187</t>
  </si>
  <si>
    <t>TpRjuGeftCM</t>
  </si>
  <si>
    <t>xGO8GxIFVD8</t>
  </si>
  <si>
    <t>ws3Ks0FGxYM</t>
  </si>
  <si>
    <t>sqL7bTfcgO8</t>
  </si>
  <si>
    <t>vf37GR-RbuU</t>
  </si>
  <si>
    <t>UnhUcBmFiNw</t>
  </si>
  <si>
    <t>IQu967oy8nQ</t>
  </si>
  <si>
    <t>otRL0mpuRy4</t>
  </si>
  <si>
    <t>_-_IFAt8ka0</t>
  </si>
  <si>
    <t>CFxFyR_pnuI</t>
  </si>
  <si>
    <t>X1-6s70R7rc</t>
  </si>
  <si>
    <t>uo6b78P_8VU</t>
  </si>
  <si>
    <t>bFR0xA60GGI</t>
  </si>
  <si>
    <t>sobT-Pkf3Io</t>
  </si>
  <si>
    <t>r-NSZkbak4o</t>
  </si>
  <si>
    <t>nTvgKVst_UI</t>
  </si>
  <si>
    <t>vams88</t>
  </si>
  <si>
    <t>DNDNEwZlK7w</t>
  </si>
  <si>
    <t>LZ3W3J1DnKs</t>
  </si>
  <si>
    <t>ggLC4j4fxBM</t>
  </si>
  <si>
    <t>OQ37qcZ_C44</t>
  </si>
  <si>
    <t>E41RfNbhgog</t>
  </si>
  <si>
    <t>WjmrwWE82YE</t>
  </si>
  <si>
    <t>m_3d8e8sL8A</t>
  </si>
  <si>
    <t>PKjJpxeJnHQ</t>
  </si>
  <si>
    <t>T8Zyx8pPHPs</t>
  </si>
  <si>
    <t>VRb2FwLazeY</t>
  </si>
  <si>
    <t>lvcZogYhJ7I</t>
  </si>
  <si>
    <t>aaVEzBD4MlY</t>
  </si>
  <si>
    <t>6b2erEPtXZ0</t>
  </si>
  <si>
    <t>dPW0gDAP2ck</t>
  </si>
  <si>
    <t>6Qct5slDG14</t>
  </si>
  <si>
    <t>TheBiggy</t>
  </si>
  <si>
    <t>hH6Bed9tUmc</t>
  </si>
  <si>
    <t>W7zuV3ZxE6Y</t>
  </si>
  <si>
    <t>23UOP_0eTBE</t>
  </si>
  <si>
    <t>sZ6PxeBCkk4</t>
  </si>
  <si>
    <t>aMD1I0B5Q1k</t>
  </si>
  <si>
    <t>dXHNK6vA8Ck</t>
  </si>
  <si>
    <t>mowwyMR1w04</t>
  </si>
  <si>
    <t>kVMzZBsG5Uk</t>
  </si>
  <si>
    <t>kZ79IUl1I4E</t>
  </si>
  <si>
    <t>M7hXn2v1Tyk</t>
  </si>
  <si>
    <t>sNSxUqe91tA</t>
  </si>
  <si>
    <t>cW4Ey9vTllY</t>
  </si>
  <si>
    <t>tArrIBuVZoc</t>
  </si>
  <si>
    <t>ZPyq_6c5tZc</t>
  </si>
  <si>
    <t>WtreeWmoVow</t>
  </si>
  <si>
    <t>NDAg9JsAt7M</t>
  </si>
  <si>
    <t>u4-NUozDNuk</t>
  </si>
  <si>
    <t>mjBblqEJI-M</t>
  </si>
  <si>
    <t>nismojoe</t>
  </si>
  <si>
    <t>ccWrbGEFgI8</t>
  </si>
  <si>
    <t>t7Ig2JJRpdo</t>
  </si>
  <si>
    <t>93nrihnwBjE</t>
  </si>
  <si>
    <t>QDC5XLpaKZQ</t>
  </si>
  <si>
    <t>tlagQ4KW5t4</t>
  </si>
  <si>
    <t>sZQ5C5UU_lg</t>
  </si>
  <si>
    <t>_cevsQj5YHc</t>
  </si>
  <si>
    <t>Tu5vaT6hKLU</t>
  </si>
  <si>
    <t>oi86ow-RfyU</t>
  </si>
  <si>
    <t>adwXTA5weFs</t>
  </si>
  <si>
    <t>LoPC_ibBJiQ</t>
  </si>
  <si>
    <t>ERDtbmW7DC8</t>
  </si>
  <si>
    <t>PNE-gHk8bkI</t>
  </si>
  <si>
    <t>SciA</t>
  </si>
  <si>
    <t>IJ3CBkkI3FQ</t>
  </si>
  <si>
    <t>qDYlCt3tBsY</t>
  </si>
  <si>
    <t>FZHl9g3ntkk</t>
  </si>
  <si>
    <t>kKyitYmoJrs</t>
  </si>
  <si>
    <t>yui_3kPE1LU</t>
  </si>
  <si>
    <t>2ulXquQI1MQ</t>
  </si>
  <si>
    <t>8nfF6aEEY-o</t>
  </si>
  <si>
    <t>jRyn-fZ4JxA</t>
  </si>
  <si>
    <t>ks2I3Ipo3YA</t>
  </si>
  <si>
    <t>PBM5BjAOnhI</t>
  </si>
  <si>
    <t>wBVSilwxBB0</t>
  </si>
  <si>
    <t>NJ2oq9cNtZ4</t>
  </si>
  <si>
    <t>N4mo9ZIHLSw</t>
  </si>
  <si>
    <t>thegoldglove07</t>
  </si>
  <si>
    <t>mFbYn5nx8dE</t>
  </si>
  <si>
    <t>AsJ-k1y4pzw</t>
  </si>
  <si>
    <t>Fs4d9OmLU1A</t>
  </si>
  <si>
    <t>ph22o-haMHw</t>
  </si>
  <si>
    <t>dLxWIlxDiRY</t>
  </si>
  <si>
    <t>3bgMOKWRar4</t>
  </si>
  <si>
    <t>YfbIOincNwg</t>
  </si>
  <si>
    <t>RYYtTjNhPG4</t>
  </si>
  <si>
    <t>FU5LgaGWGqg</t>
  </si>
  <si>
    <t>YW38AKMyNHk</t>
  </si>
  <si>
    <t>6m5GV66sw20</t>
  </si>
  <si>
    <t>jawnv6</t>
  </si>
  <si>
    <t>OcEoYMhTcNg</t>
  </si>
  <si>
    <t>m-i1SEMOXFA</t>
  </si>
  <si>
    <t>9T5viAEBAYY</t>
  </si>
  <si>
    <t>Z_LFTXHqIaw</t>
  </si>
  <si>
    <t>U3phE_GW2jc</t>
  </si>
  <si>
    <t>czCQCHcHng0</t>
  </si>
  <si>
    <t>upGDvM5cbIg</t>
  </si>
  <si>
    <t>T7PLg7m32MY</t>
  </si>
  <si>
    <t>EQvUwQpbH-Y</t>
  </si>
  <si>
    <t>FWXcBGI745A</t>
  </si>
  <si>
    <t>w2QIUwhVWEs</t>
  </si>
  <si>
    <t>dW1_r5IoN4g</t>
  </si>
  <si>
    <t>X1N-l5j173g</t>
  </si>
  <si>
    <t>mrJSVKKGVlg</t>
  </si>
  <si>
    <t>isUL3M82O0Q</t>
  </si>
  <si>
    <t>angelofevil69</t>
  </si>
  <si>
    <t>WOPL1EOMrfw</t>
  </si>
  <si>
    <t>K4i7PEClSF8</t>
  </si>
  <si>
    <t>tvIn7yo2qio</t>
  </si>
  <si>
    <t>NF2FCZFKYy8</t>
  </si>
  <si>
    <t>lab76ZhbUvQ</t>
  </si>
  <si>
    <t>tsjSaaINWPU</t>
  </si>
  <si>
    <t>yPk1LtESE-U</t>
  </si>
  <si>
    <t>2qO6lXQu6Fc</t>
  </si>
  <si>
    <t>HNYWUOPkqp0</t>
  </si>
  <si>
    <t>HOOPfilms</t>
  </si>
  <si>
    <t>AT1mpdEoPQg</t>
  </si>
  <si>
    <t>PI5oSVe7XyY</t>
  </si>
  <si>
    <t>MT9eT9Rm4Yc</t>
  </si>
  <si>
    <t>gKtuO4aIszM</t>
  </si>
  <si>
    <t>oPtKqMmbtNA</t>
  </si>
  <si>
    <t>tT3T95b8Wmo</t>
  </si>
  <si>
    <t>F2igR9Mk1jw</t>
  </si>
  <si>
    <t>7kotn1s80Gc</t>
  </si>
  <si>
    <t>GlKxQDck5lQ</t>
  </si>
  <si>
    <t>rzld-EAhBZc</t>
  </si>
  <si>
    <t>T_a1JyxzOcY</t>
  </si>
  <si>
    <t>sMSbc_5i8UA</t>
  </si>
  <si>
    <t>_ChvTSQa-rM</t>
  </si>
  <si>
    <t>bIagNY_OTR8</t>
  </si>
  <si>
    <t>bqoskpiPBB8</t>
  </si>
  <si>
    <t>EZs725f_TTA</t>
  </si>
  <si>
    <t>tlscO1q-yBQ</t>
  </si>
  <si>
    <t>fishey12</t>
  </si>
  <si>
    <t>O_M9xJuaGbo</t>
  </si>
  <si>
    <t>NmGvuLdB1P4</t>
  </si>
  <si>
    <t>n4msgVvqvmU</t>
  </si>
  <si>
    <t>IrishJugernaut8</t>
  </si>
  <si>
    <t>WvwGhERy67I</t>
  </si>
  <si>
    <t>CfYHQHW9D-g</t>
  </si>
  <si>
    <t>zh75MpCHPeA</t>
  </si>
  <si>
    <t>g-8S0S-72AQ</t>
  </si>
  <si>
    <t>pa48uawHJH4</t>
  </si>
  <si>
    <t>ru3XYAvmaYo</t>
  </si>
  <si>
    <t>min75JBvzVM</t>
  </si>
  <si>
    <t>ydJ0xblQI3E</t>
  </si>
  <si>
    <t>DNwIx1DEePY</t>
  </si>
  <si>
    <t>sZ5SAuwgSiU</t>
  </si>
  <si>
    <t>KS2CaS254dI</t>
  </si>
  <si>
    <t>p4L93yNmN5M</t>
  </si>
  <si>
    <t>HhM4um8mpB0</t>
  </si>
  <si>
    <t>iYV1WBjMoas</t>
  </si>
  <si>
    <t>2IEy2BEz57c</t>
  </si>
  <si>
    <t>uev2N8JOTU8</t>
  </si>
  <si>
    <t>Uz5MFq3jFJ0</t>
  </si>
  <si>
    <t>sDRYy6kjqvc</t>
  </si>
  <si>
    <t>bq6f809E9zY</t>
  </si>
  <si>
    <t>Km18GViFxbU</t>
  </si>
  <si>
    <t>A8vrh-khmwQ</t>
  </si>
  <si>
    <t>gtIM5GHi004</t>
  </si>
  <si>
    <t>_zxGtiPLZqk</t>
  </si>
  <si>
    <t>MjdqCvG2-84</t>
  </si>
  <si>
    <t>VuVkvpxkjZU</t>
  </si>
  <si>
    <t>18zxEnnoZQw</t>
  </si>
  <si>
    <t>iheartvanessa</t>
  </si>
  <si>
    <t>Whiteboybeballin</t>
  </si>
  <si>
    <t>7bnSJz2JhTQ</t>
  </si>
  <si>
    <t>r-my7vN4Lsk</t>
  </si>
  <si>
    <t>txCbTHub1YM</t>
  </si>
  <si>
    <t>65wyYUPfjls</t>
  </si>
  <si>
    <t>OnWUWIINCIY</t>
  </si>
  <si>
    <t>PtULfJLqtsA</t>
  </si>
  <si>
    <t>rZF_8Xi-ZSM</t>
  </si>
  <si>
    <t>Q0VaYqQLfHA</t>
  </si>
  <si>
    <t>stlZQq1Q1Pc</t>
  </si>
  <si>
    <t>sdSWAyK_TAc</t>
  </si>
  <si>
    <t>cw-j8vcPxn0</t>
  </si>
  <si>
    <t>wfUr1J_gtcc</t>
  </si>
  <si>
    <t>iF-bPPTpFgs</t>
  </si>
  <si>
    <t>5nMvibQ3B98</t>
  </si>
  <si>
    <t>LLarI7BGj_U</t>
  </si>
  <si>
    <t>g-JmG6mntrk</t>
  </si>
  <si>
    <t>SeanHopps</t>
  </si>
  <si>
    <t>AfgigrT4xXc</t>
  </si>
  <si>
    <t>e0TD7SlnyfQ</t>
  </si>
  <si>
    <t>sFv-ZxaVFUA</t>
  </si>
  <si>
    <t>q1Sf88P-3TM</t>
  </si>
  <si>
    <t>p9RPQEau93U</t>
  </si>
  <si>
    <t>oXa5Kv9PgvE</t>
  </si>
  <si>
    <t>jr7MnZ3Eae0</t>
  </si>
  <si>
    <t>Qvp2m-ruOOk</t>
  </si>
  <si>
    <t>9lZR2aDWMYg</t>
  </si>
  <si>
    <t>JnbL2jZq9sY</t>
  </si>
  <si>
    <t>troythe4wdude</t>
  </si>
  <si>
    <t>fQVyafQvQos</t>
  </si>
  <si>
    <t>gb4Zw4m5nbU</t>
  </si>
  <si>
    <t>ps3kt3d2Rmc</t>
  </si>
  <si>
    <t>D4LCjpPgqPU</t>
  </si>
  <si>
    <t>68kziYudV8I</t>
  </si>
  <si>
    <t>Wds6NfdL-g8</t>
  </si>
  <si>
    <t>bfPpD7Dkct8</t>
  </si>
  <si>
    <t>3HIVxeTxKGQ</t>
  </si>
  <si>
    <t>7Q_nSI5IdWo</t>
  </si>
  <si>
    <t>DLRSc5INwDs</t>
  </si>
  <si>
    <t>orggGid39XQ</t>
  </si>
  <si>
    <t>rlcI4XcVvL0</t>
  </si>
  <si>
    <t>qVdN4ppVvBU</t>
  </si>
  <si>
    <t>JaKeDaBeAsTx</t>
  </si>
  <si>
    <t>BWb5AP8YCBk</t>
  </si>
  <si>
    <t>DwuLYhQxXhA</t>
  </si>
  <si>
    <t>Vp1Pdz5PiHQ</t>
  </si>
  <si>
    <t>ElGYG3B2jYI</t>
  </si>
  <si>
    <t>R4bhDVMR3V4</t>
  </si>
  <si>
    <t>vNSK0nOV4ho</t>
  </si>
  <si>
    <t>HuyRpKnAlj4</t>
  </si>
  <si>
    <t>1wvv2Xj-D2c</t>
  </si>
  <si>
    <t>JmhvFxkSs8s</t>
  </si>
  <si>
    <t>xdZOJcE1pTE</t>
  </si>
  <si>
    <t>sx4mTHQkvK8</t>
  </si>
  <si>
    <t>L3BEJpVDCoI</t>
  </si>
  <si>
    <t>tyD5id-VXAk</t>
  </si>
  <si>
    <t>hb_6cO28QFQ</t>
  </si>
  <si>
    <t>8AZN-jBlYQk</t>
  </si>
  <si>
    <t>jhKKJ4UQ3_A</t>
  </si>
  <si>
    <t>ZyCu4JjApao</t>
  </si>
  <si>
    <t>Lordgrunty</t>
  </si>
  <si>
    <t>kK28GsRm-v8</t>
  </si>
  <si>
    <t>mgXEq5CUYfM</t>
  </si>
  <si>
    <t>ousNujzoJ6g</t>
  </si>
  <si>
    <t>SgQTi4aXvWs</t>
  </si>
  <si>
    <t>ju8v3DwlL6w</t>
  </si>
  <si>
    <t>razledazlezombie</t>
  </si>
  <si>
    <t>WUubKNgopvc</t>
  </si>
  <si>
    <t>iowholiday</t>
  </si>
  <si>
    <t>HS2J3BvZoPU</t>
  </si>
  <si>
    <t>Beckysillyface</t>
  </si>
  <si>
    <t>0t0WXGAiztw</t>
  </si>
  <si>
    <t>disneygirl1986</t>
  </si>
  <si>
    <t>M4INsIKXw4Y</t>
  </si>
  <si>
    <t>Zakkaroobear</t>
  </si>
  <si>
    <t>TqE-i-vainA</t>
  </si>
  <si>
    <t>xtremskier</t>
  </si>
  <si>
    <t>jhrOH88Tv-0</t>
  </si>
  <si>
    <t>guillensgurl</t>
  </si>
  <si>
    <t>mLMPJul72qU</t>
  </si>
  <si>
    <t>xlucexluvsxyoox</t>
  </si>
  <si>
    <t>H5zJVjPgcfs</t>
  </si>
  <si>
    <t>hansshna</t>
  </si>
  <si>
    <t>GtZ_7uhWRtc</t>
  </si>
  <si>
    <t>z0e10</t>
  </si>
  <si>
    <t>FrHoVAzDCQA</t>
  </si>
  <si>
    <t>Boyde15</t>
  </si>
  <si>
    <t>5EEU3cW4D_k</t>
  </si>
  <si>
    <t>mysticdragon234</t>
  </si>
  <si>
    <t>hischic12345</t>
  </si>
  <si>
    <t>qnC9R2g4B9Y</t>
  </si>
  <si>
    <t>000ILoveNaruto000</t>
  </si>
  <si>
    <t>7S0T7z4NX10</t>
  </si>
  <si>
    <t>spiffcorgi</t>
  </si>
  <si>
    <t>COqhiYHZSj8</t>
  </si>
  <si>
    <t>x38eIF55wWM</t>
  </si>
  <si>
    <t>_05jt9elSL8</t>
  </si>
  <si>
    <t>mPrFLvZwiYs</t>
  </si>
  <si>
    <t>RMU4H7iB3yQ</t>
  </si>
  <si>
    <t>hgvjPuj7uAM</t>
  </si>
  <si>
    <t>F2KludETiyE</t>
  </si>
  <si>
    <t>Bx5uDfP4nkQ</t>
  </si>
  <si>
    <t>s6sWyUGuOw8</t>
  </si>
  <si>
    <t>1VAESV-eOBs</t>
  </si>
  <si>
    <t>3pZL8gr3lgs</t>
  </si>
  <si>
    <t>IoOSqVG5YUU</t>
  </si>
  <si>
    <t>CCKF3kGlhgk</t>
  </si>
  <si>
    <t>2FGiLvu4SLw</t>
  </si>
  <si>
    <t>mc0HKJFJVSA</t>
  </si>
  <si>
    <t>55X8wJwE5Sg</t>
  </si>
  <si>
    <t>mUE9TUWrhko</t>
  </si>
  <si>
    <t>y7VLPAfu2Dc</t>
  </si>
  <si>
    <t>Dnz7HsM33tM</t>
  </si>
  <si>
    <t>ZRZ31bzQJNA</t>
  </si>
  <si>
    <t>Captainsushii</t>
  </si>
  <si>
    <t>OVzKjySOlh4</t>
  </si>
  <si>
    <t>iggabiggaboo</t>
  </si>
  <si>
    <t>d02ShaFfeUo</t>
  </si>
  <si>
    <t>lady0basket0case</t>
  </si>
  <si>
    <t>gIcZM7nShaY</t>
  </si>
  <si>
    <t>Billie810</t>
  </si>
  <si>
    <t>cWmVgPorJWs</t>
  </si>
  <si>
    <t>askmiss</t>
  </si>
  <si>
    <t>cT2Bb8r134E</t>
  </si>
  <si>
    <t>HeartArrowSubs</t>
  </si>
  <si>
    <t>RB9zuq2jJ9A</t>
  </si>
  <si>
    <t>HAUtNk7Wg1Q</t>
  </si>
  <si>
    <t>s_38nH0cBRo</t>
  </si>
  <si>
    <t>AjOMGaPAlLo</t>
  </si>
  <si>
    <t>dVAYVTsjejA</t>
  </si>
  <si>
    <t>cYbVkXai6Ec</t>
  </si>
  <si>
    <t>dQL9kk6Yx-I</t>
  </si>
  <si>
    <t>yvBIWZkyTTI</t>
  </si>
  <si>
    <t>h2s3JesfJt4</t>
  </si>
  <si>
    <t>bklOJTQpkes</t>
  </si>
  <si>
    <t>S2gYL4gbGCs</t>
  </si>
  <si>
    <t>8bzy_ZJjfT0</t>
  </si>
  <si>
    <t>nbdQI6H5dTs</t>
  </si>
  <si>
    <t>HZ92GddhjA8</t>
  </si>
  <si>
    <t>eLyUHurqOBA</t>
  </si>
  <si>
    <t>t4ErW2d8jXE</t>
  </si>
  <si>
    <t>DfoWV2apu0Y</t>
  </si>
  <si>
    <t>j5sngYeQd3U</t>
  </si>
  <si>
    <t>WAOQJrwNd4U</t>
  </si>
  <si>
    <t>5lZaNDNo02s</t>
  </si>
  <si>
    <t>cPeH1ePxLYU</t>
  </si>
  <si>
    <t>stOpGTjVLH8</t>
  </si>
  <si>
    <t>dgHCFoCOYxA</t>
  </si>
  <si>
    <t>XcGJOVv-72o</t>
  </si>
  <si>
    <t>cif4BX6rbg0</t>
  </si>
  <si>
    <t>1cOsxBnGc8I</t>
  </si>
  <si>
    <t>2DgNfwgki2A</t>
  </si>
  <si>
    <t>z49O7xuGeBM</t>
  </si>
  <si>
    <t>smKbiftLbOg</t>
  </si>
  <si>
    <t>xx_juYyg21E</t>
  </si>
  <si>
    <t>Ky1roFIJ6UE</t>
  </si>
  <si>
    <t>Limuri</t>
  </si>
  <si>
    <t>ES8zyhiOyZ8</t>
  </si>
  <si>
    <t>tyUXmYQDGbA</t>
  </si>
  <si>
    <t>Q8QBwkWj70Q</t>
  </si>
  <si>
    <t>lBaSAkDjw8A</t>
  </si>
  <si>
    <t>GxLSXL4_u-g</t>
  </si>
  <si>
    <t>JngWnII7RV4</t>
  </si>
  <si>
    <t>USXu0GGFpVU</t>
  </si>
  <si>
    <t>XM1iUHo4Ryk</t>
  </si>
  <si>
    <t>OLvCsesbtRI</t>
  </si>
  <si>
    <t>oIiIGYYNYKQ</t>
  </si>
  <si>
    <t>ZXNzqUWzgDw</t>
  </si>
  <si>
    <t>IZwrIYTRg8w</t>
  </si>
  <si>
    <t>DP79KwJVCJk</t>
  </si>
  <si>
    <t>6S7IBBtumL4</t>
  </si>
  <si>
    <t>ea1YXNBpZV8</t>
  </si>
  <si>
    <t>cxeAmHTc7pY</t>
  </si>
  <si>
    <t>meTCr5oqzMQ</t>
  </si>
  <si>
    <t>dreamgirlannie</t>
  </si>
  <si>
    <t>nJlLWYA47_Y</t>
  </si>
  <si>
    <t>tGwQF6mVw8s</t>
  </si>
  <si>
    <t>Y8lS4Z9sGVA</t>
  </si>
  <si>
    <t>bFXsSgcu8Ms</t>
  </si>
  <si>
    <t>Sdh_WkOPG4A</t>
  </si>
  <si>
    <t>VoOAPQiB6VU</t>
  </si>
  <si>
    <t>6bDbfC50h2o</t>
  </si>
  <si>
    <t>v5DvdlzLeg4</t>
  </si>
  <si>
    <t>47hYuePXCiE</t>
  </si>
  <si>
    <t>ccOb_1nfcJI</t>
  </si>
  <si>
    <t>XAgEFctfWR0</t>
  </si>
  <si>
    <t>PjHp6IW_B0g</t>
  </si>
  <si>
    <t>jh00AenAt4A</t>
  </si>
  <si>
    <t>u8le6fOMZH0</t>
  </si>
  <si>
    <t>z8cArfOAK5U</t>
  </si>
  <si>
    <t>q2fVy-6J_3A</t>
  </si>
  <si>
    <t>uogk-1I3vuE</t>
  </si>
  <si>
    <t>ccPQdI-h2Ek</t>
  </si>
  <si>
    <t>ovVP405Dpko</t>
  </si>
  <si>
    <t>HWDIIAsM5-k</t>
  </si>
  <si>
    <t>WjN7bQnqPOU</t>
  </si>
  <si>
    <t>Y6dQYZAoYeA</t>
  </si>
  <si>
    <t>pVn4fZ5N2ms</t>
  </si>
  <si>
    <t>animegrl5819</t>
  </si>
  <si>
    <t>D0lQEWBnmdQ</t>
  </si>
  <si>
    <t>kq2aGdMw0sk</t>
  </si>
  <si>
    <t>aCYrVUi5r8A</t>
  </si>
  <si>
    <t>52I7VxblnDI</t>
  </si>
  <si>
    <t>yVKRvDCmlMc</t>
  </si>
  <si>
    <t>F3XfwD2TA-U</t>
  </si>
  <si>
    <t>9xkdhCXmAuA</t>
  </si>
  <si>
    <t>nJ490vcTOWM</t>
  </si>
  <si>
    <t>Ashley9305</t>
  </si>
  <si>
    <t>PuEJ1jIryVI</t>
  </si>
  <si>
    <t>ZFP4s-wy7UI</t>
  </si>
  <si>
    <t>NfT5iaefZnI</t>
  </si>
  <si>
    <t>KJs0TBLPgwQ</t>
  </si>
  <si>
    <t>eOu_gJ5qOHc</t>
  </si>
  <si>
    <t>QarBXC9aq_k</t>
  </si>
  <si>
    <t>7sYIwY6xkDg</t>
  </si>
  <si>
    <t>57ojF-Ckrcw</t>
  </si>
  <si>
    <t>G6JKoaNoF9k</t>
  </si>
  <si>
    <t>dIV8DlxAt6k</t>
  </si>
  <si>
    <t>H0X0FB6kqmU</t>
  </si>
  <si>
    <t>EoaI9RFEddg</t>
  </si>
  <si>
    <t>Sakura773406</t>
  </si>
  <si>
    <t>tiwCclK3jSo</t>
  </si>
  <si>
    <t>DYWFWmJ4ols</t>
  </si>
  <si>
    <t>q3Oae8hm5AQ</t>
  </si>
  <si>
    <t>f3V-pTsZ8Ho</t>
  </si>
  <si>
    <t>ud5MrVTKDgw</t>
  </si>
  <si>
    <t>NyWBIYnq_ZY</t>
  </si>
  <si>
    <t>WOzLOgMV1Qw</t>
  </si>
  <si>
    <t>OLZwiIZqZgk</t>
  </si>
  <si>
    <t>UA8G2kgcXDI</t>
  </si>
  <si>
    <t>GCiCSuzv67c</t>
  </si>
  <si>
    <t>LtEeIKQS4Mo</t>
  </si>
  <si>
    <t>ATEHi5gVyb0</t>
  </si>
  <si>
    <t>AvZge2RxXGc</t>
  </si>
  <si>
    <t>FHYGm8cgQZE</t>
  </si>
  <si>
    <t>hJcSAsATTl4</t>
  </si>
  <si>
    <t>JDjCVlDn0mE</t>
  </si>
  <si>
    <t>5myitLrlapA</t>
  </si>
  <si>
    <t>0yJ4qSiy4bk</t>
  </si>
  <si>
    <t>7FoujzdS3Jo</t>
  </si>
  <si>
    <t>igUYzbv-cvA</t>
  </si>
  <si>
    <t>FAJnObgIsgw</t>
  </si>
  <si>
    <t>f0k9k6oGsfk</t>
  </si>
  <si>
    <t>mxrEc2Sa9YA</t>
  </si>
  <si>
    <t>9lUbnAOMLQk</t>
  </si>
  <si>
    <t>k_aXsarMQd0</t>
  </si>
  <si>
    <t>Jjlng4dQr0A</t>
  </si>
  <si>
    <t>E-CIfu_xO4Y</t>
  </si>
  <si>
    <t>5ffDu4zCV3E</t>
  </si>
  <si>
    <t>1-OKwxH9H2k</t>
  </si>
  <si>
    <t>HippoandYuuri4ever</t>
  </si>
  <si>
    <t>PiiiHLGFq2Y</t>
  </si>
  <si>
    <t>Af84GGGwuKw</t>
  </si>
  <si>
    <t>9OVsiQeFuDs</t>
  </si>
  <si>
    <t>nYhd2AnLXIA</t>
  </si>
  <si>
    <t>QLaICV_jA40</t>
  </si>
  <si>
    <t>hu-BgSj4KCo</t>
  </si>
  <si>
    <t>WOkjmB6bTR8</t>
  </si>
  <si>
    <t>KV9jLz1Q8bs</t>
  </si>
  <si>
    <t>cvyDvCYK8W8</t>
  </si>
  <si>
    <t>CifgBFNaQJs</t>
  </si>
  <si>
    <t>yrO2YkWjgTU</t>
  </si>
  <si>
    <t>yo64y5oLWIM</t>
  </si>
  <si>
    <t>UR8kGuPPfA8</t>
  </si>
  <si>
    <t>VxI_vXlWvvQ</t>
  </si>
  <si>
    <t>37J1QSHt4dQ</t>
  </si>
  <si>
    <t>VOVtlX59f8g</t>
  </si>
  <si>
    <t>rU6tdu1u0Ok</t>
  </si>
  <si>
    <t>Taft80OHVG8</t>
  </si>
  <si>
    <t>et4_4hvY4PA</t>
  </si>
  <si>
    <t>4sNKojxodjs</t>
  </si>
  <si>
    <t>uwav3Y-2SBQ</t>
  </si>
  <si>
    <t>JMXgZyUwc_s</t>
  </si>
  <si>
    <t>6IT_yRYXdcQ</t>
  </si>
  <si>
    <t>QPgP9dJ_QyI</t>
  </si>
  <si>
    <t>X8LMuZUEzIs</t>
  </si>
  <si>
    <t>LuchiaNanamiii</t>
  </si>
  <si>
    <t>FNHw-ws8OoA</t>
  </si>
  <si>
    <t>1DFbmm58GAc</t>
  </si>
  <si>
    <t>0kcXttxWyi8</t>
  </si>
  <si>
    <t>D-cI7tfTJbU</t>
  </si>
  <si>
    <t>fVr_mLgIICI</t>
  </si>
  <si>
    <t>RzVokmZK0Og</t>
  </si>
  <si>
    <t>rGEgbHz4rQM</t>
  </si>
  <si>
    <t>JVS9O6GK8SU</t>
  </si>
  <si>
    <t>Gd7ZbXE7TF4</t>
  </si>
  <si>
    <t>ti5Nst5QDXA</t>
  </si>
  <si>
    <t>QcCGW-xN5Co</t>
  </si>
  <si>
    <t>QfkUL5-HY4I</t>
  </si>
  <si>
    <t>PfazEFd9_YQ</t>
  </si>
  <si>
    <t>7UuCDb36_xs</t>
  </si>
  <si>
    <t>NNoWCxrF7pw</t>
  </si>
  <si>
    <t>g0T_sxqIfUM</t>
  </si>
  <si>
    <t>UwlGzOn3S-4</t>
  </si>
  <si>
    <t>yjEwrMScHQY</t>
  </si>
  <si>
    <t>Swwe0TsJCTg</t>
  </si>
  <si>
    <t>xQ24-O3ardI</t>
  </si>
  <si>
    <t>4XcWE7n5ago</t>
  </si>
  <si>
    <t>CA7Y1JT1ShA</t>
  </si>
  <si>
    <t>cwYHtA4F9JU</t>
  </si>
  <si>
    <t>NI5UhZZs1qE</t>
  </si>
  <si>
    <t>hMzkTDIWtRE</t>
  </si>
  <si>
    <t>rQjMh1Xwloc</t>
  </si>
  <si>
    <t>1NP8uedUPnI</t>
  </si>
  <si>
    <t>4k4rii</t>
  </si>
  <si>
    <t>_fkAljmSM70</t>
  </si>
  <si>
    <t>vlfMiKI7DDE</t>
  </si>
  <si>
    <t>Z5rHlnPOSAM</t>
  </si>
  <si>
    <t>q9u0Y0_QTe8</t>
  </si>
  <si>
    <t>LNUbpe1ltJE</t>
  </si>
  <si>
    <t>m73iRWXFqTA</t>
  </si>
  <si>
    <t>strawberryxxx</t>
  </si>
  <si>
    <t>CZgJ7_dblW8</t>
  </si>
  <si>
    <t>8TsHl8nD2UA</t>
  </si>
  <si>
    <t>muqO-B9f1LM</t>
  </si>
  <si>
    <t>_D-EoYqdQoE</t>
  </si>
  <si>
    <t>bXNLAU12xTI</t>
  </si>
  <si>
    <t>zE2mHPgogLQ</t>
  </si>
  <si>
    <t>v85QK-9nuHU</t>
  </si>
  <si>
    <t>hw8YI77117o</t>
  </si>
  <si>
    <t>WrswbIm9mds</t>
  </si>
  <si>
    <t>40-HAZ3eCxM</t>
  </si>
  <si>
    <t>isearchforfullmoons</t>
  </si>
  <si>
    <t>4hYubrxvVOE</t>
  </si>
  <si>
    <t>Sk1SgCVDhiw</t>
  </si>
  <si>
    <t>X0Ks1SNh-KY</t>
  </si>
  <si>
    <t>pMa5d43OrIk</t>
  </si>
  <si>
    <t>NmXCDCBMvLo</t>
  </si>
  <si>
    <t>hY3onJoS8c0</t>
  </si>
  <si>
    <t>wILbfS92WN0</t>
  </si>
  <si>
    <t>GNe4rs7jml4</t>
  </si>
  <si>
    <t>DJwrPrq66Y0</t>
  </si>
  <si>
    <t>bJVKWSk9FNw</t>
  </si>
  <si>
    <t>cpPKuJqHuz4</t>
  </si>
  <si>
    <t>NPebFT-Wb50</t>
  </si>
  <si>
    <t>06ip198mJcQ</t>
  </si>
  <si>
    <t>dF9wIG6-c6Q</t>
  </si>
  <si>
    <t>X7kai3</t>
  </si>
  <si>
    <t>HLOB5hI-S04</t>
  </si>
  <si>
    <t>K0Bta0_Lu9g</t>
  </si>
  <si>
    <t>3nbFmTwaOB8</t>
  </si>
  <si>
    <t>WhCbzTxkciQ</t>
  </si>
  <si>
    <t>q8cTDTNqg_g</t>
  </si>
  <si>
    <t>Eb4cBWT_Dic</t>
  </si>
  <si>
    <t>TEXZPIwOzfk</t>
  </si>
  <si>
    <t>yn6Qn-YEaBE</t>
  </si>
  <si>
    <t>p-7G9UMNg8g</t>
  </si>
  <si>
    <t>KaXXGkjdqdc</t>
  </si>
  <si>
    <t>qdyIrWVvaPA</t>
  </si>
  <si>
    <t>biZ-40hmtvk</t>
  </si>
  <si>
    <t>trYLBEjJXu4</t>
  </si>
  <si>
    <t>0bBC0IUbzLM</t>
  </si>
  <si>
    <t>vWvD1qbWnDk</t>
  </si>
  <si>
    <t>6H_G2qUc0Lo</t>
  </si>
  <si>
    <t>cH9-_CEz8Iw</t>
  </si>
  <si>
    <t>rl9WvlhCkCY</t>
  </si>
  <si>
    <t>fGsdmatheSk</t>
  </si>
  <si>
    <t>6rNkt4ykQtA</t>
  </si>
  <si>
    <t>ziUpsTWgnUg</t>
  </si>
  <si>
    <t>thejoshregan</t>
  </si>
  <si>
    <t>mL2UsAbI1hg</t>
  </si>
  <si>
    <t>h4gUahWZnVQ</t>
  </si>
  <si>
    <t>hFs3jR4LmrA</t>
  </si>
  <si>
    <t>r2zLwI1UwNU</t>
  </si>
  <si>
    <t>emM_juVdzds</t>
  </si>
  <si>
    <t>swwR-TGZSlI</t>
  </si>
  <si>
    <t>Hsn5IBckohY</t>
  </si>
  <si>
    <t>DCwODAEWZvg</t>
  </si>
  <si>
    <t>IJkzNPBSE3I</t>
  </si>
  <si>
    <t>xRjgcTSUf_Q</t>
  </si>
  <si>
    <t>u6H56o3U8XQ</t>
  </si>
  <si>
    <t>zkyeZ8K-4mo</t>
  </si>
  <si>
    <t>VU1pD38IDrM</t>
  </si>
  <si>
    <t>mNnvalEYU8Q</t>
  </si>
  <si>
    <t>obzeOu1_D_c</t>
  </si>
  <si>
    <t>_56cjDni6sU</t>
  </si>
  <si>
    <t>AKv8JXTus1M</t>
  </si>
  <si>
    <t>loKNPuE4ILA</t>
  </si>
  <si>
    <t>SghQ_oeIUys</t>
  </si>
  <si>
    <t>rv48xQuckAA</t>
  </si>
  <si>
    <t>dullsville</t>
  </si>
  <si>
    <t>B51VVOWtRxc</t>
  </si>
  <si>
    <t>ebfwmrR2U2A</t>
  </si>
  <si>
    <t>5KLWtUXp7qc</t>
  </si>
  <si>
    <t>h_sFTcdlW2Y</t>
  </si>
  <si>
    <t>quZ5rE8ujcA</t>
  </si>
  <si>
    <t>T3lfqfHCqn0</t>
  </si>
  <si>
    <t>p5_HUpximAs</t>
  </si>
  <si>
    <t>9wubcrnsi88</t>
  </si>
  <si>
    <t>i9j0Df4IxR8</t>
  </si>
  <si>
    <t>W3MXwEnFB9s</t>
  </si>
  <si>
    <t>9-HFbNhTTKQ</t>
  </si>
  <si>
    <t>87uevvuGuxk</t>
  </si>
  <si>
    <t>uALqExeVawI</t>
  </si>
  <si>
    <t>cpZJ8lvQD0w</t>
  </si>
  <si>
    <t>lbsyWOefEsM</t>
  </si>
  <si>
    <t>hh8Zy0j-GwU</t>
  </si>
  <si>
    <t>UGkEW1sHA6U</t>
  </si>
  <si>
    <t>FvvELGEtmFo</t>
  </si>
  <si>
    <t>OiLDmrtuquY</t>
  </si>
  <si>
    <t>rycooderfanclub</t>
  </si>
  <si>
    <t>pblcij0KV8s</t>
  </si>
  <si>
    <t>r-ArDlSgTY4</t>
  </si>
  <si>
    <t>fv7mmd_C4t0</t>
  </si>
  <si>
    <t>rfU6kbgR1SY</t>
  </si>
  <si>
    <t>PSTEyhf37gc</t>
  </si>
  <si>
    <t>9dzFVp4HvqI</t>
  </si>
  <si>
    <t>aoGkPTjZoBg</t>
  </si>
  <si>
    <t>9y9kamCzO3Q</t>
  </si>
  <si>
    <t>l_kbGttueAY</t>
  </si>
  <si>
    <t>LXx0qrasdTE</t>
  </si>
  <si>
    <t>QUSAVcp1H1k</t>
  </si>
  <si>
    <t>VSpKLgwcXD8</t>
  </si>
  <si>
    <t>821_T9zMnBI</t>
  </si>
  <si>
    <t>JvN8s9FBjCg</t>
  </si>
  <si>
    <t>B5kLaLe1yzw</t>
  </si>
  <si>
    <t>z4xw63EfQSQ</t>
  </si>
  <si>
    <t>TG7Vp_V3JKE</t>
  </si>
  <si>
    <t>CwwCbAA6c0c</t>
  </si>
  <si>
    <t>2jMAWY5JRPw</t>
  </si>
  <si>
    <t>l0dXHX1Kzxw</t>
  </si>
  <si>
    <t>PcUg8PXADHs</t>
  </si>
  <si>
    <t>0LHRk28NMI4</t>
  </si>
  <si>
    <t>8NbXlhByWvk</t>
  </si>
  <si>
    <t>6qR1aApNpVI</t>
  </si>
  <si>
    <t>jsuLgX8c_jY</t>
  </si>
  <si>
    <t>m3g35Zcdsjs</t>
  </si>
  <si>
    <t>z3I02WzOZMM</t>
  </si>
  <si>
    <t>tqS0Va9gdYw</t>
  </si>
  <si>
    <t>D-m4ebuS8yw</t>
  </si>
  <si>
    <t>jobrofan16</t>
  </si>
  <si>
    <t>zdZGqIQEiW0</t>
  </si>
  <si>
    <t>C2WNTQ-zTAc</t>
  </si>
  <si>
    <t>8hvEsCUj0xQ</t>
  </si>
  <si>
    <t>4AFDVIokyhI</t>
  </si>
  <si>
    <t>PZQBnSUfvis</t>
  </si>
  <si>
    <t>YOyUnoqWRSk</t>
  </si>
  <si>
    <t>78I9INSrfp8</t>
  </si>
  <si>
    <t>zik-cTjw-3g</t>
  </si>
  <si>
    <t>lLLhipu3EZI</t>
  </si>
  <si>
    <t>iqEVcNX6jZg</t>
  </si>
  <si>
    <t>imDqU9m1rP8</t>
  </si>
  <si>
    <t>fG6j85VRKc4</t>
  </si>
  <si>
    <t>PhDOiS-UxiY</t>
  </si>
  <si>
    <t>1TKcJNKhBf8</t>
  </si>
  <si>
    <t>is6T79M5NmE</t>
  </si>
  <si>
    <t>ngALLmZCxD8</t>
  </si>
  <si>
    <t>T1XS47lFNx8</t>
  </si>
  <si>
    <t>KN-i1EkXp7U</t>
  </si>
  <si>
    <t>p0AsXMBnlKY</t>
  </si>
  <si>
    <t>chisholmgirl</t>
  </si>
  <si>
    <t>nDXkd2NyCCE</t>
  </si>
  <si>
    <t>L9oMCVbAgtM</t>
  </si>
  <si>
    <t>nCm4ZnvgRHU</t>
  </si>
  <si>
    <t>j2gG06kW-Is</t>
  </si>
  <si>
    <t>K43BZ0FSOAY</t>
  </si>
  <si>
    <t>3Mr81At34Hs</t>
  </si>
  <si>
    <t>RJyho0uWlkI</t>
  </si>
  <si>
    <t>Tm7PWPvnDVE</t>
  </si>
  <si>
    <t>zATqOWba5Vc</t>
  </si>
  <si>
    <t>mH068zlGQI8</t>
  </si>
  <si>
    <t>GKtt5oeKa8w</t>
  </si>
  <si>
    <t>CuDEUBS3J3I</t>
  </si>
  <si>
    <t>lpOZU0sh778</t>
  </si>
  <si>
    <t>JGmUaGgU7vU</t>
  </si>
  <si>
    <t>F2bM9b30rrg</t>
  </si>
  <si>
    <t>hdH9bN0m9V4</t>
  </si>
  <si>
    <t>Yx1X3kzH19I</t>
  </si>
  <si>
    <t>LqyVOAhOqOw</t>
  </si>
  <si>
    <t>NX9QXczETwg</t>
  </si>
  <si>
    <t>arZ8P0gFu_A</t>
  </si>
  <si>
    <t>LNoLHZauCZs</t>
  </si>
  <si>
    <t>R8KL67-1VkY</t>
  </si>
  <si>
    <t>yt3lTq0ZdR0</t>
  </si>
  <si>
    <t>5OOSFutSyXQ</t>
  </si>
  <si>
    <t>CBAG2F3V_j8</t>
  </si>
  <si>
    <t>945YDYSPerQ</t>
  </si>
  <si>
    <t>h8A_mchgwGU</t>
  </si>
  <si>
    <t>6nY94wh6XM8</t>
  </si>
  <si>
    <t>Z3DoQFXzhb0</t>
  </si>
  <si>
    <t>1iHIdOw5pwY</t>
  </si>
  <si>
    <t>1uZ6Rv41HSA</t>
  </si>
  <si>
    <t>XAih8DdisKY</t>
  </si>
  <si>
    <t>ErWaIsDu8jc</t>
  </si>
  <si>
    <t>LudMZWBGP-c</t>
  </si>
  <si>
    <t>ecatd8n0f_Y</t>
  </si>
  <si>
    <t>c9mUG4YCAjE</t>
  </si>
  <si>
    <t>tzKbvPAHpfg</t>
  </si>
  <si>
    <t>rfXBJvL5GDI</t>
  </si>
  <si>
    <t>-5wGZumPdbs</t>
  </si>
  <si>
    <t>Onryou236</t>
  </si>
  <si>
    <t>d0NCK4gjjIw</t>
  </si>
  <si>
    <t>__LuJ2wtKoE</t>
  </si>
  <si>
    <t>O5hmfhIhtmI</t>
  </si>
  <si>
    <t>Ir2cQzrGeyE</t>
  </si>
  <si>
    <t>pSlLFf3o4mU</t>
  </si>
  <si>
    <t>LPG1i5HWoM8</t>
  </si>
  <si>
    <t>8or1irO-Ml4</t>
  </si>
  <si>
    <t>XvTyyPzwzgg</t>
  </si>
  <si>
    <t>C5L90-eMgH8</t>
  </si>
  <si>
    <t>H_hjpoojJLg</t>
  </si>
  <si>
    <t>J_sPRe9rAcU</t>
  </si>
  <si>
    <t>KSHvczSSPK4</t>
  </si>
  <si>
    <t>mJz3iBMfxBw</t>
  </si>
  <si>
    <t>4SCmBx0FBz8</t>
  </si>
  <si>
    <t>kGXSkdmi_Ys</t>
  </si>
  <si>
    <t>03R4EnC1MxY</t>
  </si>
  <si>
    <t>AyoMeGVxPwo</t>
  </si>
  <si>
    <t>u6X0YtvKwy8</t>
  </si>
  <si>
    <t>HPy3cfxuKxk</t>
  </si>
  <si>
    <t>sweenese24</t>
  </si>
  <si>
    <t>8B1X9fC12Kc</t>
  </si>
  <si>
    <t>xLvPv3a7kMo</t>
  </si>
  <si>
    <t>7lVMOY7fn-Y</t>
  </si>
  <si>
    <t>zaR5dd7-3VQ</t>
  </si>
  <si>
    <t>f98dhv2SjQc</t>
  </si>
  <si>
    <t>ZiakS1uJiBE</t>
  </si>
  <si>
    <t>Fs7z_n5Vejo</t>
  </si>
  <si>
    <t>6Opv96ENbx8</t>
  </si>
  <si>
    <t>Fbo2_gBef6A</t>
  </si>
  <si>
    <t>2UOVjoSqSMw</t>
  </si>
  <si>
    <t>animelex585</t>
  </si>
  <si>
    <t>6A24WYK-V3s</t>
  </si>
  <si>
    <t>KNUPnGkDPrg</t>
  </si>
  <si>
    <t>nXvQ94Z1oDM</t>
  </si>
  <si>
    <t>H25lz7gchaw</t>
  </si>
  <si>
    <t>zdecGFSJ_eQ</t>
  </si>
  <si>
    <t>5rwHafAqcXw</t>
  </si>
  <si>
    <t>2apGGC0ihvk</t>
  </si>
  <si>
    <t>QOrNmDGKp48</t>
  </si>
  <si>
    <t>qWf_zwEKWQU</t>
  </si>
  <si>
    <t>ZSTUfyMo42o</t>
  </si>
  <si>
    <t>PvgstUuvO_Q</t>
  </si>
  <si>
    <t>taytaybaby25</t>
  </si>
  <si>
    <t>2V7gBXUKzUY</t>
  </si>
  <si>
    <t>ddCwFFOguhM</t>
  </si>
  <si>
    <t>YFfbI9DBYKw</t>
  </si>
  <si>
    <t>cEyarBbZrVI</t>
  </si>
  <si>
    <t>rgwz5OAkwYk</t>
  </si>
  <si>
    <t>oznWri471LQ</t>
  </si>
  <si>
    <t>C7P4ufgRFgA</t>
  </si>
  <si>
    <t>c5xjSgcGTvc</t>
  </si>
  <si>
    <t>N8UbpS8Sfqk</t>
  </si>
  <si>
    <t>5yPBm_wUEfI</t>
  </si>
  <si>
    <t>Lyricalation</t>
  </si>
  <si>
    <t>008F-2vOyJM</t>
  </si>
  <si>
    <t>Y5B5q5om230</t>
  </si>
  <si>
    <t>bWHjipYau2s</t>
  </si>
  <si>
    <t>fdjfwq9miv0</t>
  </si>
  <si>
    <t>HKvC5hlFesY</t>
  </si>
  <si>
    <t>b8BRmCQV_Uo</t>
  </si>
  <si>
    <t>cP4bLzalliY</t>
  </si>
  <si>
    <t>MoThugginLove</t>
  </si>
  <si>
    <t>7dqHmaHF_R0</t>
  </si>
  <si>
    <t>MFTXQl0y-XE</t>
  </si>
  <si>
    <t>0KVqV5nRGnU</t>
  </si>
  <si>
    <t>5MWsNVP05HE</t>
  </si>
  <si>
    <t>NTWnxNzz3oM</t>
  </si>
  <si>
    <t>cheezerocks</t>
  </si>
  <si>
    <t>icChQnRAKfg</t>
  </si>
  <si>
    <t>XZiZOrfCdow</t>
  </si>
  <si>
    <t>qfD_cWB27RI</t>
  </si>
  <si>
    <t>y71Qs5PjApg</t>
  </si>
  <si>
    <t>QrdxpGH9IRw</t>
  </si>
  <si>
    <t>sCgRG3dFFts</t>
  </si>
  <si>
    <t>MUluP_lvygM</t>
  </si>
  <si>
    <t>CsTG7fNBVgM</t>
  </si>
  <si>
    <t>Uvd-RPoZi3c</t>
  </si>
  <si>
    <t>61wMQZNw_6o</t>
  </si>
  <si>
    <t>IntellettuAlettone</t>
  </si>
  <si>
    <t>iab76GJZMoQ</t>
  </si>
  <si>
    <t>BaJ6n0b9Qeo</t>
  </si>
  <si>
    <t>e603cva9Rsg</t>
  </si>
  <si>
    <t>FFkmSE-pFRU</t>
  </si>
  <si>
    <t>z33N6Ksn73c</t>
  </si>
  <si>
    <t>s7Hg6MT5JGU</t>
  </si>
  <si>
    <t>0m-SxyHvqR8</t>
  </si>
  <si>
    <t>CQyd1mbUd_k</t>
  </si>
  <si>
    <t>B4pb6E14QY4</t>
  </si>
  <si>
    <t>aOQKwj9ayk4</t>
  </si>
  <si>
    <t>rQjd4137JVM</t>
  </si>
  <si>
    <t>dbrDjlaGwFA</t>
  </si>
  <si>
    <t>hXOlklt-ZeI</t>
  </si>
  <si>
    <t>2uwV9vjemY0</t>
  </si>
  <si>
    <t>syNF74i687A</t>
  </si>
  <si>
    <t>o6FMPc3DWno</t>
  </si>
  <si>
    <t>cs5WtZ3anbs</t>
  </si>
  <si>
    <t>HtwAPNhGMKA</t>
  </si>
  <si>
    <t>ross1rokz</t>
  </si>
  <si>
    <t>tX-N0aSiJ0U</t>
  </si>
  <si>
    <t>KairiMermaid</t>
  </si>
  <si>
    <t>yZzUufS1f3o</t>
  </si>
  <si>
    <t>pRAeF975rdY</t>
  </si>
  <si>
    <t>B09DU_R5lX0</t>
  </si>
  <si>
    <t>tv0KVCjSYQo</t>
  </si>
  <si>
    <t>fMHXQUl8WYY</t>
  </si>
  <si>
    <t>HJ7iApsid0A</t>
  </si>
  <si>
    <t>PUeTTbFcPRM</t>
  </si>
  <si>
    <t>huQjuOy42FU</t>
  </si>
  <si>
    <t>4m-KJe9w6gU</t>
  </si>
  <si>
    <t>L724f5-hPQw</t>
  </si>
  <si>
    <t>cmhLSdUUQZ4</t>
  </si>
  <si>
    <t>AKebASWlubQ</t>
  </si>
  <si>
    <t>b2-q-XA6Exw</t>
  </si>
  <si>
    <t>mki2Cbz2lT8</t>
  </si>
  <si>
    <t>gl-Opy_RB68</t>
  </si>
  <si>
    <t>RplpbYV7Vpk</t>
  </si>
  <si>
    <t>kDryhpbtdcw</t>
  </si>
  <si>
    <t>loreleisg</t>
  </si>
  <si>
    <t>1tWP6aYwi5M</t>
  </si>
  <si>
    <t>JBt_AoYjGg0</t>
  </si>
  <si>
    <t>EOMO8W_SIxE</t>
  </si>
  <si>
    <t>dLKOFEe8uO0</t>
  </si>
  <si>
    <t>rebuildhk</t>
  </si>
  <si>
    <t>maSxwW_WOkA</t>
  </si>
  <si>
    <t>laihiube</t>
  </si>
  <si>
    <t>zQ4o2mRQZ5Y</t>
  </si>
  <si>
    <t>8TVgQJvVhWQ</t>
  </si>
  <si>
    <t>BTVnNLj6EWI</t>
  </si>
  <si>
    <t>4VkFp3hOUN0</t>
  </si>
  <si>
    <t>4k5rVbiCHZs</t>
  </si>
  <si>
    <t>J-FOIQ7QGvw</t>
  </si>
  <si>
    <t>SOLcwchTB5c</t>
  </si>
  <si>
    <t>iCk02Wu0xyk</t>
  </si>
  <si>
    <t>FrN0ljTIIbo</t>
  </si>
  <si>
    <t>xpnifWHZYEg</t>
  </si>
  <si>
    <t>S323p--USG0</t>
  </si>
  <si>
    <t>cH_gtJtnPwQ</t>
  </si>
  <si>
    <t>_qvtKN0U2z4</t>
  </si>
  <si>
    <t>WZalTkFVTNY</t>
  </si>
  <si>
    <t>dyfxsl2yGto</t>
  </si>
  <si>
    <t>HQnDkANXeX4</t>
  </si>
  <si>
    <t>CV09jrGZjlc</t>
  </si>
  <si>
    <t>1br_Gv72sqY</t>
  </si>
  <si>
    <t>GKxFUs7yJjc</t>
  </si>
  <si>
    <t>hjNx4M4M8rE</t>
  </si>
  <si>
    <t>XrJ4IBfVNc0</t>
  </si>
  <si>
    <t>kmfdm543</t>
  </si>
  <si>
    <t>oc9X6gHq5UA</t>
  </si>
  <si>
    <t>AhlcdB68vZw</t>
  </si>
  <si>
    <t>fi-Y86D-jAE</t>
  </si>
  <si>
    <t>C7xrKqdNw_M</t>
  </si>
  <si>
    <t>3zL89y5eOIE</t>
  </si>
  <si>
    <t>sPtpsna78I0</t>
  </si>
  <si>
    <t>5A4H_6sAqkE</t>
  </si>
  <si>
    <t>dk0bOXj3YAE</t>
  </si>
  <si>
    <t>5UMNdyZaBUQ</t>
  </si>
  <si>
    <t>R-xeCJBGOf0</t>
  </si>
  <si>
    <t>_Fl59-Ky6Bc</t>
  </si>
  <si>
    <t>DVWUXLlYN9k</t>
  </si>
  <si>
    <t>4sR6q-16iiI</t>
  </si>
  <si>
    <t>FPnVP998ONg</t>
  </si>
  <si>
    <t>O85HqfdCU74</t>
  </si>
  <si>
    <t>fm3glZtyj3M</t>
  </si>
  <si>
    <t>JijEjdMYU4U</t>
  </si>
  <si>
    <t>F2ZJGesdwW4</t>
  </si>
  <si>
    <t>IybCkfU-UaU</t>
  </si>
  <si>
    <t>NJUfJAx41jc</t>
  </si>
  <si>
    <t>XGfhdGosnaU</t>
  </si>
  <si>
    <t>panasonichk</t>
  </si>
  <si>
    <t>PjbaErBkGFo</t>
  </si>
  <si>
    <t>vjxw1gvy-TE</t>
  </si>
  <si>
    <t>ytachm</t>
  </si>
  <si>
    <t>FVsWnOVM1DU</t>
  </si>
  <si>
    <t>pSI9-7H6GnY</t>
  </si>
  <si>
    <t>rMaLI9A_PcM</t>
  </si>
  <si>
    <t>2Dtk_SXxOpM</t>
  </si>
  <si>
    <t>MIG3jHO14WA</t>
  </si>
  <si>
    <t>qn7hmolqo3A</t>
  </si>
  <si>
    <t>Dmy8CwWJiLQ</t>
  </si>
  <si>
    <t>Z8RRJ0Q08rQ</t>
  </si>
  <si>
    <t>N5lKKUZEt_o</t>
  </si>
  <si>
    <t>uFlgffWmEFU</t>
  </si>
  <si>
    <t>hAbVuX8d9Zs</t>
  </si>
  <si>
    <t>0iDt4WeF84k</t>
  </si>
  <si>
    <t>VVe4EFLv9GE</t>
  </si>
  <si>
    <t>76KioVIYN_8</t>
  </si>
  <si>
    <t>N1mZZfbUUuQ</t>
  </si>
  <si>
    <t>SSrV0cIXch8</t>
  </si>
  <si>
    <t>w654tgm8SXU</t>
  </si>
  <si>
    <t>cr3Cy0qFWF0</t>
  </si>
  <si>
    <t>pQroU5Kg3uo</t>
  </si>
  <si>
    <t>x6QG-BVouG0</t>
  </si>
  <si>
    <t>pangwaiyan</t>
  </si>
  <si>
    <t>qDDEeZNG0ew</t>
  </si>
  <si>
    <t>iUoyGgHMjWM</t>
  </si>
  <si>
    <t>Nx1J6YBNUKc</t>
  </si>
  <si>
    <t>KyqWv_rz5AI</t>
  </si>
  <si>
    <t>dTDeiDbLq8w</t>
  </si>
  <si>
    <t>3v_v1wTheAE</t>
  </si>
  <si>
    <t>lcYGosRRNVk</t>
  </si>
  <si>
    <t>ZM7qsByjwf0</t>
  </si>
  <si>
    <t>P7fV1J36ntY</t>
  </si>
  <si>
    <t>tP0O1Cz23fs</t>
  </si>
  <si>
    <t>DdyTyIhDKyc</t>
  </si>
  <si>
    <t>mBagIJ-6tKg</t>
  </si>
  <si>
    <t>M5-KpqL8RMc</t>
  </si>
  <si>
    <t>2vqguCzqYn0</t>
  </si>
  <si>
    <t>23cwDaZ9-bA</t>
  </si>
  <si>
    <t>wx-cg8sEWuU</t>
  </si>
  <si>
    <t>SxmXWBZYGDA</t>
  </si>
  <si>
    <t>8vRbAxQE8mI</t>
  </si>
  <si>
    <t>snymwBgWBGM</t>
  </si>
  <si>
    <t>aFY5DqS--Ws</t>
  </si>
  <si>
    <t>pVlk_uqtTpw</t>
  </si>
  <si>
    <t>lMkr-uysWVc</t>
  </si>
  <si>
    <t>R6VuIy9s6XY</t>
  </si>
  <si>
    <t>wZc_cHYHOBE</t>
  </si>
  <si>
    <t>iSJSguSs5_o</t>
  </si>
  <si>
    <t>Ub9pJrhZgOg</t>
  </si>
  <si>
    <t>AggbovaDd8g</t>
  </si>
  <si>
    <t>3v2t6GQY6nw</t>
  </si>
  <si>
    <t>pQErl7_7Pk4</t>
  </si>
  <si>
    <t>DeanHawkLiu</t>
  </si>
  <si>
    <t>bA0Sk9XA-Nc</t>
  </si>
  <si>
    <t>1kNKHatgWRo</t>
  </si>
  <si>
    <t>x03g_n6o1Rg</t>
  </si>
  <si>
    <t>IrR7-oxXZD8</t>
  </si>
  <si>
    <t>hiT9bKw5NDY</t>
  </si>
  <si>
    <t>N5eoDPBwug0</t>
  </si>
  <si>
    <t>649hFMpWIUc</t>
  </si>
  <si>
    <t>6yVIlCxRu4c</t>
  </si>
  <si>
    <t>TNZGYkjf3nY</t>
  </si>
  <si>
    <t>kScsmqrisSw</t>
  </si>
  <si>
    <t>IdCHbCQpeD0</t>
  </si>
  <si>
    <t>HRdJ6Tn2LuY</t>
  </si>
  <si>
    <t>0F3TGLdShds</t>
  </si>
  <si>
    <t>O3KVh_AcQG4</t>
  </si>
  <si>
    <t>FRIDAT4RZOU</t>
  </si>
  <si>
    <t>ncY8GhjwFpM</t>
  </si>
  <si>
    <t>oMlP33DPHOA</t>
  </si>
  <si>
    <t>86UpSHmtdjE</t>
  </si>
  <si>
    <t>_05rrvux8H4</t>
  </si>
  <si>
    <t>tm9xILzj4v8</t>
  </si>
  <si>
    <t>ZPUZMHJOG6M</t>
  </si>
  <si>
    <t>ansonfans</t>
  </si>
  <si>
    <t>gx7--nRbcTc</t>
  </si>
  <si>
    <t>gVvQfu_uC4c</t>
  </si>
  <si>
    <t>imsiulasing</t>
  </si>
  <si>
    <t>Ga5tZsMMBZM</t>
  </si>
  <si>
    <t>gogigue</t>
  </si>
  <si>
    <t>GvtzSpxts4Q</t>
  </si>
  <si>
    <t>komingfai</t>
  </si>
  <si>
    <t>EJJ0M4bmhps</t>
  </si>
  <si>
    <t>jigglemaster7</t>
  </si>
  <si>
    <t>u6gMmBGSJ5M</t>
  </si>
  <si>
    <t>2eUJfSrez5k</t>
  </si>
  <si>
    <t>9S4x2G6pr48</t>
  </si>
  <si>
    <t>APIIlvZot78</t>
  </si>
  <si>
    <t>9FNs4mBYKio</t>
  </si>
  <si>
    <t>cztsT9hDU0k</t>
  </si>
  <si>
    <t>kF94hMQP5GE</t>
  </si>
  <si>
    <t>Ex-edtEiu0A</t>
  </si>
  <si>
    <t>Fs4cqjN6cxk</t>
  </si>
  <si>
    <t>hNToR3f7FwE</t>
  </si>
  <si>
    <t>iX1ZY4ASHsM</t>
  </si>
  <si>
    <t>bigqMlcCqVQ</t>
  </si>
  <si>
    <t>xuTgi8TP-p0</t>
  </si>
  <si>
    <t>uC5ovHK0bug</t>
  </si>
  <si>
    <t>K5XBxGqzcJ0</t>
  </si>
  <si>
    <t>SAjX96mVf-E</t>
  </si>
  <si>
    <t>CiHTtvISv3I</t>
  </si>
  <si>
    <t>ZMEh7A5YHYI</t>
  </si>
  <si>
    <t>mrGeBECU0qs</t>
  </si>
  <si>
    <t>UFDWwKpjkus</t>
  </si>
  <si>
    <t>azrail13</t>
  </si>
  <si>
    <t>EaAISRSFk3s</t>
  </si>
  <si>
    <t>MacTipper</t>
  </si>
  <si>
    <t>azfCrBFVzGk</t>
  </si>
  <si>
    <t>colemisfits</t>
  </si>
  <si>
    <t>SyJziPJzXto</t>
  </si>
  <si>
    <t>LhnDWYvUWsg</t>
  </si>
  <si>
    <t>uZbIPhr1Co8</t>
  </si>
  <si>
    <t>k1FaflUn4Co</t>
  </si>
  <si>
    <t>potc93GM3to</t>
  </si>
  <si>
    <t>IKw7Sk3CWZI</t>
  </si>
  <si>
    <t>gbRKfieMsdQ</t>
  </si>
  <si>
    <t>CuFJ74HJdZQ</t>
  </si>
  <si>
    <t>ow493VIxQj8</t>
  </si>
  <si>
    <t>kUEb8rYNOnA</t>
  </si>
  <si>
    <t>CFsGxiSh3Vc</t>
  </si>
  <si>
    <t>jIQy5k61m7o</t>
  </si>
  <si>
    <t>ks_1ryhPXJA</t>
  </si>
  <si>
    <t>yMG0BtPlDM8</t>
  </si>
  <si>
    <t>D5bOz0s201I</t>
  </si>
  <si>
    <t>3GJG2CzTeqQ</t>
  </si>
  <si>
    <t>KuTk_bK-F8s</t>
  </si>
  <si>
    <t>I4Li3SuHcUA</t>
  </si>
  <si>
    <t>iHdjAS3pu0U</t>
  </si>
  <si>
    <t>NqZpIxA-MeI</t>
  </si>
  <si>
    <t>oneloveclub</t>
  </si>
  <si>
    <t>D9-D3XWFgik</t>
  </si>
  <si>
    <t>aZVKpQLpCH0</t>
  </si>
  <si>
    <t>gwGSA4gZeZM</t>
  </si>
  <si>
    <t>ZmtfqSbN1hw</t>
  </si>
  <si>
    <t>mPWy5zVbs-U</t>
  </si>
  <si>
    <t>thV3V6nBXxM</t>
  </si>
  <si>
    <t>cYXdYX4fBms</t>
  </si>
  <si>
    <t>X_OrwZBjymQ</t>
  </si>
  <si>
    <t>OiB0x9N1jwY</t>
  </si>
  <si>
    <t>_nJ_bDG1SK4</t>
  </si>
  <si>
    <t>ynIuvEnAzP8</t>
  </si>
  <si>
    <t>mzHbfZPzVCk</t>
  </si>
  <si>
    <t>ds2SsDVZhLM</t>
  </si>
  <si>
    <t>n_V9JyhOyek</t>
  </si>
  <si>
    <t>SdDlNqMwYPU</t>
  </si>
  <si>
    <t>vOpzhRgHR1s</t>
  </si>
  <si>
    <t>w4ufEW13eQE</t>
  </si>
  <si>
    <t>GZfUvhN9c-A</t>
  </si>
  <si>
    <t>7huL7-MALRo</t>
  </si>
  <si>
    <t>Ywwf1xN5lFs</t>
  </si>
  <si>
    <t>0AMtKiwyqR0</t>
  </si>
  <si>
    <t>invaderzim007</t>
  </si>
  <si>
    <t>RSoupEqhTd4</t>
  </si>
  <si>
    <t>CoolMcJeebs</t>
  </si>
  <si>
    <t>x-BpOl5ps0I</t>
  </si>
  <si>
    <t>tazamaspaz</t>
  </si>
  <si>
    <t>EEd05lXaXAY</t>
  </si>
  <si>
    <t>Lfp8dHqZwa8</t>
  </si>
  <si>
    <t>KQ71LXt051I</t>
  </si>
  <si>
    <t>oQsmJr2VkZw</t>
  </si>
  <si>
    <t>XXzKKSOzzsk</t>
  </si>
  <si>
    <t>xlX8BdQynGA</t>
  </si>
  <si>
    <t>X6CXD7mQkJ8</t>
  </si>
  <si>
    <t>fVwD910exxo</t>
  </si>
  <si>
    <t>aM5vjEnHzE4</t>
  </si>
  <si>
    <t>6nrOCYyw7Ck</t>
  </si>
  <si>
    <t>bpi7Q1hI-Wg</t>
  </si>
  <si>
    <t>DSnAalqrUzs</t>
  </si>
  <si>
    <t>b7C1R1jbehA</t>
  </si>
  <si>
    <t>taVyLNfuMlc</t>
  </si>
  <si>
    <t>Cgn1nhUEgo8</t>
  </si>
  <si>
    <t>i5U171yzSa8</t>
  </si>
  <si>
    <t>jVIzNAvoGgI</t>
  </si>
  <si>
    <t>IAj0Ui6Ta-U</t>
  </si>
  <si>
    <t>OJw5PO3hVjc</t>
  </si>
  <si>
    <t>0Ww4dnbPY5s</t>
  </si>
  <si>
    <t>NimrodrigoReloaded</t>
  </si>
  <si>
    <t>DlK_qwR1RoI</t>
  </si>
  <si>
    <t>hrdVqj_m0xo</t>
  </si>
  <si>
    <t>wj3h-2vCGQs</t>
  </si>
  <si>
    <t>zVfTg4p0tZ8</t>
  </si>
  <si>
    <t>AOSGDQMFjo4</t>
  </si>
  <si>
    <t>jcktKb7g0mc</t>
  </si>
  <si>
    <t>aA_TPV67CtQ</t>
  </si>
  <si>
    <t>XVbSWJArQjU</t>
  </si>
  <si>
    <t>SAAJfsefrT8</t>
  </si>
  <si>
    <t>1B-E2VW4DvU</t>
  </si>
  <si>
    <t>mjzy_Vk7vc0</t>
  </si>
  <si>
    <t>_1Iz9_seRAw</t>
  </si>
  <si>
    <t>RFE_ug4JZbc</t>
  </si>
  <si>
    <t>tz8OKw_mRgw</t>
  </si>
  <si>
    <t>0qdtZJedZig</t>
  </si>
  <si>
    <t>P1eDO5zlbqg</t>
  </si>
  <si>
    <t>ZgLWELLD2i0</t>
  </si>
  <si>
    <t>pWn9soRUQn4</t>
  </si>
  <si>
    <t>UwZLSil5O8Y</t>
  </si>
  <si>
    <t>J3iOvqqCHn8</t>
  </si>
  <si>
    <t>7UN9axsc0U4</t>
  </si>
  <si>
    <t>p1S3JCknQJ4</t>
  </si>
  <si>
    <t>b4-C5m6wSVY</t>
  </si>
  <si>
    <t>fo_QVq2lGMs</t>
  </si>
  <si>
    <t>f4RWiK_cjjs</t>
  </si>
  <si>
    <t>c1WcbbvDlgo</t>
  </si>
  <si>
    <t>3DLDDFq4dTk</t>
  </si>
  <si>
    <t>axaWUAn82Fo</t>
  </si>
  <si>
    <t>zV4X_O_Rrrs</t>
  </si>
  <si>
    <t>kZ3-4yODxH8</t>
  </si>
  <si>
    <t>LU8DDYz68kM</t>
  </si>
  <si>
    <t>Jason275</t>
  </si>
  <si>
    <t>VryQDsx5Ad8</t>
  </si>
  <si>
    <t>_BtMuSjnGcY</t>
  </si>
  <si>
    <t>r8ZHJZFIAAg</t>
  </si>
  <si>
    <t>t5uxXAZNii8</t>
  </si>
  <si>
    <t>OUrxqSF0tow</t>
  </si>
  <si>
    <t>1a4-jwXejc0</t>
  </si>
  <si>
    <t>h1FivamFXms</t>
  </si>
  <si>
    <t>LB4iy0Hsc3Y</t>
  </si>
  <si>
    <t>2cyu7tUEgs4</t>
  </si>
  <si>
    <t>sDYxC2r3ttw</t>
  </si>
  <si>
    <t>fI1RH1VhlYI</t>
  </si>
  <si>
    <t>trQP5TtG_SY</t>
  </si>
  <si>
    <t>YOE4RzS7JPY</t>
  </si>
  <si>
    <t>3ZUzsKxeXcs</t>
  </si>
  <si>
    <t>SWWTpkX-d4Y</t>
  </si>
  <si>
    <t>UyJuZef9r9c</t>
  </si>
  <si>
    <t>3bauNwVHmbM</t>
  </si>
  <si>
    <t>a2iMGU_Q3Yg</t>
  </si>
  <si>
    <t>nlNORX006-c</t>
  </si>
  <si>
    <t>O1txre3rqpM</t>
  </si>
  <si>
    <t>taoistflyer</t>
  </si>
  <si>
    <t>5hIKv-ROppE</t>
  </si>
  <si>
    <t>F0pNpXgbtAc</t>
  </si>
  <si>
    <t>2eEden1guIA</t>
  </si>
  <si>
    <t>uDg_bN2wxgo</t>
  </si>
  <si>
    <t>iyrUQ56FbZ0</t>
  </si>
  <si>
    <t>Ny15_LC0vfM</t>
  </si>
  <si>
    <t>maR1kEGRTgQ</t>
  </si>
  <si>
    <t>RlHDOh_eTVc</t>
  </si>
  <si>
    <t>dKJeP_C3LSU</t>
  </si>
  <si>
    <t>uWG4LcvEZoI</t>
  </si>
  <si>
    <t>fYEzBzYFPfo</t>
  </si>
  <si>
    <t>bw3eRZSvkH8</t>
  </si>
  <si>
    <t>yzK4d0cBGnc</t>
  </si>
  <si>
    <t>MHwe4cO_qCk</t>
  </si>
  <si>
    <t>sAObxFgxAHc</t>
  </si>
  <si>
    <t>N_arzGyLGis</t>
  </si>
  <si>
    <t>Dn06JwTeT88</t>
  </si>
  <si>
    <t>bZfX1TOWhPs</t>
  </si>
  <si>
    <t>hifiWWlyhgs</t>
  </si>
  <si>
    <t>xQSoglXMCXw</t>
  </si>
  <si>
    <t>IhtNcmXPg3w</t>
  </si>
  <si>
    <t>dropthezero</t>
  </si>
  <si>
    <t>0CNgwZgoKFc</t>
  </si>
  <si>
    <t>09fsUJ_i66I</t>
  </si>
  <si>
    <t>AsWCjBaEf70</t>
  </si>
  <si>
    <t>UX_e-FWmlMI</t>
  </si>
  <si>
    <t>qCDlSU-E6ds</t>
  </si>
  <si>
    <t>ZTMMKak-NLI</t>
  </si>
  <si>
    <t>ZjxoRf1pqM4</t>
  </si>
  <si>
    <t>hr33OEnqn14</t>
  </si>
  <si>
    <t>KjOhLuXqxhQ</t>
  </si>
  <si>
    <t>vK3SN1dFBQY</t>
  </si>
  <si>
    <t>rF9DjFF6-jc</t>
  </si>
  <si>
    <t>qtIE0zbOcXM</t>
  </si>
  <si>
    <t>edygreu</t>
  </si>
  <si>
    <t>iUnJNxZWE1M</t>
  </si>
  <si>
    <t>5kWghSr8pb0</t>
  </si>
  <si>
    <t>Wgzk-C376aQ</t>
  </si>
  <si>
    <t>htimBdLg6es</t>
  </si>
  <si>
    <t>CPNBynsVHAc</t>
  </si>
  <si>
    <t>fGtCkvcH0A0</t>
  </si>
  <si>
    <t>mmMl6M_gTpA</t>
  </si>
  <si>
    <t>StOJr2k5Y-U</t>
  </si>
  <si>
    <t>xqSLWMnc8-c</t>
  </si>
  <si>
    <t>mQbuifa4LHI</t>
  </si>
  <si>
    <t>2ylLicYEclU</t>
  </si>
  <si>
    <t>tVzZ1aj9u5s</t>
  </si>
  <si>
    <t>zr183lk-wQk</t>
  </si>
  <si>
    <t>EHRr5ITTdRk</t>
  </si>
  <si>
    <t>igMeL6DUeBY</t>
  </si>
  <si>
    <t>T2_RnTc1bBQ</t>
  </si>
  <si>
    <t>mattharding2718</t>
  </si>
  <si>
    <t>f7zquZqyBzE</t>
  </si>
  <si>
    <t>CQIHiNrQ9Kc</t>
  </si>
  <si>
    <t>45k0Qr_4Hf4</t>
  </si>
  <si>
    <t>aReauoI-JC8</t>
  </si>
  <si>
    <t>lbCuCkfozbg</t>
  </si>
  <si>
    <t>bNF_P281Uu4</t>
  </si>
  <si>
    <t>HSVklG_Asec</t>
  </si>
  <si>
    <t>WwqPOkcXrYQ</t>
  </si>
  <si>
    <t>qfZ9YwSZATI</t>
  </si>
  <si>
    <t>RST3hJoKNYo</t>
  </si>
  <si>
    <t>oJvq_-Q9yWM</t>
  </si>
  <si>
    <t>ywv85UIx-98</t>
  </si>
  <si>
    <t>iIDHEiB_PDA</t>
  </si>
  <si>
    <t>5u8wqbe5bs4</t>
  </si>
  <si>
    <t>CMSJ93E30G4</t>
  </si>
  <si>
    <t>Tq8MNXF5g58</t>
  </si>
  <si>
    <t>Zj2kJ6ZITKo</t>
  </si>
  <si>
    <t>lYDquzEPLsw</t>
  </si>
  <si>
    <t>gUdvItw2w48</t>
  </si>
  <si>
    <t>f1zhIX3qiko</t>
  </si>
  <si>
    <t>4uIPixaUqv8</t>
  </si>
  <si>
    <t>gVqTl5HiOIw</t>
  </si>
  <si>
    <t>UvUlCi1G1pQ</t>
  </si>
  <si>
    <t>BYNoQZ5djUA</t>
  </si>
  <si>
    <t>pjoztLBdaDA</t>
  </si>
  <si>
    <t>jUEBb4iP2T0</t>
  </si>
  <si>
    <t>LvfPHt0IsS0</t>
  </si>
  <si>
    <t>AWF4IElQ_CE</t>
  </si>
  <si>
    <t>8avOiTUcD4Y</t>
  </si>
  <si>
    <t>YjRXhnz4Dqs</t>
  </si>
  <si>
    <t>VT9H5CK9thE</t>
  </si>
  <si>
    <t>St3HWIWUpVo</t>
  </si>
  <si>
    <t>aniBOOM</t>
  </si>
  <si>
    <t>4_nTlsTK7qo</t>
  </si>
  <si>
    <t>FHwydWFfywc</t>
  </si>
  <si>
    <t>FM4_79-VRYU</t>
  </si>
  <si>
    <t>uwtElsn_Zjc</t>
  </si>
  <si>
    <t>0s1RtmqPzjw</t>
  </si>
  <si>
    <t>BxAg1sUn6_w</t>
  </si>
  <si>
    <t>wpFkEhPWhi4</t>
  </si>
  <si>
    <t>8yIuiXxwUtw</t>
  </si>
  <si>
    <t>30AZF8ZKhnY</t>
  </si>
  <si>
    <t>IeI5fgVWD6A</t>
  </si>
  <si>
    <t>08mZiJVN65M</t>
  </si>
  <si>
    <t>anX6daW7kLk</t>
  </si>
  <si>
    <t>VngRJXrjXE0</t>
  </si>
  <si>
    <t>tlkd45W4TWU</t>
  </si>
  <si>
    <t>OcD5ptHqkzs</t>
  </si>
  <si>
    <t>ThanksGivingTube</t>
  </si>
  <si>
    <t>3WXjtJujnIk</t>
  </si>
  <si>
    <t>Zuto1337</t>
  </si>
  <si>
    <t>ZJ0-KDEy_Og</t>
  </si>
  <si>
    <t>BpSr42YYLVM</t>
  </si>
  <si>
    <t>fzxfTRP4NIU</t>
  </si>
  <si>
    <t>2bwgKiB_eBU</t>
  </si>
  <si>
    <t>iEtDkM_o-Z8</t>
  </si>
  <si>
    <t>6lJE2MPP6QE</t>
  </si>
  <si>
    <t>vudOoUYiNf4</t>
  </si>
  <si>
    <t>G9la4Q6XSoo</t>
  </si>
  <si>
    <t>en06giF3Zck</t>
  </si>
  <si>
    <t>dSYftP4dk8E</t>
  </si>
  <si>
    <t>hfonMlnsLKE</t>
  </si>
  <si>
    <t>Odhz3by0ayI</t>
  </si>
  <si>
    <t>7g0miuT6BBk</t>
  </si>
  <si>
    <t>yi5eUdVSPIk</t>
  </si>
  <si>
    <t>yHr5onkucpY</t>
  </si>
  <si>
    <t>takatakatang</t>
  </si>
  <si>
    <t>XzqsWxau_gI</t>
  </si>
  <si>
    <t>lftV5-1Oh0A</t>
  </si>
  <si>
    <t>xXgPIxSEFAY</t>
  </si>
  <si>
    <t>JqUYQbqsMP0</t>
  </si>
  <si>
    <t>ENKtl4lguUk</t>
  </si>
  <si>
    <t>Y0i0egQdycM</t>
  </si>
  <si>
    <t>jnh_MXq4AmQ</t>
  </si>
  <si>
    <t>u7cEDkIXJOY</t>
  </si>
  <si>
    <t>Ou1kZgskhgU</t>
  </si>
  <si>
    <t>PfC6siEanm4</t>
  </si>
  <si>
    <t>tK7l09OvagE</t>
  </si>
  <si>
    <t>nxTBm0QJ--E</t>
  </si>
  <si>
    <t>boI-rNzkvqg</t>
  </si>
  <si>
    <t>HUF0wB-Pizw</t>
  </si>
  <si>
    <t>eflFIMPZG7o</t>
  </si>
  <si>
    <t>kDGYaLDBOlo</t>
  </si>
  <si>
    <t>XP0mnAvp17o</t>
  </si>
  <si>
    <t>fO0XfEL_bO8</t>
  </si>
  <si>
    <t>tZD76bylW8A</t>
  </si>
  <si>
    <t>GU_Hct49V6Q</t>
  </si>
  <si>
    <t>rD5DS2_JmiY</t>
  </si>
  <si>
    <t>jaaaaaaa</t>
  </si>
  <si>
    <t>bzps9iXwpG4</t>
  </si>
  <si>
    <t>Jk5L0-SIceg</t>
  </si>
  <si>
    <t>3VS--sZ6zJM</t>
  </si>
  <si>
    <t>K6NHPrYcJpo</t>
  </si>
  <si>
    <t>CFqyPHCUkRg</t>
  </si>
  <si>
    <t>Yr09fYxQXMU</t>
  </si>
  <si>
    <t>fVbWZw88g9k</t>
  </si>
  <si>
    <t>yNqxd9vwhPI</t>
  </si>
  <si>
    <t>CFLi6iGUJ3I</t>
  </si>
  <si>
    <t>yuLuiClUIJ8</t>
  </si>
  <si>
    <t>X0rm853iYYg</t>
  </si>
  <si>
    <t>LZpe-E3VRHY</t>
  </si>
  <si>
    <t>U-lt3vVA-4I</t>
  </si>
  <si>
    <t>9P7uDmlYCTs</t>
  </si>
  <si>
    <t>7pmpo8THQJk</t>
  </si>
  <si>
    <t>LwQ8eyDdK-c</t>
  </si>
  <si>
    <t>uiR3wpyaHDw</t>
  </si>
  <si>
    <t>OKH4JUtJfPs</t>
  </si>
  <si>
    <t>mw0YToJx_tA</t>
  </si>
  <si>
    <t>nUShlzabF_E</t>
  </si>
  <si>
    <t>O2X2024thjs</t>
  </si>
  <si>
    <t>Teytos88</t>
  </si>
  <si>
    <t>2be6jGwLoJ0</t>
  </si>
  <si>
    <t>0gz_BeKEYXM</t>
  </si>
  <si>
    <t>L_ZsD1Jykuk</t>
  </si>
  <si>
    <t>YJ7mQ6iRs8A</t>
  </si>
  <si>
    <t>XgIN4I6LzQk</t>
  </si>
  <si>
    <t>pb2pTjQyzWk</t>
  </si>
  <si>
    <t>7DjzvRGV2xk</t>
  </si>
  <si>
    <t>JFCVpNkNczY</t>
  </si>
  <si>
    <t>aLW_K3GxCHI</t>
  </si>
  <si>
    <t>wzSXc8VTKtc</t>
  </si>
  <si>
    <t>5HGyUhRGeuM</t>
  </si>
  <si>
    <t>9zbF_OuVzko</t>
  </si>
  <si>
    <t>bWdYCc6Rk5Y</t>
  </si>
  <si>
    <t>LkSebZPh08E</t>
  </si>
  <si>
    <t>4QmstPaLRZ0</t>
  </si>
  <si>
    <t>wWYCnYZW3Zw</t>
  </si>
  <si>
    <t>pcSLtDEymd8</t>
  </si>
  <si>
    <t>3a3uepIAShs</t>
  </si>
  <si>
    <t>iBgykKSZgBY</t>
  </si>
  <si>
    <t>9TLsV4dz_pk</t>
  </si>
  <si>
    <t>audunerlien</t>
  </si>
  <si>
    <t>GyUEeZU2DVs</t>
  </si>
  <si>
    <t>Mjm2DWh9uhY</t>
  </si>
  <si>
    <t>0Wd514xEob4</t>
  </si>
  <si>
    <t>knpoh5wG7KQ</t>
  </si>
  <si>
    <t>kYPX7TMitYY</t>
  </si>
  <si>
    <t>1ip0sRNwqZs</t>
  </si>
  <si>
    <t>7qovxMS12dQ</t>
  </si>
  <si>
    <t>Yl26yqWM9cI</t>
  </si>
  <si>
    <t>fjVrQWilQVA</t>
  </si>
  <si>
    <t>qJdvDQqDp3E</t>
  </si>
  <si>
    <t>1REtFAl6zXc</t>
  </si>
  <si>
    <t>eVbdJ7Xu3uQ</t>
  </si>
  <si>
    <t>AlF-MV6M8OY</t>
  </si>
  <si>
    <t>ZLk_Q3Cq2Ns</t>
  </si>
  <si>
    <t>fCU1h7IujAg</t>
  </si>
  <si>
    <t>FQHecBf3_uM</t>
  </si>
  <si>
    <t>8ll0gzZt3P4</t>
  </si>
  <si>
    <t>YSLT8GUFtJI</t>
  </si>
  <si>
    <t>FTvybH1-XUI</t>
  </si>
  <si>
    <t>mqjJCvq9vtE</t>
  </si>
  <si>
    <t>w8HVSEvfSWU</t>
  </si>
  <si>
    <t>FueledByRamen</t>
  </si>
  <si>
    <t>hzbCDY0wrfs</t>
  </si>
  <si>
    <t>yCto3PCn8wo</t>
  </si>
  <si>
    <t>A2ZDs4J7xug</t>
  </si>
  <si>
    <t>YYyBCOrO6ag</t>
  </si>
  <si>
    <t>h_npsm4Odg8</t>
  </si>
  <si>
    <t>_yfLcWCirDU</t>
  </si>
  <si>
    <t>3y6cbAFyxU0</t>
  </si>
  <si>
    <t>hizSYLQnyg0</t>
  </si>
  <si>
    <t>XJ2C2cBfBPQ</t>
  </si>
  <si>
    <t>ZtXtM7v7LBc</t>
  </si>
  <si>
    <t>QOK1Zae5xXQ</t>
  </si>
  <si>
    <t>2TPjYQRStJo</t>
  </si>
  <si>
    <t>y5RrULdpTHQ</t>
  </si>
  <si>
    <t>mg9E-RVtrsg</t>
  </si>
  <si>
    <t>lGN7wnjz6d0</t>
  </si>
  <si>
    <t>ie_jCUtFCfI</t>
  </si>
  <si>
    <t>Cjajv7HJvN8</t>
  </si>
  <si>
    <t>H0MwyQXI9k0</t>
  </si>
  <si>
    <t>maryyy</t>
  </si>
  <si>
    <t>Q3QA8lqjUNY</t>
  </si>
  <si>
    <t>3iGFW02dk8A</t>
  </si>
  <si>
    <t>a1FjlyrIqtI</t>
  </si>
  <si>
    <t>349LLDpOtyE</t>
  </si>
  <si>
    <t>FxQU6zfLFWU</t>
  </si>
  <si>
    <t>8wgwUmzDzm8</t>
  </si>
  <si>
    <t>N1lS9NVQmu8</t>
  </si>
  <si>
    <t>0f55LjG_2ko</t>
  </si>
  <si>
    <t>AwPpWiQ042E</t>
  </si>
  <si>
    <t>J4EsBvro_V0</t>
  </si>
  <si>
    <t>QRvFqkbixv8</t>
  </si>
  <si>
    <t>nYqPZhlL4Jo</t>
  </si>
  <si>
    <t>BMbK1ci6v0o</t>
  </si>
  <si>
    <t>rHBsoFTb7ZA</t>
  </si>
  <si>
    <t>LPZ_XlHWdh0</t>
  </si>
  <si>
    <t>vjoByuFt1_8</t>
  </si>
  <si>
    <t>1mcmCgtRTLQ</t>
  </si>
  <si>
    <t>vhLgXhw5LrU</t>
  </si>
  <si>
    <t>EAj3kyBo5KM</t>
  </si>
  <si>
    <t>9LLogAcoHMY</t>
  </si>
  <si>
    <t>7Yz_Oi_6w0Q</t>
  </si>
  <si>
    <t>timpkmn89</t>
  </si>
  <si>
    <t>Hhhs5UpGrRE</t>
  </si>
  <si>
    <t>ggAZBX7QxWw</t>
  </si>
  <si>
    <t>YquxNj4sq_g</t>
  </si>
  <si>
    <t>AQ3QAlwTJoU</t>
  </si>
  <si>
    <t>hmEr5n3mSfk</t>
  </si>
  <si>
    <t>Z5lcVMQEqIE</t>
  </si>
  <si>
    <t>MhUFCgHJ6r4</t>
  </si>
  <si>
    <t>25yhygUkecE</t>
  </si>
  <si>
    <t>H9uCXh-teXM</t>
  </si>
  <si>
    <t>y9fUFF0YwPo</t>
  </si>
  <si>
    <t>pkgGOFXuYPw</t>
  </si>
  <si>
    <t>CzzUz5APe2Y</t>
  </si>
  <si>
    <t>Kir41ypwK94</t>
  </si>
  <si>
    <t>pt7aeNCqn5g</t>
  </si>
  <si>
    <t>cbua0yzYais</t>
  </si>
  <si>
    <t>sQZuidKexBQ</t>
  </si>
  <si>
    <t>qZJWii5qlsA</t>
  </si>
  <si>
    <t>yJoIbPkRvig</t>
  </si>
  <si>
    <t>4eV-W_8Sk_w</t>
  </si>
  <si>
    <t>qtUiQJc7ZMI</t>
  </si>
  <si>
    <t>911triumph</t>
  </si>
  <si>
    <t>tQzp1aMhs-E</t>
  </si>
  <si>
    <t>vlBYUNzoWUk</t>
  </si>
  <si>
    <t>ro3o-ld0CWw</t>
  </si>
  <si>
    <t>deLTeAAxU08</t>
  </si>
  <si>
    <t>12pwkeVk7B8</t>
  </si>
  <si>
    <t>pT6tLjHV5a4</t>
  </si>
  <si>
    <t>LvuS4NzH8_M</t>
  </si>
  <si>
    <t>ISW9sXP_Sik</t>
  </si>
  <si>
    <t>A0rltzN_1uc</t>
  </si>
  <si>
    <t>zQ27ucTdQaI</t>
  </si>
  <si>
    <t>reQZT9Hzvt8</t>
  </si>
  <si>
    <t>CFefI29TVi4</t>
  </si>
  <si>
    <t>drp-irFmH4U</t>
  </si>
  <si>
    <t>nJSnmf_oKgo</t>
  </si>
  <si>
    <t>N4rkfgHTK-M</t>
  </si>
  <si>
    <t>HA6zNeM3I_M</t>
  </si>
  <si>
    <t>nzYd7Iq9xyM</t>
  </si>
  <si>
    <t>iQfKPbfdp5s</t>
  </si>
  <si>
    <t>officialanticon</t>
  </si>
  <si>
    <t>lrBZeWjGjl8</t>
  </si>
  <si>
    <t>Pl79r2npdpg</t>
  </si>
  <si>
    <t>0xxoA8jgIW8</t>
  </si>
  <si>
    <t>F7bKe_Zgk4o</t>
  </si>
  <si>
    <t>o09HWDqjpKQ</t>
  </si>
  <si>
    <t>2c9W1H4xswU</t>
  </si>
  <si>
    <t>3P-CTAwaCmM</t>
  </si>
  <si>
    <t>2UYQqeLvHns</t>
  </si>
  <si>
    <t>yT0gRc2c2wQ</t>
  </si>
  <si>
    <t>KrnYccMJmF8</t>
  </si>
  <si>
    <t>usHGhxF8h7w</t>
  </si>
  <si>
    <t>UpkO02ZZWh4</t>
  </si>
  <si>
    <t>rNzgovH-QxE</t>
  </si>
  <si>
    <t>_lEsLcGB7Vo</t>
  </si>
  <si>
    <t>fuDHR2OY5h8</t>
  </si>
  <si>
    <t>JQ5gB8ox1p4</t>
  </si>
  <si>
    <t>xm388S1889s</t>
  </si>
  <si>
    <t>he8fMUmxHOU</t>
  </si>
  <si>
    <t>dM2ZIWUJVGs</t>
  </si>
  <si>
    <t>P-fIvHA3M5s</t>
  </si>
  <si>
    <t>oCx9wqfFq_M</t>
  </si>
  <si>
    <t>OliverNLA</t>
  </si>
  <si>
    <t>ROVkXEBeQWE</t>
  </si>
  <si>
    <t>N58TYv7Vt3A</t>
  </si>
  <si>
    <t>tvb3di2unkA</t>
  </si>
  <si>
    <t>RhQGjCZjKvc</t>
  </si>
  <si>
    <t>N0PXuVc9Vgk</t>
  </si>
  <si>
    <t>JLUBfeGUq2M</t>
  </si>
  <si>
    <t>V1wE2TWi8Po</t>
  </si>
  <si>
    <t>uH5jwz7LjQs</t>
  </si>
  <si>
    <t>Ha6Zs42--3U</t>
  </si>
  <si>
    <t>RyozUYtBl_o</t>
  </si>
  <si>
    <t>M5IqQyMbGwc</t>
  </si>
  <si>
    <t>ToCANOyg-tY</t>
  </si>
  <si>
    <t>Bod7F44PfMA</t>
  </si>
  <si>
    <t>gl9m-NC0VGE</t>
  </si>
  <si>
    <t>JqxOQ0SkWPQ</t>
  </si>
  <si>
    <t>E1rzeXdOrWU</t>
  </si>
  <si>
    <t>znOK1WO0Nuo</t>
  </si>
  <si>
    <t>mwaAejOUAx8</t>
  </si>
  <si>
    <t>CkJBC1on7Fg</t>
  </si>
  <si>
    <t>qpFvbiXm-10</t>
  </si>
  <si>
    <t>6xGI-jAb_So</t>
  </si>
  <si>
    <t>ALzH_cFjvJ4</t>
  </si>
  <si>
    <t>Ce-EXA7sLfk</t>
  </si>
  <si>
    <t>Lq7DqTcL_sg</t>
  </si>
  <si>
    <t>eHG511F21MA</t>
  </si>
  <si>
    <t>Zldi_7Tf_Jg</t>
  </si>
  <si>
    <t>51sTOzdSM0k</t>
  </si>
  <si>
    <t>IR3GT7sL8QU</t>
  </si>
  <si>
    <t>HxlmOLRkb_w</t>
  </si>
  <si>
    <t>vY2WLMf0F_c</t>
  </si>
  <si>
    <t>QN6yT5WQqIY</t>
  </si>
  <si>
    <t>EvA2gKLDQMg</t>
  </si>
  <si>
    <t>wXhtX_xjRBc</t>
  </si>
  <si>
    <t>9wpxno6qUd0</t>
  </si>
  <si>
    <t>Vk064nSwPCI</t>
  </si>
  <si>
    <t>MPPSFWP8b5M</t>
  </si>
  <si>
    <t>UwRuUbVrZO0</t>
  </si>
  <si>
    <t>FUSBXsd8NkQ</t>
  </si>
  <si>
    <t>YywqSQ6-2Os</t>
  </si>
  <si>
    <t>wUFSmMvWy7I</t>
  </si>
  <si>
    <t>tYVRDiUhXTk</t>
  </si>
  <si>
    <t>xknMQRMEddE</t>
  </si>
  <si>
    <t>KMwGsX0Y2nI</t>
  </si>
  <si>
    <t>dUHw3mYQYTg</t>
  </si>
  <si>
    <t>6vMdlSxs5iQ</t>
  </si>
  <si>
    <t>JhRsl3npUE8</t>
  </si>
  <si>
    <t>VAkJ-8u3X-o</t>
  </si>
  <si>
    <t>tY0sv9eNoaY</t>
  </si>
  <si>
    <t>5CB6IfU0umo</t>
  </si>
  <si>
    <t>54NV4w1yxu8</t>
  </si>
  <si>
    <t>Qu_u4MTkDqc</t>
  </si>
  <si>
    <t>kRJ2YvRv3N4</t>
  </si>
  <si>
    <t>gjymwuJeHKM</t>
  </si>
  <si>
    <t>kbDqN0qYbk4</t>
  </si>
  <si>
    <t>H8lejCJM3f8</t>
  </si>
  <si>
    <t>djp132</t>
  </si>
  <si>
    <t>PDwfuPqEdVo</t>
  </si>
  <si>
    <t>GkE1AJt8yjc</t>
  </si>
  <si>
    <t>A-4s2yN6PIE</t>
  </si>
  <si>
    <t>IsMR3NZVM6k</t>
  </si>
  <si>
    <t>LJWldEMFem4</t>
  </si>
  <si>
    <t>SSKS9a9NuPc</t>
  </si>
  <si>
    <t>8tHSrovtJF0</t>
  </si>
  <si>
    <t>XR_ZsgusTX0</t>
  </si>
  <si>
    <t>bI0-WRERWMM</t>
  </si>
  <si>
    <t>lmymqm1jt4g</t>
  </si>
  <si>
    <t>no4luPP6t9c</t>
  </si>
  <si>
    <t>Cg5UuPUPT00</t>
  </si>
  <si>
    <t>xh7cQs7DPag</t>
  </si>
  <si>
    <t>7kmplpguPTs</t>
  </si>
  <si>
    <t>Fy0HZaMkF_M</t>
  </si>
  <si>
    <t>dGeL1J133NU</t>
  </si>
  <si>
    <t>D5K5prC0hmg</t>
  </si>
  <si>
    <t>TJaFylYHRoo</t>
  </si>
  <si>
    <t>ggVy7QsTsPw</t>
  </si>
  <si>
    <t>xiyF_QJiNKk</t>
  </si>
  <si>
    <t>mtC5AAGB1y0</t>
  </si>
  <si>
    <t>oddgirloutthere</t>
  </si>
  <si>
    <t>7t3TK_qLgUI</t>
  </si>
  <si>
    <t>G2wiGCdYoYY</t>
  </si>
  <si>
    <t>rvS-hZNRRuY</t>
  </si>
  <si>
    <t>c8PM8ZK-GBo</t>
  </si>
  <si>
    <t>hFSUfKIA--U</t>
  </si>
  <si>
    <t>6aj4oDW43VM</t>
  </si>
  <si>
    <t>z-g1ScRlQdM</t>
  </si>
  <si>
    <t>NxNr8j0Qyts</t>
  </si>
  <si>
    <t>s_sgAfMUKJ0</t>
  </si>
  <si>
    <t>bh6fAgtekFI</t>
  </si>
  <si>
    <t>oaUkJEKcY5E</t>
  </si>
  <si>
    <t>VQErvoUuyTs</t>
  </si>
  <si>
    <t>BoNM-9phbKM</t>
  </si>
  <si>
    <t>MngkJX-QVcs</t>
  </si>
  <si>
    <t>-5nvARS2bus</t>
  </si>
  <si>
    <t>pTvrVJ7WlUE</t>
  </si>
  <si>
    <t>SwH4eeGIQ2I</t>
  </si>
  <si>
    <t>EFooJ1L2FbY</t>
  </si>
  <si>
    <t>DsqIr2bcX7w</t>
  </si>
  <si>
    <t>KKBgkfoEZbg</t>
  </si>
  <si>
    <t>Yy0SnBejYgI</t>
  </si>
  <si>
    <t>seQaiSM0xTA</t>
  </si>
  <si>
    <t>NWFGRlgsJsY</t>
  </si>
  <si>
    <t>kphgOt2qSNA</t>
  </si>
  <si>
    <t>KO5pox2Pl4g</t>
  </si>
  <si>
    <t>HpYqzqKFf4c</t>
  </si>
  <si>
    <t>zEqrViynPwU</t>
  </si>
  <si>
    <t>YLSiArb3WVg</t>
  </si>
  <si>
    <t>wVDVH-2igbw</t>
  </si>
  <si>
    <t>VBbq6Sxpdjk</t>
  </si>
  <si>
    <t>thxJoaKmdmg</t>
  </si>
  <si>
    <t>1i_YRZQAxAU</t>
  </si>
  <si>
    <t>g3B6bpNDVOQ</t>
  </si>
  <si>
    <t>67OIPNnH4ug</t>
  </si>
  <si>
    <t>6Wcx2qM5C4g</t>
  </si>
  <si>
    <t>WzrCXHvNwFo</t>
  </si>
  <si>
    <t>tWQjB1oy6fA</t>
  </si>
  <si>
    <t>mS3H6Qjq0k8</t>
  </si>
  <si>
    <t>QV-j1YmxO6E</t>
  </si>
  <si>
    <t>p0F3v5MNLVA</t>
  </si>
  <si>
    <t>Oweqs_KINvk</t>
  </si>
  <si>
    <t>iorDbX0ar5g</t>
  </si>
  <si>
    <t>BonersGames</t>
  </si>
  <si>
    <t>azjtgcY0b40</t>
  </si>
  <si>
    <t>MbccSZBO6n0</t>
  </si>
  <si>
    <t>2GyIe62TMM0</t>
  </si>
  <si>
    <t>EhUtjZf0BRA</t>
  </si>
  <si>
    <t>9GcXks-gx3s</t>
  </si>
  <si>
    <t>WPQwDGpx2N8</t>
  </si>
  <si>
    <t>x9xteCJ-pqY</t>
  </si>
  <si>
    <t>W7WTKcPOSmw</t>
  </si>
  <si>
    <t>XoDxIscnKMg</t>
  </si>
  <si>
    <t>eKIx0xowugk</t>
  </si>
  <si>
    <t>z6RRKgQP5TA</t>
  </si>
  <si>
    <t>ldyEm0tJg8E</t>
  </si>
  <si>
    <t>nJOZ5NVL4BU</t>
  </si>
  <si>
    <t>Px-d_Q7OEsc</t>
  </si>
  <si>
    <t>KcHd-6vDgCg</t>
  </si>
  <si>
    <t>WJilLLFrxrI</t>
  </si>
  <si>
    <t>uSzhWtBAZCM</t>
  </si>
  <si>
    <t>YyyRufTXk_A</t>
  </si>
  <si>
    <t>JOC869ADF2U</t>
  </si>
  <si>
    <t>4yrAfrAOvnk</t>
  </si>
  <si>
    <t>W7htBeEbNUY</t>
  </si>
  <si>
    <t>ChristChexPilar</t>
  </si>
  <si>
    <t>BXe1rQcskr0</t>
  </si>
  <si>
    <t>xd4dVayTUQc</t>
  </si>
  <si>
    <t>tz4mNrPj9HI</t>
  </si>
  <si>
    <t>eNs3jLmmtgo</t>
  </si>
  <si>
    <t>t-sPtnS9jkw</t>
  </si>
  <si>
    <t>OSnPIffx5is</t>
  </si>
  <si>
    <t>UINaE6svMaI</t>
  </si>
  <si>
    <t>yzYcSilcJa0</t>
  </si>
  <si>
    <t>4MhZOTfLg4U</t>
  </si>
  <si>
    <t>Aj0X8B05QxU</t>
  </si>
  <si>
    <t>LS4YWSdgCcQ</t>
  </si>
  <si>
    <t>v_1XEl9Vzlo</t>
  </si>
  <si>
    <t>kqVKO71uQ_Q</t>
  </si>
  <si>
    <t>nVb-AUgHphc</t>
  </si>
  <si>
    <t>CTeLISbb3e0</t>
  </si>
  <si>
    <t>Xz-n7eHsi8I</t>
  </si>
  <si>
    <t>reneewoerdman</t>
  </si>
  <si>
    <t>LZJUJFdY7wc</t>
  </si>
  <si>
    <t>TEQx8c_TTHE</t>
  </si>
  <si>
    <t>v-grlvqhe9s</t>
  </si>
  <si>
    <t>4-8lQo3rVEM</t>
  </si>
  <si>
    <t>dTzQsPw675k</t>
  </si>
  <si>
    <t>iOk5L6-_ipE</t>
  </si>
  <si>
    <t>dffQOWYAEEA</t>
  </si>
  <si>
    <t>sWUF-QVWE-s</t>
  </si>
  <si>
    <t>kGdW9oAxuMU</t>
  </si>
  <si>
    <t>B0ZfskXgVjA</t>
  </si>
  <si>
    <t>NbPaVGJlltQ</t>
  </si>
  <si>
    <t>6M_qQiTUf3c</t>
  </si>
  <si>
    <t>Eje59KAeP_c</t>
  </si>
  <si>
    <t>4dTCYvTcmEc</t>
  </si>
  <si>
    <t>tTGxxzwb14A</t>
  </si>
  <si>
    <t>d7RAR32OLNY</t>
  </si>
  <si>
    <t>fv7CFTuVZcE</t>
  </si>
  <si>
    <t>rCrN9qNMbIk</t>
  </si>
  <si>
    <t>fK1pit_D3Yw</t>
  </si>
  <si>
    <t>xQuD44UdEGE</t>
  </si>
  <si>
    <t>Ftywb4AF7-k</t>
  </si>
  <si>
    <t>58yFL59EnYQ</t>
  </si>
  <si>
    <t>GQFctlMjsSc</t>
  </si>
  <si>
    <t>jolandawelf</t>
  </si>
  <si>
    <t>pL2vD3xDthg</t>
  </si>
  <si>
    <t>_wGSdfBdGeU</t>
  </si>
  <si>
    <t>PGyUjY0AxRs</t>
  </si>
  <si>
    <t>5nijanQ7mko</t>
  </si>
  <si>
    <t>NxhrcgDZW2s</t>
  </si>
  <si>
    <t>t3pHoivh7jI</t>
  </si>
  <si>
    <t>jOT--3O4nnU</t>
  </si>
  <si>
    <t>F3rZvXc81ZA</t>
  </si>
  <si>
    <t>Mh-To4UxHcs</t>
  </si>
  <si>
    <t>bae-QX1DljI</t>
  </si>
  <si>
    <t>63v6iexHexM</t>
  </si>
  <si>
    <t>sNQb5Mhixfs</t>
  </si>
  <si>
    <t>RUtTssYR2yE</t>
  </si>
  <si>
    <t>NQMIEIthTk0</t>
  </si>
  <si>
    <t>schleijpen12</t>
  </si>
  <si>
    <t>-5COcboChyU</t>
  </si>
  <si>
    <t>oXhRc6tBdiQ</t>
  </si>
  <si>
    <t>6-LS6u3Y2tQ</t>
  </si>
  <si>
    <t>lZV1b1E1umw</t>
  </si>
  <si>
    <t>_tlVXeTgt1I</t>
  </si>
  <si>
    <t>rh_Qps3XfOE</t>
  </si>
  <si>
    <t>3Qx6Vd8zQls</t>
  </si>
  <si>
    <t>rK0lpeYIjbY</t>
  </si>
  <si>
    <t>YGQ1UsQ4cqA</t>
  </si>
  <si>
    <t>Nh6P0oNEOeo</t>
  </si>
  <si>
    <t>6Nj6aWiXTLk</t>
  </si>
  <si>
    <t>LbYiDTKwyxM</t>
  </si>
  <si>
    <t>ChkLjJkoYzc</t>
  </si>
  <si>
    <t>EUT8KR3GX64</t>
  </si>
  <si>
    <t>f240656</t>
  </si>
  <si>
    <t>XQICz8cWcr4</t>
  </si>
  <si>
    <t>EtkEAblBeJs</t>
  </si>
  <si>
    <t>5TK43So7tOA</t>
  </si>
  <si>
    <t>VkBtFt04KUI</t>
  </si>
  <si>
    <t>RJmszVQMtig</t>
  </si>
  <si>
    <t>ssnWOtKGVr8</t>
  </si>
  <si>
    <t>8Y9kFK-Fx8g</t>
  </si>
  <si>
    <t>4q192ek4WZA</t>
  </si>
  <si>
    <t>mIDDrlHwiUw</t>
  </si>
  <si>
    <t>HNIjPTBeMTI</t>
  </si>
  <si>
    <t>ILhJYKxS1C0</t>
  </si>
  <si>
    <t>yLyO48rWR_g</t>
  </si>
  <si>
    <t>jaNfTQ6mKs4</t>
  </si>
  <si>
    <t>NupHgeQtpa8</t>
  </si>
  <si>
    <t>dLx5N4In-dc</t>
  </si>
  <si>
    <t>YzDxArfpBTw</t>
  </si>
  <si>
    <t>jtjqI4kgkG4</t>
  </si>
  <si>
    <t>9YrLTFWYncI</t>
  </si>
  <si>
    <t>O8bnKiwejMo</t>
  </si>
  <si>
    <t>willempie133</t>
  </si>
  <si>
    <t>QHvRIsjs32Q</t>
  </si>
  <si>
    <t>6sB7fsWFt6E</t>
  </si>
  <si>
    <t>bv5coEkyKFk</t>
  </si>
  <si>
    <t>wQzWbHBXq34</t>
  </si>
  <si>
    <t>zTejx3Sk9Ck</t>
  </si>
  <si>
    <t>dnZjKai8h2A</t>
  </si>
  <si>
    <t>CtXStZXFXjI</t>
  </si>
  <si>
    <t>A3udvM6dDuI</t>
  </si>
  <si>
    <t>G2vsJ1KwNoI</t>
  </si>
  <si>
    <t>s2JIMiy7iWQ</t>
  </si>
  <si>
    <t>JiRvITGm96k</t>
  </si>
  <si>
    <t>SJ-4UHZDAvU</t>
  </si>
  <si>
    <t>HMZf2AfkAfE</t>
  </si>
  <si>
    <t>eR3W8phHHy8</t>
  </si>
  <si>
    <t>HVYpZukNh9Y</t>
  </si>
  <si>
    <t>zoWRGBWJEMQ</t>
  </si>
  <si>
    <t>YTcsY0Df_F8</t>
  </si>
  <si>
    <t>9NJdP5DmFJg</t>
  </si>
  <si>
    <t>xcbvd6GNqmA</t>
  </si>
  <si>
    <t>BibiVogel</t>
  </si>
  <si>
    <t>Q2Q-oyq55MM</t>
  </si>
  <si>
    <t>zooparcs</t>
  </si>
  <si>
    <t>h-t_qOr8ofI</t>
  </si>
  <si>
    <t>durlstonpark</t>
  </si>
  <si>
    <t>e1guCBcpjnY</t>
  </si>
  <si>
    <t>friendsofcooper</t>
  </si>
  <si>
    <t>XS63Iz42tFg</t>
  </si>
  <si>
    <t>AliceKlein</t>
  </si>
  <si>
    <t>q2lRIUyQLpM</t>
  </si>
  <si>
    <t>kc7Ifu3qreQ</t>
  </si>
  <si>
    <t>Flyer3013</t>
  </si>
  <si>
    <t>polydor</t>
  </si>
  <si>
    <t>i0sezoBzESk</t>
  </si>
  <si>
    <t>vOPB4yRvXvk</t>
  </si>
  <si>
    <t>zfxzSofrWGw</t>
  </si>
  <si>
    <t>iL4mywCOJXA</t>
  </si>
  <si>
    <t>276YvPgwGQA</t>
  </si>
  <si>
    <t>zlcRRnbqS8Y</t>
  </si>
  <si>
    <t>UHoF3a6Q9Wk</t>
  </si>
  <si>
    <t>KII1ruAfvsg</t>
  </si>
  <si>
    <t>tgHFzwihh-M</t>
  </si>
  <si>
    <t>1n6uV9wqpuU</t>
  </si>
  <si>
    <t>X_aHlHc_Vb4</t>
  </si>
  <si>
    <t>fawOrelje7k</t>
  </si>
  <si>
    <t>IQNFzgdFfzA</t>
  </si>
  <si>
    <t>3VVuMIB2hC0</t>
  </si>
  <si>
    <t>8pOwFQkEwAg</t>
  </si>
  <si>
    <t>A_O4ppMsVOQ</t>
  </si>
  <si>
    <t>x4yxoHwNzEE</t>
  </si>
  <si>
    <t>noiselabpodcast</t>
  </si>
  <si>
    <t>xVzxIyb6dnk</t>
  </si>
  <si>
    <t>FsEQ4qn9V7M</t>
  </si>
  <si>
    <t>w6vj4KUcEiQ</t>
  </si>
  <si>
    <t>R-nwmrKi_a4</t>
  </si>
  <si>
    <t>DgIa_qs40PA</t>
  </si>
  <si>
    <t>aD0iYjuVtlk</t>
  </si>
  <si>
    <t>7hoy2q5ny3s</t>
  </si>
  <si>
    <t>095aXLGhdaw</t>
  </si>
  <si>
    <t>pu67A7Ejmug</t>
  </si>
  <si>
    <t>TbMej0aVsIM</t>
  </si>
  <si>
    <t>wLP3wlnzPGA</t>
  </si>
  <si>
    <t>grYM3ej1tVs</t>
  </si>
  <si>
    <t>wotXh_k91gw</t>
  </si>
  <si>
    <t>8jFqPbc68Tw</t>
  </si>
  <si>
    <t>indiechris</t>
  </si>
  <si>
    <t>3lVshNgV61A</t>
  </si>
  <si>
    <t>P4SZhumbv0s</t>
  </si>
  <si>
    <t>Ujblp0G5-Is</t>
  </si>
  <si>
    <t>XMkrxQGvhQ0</t>
  </si>
  <si>
    <t>Y74TIY3S_uE</t>
  </si>
  <si>
    <t>zjVbF4PoRyM</t>
  </si>
  <si>
    <t>qXQytTxf8bY</t>
  </si>
  <si>
    <t>cxsQPg9JlOw</t>
  </si>
  <si>
    <t>thehuman83</t>
  </si>
  <si>
    <t>Xf_ibc0_HCs</t>
  </si>
  <si>
    <t>gBsp4-gvmL0</t>
  </si>
  <si>
    <t>tpqfWJ9TERQ</t>
  </si>
  <si>
    <t>2pfwY2TNehw</t>
  </si>
  <si>
    <t>ZdnTBJJ5VcI</t>
  </si>
  <si>
    <t>Ei3ZJJ9zqOY</t>
  </si>
  <si>
    <t>BV1-o58yxrQ</t>
  </si>
  <si>
    <t>dtOQMlosth0</t>
  </si>
  <si>
    <t>yqOiGsUqkpc</t>
  </si>
  <si>
    <t>preci0ustime</t>
  </si>
  <si>
    <t>1rxMeT_LJrI</t>
  </si>
  <si>
    <t>YcmlIWihR6c</t>
  </si>
  <si>
    <t>zwsH_a_so-w</t>
  </si>
  <si>
    <t>VOBlGCFbfxY</t>
  </si>
  <si>
    <t>xhUx3ENL-RQ</t>
  </si>
  <si>
    <t>UYFhYuQTnCI</t>
  </si>
  <si>
    <t>EkMZGQn6Tc0</t>
  </si>
  <si>
    <t>Qbe63MtOv5o</t>
  </si>
  <si>
    <t>Mv7COIceJms</t>
  </si>
  <si>
    <t>bc3cQ7Hq8fI</t>
  </si>
  <si>
    <t>Xy58hiO0hrM</t>
  </si>
  <si>
    <t>LaBlogotheque</t>
  </si>
  <si>
    <t>eYoCPO7S14c</t>
  </si>
  <si>
    <t>cNOzFY8J-Ag</t>
  </si>
  <si>
    <t>P8DRxQATErY</t>
  </si>
  <si>
    <t>3gnDjQpM0Bc</t>
  </si>
  <si>
    <t>bSqxeK0pcCM</t>
  </si>
  <si>
    <t>72fA47N_834</t>
  </si>
  <si>
    <t>8PCrZDQ_kuw</t>
  </si>
  <si>
    <t>ZnLCKOA3VcY</t>
  </si>
  <si>
    <t>annarr</t>
  </si>
  <si>
    <t>davidrlewis</t>
  </si>
  <si>
    <t>5f7EkIu8_XA</t>
  </si>
  <si>
    <t>RadioMad</t>
  </si>
  <si>
    <t>Shg0rphhcKI</t>
  </si>
  <si>
    <t>BpZuZTD4cL0</t>
  </si>
  <si>
    <t>hLIqKDs-0_A</t>
  </si>
  <si>
    <t>zPwAaG-PhYQ</t>
  </si>
  <si>
    <t>0hWVIpTCQr0</t>
  </si>
  <si>
    <t>pG2FadPC2Yk</t>
  </si>
  <si>
    <t>AF047SHS0DY</t>
  </si>
  <si>
    <t>pBF1g__Futk</t>
  </si>
  <si>
    <t>IJsSIHlOntw</t>
  </si>
  <si>
    <t>0q9B3x3oRwU</t>
  </si>
  <si>
    <t>5CqrJaVJuKU</t>
  </si>
  <si>
    <t>glauciodutra</t>
  </si>
  <si>
    <t>AbSzbXPjhZw</t>
  </si>
  <si>
    <t>l6kpHrlzN9M</t>
  </si>
  <si>
    <t>yC0pJyvLhxc</t>
  </si>
  <si>
    <t>IKBju7nQlGk</t>
  </si>
  <si>
    <t>5_g4wXhf-W8</t>
  </si>
  <si>
    <t>nearlyfatrob</t>
  </si>
  <si>
    <t>5Zv9aN_mWv4</t>
  </si>
  <si>
    <t>ONCY0xnefAE</t>
  </si>
  <si>
    <t>EN8UlK7GJaU</t>
  </si>
  <si>
    <t>3FyAJzbkM1o</t>
  </si>
  <si>
    <t>swIKGLqIitI</t>
  </si>
  <si>
    <t>cC3iJA7_im4</t>
  </si>
  <si>
    <t>TdWLH8Q0S4E</t>
  </si>
  <si>
    <t>AzsEzD2fVwE</t>
  </si>
  <si>
    <t>_ogVor9uZoo</t>
  </si>
  <si>
    <t>c2MgwAJrfXo</t>
  </si>
  <si>
    <t>oX4Xvy6vcGw</t>
  </si>
  <si>
    <t>monicairl</t>
  </si>
  <si>
    <t>2V8_q-2AkkY</t>
  </si>
  <si>
    <t>Aa5ygNips3M</t>
  </si>
  <si>
    <t>y9NqjNNNODc</t>
  </si>
  <si>
    <t>znPxqsd-51I</t>
  </si>
  <si>
    <t>LifeJourneyGuy</t>
  </si>
  <si>
    <t>iDMqFvh5Lcs</t>
  </si>
  <si>
    <t>KMMswLGF8hs</t>
  </si>
  <si>
    <t>HFTFH4MlHDE</t>
  </si>
  <si>
    <t>872dPUcimmY</t>
  </si>
  <si>
    <t>76NGhMbZkR4</t>
  </si>
  <si>
    <t>K7-haKkFnT8</t>
  </si>
  <si>
    <t>AFFo1pu4q7Q</t>
  </si>
  <si>
    <t>3_HKRyv_9B8</t>
  </si>
  <si>
    <t>fe4wMtKCygM</t>
  </si>
  <si>
    <t>7ihPkXAAXHg</t>
  </si>
  <si>
    <t>-1Mz3gWFvuU</t>
  </si>
  <si>
    <t>sYyQcQSqpbI</t>
  </si>
  <si>
    <t>L3YVil3Ajjs</t>
  </si>
  <si>
    <t>hhB8H1YnRF0</t>
  </si>
  <si>
    <t>MQ-OtCqGT1w</t>
  </si>
  <si>
    <t>wlUWBU0kMxA</t>
  </si>
  <si>
    <t>852gverKRPo</t>
  </si>
  <si>
    <t>c2i7bV-htHc</t>
  </si>
  <si>
    <t>rkEHTPu_f80</t>
  </si>
  <si>
    <t>tZC9mSMg-ig</t>
  </si>
  <si>
    <t>Rc-p_kxIs38</t>
  </si>
  <si>
    <t>JamieFilm</t>
  </si>
  <si>
    <t>JC6MZzbnUkQ</t>
  </si>
  <si>
    <t>JavaJava1</t>
  </si>
  <si>
    <t>z9AEt1UOwZ4</t>
  </si>
  <si>
    <t>LiveWorkDream</t>
  </si>
  <si>
    <t>uhytQE9qJ-Q</t>
  </si>
  <si>
    <t>JDProductions2</t>
  </si>
  <si>
    <t>5nVcLwN7VEg</t>
  </si>
  <si>
    <t>dyTBrpwzlM8</t>
  </si>
  <si>
    <t>y8LdcUmwXrs</t>
  </si>
  <si>
    <t>Va4w0y08l60</t>
  </si>
  <si>
    <t>7H6l6XFm47o</t>
  </si>
  <si>
    <t>PLSmaK3oXlw</t>
  </si>
  <si>
    <t>N-3BudGLN7Q</t>
  </si>
  <si>
    <t>lBIodj7Dw7I</t>
  </si>
  <si>
    <t>p-sr175CMLg</t>
  </si>
  <si>
    <t>89iOWZrA9hc</t>
  </si>
  <si>
    <t>0s4KQ_NuNbY</t>
  </si>
  <si>
    <t>Fn5wzJZtZXY</t>
  </si>
  <si>
    <t>jKZpjoKqkGc</t>
  </si>
  <si>
    <t>-7YcvnX0Ym8</t>
  </si>
  <si>
    <t>fqPNHGkQl5M</t>
  </si>
  <si>
    <t>ptGbZUlYVD4</t>
  </si>
  <si>
    <t>iZ9v9BwOls0</t>
  </si>
  <si>
    <t>LLJ1aZhKVhk</t>
  </si>
  <si>
    <t>CLFi12MUIOo</t>
  </si>
  <si>
    <t>DMm4d7vSUzo</t>
  </si>
  <si>
    <t>hangumhigh</t>
  </si>
  <si>
    <t>j5mZsY2TaV0</t>
  </si>
  <si>
    <t>cotswolds</t>
  </si>
  <si>
    <t>I9PdquV-wOA</t>
  </si>
  <si>
    <t>cangelus</t>
  </si>
  <si>
    <t>KyRxuMvLURM</t>
  </si>
  <si>
    <t>davidreynolds87</t>
  </si>
  <si>
    <t>VRGgWyt45QY</t>
  </si>
  <si>
    <t>kj45UQiNKMw</t>
  </si>
  <si>
    <t>MerciaAnglii</t>
  </si>
  <si>
    <t>hudDkb_66J0</t>
  </si>
  <si>
    <t>V0QySBMnU_0</t>
  </si>
  <si>
    <t>GXenNDP4j_c</t>
  </si>
  <si>
    <t>VtcNB32HY2Q</t>
  </si>
  <si>
    <t>lKvh_rq9SNM</t>
  </si>
  <si>
    <t>jTOI0iFq25w</t>
  </si>
  <si>
    <t>qPJAheffaFY</t>
  </si>
  <si>
    <t>2qvI7a3tJn0</t>
  </si>
  <si>
    <t>jN5YF72h-So</t>
  </si>
  <si>
    <t>g5NbV1OpWzM</t>
  </si>
  <si>
    <t>ti22fJmFUVk</t>
  </si>
  <si>
    <t>dBFYWHUomdI</t>
  </si>
  <si>
    <t>6LHpHXPWCEQ</t>
  </si>
  <si>
    <t>TLvTUufDz5c</t>
  </si>
  <si>
    <t>oiuN2jm7kBo</t>
  </si>
  <si>
    <t>cPuYt5PMrmU</t>
  </si>
  <si>
    <t>GUJJ4g48sBY</t>
  </si>
  <si>
    <t>hP3Wd1LInvg</t>
  </si>
  <si>
    <t>Cne6UCRSOJk</t>
  </si>
  <si>
    <t>CvKMV617ysI</t>
  </si>
  <si>
    <t>P_QaXZiLhro</t>
  </si>
  <si>
    <t>Bethgile</t>
  </si>
  <si>
    <t>I2ND5dTHvGk</t>
  </si>
  <si>
    <t>asciidv</t>
  </si>
  <si>
    <t>3aWm5Nqu4R8</t>
  </si>
  <si>
    <t>pcaLn7TPBZk</t>
  </si>
  <si>
    <t>3EjXqOko2-M</t>
  </si>
  <si>
    <t>UEVpSCnOOb8</t>
  </si>
  <si>
    <t>AO2jVVvJ0VU</t>
  </si>
  <si>
    <t>TqgasqwclXY</t>
  </si>
  <si>
    <t>VqT3eSE_Se4</t>
  </si>
  <si>
    <t>HSiIxDQeuxg</t>
  </si>
  <si>
    <t>bHesV0ojXKI</t>
  </si>
  <si>
    <t>rVtbquTMYTI</t>
  </si>
  <si>
    <t>KbYn7M_dsJM</t>
  </si>
  <si>
    <t>1PxKjFulkLs</t>
  </si>
  <si>
    <t>j7rStObjnWo</t>
  </si>
  <si>
    <t>TrEjwkq7Ybg</t>
  </si>
  <si>
    <t>hgsxbnYy-nY</t>
  </si>
  <si>
    <t>CHwUtyqWyVQ</t>
  </si>
  <si>
    <t>54C2x_WH-yg</t>
  </si>
  <si>
    <t>te7K3XYUjkU</t>
  </si>
  <si>
    <t>xXXLP8O2TGE</t>
  </si>
  <si>
    <t>u0xEdz3pRiM</t>
  </si>
  <si>
    <t>Amiduffer</t>
  </si>
  <si>
    <t>E377EvTuA0g</t>
  </si>
  <si>
    <t>lkbiB0QfU3s</t>
  </si>
  <si>
    <t>yw3efo2vs84</t>
  </si>
  <si>
    <t>8DXLmnaNOAo</t>
  </si>
  <si>
    <t>yrgGp2jaafs</t>
  </si>
  <si>
    <t>43yvlrNl3Xc</t>
  </si>
  <si>
    <t>sdDQ9LfaA8M</t>
  </si>
  <si>
    <t>mJaAU5newiI</t>
  </si>
  <si>
    <t>P4VFz1OnNxg</t>
  </si>
  <si>
    <t>GmI8N1JTESI</t>
  </si>
  <si>
    <t>NRaBE1-hAUs</t>
  </si>
  <si>
    <t>6jgz0PEmS80</t>
  </si>
  <si>
    <t>21dfilSok-A</t>
  </si>
  <si>
    <t>4MzH0h8YdQg</t>
  </si>
  <si>
    <t>P_TBDD49-yY</t>
  </si>
  <si>
    <t>mhAIweK2gwA</t>
  </si>
  <si>
    <t>hqE0HTm_Hpw</t>
  </si>
  <si>
    <t>zlu6YRcWlRo</t>
  </si>
  <si>
    <t>_80dVYwhSk0</t>
  </si>
  <si>
    <t>ELrRWaKj18w</t>
  </si>
  <si>
    <t>davidliveives</t>
  </si>
  <si>
    <t>9onlgQfsOHI</t>
  </si>
  <si>
    <t>bowwowwoff</t>
  </si>
  <si>
    <t>PFu1MMbgyag</t>
  </si>
  <si>
    <t>vtsnow122</t>
  </si>
  <si>
    <t>zANzoOs6Gwk</t>
  </si>
  <si>
    <t>srengigas</t>
  </si>
  <si>
    <t>HYhaxGbmkLM</t>
  </si>
  <si>
    <t>manuel14091990</t>
  </si>
  <si>
    <t>XyIOY92ZvaU</t>
  </si>
  <si>
    <t>WqKOB3XiU1s</t>
  </si>
  <si>
    <t>mU4X73VmPzQ</t>
  </si>
  <si>
    <t>GSPPN0IpNgY</t>
  </si>
  <si>
    <t>AvrVyG_HiiI</t>
  </si>
  <si>
    <t>jYiR1FoHLYs</t>
  </si>
  <si>
    <t>P1RX4ljq-1g</t>
  </si>
  <si>
    <t>a_NUQiorqNk</t>
  </si>
  <si>
    <t>xB-n-4x7byc</t>
  </si>
  <si>
    <t>o-ylTvvypho</t>
  </si>
  <si>
    <t>XoLVwUf-eoE</t>
  </si>
  <si>
    <t>tpXdNaXYysk</t>
  </si>
  <si>
    <t>zLd46KdZetg</t>
  </si>
  <si>
    <t>1bAvK6WF-Lo</t>
  </si>
  <si>
    <t>x28iAeL_BP4</t>
  </si>
  <si>
    <t>TIv7dnafV8s</t>
  </si>
  <si>
    <t>nEKOk6p4dSU</t>
  </si>
  <si>
    <t>ce2LGPwVzZo</t>
  </si>
  <si>
    <t>Kqfe_MTiaGY</t>
  </si>
  <si>
    <t>EhdZVJdzCgY</t>
  </si>
  <si>
    <t>vistapho59</t>
  </si>
  <si>
    <t>02c-2XViGyU</t>
  </si>
  <si>
    <t>OfFCOKu-1h8</t>
  </si>
  <si>
    <t>zU8y8835gxM</t>
  </si>
  <si>
    <t>5jxUowV3TMU</t>
  </si>
  <si>
    <t>mkIj-_Dc9K0</t>
  </si>
  <si>
    <t>lEVjR38Q_0A</t>
  </si>
  <si>
    <t>pfF7hPIl5ho</t>
  </si>
  <si>
    <t>QzZt6JtJBDQ</t>
  </si>
  <si>
    <t>8jWfhJRapu4</t>
  </si>
  <si>
    <t>A2n-_FZhb3o</t>
  </si>
  <si>
    <t>I7mntBt5kcI</t>
  </si>
  <si>
    <t>ohnV3Ci5Cdo</t>
  </si>
  <si>
    <t>dCdhax4I3l8</t>
  </si>
  <si>
    <t>CNDOz5y3W3g</t>
  </si>
  <si>
    <t>tFZ9eesxM58</t>
  </si>
  <si>
    <t>VL1Y8JbROWI</t>
  </si>
  <si>
    <t>WinterRose86</t>
  </si>
  <si>
    <t>Wck1vFzqkD0</t>
  </si>
  <si>
    <t>gdYOw_URoHA</t>
  </si>
  <si>
    <t>tqToPvepEO0</t>
  </si>
  <si>
    <t>xfabcI3FygM</t>
  </si>
  <si>
    <t>xhWFMw3tEos</t>
  </si>
  <si>
    <t>eLNqBtUTS9M</t>
  </si>
  <si>
    <t>TZzv7nBYu8Y</t>
  </si>
  <si>
    <t>CfJzyUivMS8</t>
  </si>
  <si>
    <t>EpWcKiNppV8</t>
  </si>
  <si>
    <t>wVwBCJEZAfM</t>
  </si>
  <si>
    <t>djkennym87</t>
  </si>
  <si>
    <t>El-EM1EGOb0</t>
  </si>
  <si>
    <t>S-SstLK7lh4</t>
  </si>
  <si>
    <t>8DUaGrIbUpQ</t>
  </si>
  <si>
    <t>EvNmFPpSZkw</t>
  </si>
  <si>
    <t>0J-WGDF2d1I</t>
  </si>
  <si>
    <t>671GfElFygI</t>
  </si>
  <si>
    <t>deshaun2191</t>
  </si>
  <si>
    <t>SDoIdppq8kM</t>
  </si>
  <si>
    <t>Nksph5Ep_rs</t>
  </si>
  <si>
    <t>UYP7-Z3NtL8</t>
  </si>
  <si>
    <t>jU1pAV_PkmA</t>
  </si>
  <si>
    <t>opALr7Ggdu4</t>
  </si>
  <si>
    <t>7GTfdcpcd6A</t>
  </si>
  <si>
    <t>cU9NHjQWOGU</t>
  </si>
  <si>
    <t>a45iNCs3WCc</t>
  </si>
  <si>
    <t>QmiHNHETj8c</t>
  </si>
  <si>
    <t>M-_jLBVbfWQ</t>
  </si>
  <si>
    <t>c_9knSZFigU</t>
  </si>
  <si>
    <t>J4FK0cUgZd8</t>
  </si>
  <si>
    <t>zojPFNeoJoA</t>
  </si>
  <si>
    <t>RlD1C5cTLCU</t>
  </si>
  <si>
    <t>N-vT_GqYG-E</t>
  </si>
  <si>
    <t>gXwY4AaqBHk</t>
  </si>
  <si>
    <t>BtWGM8Nj9OM</t>
  </si>
  <si>
    <t>bdutsStrmEY</t>
  </si>
  <si>
    <t>qGYOiiCtH2M</t>
  </si>
  <si>
    <t>1ycWTqGiiF4</t>
  </si>
  <si>
    <t>6l3dPA8WISM</t>
  </si>
  <si>
    <t>fNRA8ypHrfA</t>
  </si>
  <si>
    <t>m77YGAaJh4w</t>
  </si>
  <si>
    <t>1RQaW0EQCi4</t>
  </si>
  <si>
    <t>WaavtzDNRzo</t>
  </si>
  <si>
    <t>H8ZdymrkppY</t>
  </si>
  <si>
    <t>h4UyJJsxfQ4</t>
  </si>
  <si>
    <t>QCQkNd-_pzM</t>
  </si>
  <si>
    <t>2gaR1R1Ffvg</t>
  </si>
  <si>
    <t>2wfK4A7aJTo</t>
  </si>
  <si>
    <t>U3dO-tDhIq4</t>
  </si>
  <si>
    <t>vmijkb4B7Xs</t>
  </si>
  <si>
    <t>jaffy1984</t>
  </si>
  <si>
    <t>6TAJD6UV7WQ</t>
  </si>
  <si>
    <t>fTvkWA1M5Hg</t>
  </si>
  <si>
    <t>T3fItarHLbk</t>
  </si>
  <si>
    <t>taCuSVodpnI</t>
  </si>
  <si>
    <t>3W3MadjBwnU</t>
  </si>
  <si>
    <t>g_Qw8iZUv4s</t>
  </si>
  <si>
    <t>1RBVb1aVLDA</t>
  </si>
  <si>
    <t>bYQ8aEBNgSc</t>
  </si>
  <si>
    <t>JIySripTLio</t>
  </si>
  <si>
    <t>hy6IQ2yn4LE</t>
  </si>
  <si>
    <t>JI7o2Uq97P4</t>
  </si>
  <si>
    <t>UnoHk7sOnMw</t>
  </si>
  <si>
    <t>b3rtjeuh</t>
  </si>
  <si>
    <t>McC__1mXojw</t>
  </si>
  <si>
    <t>OONNAO2hIoU</t>
  </si>
  <si>
    <t>xUoMVFVeTVY</t>
  </si>
  <si>
    <t>2y94hZ_4-Rg</t>
  </si>
  <si>
    <t>qFjgOa2xsY4</t>
  </si>
  <si>
    <t>5JIefRBvrsY</t>
  </si>
  <si>
    <t>_okLtiPgECU</t>
  </si>
  <si>
    <t>HWQht5O71cM</t>
  </si>
  <si>
    <t>Ywb6yFs-xqA</t>
  </si>
  <si>
    <t>K7ZbtKbXE1s</t>
  </si>
  <si>
    <t>Hq4UBTet8M8</t>
  </si>
  <si>
    <t>wCMXZBVP9io</t>
  </si>
  <si>
    <t>vbxZxOJKs1Y</t>
  </si>
  <si>
    <t>ricktb84</t>
  </si>
  <si>
    <t>pkH-8EdDwOc</t>
  </si>
  <si>
    <t>jTB6tnq__Ww</t>
  </si>
  <si>
    <t>N2yz7FJLkv8</t>
  </si>
  <si>
    <t>bXvcRuh7f80</t>
  </si>
  <si>
    <t>_sj8Alx7IDM</t>
  </si>
  <si>
    <t>Fyc0ivE9dqY</t>
  </si>
  <si>
    <t>b6C_hyCQg60</t>
  </si>
  <si>
    <t>g_IRZI5UuDQ</t>
  </si>
  <si>
    <t>ObfAf5NcNpc</t>
  </si>
  <si>
    <t>xDZseim1_w0</t>
  </si>
  <si>
    <t>Y6kCWq3Tqrc</t>
  </si>
  <si>
    <t>yGNtYBXBwrU</t>
  </si>
  <si>
    <t>0vo7t5Z8Bws</t>
  </si>
  <si>
    <t>S_yy27NDq-w</t>
  </si>
  <si>
    <t>4EO-DgkVymU</t>
  </si>
  <si>
    <t>raG0W2A9Xb8</t>
  </si>
  <si>
    <t>4gkRFpYLm24</t>
  </si>
  <si>
    <t>Aqrl-SxbUqU</t>
  </si>
  <si>
    <t>ZA_bZGRyKhs</t>
  </si>
  <si>
    <t>6egybEEDYDM</t>
  </si>
  <si>
    <t>FG3_-ZAzmPU</t>
  </si>
  <si>
    <t>Pq9wAvicuuM</t>
  </si>
  <si>
    <t>MULTICULT</t>
  </si>
  <si>
    <t>ZPGbOyX4p9I</t>
  </si>
  <si>
    <t>kDRBIlMjvT4</t>
  </si>
  <si>
    <t>MWzcw5c-5Hg</t>
  </si>
  <si>
    <t>YHwKoak4sAo</t>
  </si>
  <si>
    <t>gzHJjL9l2Sk</t>
  </si>
  <si>
    <t>HTG8IuIo2E8</t>
  </si>
  <si>
    <t>O156RvH6aCg</t>
  </si>
  <si>
    <t>nhoM4-6MCf8</t>
  </si>
  <si>
    <t>gChSJixyQ10</t>
  </si>
  <si>
    <t>iNjb-Zol9iU</t>
  </si>
  <si>
    <t>RkpdtwXLIeg</t>
  </si>
  <si>
    <t>Iz2Kweu7P5Y</t>
  </si>
  <si>
    <t>O6yDAGMo2FM</t>
  </si>
  <si>
    <t>8FqQwPXwQkw</t>
  </si>
  <si>
    <t>QSPZHt_-lWw</t>
  </si>
  <si>
    <t>wOqQ_h3ZuXo</t>
  </si>
  <si>
    <t>X5aSYioJa8s</t>
  </si>
  <si>
    <t>mixtapeking91</t>
  </si>
  <si>
    <t>pdSRg84uocA</t>
  </si>
  <si>
    <t>3PBWvxsderQ</t>
  </si>
  <si>
    <t>EY8G_96uYkg</t>
  </si>
  <si>
    <t>tmax405</t>
  </si>
  <si>
    <t>lLXzsIIdUiY</t>
  </si>
  <si>
    <t>1m0lL_I0uaM</t>
  </si>
  <si>
    <t>AZKI1cCM88c</t>
  </si>
  <si>
    <t>-077HAdi6uI</t>
  </si>
  <si>
    <t>bgX0EMdZW-o</t>
  </si>
  <si>
    <t>KcW2ndiKSsk</t>
  </si>
  <si>
    <t>bYpY4G_u_Fo</t>
  </si>
  <si>
    <t>mw93rjLhMfM</t>
  </si>
  <si>
    <t>2oYTYtbl1H8</t>
  </si>
  <si>
    <t>FEqjXszrmGc</t>
  </si>
  <si>
    <t>CJiew4TrOOc</t>
  </si>
  <si>
    <t>HdZ4j94d3l8</t>
  </si>
  <si>
    <t>7-aYJMZy7XA</t>
  </si>
  <si>
    <t>r6pe3Sk968s</t>
  </si>
  <si>
    <t>KHKdoil7fOU</t>
  </si>
  <si>
    <t>FS0523</t>
  </si>
  <si>
    <t>rkellybooty20</t>
  </si>
  <si>
    <t>uZpG9v4FrFI</t>
  </si>
  <si>
    <t>kTDHNfpTBPs</t>
  </si>
  <si>
    <t>EcpYQDTmZis</t>
  </si>
  <si>
    <t>ZHQibxegCe8</t>
  </si>
  <si>
    <t>JQ3ihTRTxkU</t>
  </si>
  <si>
    <t>Azar12KCTk8</t>
  </si>
  <si>
    <t>hlYORcpYF3A</t>
  </si>
  <si>
    <t>mxp0vfZFazQ</t>
  </si>
  <si>
    <t>5whdJG1qU0c</t>
  </si>
  <si>
    <t>4vE39cwJGf0</t>
  </si>
  <si>
    <t>RT4She4QYCc</t>
  </si>
  <si>
    <t>umZYAkX8Drs</t>
  </si>
  <si>
    <t>xILp1tfNgHA</t>
  </si>
  <si>
    <t>AqDGe_lw7Sc</t>
  </si>
  <si>
    <t>DmjpXdJsAsc</t>
  </si>
  <si>
    <t>Thicknsexy954</t>
  </si>
  <si>
    <t>DOLLAS23</t>
  </si>
  <si>
    <t>wh9L0lAEPh4</t>
  </si>
  <si>
    <t>xTTL2v5lKMw</t>
  </si>
  <si>
    <t>u-N_usu6JLc</t>
  </si>
  <si>
    <t>GZYJqbf2m_0</t>
  </si>
  <si>
    <t>SNWkw4gCvT4</t>
  </si>
  <si>
    <t>rO-6OtIYeWU</t>
  </si>
  <si>
    <t>lO-QGAg-c18</t>
  </si>
  <si>
    <t>_dzajl1iCpE</t>
  </si>
  <si>
    <t>EpWUDt4ZQI4</t>
  </si>
  <si>
    <t>uckWceaAqgA</t>
  </si>
  <si>
    <t>3cUxeOwxs28</t>
  </si>
  <si>
    <t>oIujB8qVpQQ</t>
  </si>
  <si>
    <t>butttttvidzzzzz</t>
  </si>
  <si>
    <t>Dunnigga19</t>
  </si>
  <si>
    <t>o4s7FM7BLGg</t>
  </si>
  <si>
    <t>zM_ks1N51MU</t>
  </si>
  <si>
    <t>NHr13yy-1Rw</t>
  </si>
  <si>
    <t>YTKaKcbR-Bw</t>
  </si>
  <si>
    <t>VP45AQyLdzU</t>
  </si>
  <si>
    <t>kc8DW2-DPI0</t>
  </si>
  <si>
    <t>eTDkeyCfVw0</t>
  </si>
  <si>
    <t>A-rAh8jMTtM</t>
  </si>
  <si>
    <t>68WMHLwiUeA</t>
  </si>
  <si>
    <t>q14y5jlL3QQ</t>
  </si>
  <si>
    <t>LzAEloXGPP8</t>
  </si>
  <si>
    <t>crazyhorsebear</t>
  </si>
  <si>
    <t>iXZsQHrexis</t>
  </si>
  <si>
    <t>bxk8zJ730ZA</t>
  </si>
  <si>
    <t>6wG8UNwnRuA</t>
  </si>
  <si>
    <t>htl__W2xBlc</t>
  </si>
  <si>
    <t>uy_NnCB3uvY</t>
  </si>
  <si>
    <t>JY6-YXP8IVY</t>
  </si>
  <si>
    <t>NmoADgEfsik</t>
  </si>
  <si>
    <t>9OujjIqsXZ0</t>
  </si>
  <si>
    <t>AcaFA_DHB_0</t>
  </si>
  <si>
    <t>APi0tP48zpY</t>
  </si>
  <si>
    <t>jennabees24</t>
  </si>
  <si>
    <t>saracamzz</t>
  </si>
  <si>
    <t>cardellstone</t>
  </si>
  <si>
    <t>ChitownMicMecca</t>
  </si>
  <si>
    <t>s3SqvM--m_Q</t>
  </si>
  <si>
    <t>rmyDhY9b0Uw</t>
  </si>
  <si>
    <t>pY280Yvfqj4</t>
  </si>
  <si>
    <t>media4uncontrolable</t>
  </si>
  <si>
    <t>Q6Xhtgv3boc</t>
  </si>
  <si>
    <t>3sbG1ML-hlE</t>
  </si>
  <si>
    <t>7ZqhyNF9r-o</t>
  </si>
  <si>
    <t>fpTIjcHKrxk</t>
  </si>
  <si>
    <t>gZBVnYijG_o</t>
  </si>
  <si>
    <t>Lzrvf1SQ1CA</t>
  </si>
  <si>
    <t>_xy4qHXjFis</t>
  </si>
  <si>
    <t>I0Uq3zVeHIE</t>
  </si>
  <si>
    <t>97ti0pcRp4E</t>
  </si>
  <si>
    <t>uNlqpZwtle8</t>
  </si>
  <si>
    <t>nPySVh4BI1w</t>
  </si>
  <si>
    <t>xoJ6tSKRkFo</t>
  </si>
  <si>
    <t>7txo4EIpIJM</t>
  </si>
  <si>
    <t>bR24G_v3bXM</t>
  </si>
  <si>
    <t>e6PIzEeanNU</t>
  </si>
  <si>
    <t>UwMYtIJjXhg</t>
  </si>
  <si>
    <t>englishboi123</t>
  </si>
  <si>
    <t>ummchristinayea</t>
  </si>
  <si>
    <t>4LxR38PCf0o</t>
  </si>
  <si>
    <t>fIcxYqFaxB0</t>
  </si>
  <si>
    <t>taUaKxO1ynM</t>
  </si>
  <si>
    <t>1lsQVfvOjbY</t>
  </si>
  <si>
    <t>eXCPCIZrgu4</t>
  </si>
  <si>
    <t>C0ZjhcnGyHU</t>
  </si>
  <si>
    <t>7x5Bup8U3ac</t>
  </si>
  <si>
    <t>0JV1tyhO_Z8</t>
  </si>
  <si>
    <t>lilnewyork17</t>
  </si>
  <si>
    <t>XeyecandychicaX</t>
  </si>
  <si>
    <t>ovzUrCE8I10</t>
  </si>
  <si>
    <t>babyfacedcutie25</t>
  </si>
  <si>
    <t>jKgZ-6s2tpw</t>
  </si>
  <si>
    <t>CvPY-kIlj6k</t>
  </si>
  <si>
    <t>r9b1ftijFG4</t>
  </si>
  <si>
    <t>mzQpMHYgv8I</t>
  </si>
  <si>
    <t>9uJzhpRwhgA</t>
  </si>
  <si>
    <t>3rjsA2vvS0M</t>
  </si>
  <si>
    <t>cnG4k_xdOGk</t>
  </si>
  <si>
    <t>ZinekLC75fc</t>
  </si>
  <si>
    <t>nsVkOZV_i4Y</t>
  </si>
  <si>
    <t>ClDxI1BFz8E</t>
  </si>
  <si>
    <t>14dw7yDxLdo</t>
  </si>
  <si>
    <t>0dxsX3H70vs</t>
  </si>
  <si>
    <t>tQX8pJZ23RI</t>
  </si>
  <si>
    <t>8rFdYpzpIoI</t>
  </si>
  <si>
    <t>h1Ax8jM0LzU</t>
  </si>
  <si>
    <t>jasminsvideosss</t>
  </si>
  <si>
    <t>T5fe6nZx6cw</t>
  </si>
  <si>
    <t>bretwoodasdfg</t>
  </si>
  <si>
    <t>T3PZQZqsVKY</t>
  </si>
  <si>
    <t>H5ZxQ8tnAG8</t>
  </si>
  <si>
    <t>EoHfgIHvQE8</t>
  </si>
  <si>
    <t>hpxc3gAK578</t>
  </si>
  <si>
    <t>MeJjPzlwi1w</t>
  </si>
  <si>
    <t>sEEyZF7XeiI</t>
  </si>
  <si>
    <t>F6IQ4RnWwX8</t>
  </si>
  <si>
    <t>pw_G0qzxiD8</t>
  </si>
  <si>
    <t>6G7ZLaiPxu0</t>
  </si>
  <si>
    <t>3CL4mCQgmkI</t>
  </si>
  <si>
    <t>BUP6OaPmGcI</t>
  </si>
  <si>
    <t>qJCGgWEo6aQ</t>
  </si>
  <si>
    <t>FKj-sWwYmrw</t>
  </si>
  <si>
    <t>32nSuTwZUW8</t>
  </si>
  <si>
    <t>4opULq1fBJ0</t>
  </si>
  <si>
    <t>jWVX9Yi4M5E</t>
  </si>
  <si>
    <t>4yi-eJ-vL3M</t>
  </si>
  <si>
    <t>3pNU4RGp2cU</t>
  </si>
  <si>
    <t>00DeGcIJeKE</t>
  </si>
  <si>
    <t>b3c32wBYdU0</t>
  </si>
  <si>
    <t>s2U9u63mIXQ</t>
  </si>
  <si>
    <t>equalvision</t>
  </si>
  <si>
    <t>lf3w_CZwI9g</t>
  </si>
  <si>
    <t>CQw-RkfsZ_0</t>
  </si>
  <si>
    <t>sQu_mb0RDi4</t>
  </si>
  <si>
    <t>rKhGq7VXOjc</t>
  </si>
  <si>
    <t>brciPDT8cBY</t>
  </si>
  <si>
    <t>OoAGEMnOPXk</t>
  </si>
  <si>
    <t>ksbjTLZF2tc</t>
  </si>
  <si>
    <t>CJeFp7NO39U</t>
  </si>
  <si>
    <t>QNw1bLb3oQ8</t>
  </si>
  <si>
    <t>UzSKnqAviIM</t>
  </si>
  <si>
    <t>SZFhSq78AbM</t>
  </si>
  <si>
    <t>41gICDX6-x8</t>
  </si>
  <si>
    <t>uHgp0DC7zIM</t>
  </si>
  <si>
    <t>6EsANV5hpm4</t>
  </si>
  <si>
    <t>pbIifUcEt3Y</t>
  </si>
  <si>
    <t>uZkd9Sm-nQE</t>
  </si>
  <si>
    <t>BslloHmLjQc</t>
  </si>
  <si>
    <t>JiE2knKAN_g</t>
  </si>
  <si>
    <t>UWlUP4AqXU0</t>
  </si>
  <si>
    <t>RenoLP</t>
  </si>
  <si>
    <t>pokUAsvSRs8</t>
  </si>
  <si>
    <t>CjUsDDxNRxU</t>
  </si>
  <si>
    <t>CZv_lvvIVoI</t>
  </si>
  <si>
    <t>JIGjQJNKAis</t>
  </si>
  <si>
    <t>CxXhc-KkTDo</t>
  </si>
  <si>
    <t>GHDgueq2lqw</t>
  </si>
  <si>
    <t>YFe2BSOvD4o</t>
  </si>
  <si>
    <t>g_8bixXnEDY</t>
  </si>
  <si>
    <t>DnugqJFmaUc</t>
  </si>
  <si>
    <t>_z-hEyVQDRA</t>
  </si>
  <si>
    <t>h_A3d-vAnyc</t>
  </si>
  <si>
    <t>5A_WOH-yxk8</t>
  </si>
  <si>
    <t>sgY6V7p8OII</t>
  </si>
  <si>
    <t>FgTaNhSgNp0</t>
  </si>
  <si>
    <t>7rLcIyWQVCw</t>
  </si>
  <si>
    <t>b7RLfL1Zlgo</t>
  </si>
  <si>
    <t>jRYDetbwegs</t>
  </si>
  <si>
    <t>u5zSzc2pBBE</t>
  </si>
  <si>
    <t>JDd4KezAFv8</t>
  </si>
  <si>
    <t>Animale19</t>
  </si>
  <si>
    <t>VQaBxJiAjPE</t>
  </si>
  <si>
    <t>ROlCPlnCIfo</t>
  </si>
  <si>
    <t>sZ8a39fZO7U</t>
  </si>
  <si>
    <t>zLhbjBIqA7g</t>
  </si>
  <si>
    <t>2-ChWx_O30s</t>
  </si>
  <si>
    <t>XWYcXnxieb4</t>
  </si>
  <si>
    <t>CPJtmaMmg8Y</t>
  </si>
  <si>
    <t>RAWV28FFIHI</t>
  </si>
  <si>
    <t>SupBhRp9xp0</t>
  </si>
  <si>
    <t>q9g1DWNq7XM</t>
  </si>
  <si>
    <t>4qMHNC2Q0A8</t>
  </si>
  <si>
    <t>1umzG2UVliA</t>
  </si>
  <si>
    <t>bR_i9Oz8NpU</t>
  </si>
  <si>
    <t>zdGWK7zd80k</t>
  </si>
  <si>
    <t>QWxQWmSRcAs</t>
  </si>
  <si>
    <t>xmL9ZBq0yf8</t>
  </si>
  <si>
    <t>LAO8jKMm8Wc</t>
  </si>
  <si>
    <t>EeKlxiQY-HA</t>
  </si>
  <si>
    <t>25AsfkriHQc</t>
  </si>
  <si>
    <t>Bl48UzWcKrI</t>
  </si>
  <si>
    <t>LifeDeathAnime</t>
  </si>
  <si>
    <t>5O9dZF2q6R8</t>
  </si>
  <si>
    <t>6DKXGpMGY_o</t>
  </si>
  <si>
    <t>DKhnmUdmz74</t>
  </si>
  <si>
    <t>ncddKdI-n9A</t>
  </si>
  <si>
    <t>dQAf6MQj1kE</t>
  </si>
  <si>
    <t>SDsxsCAIkuI</t>
  </si>
  <si>
    <t>yFLt50haNL8</t>
  </si>
  <si>
    <t>1Ck2ygpSUg8</t>
  </si>
  <si>
    <t>KVKDQgT_b-Y</t>
  </si>
  <si>
    <t>68qqyM-_K4w</t>
  </si>
  <si>
    <t>u1BUzoiA1Kc</t>
  </si>
  <si>
    <t>WG294M_kYWM</t>
  </si>
  <si>
    <t>BieVgyrfglQ</t>
  </si>
  <si>
    <t>QXlF6waTUKE</t>
  </si>
  <si>
    <t>tHZqxecCukg</t>
  </si>
  <si>
    <t>juCQ1BteSW4</t>
  </si>
  <si>
    <t>vWxs8jGJPww</t>
  </si>
  <si>
    <t>5W_wd9Qf0IE</t>
  </si>
  <si>
    <t>O2_0Rx780Uk</t>
  </si>
  <si>
    <t>XX-KjkdDozQ</t>
  </si>
  <si>
    <t>rx7sandman</t>
  </si>
  <si>
    <t>sUoWZ_zcPpE</t>
  </si>
  <si>
    <t>22W38jJk81s</t>
  </si>
  <si>
    <t>G63YItfPDG4</t>
  </si>
  <si>
    <t>t3m4cypxU2I</t>
  </si>
  <si>
    <t>wyX7yBc8BkY</t>
  </si>
  <si>
    <t>N3HJXTiY_ZY</t>
  </si>
  <si>
    <t>IcsaBKoK9-o</t>
  </si>
  <si>
    <t>uebInqG1pJI</t>
  </si>
  <si>
    <t>Zm7EeuWnc-8</t>
  </si>
  <si>
    <t>sMqNFAU0tOw</t>
  </si>
  <si>
    <t>dOibtqWo6z4</t>
  </si>
  <si>
    <t>Gh1J4rTgVgE</t>
  </si>
  <si>
    <t>OsQHbg3kxlo</t>
  </si>
  <si>
    <t>sZtszXnG11E</t>
  </si>
  <si>
    <t>b714a83V22Y</t>
  </si>
  <si>
    <t>yUL8dEroAY4</t>
  </si>
  <si>
    <t>3TUtK_OXOC0</t>
  </si>
  <si>
    <t>1vtNs0t4-l4</t>
  </si>
  <si>
    <t>g2Loj-gNy9g</t>
  </si>
  <si>
    <t>Mszi_ISPaG8</t>
  </si>
  <si>
    <t>aEuTR2SG5eg</t>
  </si>
  <si>
    <t>6-n05_LoZfU</t>
  </si>
  <si>
    <t>udRBn8uHC7I</t>
  </si>
  <si>
    <t>LepHO7ViN3o</t>
  </si>
  <si>
    <t>NkNzQNfxjzg</t>
  </si>
  <si>
    <t>EBuUTbHKBL0</t>
  </si>
  <si>
    <t>86OQzDtQcmk</t>
  </si>
  <si>
    <t>_9GJc_yNtIc</t>
  </si>
  <si>
    <t>gd6DxhbZaaE</t>
  </si>
  <si>
    <t>KlGIaIaesGw</t>
  </si>
  <si>
    <t>cwVVVjh1muc</t>
  </si>
  <si>
    <t>p62KNCuIeyM</t>
  </si>
  <si>
    <t>JHH23QYX9Yc</t>
  </si>
  <si>
    <t>aVqHZT3YibQ</t>
  </si>
  <si>
    <t>196utyfKR5M</t>
  </si>
  <si>
    <t>JenniferLopez</t>
  </si>
  <si>
    <t>sK0DjYE-GVA</t>
  </si>
  <si>
    <t>uWZX1yNrANs</t>
  </si>
  <si>
    <t>UiNMZkgimSE</t>
  </si>
  <si>
    <t>35H83uGn_IU</t>
  </si>
  <si>
    <t>lvjRrwR2eA4</t>
  </si>
  <si>
    <t>0XMng0vCVog</t>
  </si>
  <si>
    <t>b3k3tu8LuFM</t>
  </si>
  <si>
    <t>XpVlVX7cQo0</t>
  </si>
  <si>
    <t>m8YWxzPKBSc</t>
  </si>
  <si>
    <t>LRSk2o53jsI</t>
  </si>
  <si>
    <t>6C-Q2jnCn4E</t>
  </si>
  <si>
    <t>88wN0uhoo8o</t>
  </si>
  <si>
    <t>nL7CW7p-25Q</t>
  </si>
  <si>
    <t>vd4ezofZROg</t>
  </si>
  <si>
    <t>iyZr0xBUR_E</t>
  </si>
  <si>
    <t>y2FD5g6j41Q</t>
  </si>
  <si>
    <t>VvNjtjLSobM</t>
  </si>
  <si>
    <t>lxG7SQTRTec</t>
  </si>
  <si>
    <t>beefmoo232</t>
  </si>
  <si>
    <t>w6EhJmPUeME</t>
  </si>
  <si>
    <t>LQTrHj46ZQE</t>
  </si>
  <si>
    <t>Fqo-0gzhS8M</t>
  </si>
  <si>
    <t>mekSfEgo2MU</t>
  </si>
  <si>
    <t>8Ub-xrV-nAw</t>
  </si>
  <si>
    <t>NTVsx6ohNGw</t>
  </si>
  <si>
    <t>LijXk6N1v6A</t>
  </si>
  <si>
    <t>GWJ9acv2p4I</t>
  </si>
  <si>
    <t>sJwZvuaNXIg</t>
  </si>
  <si>
    <t>YIfggyEXAlI</t>
  </si>
  <si>
    <t>I0CPDrkso6E</t>
  </si>
  <si>
    <t>wfswc3McZHg</t>
  </si>
  <si>
    <t>7cfxC4Q565o</t>
  </si>
  <si>
    <t>iAAzpTYCqXk</t>
  </si>
  <si>
    <t>WIl1koqpPhA</t>
  </si>
  <si>
    <t>vKg8qLKT7c4</t>
  </si>
  <si>
    <t>phtccU1LH7U</t>
  </si>
  <si>
    <t>xJbBkGpSjwo</t>
  </si>
  <si>
    <t>jsTTvOPqrRc</t>
  </si>
  <si>
    <t>WpvOadqFCyA</t>
  </si>
  <si>
    <t>PEvNOQo09Q4</t>
  </si>
  <si>
    <t>Dr5RYjPmTk0</t>
  </si>
  <si>
    <t>AzGG57lw-1Y</t>
  </si>
  <si>
    <t>t8LEqYDsLD0</t>
  </si>
  <si>
    <t>298Wx0pUjkc</t>
  </si>
  <si>
    <t>dPs4dM-TX08</t>
  </si>
  <si>
    <t>8RbukYEgm7Y</t>
  </si>
  <si>
    <t>jtrait</t>
  </si>
  <si>
    <t>VIOng07BWbM</t>
  </si>
  <si>
    <t>LwJlWGnhODM</t>
  </si>
  <si>
    <t>4khIyHjBfh8</t>
  </si>
  <si>
    <t>Q73F3eBNkDA</t>
  </si>
  <si>
    <t>dvX4i5dpogU</t>
  </si>
  <si>
    <t>q8TWXGMJ9UQ</t>
  </si>
  <si>
    <t>SbwCLQjfeSE</t>
  </si>
  <si>
    <t>DoJJ3TsY8Dk</t>
  </si>
  <si>
    <t>ExjHrKZUpOc</t>
  </si>
  <si>
    <t>wz0uhY7q0Ms</t>
  </si>
  <si>
    <t>N6xGlFytEGQ</t>
  </si>
  <si>
    <t>aXJStzQ0PHs</t>
  </si>
  <si>
    <t>L--EYobMNKs</t>
  </si>
  <si>
    <t>TY1yGFcXSl8</t>
  </si>
  <si>
    <t>JHItJsz2k78</t>
  </si>
  <si>
    <t>symbianfreak</t>
  </si>
  <si>
    <t>gTiCeV8XeCk</t>
  </si>
  <si>
    <t>mejqTtJNPAE</t>
  </si>
  <si>
    <t>F53tOOTbtZg</t>
  </si>
  <si>
    <t>2GmLchZN1Dc</t>
  </si>
  <si>
    <t>X1y2K-Dar10</t>
  </si>
  <si>
    <t>yV4IM4Cou-o</t>
  </si>
  <si>
    <t>PS2fgRqwweA</t>
  </si>
  <si>
    <t>caBI3WWBRFg</t>
  </si>
  <si>
    <t>mMWmRM_JJN4</t>
  </si>
  <si>
    <t>9ZlQXVpCNZM</t>
  </si>
  <si>
    <t>cKeM1Vahuiw</t>
  </si>
  <si>
    <t>cpEGDXhu5oM</t>
  </si>
  <si>
    <t>nRyua0BGdEs</t>
  </si>
  <si>
    <t>Smu1X03A07s</t>
  </si>
  <si>
    <t>5XHtoFjnv4U</t>
  </si>
  <si>
    <t>ZawapQg6OFQ</t>
  </si>
  <si>
    <t>BNszEHjmoK8</t>
  </si>
  <si>
    <t>kJ0Q_0XQ1So</t>
  </si>
  <si>
    <t>e7aMWtqsBtQ</t>
  </si>
  <si>
    <t>u5foQsiz828</t>
  </si>
  <si>
    <t>KQsdfnbOevM</t>
  </si>
  <si>
    <t>dentrofuera</t>
  </si>
  <si>
    <t>TgJAHySMORU</t>
  </si>
  <si>
    <t>petry</t>
  </si>
  <si>
    <t>wmaEYrmrY4I</t>
  </si>
  <si>
    <t>FAPy64IgG58</t>
  </si>
  <si>
    <t>N4h7MqeZRU8</t>
  </si>
  <si>
    <t>hMOkfI7wCrI</t>
  </si>
  <si>
    <t>kehHqPfRhPo</t>
  </si>
  <si>
    <t>2o7k3ZUjkMI</t>
  </si>
  <si>
    <t>Dzf9XNHhpkw</t>
  </si>
  <si>
    <t>K_9nIljBYTc</t>
  </si>
  <si>
    <t>X3qDtPc9fGI</t>
  </si>
  <si>
    <t>AcqQDM-qOG0</t>
  </si>
  <si>
    <t>gEILFf2XSrM</t>
  </si>
  <si>
    <t>PveGQoqeSD4</t>
  </si>
  <si>
    <t>tyz4vmb4QM0</t>
  </si>
  <si>
    <t>epvMcV81fCs</t>
  </si>
  <si>
    <t>Z6S3r7l0uCw</t>
  </si>
  <si>
    <t>v3CbfEP3ZoY</t>
  </si>
  <si>
    <t>QkcUL2kSM1A</t>
  </si>
  <si>
    <t>BSYQcFi_ayY</t>
  </si>
  <si>
    <t>whVGbsc2dek</t>
  </si>
  <si>
    <t>4KI78874qbU</t>
  </si>
  <si>
    <t>cUfMKsF33wU</t>
  </si>
  <si>
    <t>Regicidal1</t>
  </si>
  <si>
    <t>hmz-DaMMi6o</t>
  </si>
  <si>
    <t>5w7zJM3jEZ8</t>
  </si>
  <si>
    <t>oGU0YH3-ubg</t>
  </si>
  <si>
    <t>vplzEQWHVyc</t>
  </si>
  <si>
    <t>wE3mMiDluCk</t>
  </si>
  <si>
    <t>SwjVxdFbuyg</t>
  </si>
  <si>
    <t>B2Ozyy5nxJ0</t>
  </si>
  <si>
    <t>tNg6F3UsoRo</t>
  </si>
  <si>
    <t>uW1vqo4Si8Y</t>
  </si>
  <si>
    <t>itDgNUCopUs</t>
  </si>
  <si>
    <t>2_pSWoh5XvE</t>
  </si>
  <si>
    <t>qPkVsla3_t4</t>
  </si>
  <si>
    <t>hTakUTcal4M</t>
  </si>
  <si>
    <t>uI092dGWWtw</t>
  </si>
  <si>
    <t>QXJY7aERqLw</t>
  </si>
  <si>
    <t>Nofq3qKXwE4</t>
  </si>
  <si>
    <t>rGrw4gWQmH8</t>
  </si>
  <si>
    <t>Rybo8649</t>
  </si>
  <si>
    <t>aVtk7mIEfg8</t>
  </si>
  <si>
    <t>PJVMWtv9JZI</t>
  </si>
  <si>
    <t>IRty5PcT780</t>
  </si>
  <si>
    <t>5Ne6G9VIq9k</t>
  </si>
  <si>
    <t>4tcn49zHLt0</t>
  </si>
  <si>
    <t>kqQkTzya97w</t>
  </si>
  <si>
    <t>Sl4WN-aOWDY</t>
  </si>
  <si>
    <t>bJeHk1gDT68</t>
  </si>
  <si>
    <t>KUR-flrUYOc</t>
  </si>
  <si>
    <t>Nc4zOHPj09E</t>
  </si>
  <si>
    <t>4Ysna4K7MLM</t>
  </si>
  <si>
    <t>Be6jlCuMvVQ</t>
  </si>
  <si>
    <t>z09KBAX6ibU</t>
  </si>
  <si>
    <t>CUXkY0L4kE4</t>
  </si>
  <si>
    <t>_aPN4jVd9Fw</t>
  </si>
  <si>
    <t>everythingmiley</t>
  </si>
  <si>
    <t>sErdMhCN5Wk</t>
  </si>
  <si>
    <t>Whi8ZIsXVDM</t>
  </si>
  <si>
    <t>uslWLYMpBjY</t>
  </si>
  <si>
    <t>q6Cle0GS9cA</t>
  </si>
  <si>
    <t>PpLmc1-jffo</t>
  </si>
  <si>
    <t>uEGPF1be6RM</t>
  </si>
  <si>
    <t>RC7HEiUy_4w</t>
  </si>
  <si>
    <t>_ncTfmFPg5I</t>
  </si>
  <si>
    <t>89vMnZ2UHwM</t>
  </si>
  <si>
    <t>bLJ8IZipbCk</t>
  </si>
  <si>
    <t>ddfHfVAca5s</t>
  </si>
  <si>
    <t>FaNRg3nn23U</t>
  </si>
  <si>
    <t>YoshiZ104</t>
  </si>
  <si>
    <t>mq2HaBO2SjU</t>
  </si>
  <si>
    <t>uuYWEx3aYI4</t>
  </si>
  <si>
    <t>N4bIRywbpMc</t>
  </si>
  <si>
    <t>dKRrpJmVbkU</t>
  </si>
  <si>
    <t>po7WjiiiFBc</t>
  </si>
  <si>
    <t>Kh09IR6lvrQ</t>
  </si>
  <si>
    <t>K0QjdC7KRJ0</t>
  </si>
  <si>
    <t>jXsfM4nzjvg</t>
  </si>
  <si>
    <t>BWitHlctipE</t>
  </si>
  <si>
    <t>5hGyVBhLmOY</t>
  </si>
  <si>
    <t>Yz-EFsN4B5o</t>
  </si>
  <si>
    <t>F8TZps2WHDE</t>
  </si>
  <si>
    <t>GehDTPjTPJo</t>
  </si>
  <si>
    <t>sA6YLHWXK2o</t>
  </si>
  <si>
    <t>5WeUA5fcB2o</t>
  </si>
  <si>
    <t>RC_BgYnMqAs</t>
  </si>
  <si>
    <t>ImlojGd2xAg</t>
  </si>
  <si>
    <t>exr6AJbh6ps</t>
  </si>
  <si>
    <t>RoMVPoBw_rs</t>
  </si>
  <si>
    <t>HjgeoVTYUr0</t>
  </si>
  <si>
    <t>RobUniv</t>
  </si>
  <si>
    <t>nbaW1g21uy0</t>
  </si>
  <si>
    <t>3jH0oqHV81k</t>
  </si>
  <si>
    <t>_qS5aoUUpt0</t>
  </si>
  <si>
    <t>YHJQ1gn4bDg</t>
  </si>
  <si>
    <t>G3aOd3TUtNA</t>
  </si>
  <si>
    <t>5NRHCIEok20</t>
  </si>
  <si>
    <t>nACNIvnxsvs</t>
  </si>
  <si>
    <t>ObTomlCGzD4</t>
  </si>
  <si>
    <t>vr4tqxdocs4</t>
  </si>
  <si>
    <t>680WRJFhfJ0</t>
  </si>
  <si>
    <t>eI6yOBw-x-o</t>
  </si>
  <si>
    <t>iX-xVN0xERk</t>
  </si>
  <si>
    <t>tT04eMAh1sc</t>
  </si>
  <si>
    <t>PfXAEbs-pYQ</t>
  </si>
  <si>
    <t>u8svjkIIzfs</t>
  </si>
  <si>
    <t>Rkvr9Mpd-pI</t>
  </si>
  <si>
    <t>v-taOIaPdxY</t>
  </si>
  <si>
    <t>zdDgaqmIfRU</t>
  </si>
  <si>
    <t>3bK_7VtLc1o</t>
  </si>
  <si>
    <t>p1W75X2G5jQ</t>
  </si>
  <si>
    <t>alexcastelli</t>
  </si>
  <si>
    <t>uEpf5LrjDeg</t>
  </si>
  <si>
    <t>uoJhzq-lzmI</t>
  </si>
  <si>
    <t>cMvWqg2WcEU</t>
  </si>
  <si>
    <t>XZeBn3HdFxM</t>
  </si>
  <si>
    <t>O120lgEru98</t>
  </si>
  <si>
    <t>wDDcV5Ju6FU</t>
  </si>
  <si>
    <t>nWb_0ubqrSg</t>
  </si>
  <si>
    <t>WfDrHoNPy8A</t>
  </si>
  <si>
    <t>wAEmCELO5ps</t>
  </si>
  <si>
    <t>gQquSao1A9I</t>
  </si>
  <si>
    <t>d5wBJCjhZ0g</t>
  </si>
  <si>
    <t>9H5NWP0hTlQ</t>
  </si>
  <si>
    <t>UcE_DUT4_KE</t>
  </si>
  <si>
    <t>i8g1i2zKGBw</t>
  </si>
  <si>
    <t>nbtJs82zj4g</t>
  </si>
  <si>
    <t>t5X66zoGMGA</t>
  </si>
  <si>
    <t>uijVYuw0dhk</t>
  </si>
  <si>
    <t>yx3FWn7ALyU</t>
  </si>
  <si>
    <t>jYLDfXyImks</t>
  </si>
  <si>
    <t>u2TudHGiHRQ</t>
  </si>
  <si>
    <t>lelio123</t>
  </si>
  <si>
    <t>DUB80FlsufI</t>
  </si>
  <si>
    <t>_zGUULhly2o</t>
  </si>
  <si>
    <t>XlEe8dwy7sE</t>
  </si>
  <si>
    <t>qfLREV_G63k</t>
  </si>
  <si>
    <t>_Tl_TcgO0_8</t>
  </si>
  <si>
    <t>0xTlqjfWsGE</t>
  </si>
  <si>
    <t>Bnh2jfes7AU</t>
  </si>
  <si>
    <t>IJsTWERWIUc</t>
  </si>
  <si>
    <t>franciccio67</t>
  </si>
  <si>
    <t>YgQ0j_C_40Q</t>
  </si>
  <si>
    <t>Aq3Zo5PNr-M</t>
  </si>
  <si>
    <t>9XKckmh404o</t>
  </si>
  <si>
    <t>pFyRndsmTQg</t>
  </si>
  <si>
    <t>6smhoii0t08</t>
  </si>
  <si>
    <t>VxEfSTQpNbQ</t>
  </si>
  <si>
    <t>9XWqev16dao</t>
  </si>
  <si>
    <t>WBWaHpvhevw</t>
  </si>
  <si>
    <t>QjgKmeK-U2Y</t>
  </si>
  <si>
    <t>yhJKn5l2ulw</t>
  </si>
  <si>
    <t>cielozero</t>
  </si>
  <si>
    <t>lKpPsVqjga8</t>
  </si>
  <si>
    <t>06Bpk-OefJs</t>
  </si>
  <si>
    <t>OdcLS8mFg-Y</t>
  </si>
  <si>
    <t>CRziEoVCkQg</t>
  </si>
  <si>
    <t>dTgQnlumKeQ</t>
  </si>
  <si>
    <t>h-3W_9X4FtA</t>
  </si>
  <si>
    <t>0eros80</t>
  </si>
  <si>
    <t>bNUq-SFUCv8</t>
  </si>
  <si>
    <t>mediaoneonline</t>
  </si>
  <si>
    <t>dQrlfInhcOk</t>
  </si>
  <si>
    <t>saviosaviola</t>
  </si>
  <si>
    <t>otK5ODcSu4o</t>
  </si>
  <si>
    <t>idcitalia</t>
  </si>
  <si>
    <t>uAiRngXjo3U</t>
  </si>
  <si>
    <t>aol6Wx-ox6A</t>
  </si>
  <si>
    <t>tHKFaGsiAXc</t>
  </si>
  <si>
    <t>5FvZnEHok5E</t>
  </si>
  <si>
    <t>PmLC2thD7vw</t>
  </si>
  <si>
    <t>XFQAz7HO-X4</t>
  </si>
  <si>
    <t>7TrR6LeT1CM</t>
  </si>
  <si>
    <t>zYrUbSdj5zU</t>
  </si>
  <si>
    <t>wJPkv1UsOLw</t>
  </si>
  <si>
    <t>NvA8kUKc3zk</t>
  </si>
  <si>
    <t>1dnzi2j7Wt8</t>
  </si>
  <si>
    <t>6lGI96Yvf3E</t>
  </si>
  <si>
    <t>tPe8u2eZYhk</t>
  </si>
  <si>
    <t>lVsek2nZkUk</t>
  </si>
  <si>
    <t>j4_IgfUuFA4</t>
  </si>
  <si>
    <t>mgKIvmPtIf8</t>
  </si>
  <si>
    <t>QWM5-L7vB80</t>
  </si>
  <si>
    <t>PvBLfbZgddA</t>
  </si>
  <si>
    <t>Ve-ssWm4mSs</t>
  </si>
  <si>
    <t>bbXVXB-DgW4</t>
  </si>
  <si>
    <t>3mRrZQ-A0d8</t>
  </si>
  <si>
    <t>bubbe83</t>
  </si>
  <si>
    <t>ddXxyGOCCVo</t>
  </si>
  <si>
    <t>CB4parrots</t>
  </si>
  <si>
    <t>iltulipano</t>
  </si>
  <si>
    <t>8h81i-Tsfo0</t>
  </si>
  <si>
    <t>tugf_V2xHMQ</t>
  </si>
  <si>
    <t>UZfU2G1Ev5g</t>
  </si>
  <si>
    <t>4_t9hFGIxRE</t>
  </si>
  <si>
    <t>hbxhlBE1pTo</t>
  </si>
  <si>
    <t>t0MU_YUG6u4</t>
  </si>
  <si>
    <t>lTwGLOaIvXg</t>
  </si>
  <si>
    <t>KxBsCFQVrz8</t>
  </si>
  <si>
    <t>2c0U9ch973g</t>
  </si>
  <si>
    <t>sAneGYHSxeo</t>
  </si>
  <si>
    <t>virtusrobur</t>
  </si>
  <si>
    <t>6F61cpL8B-M</t>
  </si>
  <si>
    <t>_uXTseLBw0I</t>
  </si>
  <si>
    <t>ReelEstates</t>
  </si>
  <si>
    <t>idxL49aq_6s</t>
  </si>
  <si>
    <t>balistro</t>
  </si>
  <si>
    <t>ObFwMRPFElQ</t>
  </si>
  <si>
    <t>XnOkAMcVs0k</t>
  </si>
  <si>
    <t>arnopeck</t>
  </si>
  <si>
    <t>c6Z18tY9eok</t>
  </si>
  <si>
    <t>UOANpUfbS1k</t>
  </si>
  <si>
    <t>uUDMUVSt79A</t>
  </si>
  <si>
    <t>1AB7khAVrOg</t>
  </si>
  <si>
    <t>yTeFRwF6nos</t>
  </si>
  <si>
    <t>pilyJrFtVfQ</t>
  </si>
  <si>
    <t>K5VFi1oG254</t>
  </si>
  <si>
    <t>EgdquxzyNNc</t>
  </si>
  <si>
    <t>jFklVDKMDFM</t>
  </si>
  <si>
    <t>V3oGvW5MgkU</t>
  </si>
  <si>
    <t>ully22</t>
  </si>
  <si>
    <t>5yh3ZYVOUl8</t>
  </si>
  <si>
    <t>gMrcACCyxZ4</t>
  </si>
  <si>
    <t>STKepBSx5ak</t>
  </si>
  <si>
    <t>XiBRQxFrR34</t>
  </si>
  <si>
    <t>K9HN7PJBPvc</t>
  </si>
  <si>
    <t>QoBVqVcb-uM</t>
  </si>
  <si>
    <t>5EMmJwvYjnM</t>
  </si>
  <si>
    <t>topheradc</t>
  </si>
  <si>
    <t>oHIjtngS1tM</t>
  </si>
  <si>
    <t>UZCEuBl3S6I</t>
  </si>
  <si>
    <t>Qk-MxkihwNg</t>
  </si>
  <si>
    <t>wqYAwNt-XfQ</t>
  </si>
  <si>
    <t>4sXhP8TFZc4</t>
  </si>
  <si>
    <t>4SyCdiV95ro</t>
  </si>
  <si>
    <t>TsrhEXHZhOU</t>
  </si>
  <si>
    <t>pm1aIE-qsaY</t>
  </si>
  <si>
    <t>UZiT2cEXkCo</t>
  </si>
  <si>
    <t>JQ4qzTwA_1M</t>
  </si>
  <si>
    <t>FmL4Mh0jW8k</t>
  </si>
  <si>
    <t>3DJ2bNVq_Vs</t>
  </si>
  <si>
    <t>xmOt_Z2AvJI</t>
  </si>
  <si>
    <t>SqxVlDgpLmo</t>
  </si>
  <si>
    <t>_qIJcPy-ad0</t>
  </si>
  <si>
    <t>IYIVyjIlI1w</t>
  </si>
  <si>
    <t>npkRLuUqhy0</t>
  </si>
  <si>
    <t>kS-c5FBa96U</t>
  </si>
  <si>
    <t>9ZwEn5NNZ-0</t>
  </si>
  <si>
    <t>4Zx0rARzDB8</t>
  </si>
  <si>
    <t>a-37nWTV4dY</t>
  </si>
  <si>
    <t>sheert</t>
  </si>
  <si>
    <t>WDi6tn46wJc</t>
  </si>
  <si>
    <t>zCjvU3d6tQo</t>
  </si>
  <si>
    <t>SN1VcgRrEM8</t>
  </si>
  <si>
    <t>hE2SQ2sDQ_s</t>
  </si>
  <si>
    <t>Hq7nHw1v6YY</t>
  </si>
  <si>
    <t>K2JOOnwEc4s</t>
  </si>
  <si>
    <t>ZJWMZPxZdu0</t>
  </si>
  <si>
    <t>Rnuk0BeSsmw</t>
  </si>
  <si>
    <t>jEm5J51WeyI</t>
  </si>
  <si>
    <t>kTBVm6xV_hc</t>
  </si>
  <si>
    <t>5uFJHik80-A</t>
  </si>
  <si>
    <t>YZES-rix6yM</t>
  </si>
  <si>
    <t>qRBGr39uJBo</t>
  </si>
  <si>
    <t>h54tz2ba1m8</t>
  </si>
  <si>
    <t>1fF6RniVY10</t>
  </si>
  <si>
    <t>JQxY-BgvPU0</t>
  </si>
  <si>
    <t>Jwz5fJwLgGo</t>
  </si>
  <si>
    <t>__7S4XdgsQk</t>
  </si>
  <si>
    <t>YzmkQKaSEso</t>
  </si>
  <si>
    <t>_LmZcE2IA6Y</t>
  </si>
  <si>
    <t>MarcBookPro</t>
  </si>
  <si>
    <t>yTnkk8837T4</t>
  </si>
  <si>
    <t>7fgNpd8XKPo</t>
  </si>
  <si>
    <t>3lXEn30tjkM</t>
  </si>
  <si>
    <t>UQggBqA8nzk</t>
  </si>
  <si>
    <t>nqR5eLUg1qw</t>
  </si>
  <si>
    <t>cfc7Qs1OA4Y</t>
  </si>
  <si>
    <t>LT3Y5Iy9bHw</t>
  </si>
  <si>
    <t>uybLixruFoI</t>
  </si>
  <si>
    <t>zrrcuJ2OkRA</t>
  </si>
  <si>
    <t>uSooI4HeQSU</t>
  </si>
  <si>
    <t>iLenNEKDUpg</t>
  </si>
  <si>
    <t>fz3yKNacwUY</t>
  </si>
  <si>
    <t>47p5wgg2x0U</t>
  </si>
  <si>
    <t>EKQIJHT1q9A</t>
  </si>
  <si>
    <t>irdoe_SG__Q</t>
  </si>
  <si>
    <t>Fwc34GPrGT0</t>
  </si>
  <si>
    <t>3-b7NPtmwNA</t>
  </si>
  <si>
    <t>OnEZ6mMMNQ0</t>
  </si>
  <si>
    <t>eSo30SfDBSM</t>
  </si>
  <si>
    <t>t1aPa_DuQRY</t>
  </si>
  <si>
    <t>s_w-rW2C-ro</t>
  </si>
  <si>
    <t>pudge4life</t>
  </si>
  <si>
    <t>0DQSStaTOjM</t>
  </si>
  <si>
    <t>jTZKkF9mKrM</t>
  </si>
  <si>
    <t>RIiFjhFs_T4</t>
  </si>
  <si>
    <t>FI7ahBletKE</t>
  </si>
  <si>
    <t>sYOCFttfVfk</t>
  </si>
  <si>
    <t>b58o08KFCgU</t>
  </si>
  <si>
    <t>LJudtJnfaMs</t>
  </si>
  <si>
    <t>hZ2vbcsxYjI</t>
  </si>
  <si>
    <t>cJuu9DFivSg</t>
  </si>
  <si>
    <t>LcMrWHKGKIM</t>
  </si>
  <si>
    <t>H1iR2Wi3u5o</t>
  </si>
  <si>
    <t>WPmAk7SIEhs</t>
  </si>
  <si>
    <t>UcbkHm60fac</t>
  </si>
  <si>
    <t>broadbandtvcomedy</t>
  </si>
  <si>
    <t>S2w71WtHlYw</t>
  </si>
  <si>
    <t>atate</t>
  </si>
  <si>
    <t>gp8PdoVa3_E</t>
  </si>
  <si>
    <t>dEFMpa3f3Ws</t>
  </si>
  <si>
    <t>_FYckpLDJTk</t>
  </si>
  <si>
    <t>JwlX3sj7tIM</t>
  </si>
  <si>
    <t>0VEuxf8rEB4</t>
  </si>
  <si>
    <t>0yXK7q7yAqU</t>
  </si>
  <si>
    <t>3Z_bcLThKBk</t>
  </si>
  <si>
    <t>Zyoucl2PCJQ</t>
  </si>
  <si>
    <t>zXN2SHUNk6Y</t>
  </si>
  <si>
    <t>QQoH2YyXjRM</t>
  </si>
  <si>
    <t>E2uo8HG7z5g</t>
  </si>
  <si>
    <t>xAkaYApcAbc</t>
  </si>
  <si>
    <t>wB3yadLGjrw</t>
  </si>
  <si>
    <t>yhT__-x9Uyc</t>
  </si>
  <si>
    <t>R3x9dEWRQCw</t>
  </si>
  <si>
    <t>zNKYNUQM0YY</t>
  </si>
  <si>
    <t>TjZODnj3Q7s</t>
  </si>
  <si>
    <t>wofwMe17pFM</t>
  </si>
  <si>
    <t>nN3kYIPPthI</t>
  </si>
  <si>
    <t>kongben</t>
  </si>
  <si>
    <t>-4L48WI0C5s</t>
  </si>
  <si>
    <t>M-o0OweM3CA</t>
  </si>
  <si>
    <t>hrQ3YVnWmwM</t>
  </si>
  <si>
    <t>VF6fXunIP2I</t>
  </si>
  <si>
    <t>0fV4p4cybsA</t>
  </si>
  <si>
    <t>1T9Z5X8ZalU</t>
  </si>
  <si>
    <t>5qlhoa9AjCk</t>
  </si>
  <si>
    <t>Y05WK-hME30</t>
  </si>
  <si>
    <t>y6P2r2xzs9A</t>
  </si>
  <si>
    <t>8XVImGdbclk</t>
  </si>
  <si>
    <t>taILcFotDl8</t>
  </si>
  <si>
    <t>XYB5iglX_M0</t>
  </si>
  <si>
    <t>9xISLezhSpM</t>
  </si>
  <si>
    <t>XjUZRVZcJhU</t>
  </si>
  <si>
    <t>UevoqJ8A5RU</t>
  </si>
  <si>
    <t>pn6zCJuj2UA</t>
  </si>
  <si>
    <t>jNgjv0cSntI</t>
  </si>
  <si>
    <t>yT8SR64ymqA</t>
  </si>
  <si>
    <t>g8CZIwWhVFM</t>
  </si>
  <si>
    <t>e8_BsWqg_Io</t>
  </si>
  <si>
    <t>Wr24rkyS6zI</t>
  </si>
  <si>
    <t>6p_1YgvbmLw</t>
  </si>
  <si>
    <t>Zhi3usWES6A</t>
  </si>
  <si>
    <t>dJrVwazptV8</t>
  </si>
  <si>
    <t>5cE_IaQVZ2Y</t>
  </si>
  <si>
    <t>S8yriESgW-k</t>
  </si>
  <si>
    <t>NaxgDZzaVeA</t>
  </si>
  <si>
    <t>Bhl7iWhTSI4</t>
  </si>
  <si>
    <t>vhrxm6DgGIM</t>
  </si>
  <si>
    <t>NseYgd_cbWo</t>
  </si>
  <si>
    <t>VP3daIscZw4</t>
  </si>
  <si>
    <t>QNvCOTImvaw</t>
  </si>
  <si>
    <t>a1aDB6y_eE8</t>
  </si>
  <si>
    <t>20bGVpEAm4A</t>
  </si>
  <si>
    <t>9437F3Ep3aY</t>
  </si>
  <si>
    <t>jpiedrahita</t>
  </si>
  <si>
    <t>wZbqeAfb5HA</t>
  </si>
  <si>
    <t>robasher</t>
  </si>
  <si>
    <t>xorlee</t>
  </si>
  <si>
    <t>b3l8ozf6aGc</t>
  </si>
  <si>
    <t>H8ZIBy50PDw</t>
  </si>
  <si>
    <t>n80ewycLo8g</t>
  </si>
  <si>
    <t>C_dNnumPlqA</t>
  </si>
  <si>
    <t>YrHdaInzeLU</t>
  </si>
  <si>
    <t>l30ybrDb5lc</t>
  </si>
  <si>
    <t>1rt7rVNYagM</t>
  </si>
  <si>
    <t>vDqRhCfpQ4M</t>
  </si>
  <si>
    <t>AwpR001ulVk</t>
  </si>
  <si>
    <t>g94wiH6Z7Ow</t>
  </si>
  <si>
    <t>5xevrNTq23w</t>
  </si>
  <si>
    <t>c-GX1MliWhA</t>
  </si>
  <si>
    <t>uhB77FXpP1E</t>
  </si>
  <si>
    <t>pYXyZ-nANXE</t>
  </si>
  <si>
    <t>iJrfR4sGtAU</t>
  </si>
  <si>
    <t>JTN159</t>
  </si>
  <si>
    <t>WizardKrew86</t>
  </si>
  <si>
    <t>oVOtyeOL5q8</t>
  </si>
  <si>
    <t>hZD1q-kZniQ</t>
  </si>
  <si>
    <t>OLvTjbHNrhc</t>
  </si>
  <si>
    <t>nGPr08nf4pw</t>
  </si>
  <si>
    <t>7U_JRaqR17Q</t>
  </si>
  <si>
    <t>2gjyr4vsPuM</t>
  </si>
  <si>
    <t>IF962CRDxrk</t>
  </si>
  <si>
    <t>Xa3LADmaPXc</t>
  </si>
  <si>
    <t>19urban72</t>
  </si>
  <si>
    <t>GFM6qhA98e8</t>
  </si>
  <si>
    <t>dTzIVu4zl3c</t>
  </si>
  <si>
    <t>LliFimOlO0I</t>
  </si>
  <si>
    <t>3N4AXes0Y2U</t>
  </si>
  <si>
    <t>4PbWVvWIAY8</t>
  </si>
  <si>
    <t>KiZb4LC2Rt8</t>
  </si>
  <si>
    <t>0JWmwRZDfKE</t>
  </si>
  <si>
    <t>Uk66BFPqxMw</t>
  </si>
  <si>
    <t>KEp9mVwEHeQ</t>
  </si>
  <si>
    <t>F6JDYy7_PzA</t>
  </si>
  <si>
    <t>Y8fTu0zbVgg</t>
  </si>
  <si>
    <t>9CfGJctgmHE</t>
  </si>
  <si>
    <t>kwGh56o0xsk</t>
  </si>
  <si>
    <t>LayDjORBV_w</t>
  </si>
  <si>
    <t>giAwq4LLBKY</t>
  </si>
  <si>
    <t>19rP4tAilAs</t>
  </si>
  <si>
    <t>2QIcTxqYd40</t>
  </si>
  <si>
    <t>coZ3yonR3Kk</t>
  </si>
  <si>
    <t>7GN5QXEGDNI</t>
  </si>
  <si>
    <t>jPhFl6_wAaQ</t>
  </si>
  <si>
    <t>JGLB6hauphw</t>
  </si>
  <si>
    <t>eZawUV34Gh4</t>
  </si>
  <si>
    <t>popmanado</t>
  </si>
  <si>
    <t>lxASBh9VSxE</t>
  </si>
  <si>
    <t>vuk5XU2CT1g</t>
  </si>
  <si>
    <t>WBT-uIyPEhw</t>
  </si>
  <si>
    <t>JKka4xB1LPA</t>
  </si>
  <si>
    <t>0awKlz5EXI4</t>
  </si>
  <si>
    <t>nX1S63fDoNA</t>
  </si>
  <si>
    <t>TRUr3ocswNI</t>
  </si>
  <si>
    <t>xDByuaZk9Nk</t>
  </si>
  <si>
    <t>EhzrOeSOvZs</t>
  </si>
  <si>
    <t>tDzUeM-1oHo</t>
  </si>
  <si>
    <t>M6p0R5HCdXc</t>
  </si>
  <si>
    <t>MILG4e8ij8o</t>
  </si>
  <si>
    <t>BoB11LgCCro</t>
  </si>
  <si>
    <t>iEJC81CCZZE</t>
  </si>
  <si>
    <t>3KUPyTx_UIU</t>
  </si>
  <si>
    <t>4NkGnau5Y3U</t>
  </si>
  <si>
    <t>QOFYb4u0zOY</t>
  </si>
  <si>
    <t>30R3mbLeOvA</t>
  </si>
  <si>
    <t>qJCf3U0Y_H0</t>
  </si>
  <si>
    <t>fyYEbMIbUBE</t>
  </si>
  <si>
    <t>uY64iSyiisc</t>
  </si>
  <si>
    <t>CanadianMixtapes</t>
  </si>
  <si>
    <t>dWnVWlURncs</t>
  </si>
  <si>
    <t>OmMBRcUWVqM</t>
  </si>
  <si>
    <t>HSrPswEVY2A</t>
  </si>
  <si>
    <t>6mAS1LdV4fc</t>
  </si>
  <si>
    <t>h4ip5R3rWlw</t>
  </si>
  <si>
    <t>RiqsqivGr8U</t>
  </si>
  <si>
    <t>y2gmIEnRdnY</t>
  </si>
  <si>
    <t>qqrmkytnPkk</t>
  </si>
  <si>
    <t>0nL_zDMyqTs</t>
  </si>
  <si>
    <t>bw70-pRryPY</t>
  </si>
  <si>
    <t>sv3awkMSQQs</t>
  </si>
  <si>
    <t>a4Ju_fjgxQk</t>
  </si>
  <si>
    <t>XinW4wNx7uo</t>
  </si>
  <si>
    <t>EEzttd7HZH4</t>
  </si>
  <si>
    <t>51PZPPymRnE</t>
  </si>
  <si>
    <t>Nqjgf9pYAxY</t>
  </si>
  <si>
    <t>ojZoDGZu8Jw</t>
  </si>
  <si>
    <t>mBFWpM00r7E</t>
  </si>
  <si>
    <t>GEWE-v7UZiU</t>
  </si>
  <si>
    <t>tTVH3fDDD5Y</t>
  </si>
  <si>
    <t>emerald39</t>
  </si>
  <si>
    <t>GQLPuRuzHdI</t>
  </si>
  <si>
    <t>g0r-8WKdSdM</t>
  </si>
  <si>
    <t>xvnc_T4ymVI</t>
  </si>
  <si>
    <t>eDHjzQ0Ozqs</t>
  </si>
  <si>
    <t>jx9rUyQR3bw</t>
  </si>
  <si>
    <t>0UsXTjzWftc</t>
  </si>
  <si>
    <t>ShXYoFbrEBY</t>
  </si>
  <si>
    <t>ya6KWrejb5Y</t>
  </si>
  <si>
    <t>vlgBo08SyKE</t>
  </si>
  <si>
    <t>dypMb-dCknw</t>
  </si>
  <si>
    <t>Hv8Vue_F8Mg</t>
  </si>
  <si>
    <t>MjoHtIth_pY</t>
  </si>
  <si>
    <t>jamalr2</t>
  </si>
  <si>
    <t>HyhoLnfqq3o</t>
  </si>
  <si>
    <t>rollingoutTELEVISION</t>
  </si>
  <si>
    <t>9k451q2vLc8</t>
  </si>
  <si>
    <t>zlXjPq-f96o</t>
  </si>
  <si>
    <t>d8TqOZY3kn4</t>
  </si>
  <si>
    <t>i6r4PZc0zTM</t>
  </si>
  <si>
    <t>UcSe3IOWXe4</t>
  </si>
  <si>
    <t>1mEj_-AiFAc</t>
  </si>
  <si>
    <t>8qZsdYJZFiw</t>
  </si>
  <si>
    <t>D5TdOwGchAY</t>
  </si>
  <si>
    <t>p4aSItAPbA0</t>
  </si>
  <si>
    <t>X8SgnfiA-H0</t>
  </si>
  <si>
    <t>St1NTAvmCIE</t>
  </si>
  <si>
    <t>ulZTy9s_kNE</t>
  </si>
  <si>
    <t>dHJzn5YRfjE</t>
  </si>
  <si>
    <t>jb7jytFcUw8</t>
  </si>
  <si>
    <t>hqCfDDljTzE</t>
  </si>
  <si>
    <t>Muq5RDrl_kk</t>
  </si>
  <si>
    <t>xCOdBmAYaU0</t>
  </si>
  <si>
    <t>VgbeTiDCHxc</t>
  </si>
  <si>
    <t>UFyxIpFGF7M</t>
  </si>
  <si>
    <t>I9SjfP1509Q</t>
  </si>
  <si>
    <t>EcuNqbPMfo4</t>
  </si>
  <si>
    <t>BJyirWVXnHw</t>
  </si>
  <si>
    <t>EJ8c-iEd0Bw</t>
  </si>
  <si>
    <t>X6NoyxawoYE</t>
  </si>
  <si>
    <t>edWJqev0eWY</t>
  </si>
  <si>
    <t>CPHPYWQS5bc</t>
  </si>
  <si>
    <t>RE9QqSKCxqg</t>
  </si>
  <si>
    <t>VgXdY209GNM</t>
  </si>
  <si>
    <t>tD022rlvUsY</t>
  </si>
  <si>
    <t>ka3bfqHZcLs</t>
  </si>
  <si>
    <t>OTN2fFgb17s</t>
  </si>
  <si>
    <t>ipMbMvVzmbQ</t>
  </si>
  <si>
    <t>Md6rURKhZmA</t>
  </si>
  <si>
    <t>TPainVideos</t>
  </si>
  <si>
    <t>Oy-nqyfR_w4</t>
  </si>
  <si>
    <t>4DC4Rb9quKk</t>
  </si>
  <si>
    <t>Pxs5EM3xlus</t>
  </si>
  <si>
    <t>Dn_1ZWo0GNw</t>
  </si>
  <si>
    <t>4fZF9UsS8LY</t>
  </si>
  <si>
    <t>A2f3cuUXXRs</t>
  </si>
  <si>
    <t>IG5ReXP0SSg</t>
  </si>
  <si>
    <t>ichSb-1HSiY</t>
  </si>
  <si>
    <t>HS7aULdHo24</t>
  </si>
  <si>
    <t>5f7kfhHHH_A</t>
  </si>
  <si>
    <t>kzYERFmGURg</t>
  </si>
  <si>
    <t>3xLnehTmr48</t>
  </si>
  <si>
    <t>lilace121496</t>
  </si>
  <si>
    <t>wXut7kPJ64M</t>
  </si>
  <si>
    <t>mygPFQCkfqE</t>
  </si>
  <si>
    <t>zCaD_EpPlQc</t>
  </si>
  <si>
    <t>sMI_DA_3224</t>
  </si>
  <si>
    <t>m3CVVpUkRRg</t>
  </si>
  <si>
    <t>Fdlun00LoyQ</t>
  </si>
  <si>
    <t>iNQ497fvklI</t>
  </si>
  <si>
    <t>JqIJr5mMxo4</t>
  </si>
  <si>
    <t>GuEuGZhD1xA</t>
  </si>
  <si>
    <t>5HN0jVfuyR4</t>
  </si>
  <si>
    <t>NMfISV7t5vU</t>
  </si>
  <si>
    <t>kEUtFmx6ETE</t>
  </si>
  <si>
    <t>6pKQOV-v61o</t>
  </si>
  <si>
    <t>6jL7bYdA7WI</t>
  </si>
  <si>
    <t>IOlAerP0L74</t>
  </si>
  <si>
    <t>WDxr-eakI6U</t>
  </si>
  <si>
    <t>o0pxLJ7x0ys</t>
  </si>
  <si>
    <t>91GTUf7dkGQ</t>
  </si>
  <si>
    <t>dLfT5uwkFxE</t>
  </si>
  <si>
    <t>RYiN2N_JADg</t>
  </si>
  <si>
    <t>bnkrecords</t>
  </si>
  <si>
    <t>H2QZ0Z0l9hI</t>
  </si>
  <si>
    <t>yTGO-Cv8nOk</t>
  </si>
  <si>
    <t>Smd_Vly0ekY</t>
  </si>
  <si>
    <t>k3D_1pFgwaU</t>
  </si>
  <si>
    <t>7BWEpEvixME</t>
  </si>
  <si>
    <t>PSQkBHrF8N4</t>
  </si>
  <si>
    <t>ChrisBrownTV</t>
  </si>
  <si>
    <t>OqumjziPTzk</t>
  </si>
  <si>
    <t>1Hcd4ryjS-U</t>
  </si>
  <si>
    <t>j7nA9S4GvSQ</t>
  </si>
  <si>
    <t>a1fZHmIggc8</t>
  </si>
  <si>
    <t>R_C4aWwznNQ</t>
  </si>
  <si>
    <t>mpxw0iCP4q4</t>
  </si>
  <si>
    <t>gY-zTUCxgD0</t>
  </si>
  <si>
    <t>FxTMfsRQIng</t>
  </si>
  <si>
    <t>ktUSIJEiOug</t>
  </si>
  <si>
    <t>hRfk5Di6kBs</t>
  </si>
  <si>
    <t>vum3qgoh0x4</t>
  </si>
  <si>
    <t>kE_UwwiCgjM</t>
  </si>
  <si>
    <t>reinOt9yaaI</t>
  </si>
  <si>
    <t>qlMYJPgRsbI</t>
  </si>
  <si>
    <t>LilMamaVideos</t>
  </si>
  <si>
    <t>BCvXzjGRnKc</t>
  </si>
  <si>
    <t>z5hivqdcEL8</t>
  </si>
  <si>
    <t>parRXo4lA4U</t>
  </si>
  <si>
    <t>BOTZusvpCi8</t>
  </si>
  <si>
    <t>PO7gJazIBuE</t>
  </si>
  <si>
    <t>_-RMweNQXPk</t>
  </si>
  <si>
    <t>_8tSt1T4Iw4</t>
  </si>
  <si>
    <t>PLQDSH9j9zI</t>
  </si>
  <si>
    <t>ugKxleltgyQ</t>
  </si>
  <si>
    <t>lCvWFcenh5o</t>
  </si>
  <si>
    <t>B8-QIADbs88</t>
  </si>
  <si>
    <t>bbashmusic</t>
  </si>
  <si>
    <t>LM6pqCpH8X0</t>
  </si>
  <si>
    <t>mu9KBjAflK8</t>
  </si>
  <si>
    <t>eGODaVBrvlU</t>
  </si>
  <si>
    <t>_WJGvaL1y5s</t>
  </si>
  <si>
    <t>cCW1FH9Ixrw</t>
  </si>
  <si>
    <t>Q96GIKFXVMU</t>
  </si>
  <si>
    <t>th5Ip7nCFgc</t>
  </si>
  <si>
    <t>jYNw1Om0RNs</t>
  </si>
  <si>
    <t>albomafia007</t>
  </si>
  <si>
    <t>MR6oR-JG3nw</t>
  </si>
  <si>
    <t>rRhIsuzz3j0</t>
  </si>
  <si>
    <t>PFmzOtYHC1k</t>
  </si>
  <si>
    <t>RKellyTV</t>
  </si>
  <si>
    <t>nU8fcEma1Z4</t>
  </si>
  <si>
    <t>EJWfQ6ISA4o</t>
  </si>
  <si>
    <t>ZLTgw5hbges</t>
  </si>
  <si>
    <t>gXmG07kMMmU</t>
  </si>
  <si>
    <t>yhTQ-hC9-IQ</t>
  </si>
  <si>
    <t>Ywlm-LPftOY</t>
  </si>
  <si>
    <t>06dx3M0m0HM</t>
  </si>
  <si>
    <t>cdaAWFoWr2c</t>
  </si>
  <si>
    <t>qCL1mhdcgWY</t>
  </si>
  <si>
    <t>S8P9leqyY20</t>
  </si>
  <si>
    <t>TEkXF-xfc-w</t>
  </si>
  <si>
    <t>ckKFxMw6z0c</t>
  </si>
  <si>
    <t>pBwi_NNwTvY</t>
  </si>
  <si>
    <t>Fp-UwlMYcLM</t>
  </si>
  <si>
    <t>AppxRUOW5uc</t>
  </si>
  <si>
    <t>vngJ1pWXYnU</t>
  </si>
  <si>
    <t>6OdX2k9vDpk</t>
  </si>
  <si>
    <t>fa1B5_w0xoM</t>
  </si>
  <si>
    <t>0xyxtzD54rM</t>
  </si>
  <si>
    <t>VnzXTGn3i58</t>
  </si>
  <si>
    <t>Kr8LSG7YFV8</t>
  </si>
  <si>
    <t>AqAX_p21xOw</t>
  </si>
  <si>
    <t>fG4KIgwEnHQ</t>
  </si>
  <si>
    <t>darksora2323</t>
  </si>
  <si>
    <t>LU13MRtSD7E</t>
  </si>
  <si>
    <t>cZd1Js0QaOI</t>
  </si>
  <si>
    <t>3jzSh_MLNcY</t>
  </si>
  <si>
    <t>dldtY9ZbqYs</t>
  </si>
  <si>
    <t>FdAIMCKK_-w</t>
  </si>
  <si>
    <t>FsuLUjFWWzk</t>
  </si>
  <si>
    <t>ADGOProductions</t>
  </si>
  <si>
    <t>Kxa6nefda88</t>
  </si>
  <si>
    <t>XItnbjlYyJg</t>
  </si>
  <si>
    <t>mVWUOz1qpig</t>
  </si>
  <si>
    <t>sz8qzWqVdso</t>
  </si>
  <si>
    <t>BvUTziYVPiQ</t>
  </si>
  <si>
    <t>KjGXK1m-e1A</t>
  </si>
  <si>
    <t>V0G6y_itBPQ</t>
  </si>
  <si>
    <t>61USMu2mnZc</t>
  </si>
  <si>
    <t>FK4D-d-3VOI</t>
  </si>
  <si>
    <t>qkHyEB2QCjI</t>
  </si>
  <si>
    <t>Kdk7OzEW-Qo</t>
  </si>
  <si>
    <t>lnQqaiGMLeo</t>
  </si>
  <si>
    <t>7t0n32X_4XI</t>
  </si>
  <si>
    <t>yMbrVKur49w</t>
  </si>
  <si>
    <t>tCDLnn6dn1w</t>
  </si>
  <si>
    <t>japtHrN11fY</t>
  </si>
  <si>
    <t>4Lm2li2of98</t>
  </si>
  <si>
    <t>qesgh2YEgx8</t>
  </si>
  <si>
    <t>SYzZPpGuCoo</t>
  </si>
  <si>
    <t>jc48vRktjAc</t>
  </si>
  <si>
    <t>gzpIH1kocWc</t>
  </si>
  <si>
    <t>rodmole</t>
  </si>
  <si>
    <t>8zICowujQEU</t>
  </si>
  <si>
    <t>EdmundWelles1</t>
  </si>
  <si>
    <t>lqWbqJ3kVtI</t>
  </si>
  <si>
    <t>YQqGVeLDYiA</t>
  </si>
  <si>
    <t>HluoUERi1ok</t>
  </si>
  <si>
    <t>RsbCvECexhc</t>
  </si>
  <si>
    <t>ubDZFXWDFoE</t>
  </si>
  <si>
    <t>5jZmL5mGf4I</t>
  </si>
  <si>
    <t>pFpRVn2GZ7s</t>
  </si>
  <si>
    <t>O6HteNRMU5U</t>
  </si>
  <si>
    <t>YuiIyDxa750</t>
  </si>
  <si>
    <t>ImdkxXOQyyo</t>
  </si>
  <si>
    <t>GH2gI5FRPMs</t>
  </si>
  <si>
    <t>pwFCz4COtPo</t>
  </si>
  <si>
    <t>GuuA9N6YyHU</t>
  </si>
  <si>
    <t>OzbFM1Zef54</t>
  </si>
  <si>
    <t>Yno6mLfWY0M</t>
  </si>
  <si>
    <t>DraSZUlEFCo</t>
  </si>
  <si>
    <t>FwwMLUULl5s</t>
  </si>
  <si>
    <t>cwvAhkhDAw0</t>
  </si>
  <si>
    <t>QEgrEGhTlrs</t>
  </si>
  <si>
    <t>TY5E2-2aAq0</t>
  </si>
  <si>
    <t>GaW_-5rgdHU</t>
  </si>
  <si>
    <t>psychochronic</t>
  </si>
  <si>
    <t>RBRZU1vIBwQ</t>
  </si>
  <si>
    <t>wTUP9RhlI3E</t>
  </si>
  <si>
    <t>StQqNVStGT8</t>
  </si>
  <si>
    <t>apiarychris</t>
  </si>
  <si>
    <t>LVD_xCWyTtw</t>
  </si>
  <si>
    <t>QBtY6a2frsU</t>
  </si>
  <si>
    <t>OlbmI-zHF20</t>
  </si>
  <si>
    <t>hwi_S3jWoSM</t>
  </si>
  <si>
    <t>08xdNK3raNM</t>
  </si>
  <si>
    <t>Ft9QzpXu228</t>
  </si>
  <si>
    <t>9LYFJdRmCDg</t>
  </si>
  <si>
    <t>cS2Rqw0K_-c</t>
  </si>
  <si>
    <t>O3vkyXPjurY</t>
  </si>
  <si>
    <t>WosTZohDjxs</t>
  </si>
  <si>
    <t>5GvSFNS_JAU</t>
  </si>
  <si>
    <t>8kNmbQliHXw</t>
  </si>
  <si>
    <t>oc6Ipvgit6M</t>
  </si>
  <si>
    <t>ca-9HmodPZ8</t>
  </si>
  <si>
    <t>zUZzq6qZHWc</t>
  </si>
  <si>
    <t>timodoei</t>
  </si>
  <si>
    <t>yti6slfqcOU</t>
  </si>
  <si>
    <t>utnuR48SC6Q</t>
  </si>
  <si>
    <t>1lMdl1ocUJU</t>
  </si>
  <si>
    <t>2BEQ_jSs4Dc</t>
  </si>
  <si>
    <t>SvrMMyNwBzE</t>
  </si>
  <si>
    <t>txPPmj5niYE</t>
  </si>
  <si>
    <t>sHlCMOZc5R8</t>
  </si>
  <si>
    <t>nDXgRUrqQbk</t>
  </si>
  <si>
    <t>Oo39UiykODw</t>
  </si>
  <si>
    <t>hZ37t6yQbXA</t>
  </si>
  <si>
    <t>PX6n8YX3UZI</t>
  </si>
  <si>
    <t>roTCNnhHZNs</t>
  </si>
  <si>
    <t>sPFsj2Sj0Wk</t>
  </si>
  <si>
    <t>4VWm-qm2FRo</t>
  </si>
  <si>
    <t>vn8RYNiqeWI</t>
  </si>
  <si>
    <t>kMIXK85tBL0</t>
  </si>
  <si>
    <t>SffZgs04jSw</t>
  </si>
  <si>
    <t>ekwrMHmdR6k</t>
  </si>
  <si>
    <t>yx8ckOAqMcg</t>
  </si>
  <si>
    <t>PX3L91K85nU</t>
  </si>
  <si>
    <t>0DMEvQ0EqR8</t>
  </si>
  <si>
    <t>komaboy</t>
  </si>
  <si>
    <t>j8yvYso7YkI</t>
  </si>
  <si>
    <t>uiMT77opG9o</t>
  </si>
  <si>
    <t>Lagi</t>
  </si>
  <si>
    <t>YZNmPYn03F0</t>
  </si>
  <si>
    <t>bQcJ5KPu0EY</t>
  </si>
  <si>
    <t>LordShade67</t>
  </si>
  <si>
    <t>nTl4tP002wU</t>
  </si>
  <si>
    <t>7rUSnwwzf4o</t>
  </si>
  <si>
    <t>boken88</t>
  </si>
  <si>
    <t>UnsImaFo8_E</t>
  </si>
  <si>
    <t>BenderCustoms</t>
  </si>
  <si>
    <t>AwEwsH_5b7U</t>
  </si>
  <si>
    <t>uxVg0G1KGig</t>
  </si>
  <si>
    <t>iYrA6KXKsoU</t>
  </si>
  <si>
    <t>2_O_nxBQGFU</t>
  </si>
  <si>
    <t>dyyA9AbmT1U</t>
  </si>
  <si>
    <t>t6nKjiRHB_k</t>
  </si>
  <si>
    <t>QxSa5uzZXJI</t>
  </si>
  <si>
    <t>U6XKPDqg28M</t>
  </si>
  <si>
    <t>zsKiDcSQYeg</t>
  </si>
  <si>
    <t>xkY04Zvf2_0</t>
  </si>
  <si>
    <t>QJR0EzJXlLU</t>
  </si>
  <si>
    <t>uUsW_mD9XSA</t>
  </si>
  <si>
    <t>zaWctO9SGX0</t>
  </si>
  <si>
    <t>Z4cUP_mHkaM</t>
  </si>
  <si>
    <t>qTPXaPlj8qA</t>
  </si>
  <si>
    <t>6c3cAV2F5rM</t>
  </si>
  <si>
    <t>Fs5C5srdoYc</t>
  </si>
  <si>
    <t>gHlRi28h0Ew</t>
  </si>
  <si>
    <t>FbCnsQhlZso</t>
  </si>
  <si>
    <t>Bh-gKutWig0</t>
  </si>
  <si>
    <t>kaibachaoschampion</t>
  </si>
  <si>
    <t>QD9zDt7sBFs</t>
  </si>
  <si>
    <t>v_F0ryS_uV4</t>
  </si>
  <si>
    <t>3tGoeBPEFIo</t>
  </si>
  <si>
    <t>kFsJfmOpTzE</t>
  </si>
  <si>
    <t>fSJwDzDAmwM</t>
  </si>
  <si>
    <t>SIrvNMIRrVw</t>
  </si>
  <si>
    <t>hx-IMP2xmTM</t>
  </si>
  <si>
    <t>Lwl4G9MnGdU</t>
  </si>
  <si>
    <t>Fdap1K1s4ag</t>
  </si>
  <si>
    <t>AD2nvhCotIg</t>
  </si>
  <si>
    <t>d72gEKPJV88</t>
  </si>
  <si>
    <t>B8NFqCr0yMo</t>
  </si>
  <si>
    <t>grTLYl-LtBE</t>
  </si>
  <si>
    <t>3CJ9seo1WVc</t>
  </si>
  <si>
    <t>37x75USzFl4</t>
  </si>
  <si>
    <t>DfUJDWalPPM</t>
  </si>
  <si>
    <t>uY6NSX3uv6Q</t>
  </si>
  <si>
    <t>ZwVAwRdMg80</t>
  </si>
  <si>
    <t>BM0kmXztYLc</t>
  </si>
  <si>
    <t>N8JDGRn5EUg</t>
  </si>
  <si>
    <t>CUz2Vn3lj7U</t>
  </si>
  <si>
    <t>ayumilove</t>
  </si>
  <si>
    <t>DCUS1847m4A</t>
  </si>
  <si>
    <t>Vx7SUO94cK8</t>
  </si>
  <si>
    <t>fxQPl0Olorw</t>
  </si>
  <si>
    <t>4LapEXihNZI</t>
  </si>
  <si>
    <t>8hdUGhDkfTU</t>
  </si>
  <si>
    <t>8CZQJ_DmNlA</t>
  </si>
  <si>
    <t>lE3EhYrBjYc</t>
  </si>
  <si>
    <t>qHkLJ-dQX0E</t>
  </si>
  <si>
    <t>w4pDStTMlHo</t>
  </si>
  <si>
    <t>OE0jJDMgXM4</t>
  </si>
  <si>
    <t>P_7pUgq4A-4</t>
  </si>
  <si>
    <t>jETPU8uyeA8</t>
  </si>
  <si>
    <t>GUsez_pVmXw</t>
  </si>
  <si>
    <t>821EYdoe0hw</t>
  </si>
  <si>
    <t>BaLkYBQa0LA</t>
  </si>
  <si>
    <t>PGKdxWyWlOU</t>
  </si>
  <si>
    <t>X25XApItCew</t>
  </si>
  <si>
    <t>RfKZP_jRgQY</t>
  </si>
  <si>
    <t>xgSKtnrzgrY</t>
  </si>
  <si>
    <t>xITDYQvGu6w</t>
  </si>
  <si>
    <t>GfXoYRP0SSg</t>
  </si>
  <si>
    <t>notyourmind</t>
  </si>
  <si>
    <t>frvg9hfJYBo</t>
  </si>
  <si>
    <t>rsj</t>
  </si>
  <si>
    <t>XfbBEAuARfk</t>
  </si>
  <si>
    <t>cuXxSVJG41o</t>
  </si>
  <si>
    <t>UtMzTFaFs6E</t>
  </si>
  <si>
    <t>KN_ACKracDU</t>
  </si>
  <si>
    <t>-9sPhj08oek</t>
  </si>
  <si>
    <t>ywVqk_klRhY</t>
  </si>
  <si>
    <t>5XyC7wHAqRY</t>
  </si>
  <si>
    <t>Be_d3j8llkc</t>
  </si>
  <si>
    <t>zQTdBSj3SQY</t>
  </si>
  <si>
    <t>026GaGDOwqM</t>
  </si>
  <si>
    <t>MIXrWXaxep8</t>
  </si>
  <si>
    <t>3QvrM8HCnrQ</t>
  </si>
  <si>
    <t>htRq0VowuHY</t>
  </si>
  <si>
    <t>h0o0JNp7WOc</t>
  </si>
  <si>
    <t>narekestonia</t>
  </si>
  <si>
    <t>dQEdOJDU5zo</t>
  </si>
  <si>
    <t>HNRJ4-CJMz0</t>
  </si>
  <si>
    <t>iqgq4Lj-rE0</t>
  </si>
  <si>
    <t>a11RjHM41FM</t>
  </si>
  <si>
    <t>K75P7Y6qXr4</t>
  </si>
  <si>
    <t>NX5q-tlMnBY</t>
  </si>
  <si>
    <t>dC8IXoyCivE</t>
  </si>
  <si>
    <t>SHDTp14lrJo</t>
  </si>
  <si>
    <t>Seyed7</t>
  </si>
  <si>
    <t>3x67LTurvss</t>
  </si>
  <si>
    <t>8ic7gzZLA1Y</t>
  </si>
  <si>
    <t>8-cR3n_6x04</t>
  </si>
  <si>
    <t>ZboNI4DGsmg</t>
  </si>
  <si>
    <t>RtJDDXLUxg8</t>
  </si>
  <si>
    <t>qHubAaFUYl4</t>
  </si>
  <si>
    <t>s3JGS-PAZ54</t>
  </si>
  <si>
    <t>2M2ICoGEi54</t>
  </si>
  <si>
    <t>gkm18lig-K0</t>
  </si>
  <si>
    <t>yDCduZYZ0TY</t>
  </si>
  <si>
    <t>X_O98HTbwm4</t>
  </si>
  <si>
    <t>fLIxTu6E-Dw</t>
  </si>
  <si>
    <t>47SwscmEgkM</t>
  </si>
  <si>
    <t>c5m-YkN9cLA</t>
  </si>
  <si>
    <t>HoLLyWoODRuLeS</t>
  </si>
  <si>
    <t>sfzHQCM6gb4</t>
  </si>
  <si>
    <t>rappyourapp</t>
  </si>
  <si>
    <t>2JYJSIq9p20</t>
  </si>
  <si>
    <t>EWa0x0rupxY</t>
  </si>
  <si>
    <t>OpkwqszsMH4</t>
  </si>
  <si>
    <t>_FSfZ7h2zKQ</t>
  </si>
  <si>
    <t>T2wdftZIJe8</t>
  </si>
  <si>
    <t>f-fJwBLOHqk</t>
  </si>
  <si>
    <t>FTJDxvZztMU</t>
  </si>
  <si>
    <t>AYLfxPUi318</t>
  </si>
  <si>
    <t>7ULZuCK_fgo</t>
  </si>
  <si>
    <t>badboyforeverdotcom</t>
  </si>
  <si>
    <t>5I_VbdiAbNw</t>
  </si>
  <si>
    <t>ycqyTP4tBaw</t>
  </si>
  <si>
    <t>yd3RDRS3oLw</t>
  </si>
  <si>
    <t>niicQbecOLg</t>
  </si>
  <si>
    <t>1k76voSqWaQ</t>
  </si>
  <si>
    <t>hgR0Mji0Y7o</t>
  </si>
  <si>
    <t>W6ZpHreJV9s</t>
  </si>
  <si>
    <t>buenodivo</t>
  </si>
  <si>
    <t>K0S9F_akq4A</t>
  </si>
  <si>
    <t>XE5MtSrUTUc</t>
  </si>
  <si>
    <t>qKZdwhY5dZY</t>
  </si>
  <si>
    <t>btT8ZMEnww4</t>
  </si>
  <si>
    <t>9MaKL8JGqrE</t>
  </si>
  <si>
    <t>_WQhOi_gFCw</t>
  </si>
  <si>
    <t>RVOr4p-bTRc</t>
  </si>
  <si>
    <t>v3W9bUFksc4</t>
  </si>
  <si>
    <t>IP29Rj9onc0</t>
  </si>
  <si>
    <t>Marienheider</t>
  </si>
  <si>
    <t>4-eHu84DkvQ</t>
  </si>
  <si>
    <t>EZue5D52g-g</t>
  </si>
  <si>
    <t>GY6LeX7r9fs</t>
  </si>
  <si>
    <t>qKHWP8jMlcs</t>
  </si>
  <si>
    <t>JdTQBljIKK4</t>
  </si>
  <si>
    <t>4qu8u0iz8PQ</t>
  </si>
  <si>
    <t>W-dSTqHa6rM</t>
  </si>
  <si>
    <t>OqcwLrVfp-0</t>
  </si>
  <si>
    <t>oDDR7R_Qkp8</t>
  </si>
  <si>
    <t>nLFSknoNiUM</t>
  </si>
  <si>
    <t>FQ3mocXcVHU</t>
  </si>
  <si>
    <t>ppzOTcGJbbw</t>
  </si>
  <si>
    <t>oYPmaaH-kS4</t>
  </si>
  <si>
    <t>DanJT87</t>
  </si>
  <si>
    <t>Z_r8-oTYGKI</t>
  </si>
  <si>
    <t>N3A8q-YhtpI</t>
  </si>
  <si>
    <t>yolsgOnM9uQ</t>
  </si>
  <si>
    <t>kWzeKs5zws4</t>
  </si>
  <si>
    <t>uxymNy39mIg</t>
  </si>
  <si>
    <t>RJV0Uf7-L2A</t>
  </si>
  <si>
    <t>doPTbSXNb88</t>
  </si>
  <si>
    <t>47GGugreVOQ</t>
  </si>
  <si>
    <t>hNzMFHOsbG0</t>
  </si>
  <si>
    <t>AzKZyXGLETU</t>
  </si>
  <si>
    <t>RCFg-5eC0xk</t>
  </si>
  <si>
    <t>jelfGU4c2gc</t>
  </si>
  <si>
    <t>WJdRxaiTz7c</t>
  </si>
  <si>
    <t>Yu0pNjfq7AU</t>
  </si>
  <si>
    <t>vbe074U_-18</t>
  </si>
  <si>
    <t>PgROJrMZoqk</t>
  </si>
  <si>
    <t>lYUBol2_UkM</t>
  </si>
  <si>
    <t>qopv57Et-IY</t>
  </si>
  <si>
    <t>od1PLcqUhfs</t>
  </si>
  <si>
    <t>gGcEVboeW_Q</t>
  </si>
  <si>
    <t>NGEynf5t7GU</t>
  </si>
  <si>
    <t>OyplEyeNtJk</t>
  </si>
  <si>
    <t>mZ6ds4CAJTQ</t>
  </si>
  <si>
    <t>ikgKdhGdMlU</t>
  </si>
  <si>
    <t>4qaO98VObVk</t>
  </si>
  <si>
    <t>NfqBCwnM--0</t>
  </si>
  <si>
    <t>UK2TUW5ENlw</t>
  </si>
  <si>
    <t>bDPOR0TXhqk</t>
  </si>
  <si>
    <t>xxDior</t>
  </si>
  <si>
    <t>VjdiAYNLuEY</t>
  </si>
  <si>
    <t>EleYqiZyAWA</t>
  </si>
  <si>
    <t>WH_K_77ddlw</t>
  </si>
  <si>
    <t>vhwzIHpAxzE</t>
  </si>
  <si>
    <t>cfQPkT9DmzA</t>
  </si>
  <si>
    <t>9gcAvnmHCMo</t>
  </si>
  <si>
    <t>RLUJJ-RJLG0</t>
  </si>
  <si>
    <t>OQnlL1ms7Oo</t>
  </si>
  <si>
    <t>dSv9b0CdRsU</t>
  </si>
  <si>
    <t>LCuue-_Q2VQ</t>
  </si>
  <si>
    <t>L8YE4h6DfkI</t>
  </si>
  <si>
    <t>_MoVn7Kln0g</t>
  </si>
  <si>
    <t>mEItE-gb6v0</t>
  </si>
  <si>
    <t>wUFf2HEgmMw</t>
  </si>
  <si>
    <t>6-4N5NNgThE</t>
  </si>
  <si>
    <t>NXz4Zt_yHhI</t>
  </si>
  <si>
    <t>tNJiGlrBMoY</t>
  </si>
  <si>
    <t>negoed12</t>
  </si>
  <si>
    <t>2sGARtlWnRY</t>
  </si>
  <si>
    <t>jauSHTNzxHI</t>
  </si>
  <si>
    <t>TCurepADK8w</t>
  </si>
  <si>
    <t>HaQZBkqXT7s</t>
  </si>
  <si>
    <t>NrHCqD5LkMU</t>
  </si>
  <si>
    <t>y7SsgBREmkE</t>
  </si>
  <si>
    <t>HhLQrtS5Dp8</t>
  </si>
  <si>
    <t>2mY7ZC0pUL8</t>
  </si>
  <si>
    <t>Ns0tHiPZ928</t>
  </si>
  <si>
    <t>B3vyJRrdYJ4</t>
  </si>
  <si>
    <t>iy_yiLstLkY</t>
  </si>
  <si>
    <t>wM-_pHZu2gI</t>
  </si>
  <si>
    <t>4sKuQMzaW5E</t>
  </si>
  <si>
    <t>maxmuster20</t>
  </si>
  <si>
    <t>pq9ymqNGFWs</t>
  </si>
  <si>
    <t>iLmAp30TEMI</t>
  </si>
  <si>
    <t>4JejzWBUmmA</t>
  </si>
  <si>
    <t>qnaJsjWVnmc</t>
  </si>
  <si>
    <t>VVlgoAOmy10</t>
  </si>
  <si>
    <t>m-ryhhCDXAg</t>
  </si>
  <si>
    <t>JQ3l_p8vk4o</t>
  </si>
  <si>
    <t>JokerSteve1990</t>
  </si>
  <si>
    <t>vwkM_POLvZE</t>
  </si>
  <si>
    <t>IvjYa3tIxeA</t>
  </si>
  <si>
    <t>XrmsPqx_bDw</t>
  </si>
  <si>
    <t>bdsJEdma9L8</t>
  </si>
  <si>
    <t>WsHifBX_dto</t>
  </si>
  <si>
    <t>zSKwJnBwFXM</t>
  </si>
  <si>
    <t>Gerci14</t>
  </si>
  <si>
    <t>BENJIII36</t>
  </si>
  <si>
    <t>Ch3waELi47Q</t>
  </si>
  <si>
    <t>Aurelkaniunka</t>
  </si>
  <si>
    <t>AKSOlJVysKI</t>
  </si>
  <si>
    <t>ObolosTheBest</t>
  </si>
  <si>
    <t>cw6VcgM8LtY</t>
  </si>
  <si>
    <t>QX-0nyHr4LA</t>
  </si>
  <si>
    <t>giNEb1kw044</t>
  </si>
  <si>
    <t>dhDi6YQ_0MQ</t>
  </si>
  <si>
    <t>qajAV6hEvgQ</t>
  </si>
  <si>
    <t>r6HNXy4vFpg</t>
  </si>
  <si>
    <t>xun-tOLrQcA</t>
  </si>
  <si>
    <t>mJ1VyIDPDU0</t>
  </si>
  <si>
    <t>6Wz_SdkGuN0</t>
  </si>
  <si>
    <t>ES6kSKGv7dA</t>
  </si>
  <si>
    <t>3QJse82M6BM</t>
  </si>
  <si>
    <t>37CGy4Ikoho</t>
  </si>
  <si>
    <t>Kabino14</t>
  </si>
  <si>
    <t>UnzeMG6ADBo</t>
  </si>
  <si>
    <t>sFGk91C3UfU</t>
  </si>
  <si>
    <t>nKyovwZ0eiU</t>
  </si>
  <si>
    <t>Xx4qGQUt5rM</t>
  </si>
  <si>
    <t>sa7_5FTWtxY</t>
  </si>
  <si>
    <t>CPttlbNXuos</t>
  </si>
  <si>
    <t>tnXl3RnuPSA</t>
  </si>
  <si>
    <t>zzfDGK8VWCk</t>
  </si>
  <si>
    <t>sweetyellentje90</t>
  </si>
  <si>
    <t>6dXKYU3Bjlc</t>
  </si>
  <si>
    <t>REqhPvLoit4</t>
  </si>
  <si>
    <t>RxE8Fl3UBc8</t>
  </si>
  <si>
    <t>dolly1325</t>
  </si>
  <si>
    <t>b61z9RgKmF0</t>
  </si>
  <si>
    <t>UO7MNdFNoxU</t>
  </si>
  <si>
    <t>POw2rDAtHcI</t>
  </si>
  <si>
    <t>IC2X7cO8Chg</t>
  </si>
  <si>
    <t>Sj1jG2iy0uM</t>
  </si>
  <si>
    <t>XmM1-m7fcHU</t>
  </si>
  <si>
    <t>eRluRNioz5Q</t>
  </si>
  <si>
    <t>LB6GWNrXiT8</t>
  </si>
  <si>
    <t>m5TYnYykMwk</t>
  </si>
  <si>
    <t>7jYmBWDpmfc</t>
  </si>
  <si>
    <t>yDMzfM4O6zY</t>
  </si>
  <si>
    <t>gRfeoEv5xqQ</t>
  </si>
  <si>
    <t>WJzWVMV9JsQ</t>
  </si>
  <si>
    <t>lPLMyO-MFkw</t>
  </si>
  <si>
    <t>g5rK4YsZ1aE</t>
  </si>
  <si>
    <t>gg9uY02ECOQ</t>
  </si>
  <si>
    <t>5A0WHfCBNi8</t>
  </si>
  <si>
    <t>YByC_gSSe9Y</t>
  </si>
  <si>
    <t>TtKchm4KyVY</t>
  </si>
  <si>
    <t>Mi8wb3-QP_I</t>
  </si>
  <si>
    <t>CSM143</t>
  </si>
  <si>
    <t>D8HtvyrITNU</t>
  </si>
  <si>
    <t>KWXavWsYBR4</t>
  </si>
  <si>
    <t>q-Jsq8QzpSw</t>
  </si>
  <si>
    <t>UDi7gxzj-RU</t>
  </si>
  <si>
    <t>XHOZP8aA8rk</t>
  </si>
  <si>
    <t>8KF1wE9ljDI</t>
  </si>
  <si>
    <t>4-C5_0_2cH0</t>
  </si>
  <si>
    <t>N9KSSQxGLV0</t>
  </si>
  <si>
    <t>Yk6dt4N93HE</t>
  </si>
  <si>
    <t>ecxc8vLdB4Q</t>
  </si>
  <si>
    <t>opKxXaBbp4M</t>
  </si>
  <si>
    <t>HkWJZO_iHNM</t>
  </si>
  <si>
    <t>8qw3d1MFXNY</t>
  </si>
  <si>
    <t>iAIcK2yzmT8</t>
  </si>
  <si>
    <t>wlYmuYNRrwU</t>
  </si>
  <si>
    <t>U85QZTJZA5Q</t>
  </si>
  <si>
    <t>OhWRxYDmFHw</t>
  </si>
  <si>
    <t>05xVcdg7HE4</t>
  </si>
  <si>
    <t>DExVW7_8D58</t>
  </si>
  <si>
    <t>a3yBPNa7ouQ</t>
  </si>
  <si>
    <t>93rgnF-_DK0</t>
  </si>
  <si>
    <t>shotinthehead2bedead</t>
  </si>
  <si>
    <t>6ayc7QRNmkA</t>
  </si>
  <si>
    <t>UCmCa0-wZNM</t>
  </si>
  <si>
    <t>dw--6G69uJk</t>
  </si>
  <si>
    <t>7T7bCo3mhu0</t>
  </si>
  <si>
    <t>4n9Q_bBtur8</t>
  </si>
  <si>
    <t>513YC1s4cFA</t>
  </si>
  <si>
    <t>1hiG3mqH094</t>
  </si>
  <si>
    <t>evlICd7QUAY</t>
  </si>
  <si>
    <t>AcsLEd5C6z8</t>
  </si>
  <si>
    <t>91W5B7iO2-o</t>
  </si>
  <si>
    <t>77mEaqtJCK4</t>
  </si>
  <si>
    <t>ZaKPIisQFpc</t>
  </si>
  <si>
    <t>9Gdt-kjJrnM</t>
  </si>
  <si>
    <t>IU7VSHBefg0</t>
  </si>
  <si>
    <t>AxvJmXUiuFM</t>
  </si>
  <si>
    <t>mJ_P8RDflvo</t>
  </si>
  <si>
    <t>vpWpL-I1mtY</t>
  </si>
  <si>
    <t>PX5dh8DZy5A</t>
  </si>
  <si>
    <t>_XlP2dptQv8</t>
  </si>
  <si>
    <t>KPF02ItR7HU</t>
  </si>
  <si>
    <t>rQ6EBtImrl8</t>
  </si>
  <si>
    <t>hcytkr</t>
  </si>
  <si>
    <t>AUAVyyMrKO4</t>
  </si>
  <si>
    <t>Complexmagazine</t>
  </si>
  <si>
    <t>cmQhIevfSvU</t>
  </si>
  <si>
    <t>mb0uSo_MBC0</t>
  </si>
  <si>
    <t>u0o8ZoG9M74</t>
  </si>
  <si>
    <t>k6gPg0Bgsog</t>
  </si>
  <si>
    <t>x4tc1ZonCIA</t>
  </si>
  <si>
    <t>sPnybxQCNSg</t>
  </si>
  <si>
    <t>WHQUBqPu2Iw</t>
  </si>
  <si>
    <t>aBSdRmrHKG8</t>
  </si>
  <si>
    <t>ryGhRlzAOVU</t>
  </si>
  <si>
    <t>ViuEXNrR2Ho</t>
  </si>
  <si>
    <t>5A2K_Avy0oM</t>
  </si>
  <si>
    <t>8i7lTV_EvYY</t>
  </si>
  <si>
    <t>AXSLJv9xA-o</t>
  </si>
  <si>
    <t>_I9oK9LeZjI</t>
  </si>
  <si>
    <t>opYepraD_HA</t>
  </si>
  <si>
    <t>vdOCwd9EttE</t>
  </si>
  <si>
    <t>7jNwLuTY4kU</t>
  </si>
  <si>
    <t>fN7UAZUi8Xs</t>
  </si>
  <si>
    <t>EQ7td13g5bc</t>
  </si>
  <si>
    <t>G9LDjaEAW0E</t>
  </si>
  <si>
    <t>nickanizer</t>
  </si>
  <si>
    <t>r0IWxoaszug</t>
  </si>
  <si>
    <t>heroinChicLoveDick</t>
  </si>
  <si>
    <t>42g44MeIRfw</t>
  </si>
  <si>
    <t>SmoothMerushy</t>
  </si>
  <si>
    <t>xdyyi3aY9Y0</t>
  </si>
  <si>
    <t>jarvis38</t>
  </si>
  <si>
    <t>3Ybz-JAkzkw</t>
  </si>
  <si>
    <t>CV__9SwG3xc</t>
  </si>
  <si>
    <t>FsBaUzrmdAs</t>
  </si>
  <si>
    <t>N87x1T7QBmw</t>
  </si>
  <si>
    <t>axHH9jJBeFE</t>
  </si>
  <si>
    <t>WFREyWgDHmo</t>
  </si>
  <si>
    <t>TzUmQ95Hluw</t>
  </si>
  <si>
    <t>Uxdusgxil0Q</t>
  </si>
  <si>
    <t>KDixuEwzC7E</t>
  </si>
  <si>
    <t>AI8mpuPct3g</t>
  </si>
  <si>
    <t>YQo1JS4VG-Y</t>
  </si>
  <si>
    <t>azvPym-H2BU</t>
  </si>
  <si>
    <t>k4lKfw-dVIo</t>
  </si>
  <si>
    <t>mEHpJE8ftto</t>
  </si>
  <si>
    <t>ZdaphSdnFdo</t>
  </si>
  <si>
    <t>gVR5tMy2lZo</t>
  </si>
  <si>
    <t>oaWjEARrxPA</t>
  </si>
  <si>
    <t>ykFDSwJwXZ4</t>
  </si>
  <si>
    <t>WQSvT-XuCtU</t>
  </si>
  <si>
    <t>TGsHXggeQ3k</t>
  </si>
  <si>
    <t>_U1eaNBXbYY</t>
  </si>
  <si>
    <t>fart48322</t>
  </si>
  <si>
    <t>thU0h8cBNR4</t>
  </si>
  <si>
    <t>XblackheartedX</t>
  </si>
  <si>
    <t>ZaDj5dU0Y6A</t>
  </si>
  <si>
    <t>bcd9i4ihUQM</t>
  </si>
  <si>
    <t>9TE6uuM2cfs</t>
  </si>
  <si>
    <t>d63wexbWUGU</t>
  </si>
  <si>
    <t>uVcdATb8r_Y</t>
  </si>
  <si>
    <t>ixVCgBQyeDM</t>
  </si>
  <si>
    <t>v6JjGiCD29A</t>
  </si>
  <si>
    <t>n5axZcq2rZU</t>
  </si>
  <si>
    <t>YhCR5N00Gsg</t>
  </si>
  <si>
    <t>5Xf3A1wNGwM</t>
  </si>
  <si>
    <t>ZtAdXinR7tw</t>
  </si>
  <si>
    <t>Rk7XF1b4rXk</t>
  </si>
  <si>
    <t>uXf88lRDaoE</t>
  </si>
  <si>
    <t>zj3bNvw4iNs</t>
  </si>
  <si>
    <t>4E2ArRVmDbA</t>
  </si>
  <si>
    <t>n4N1p7e1HnQ</t>
  </si>
  <si>
    <t>HVNScXcmbvs</t>
  </si>
  <si>
    <t>egA05O1SJ8g</t>
  </si>
  <si>
    <t>JZAHl5_LTGQ</t>
  </si>
  <si>
    <t>bV1dT7ZY360</t>
  </si>
  <si>
    <t>fromtheheartrecords</t>
  </si>
  <si>
    <t>pX24zKyT0t0</t>
  </si>
  <si>
    <t>frogfat</t>
  </si>
  <si>
    <t>hq_9Ow1G_vI</t>
  </si>
  <si>
    <t>darvishjo</t>
  </si>
  <si>
    <t>zVvlM1eY7vM</t>
  </si>
  <si>
    <t>Seksan</t>
  </si>
  <si>
    <t>tI9guk2C3P8</t>
  </si>
  <si>
    <t>Luisfius</t>
  </si>
  <si>
    <t>L9YYMnCONIU</t>
  </si>
  <si>
    <t>joeburton77</t>
  </si>
  <si>
    <t>stY8T9D15aA</t>
  </si>
  <si>
    <t>Y2jxjv0HkwM</t>
  </si>
  <si>
    <t>MgWlm7kP5hg</t>
  </si>
  <si>
    <t>eEAsZa4Qz2Y</t>
  </si>
  <si>
    <t>OPYiz0E_f9k</t>
  </si>
  <si>
    <t>Ce463_ZPJ5E</t>
  </si>
  <si>
    <t>hXbgMWf4gyY</t>
  </si>
  <si>
    <t>hE0ODrmaiFE</t>
  </si>
  <si>
    <t>kHdS_vwTXZs</t>
  </si>
  <si>
    <t>ze5Bktb2jiQ</t>
  </si>
  <si>
    <t>NWvsYozCJls</t>
  </si>
  <si>
    <t>IuLU5fBaTN4</t>
  </si>
  <si>
    <t>HcSns1ZEA-k</t>
  </si>
  <si>
    <t>q87hMR-jzLE</t>
  </si>
  <si>
    <t>k1Ajds47D-o</t>
  </si>
  <si>
    <t>Wl2DK-iaMFc</t>
  </si>
  <si>
    <t>X8UhNgUlEOU</t>
  </si>
  <si>
    <t>nAcsZjO28sU</t>
  </si>
  <si>
    <t>oNiT0zO2y40</t>
  </si>
  <si>
    <t>l09L45RM2RI</t>
  </si>
  <si>
    <t>vDLsU0tdFoE</t>
  </si>
  <si>
    <t>flickerlab</t>
  </si>
  <si>
    <t>8ZKuuUPjk1Q</t>
  </si>
  <si>
    <t>89zbYxGDUjU</t>
  </si>
  <si>
    <t>Tx1fM-6eaEA</t>
  </si>
  <si>
    <t>cuQrB5NgEck</t>
  </si>
  <si>
    <t>5Spo6V_PCJ8</t>
  </si>
  <si>
    <t>ZfUka14fuPk</t>
  </si>
  <si>
    <t>8C3WdqM2tJk</t>
  </si>
  <si>
    <t>U2bygTzYvbw</t>
  </si>
  <si>
    <t>_aOK5Vpsrtc</t>
  </si>
  <si>
    <t>Bwa1Cv4vzw8</t>
  </si>
  <si>
    <t>QNeeJO3HlHI</t>
  </si>
  <si>
    <t>q3__DUte2hI</t>
  </si>
  <si>
    <t>Zk_qCUjeHgM</t>
  </si>
  <si>
    <t>u2BlNst5-7o</t>
  </si>
  <si>
    <t>xSy0W0KTy9I</t>
  </si>
  <si>
    <t>Yt9vi41rnAU</t>
  </si>
  <si>
    <t>clO9Ha40xy0</t>
  </si>
  <si>
    <t>GWzk3LO_r4g</t>
  </si>
  <si>
    <t>5ZKCA2azp8M</t>
  </si>
  <si>
    <t>DqX7VxW3wL0</t>
  </si>
  <si>
    <t>q2WbiEAtTIc</t>
  </si>
  <si>
    <t>ariksokol</t>
  </si>
  <si>
    <t>4_M1Yz1UyKU</t>
  </si>
  <si>
    <t>Fjolleskandalen</t>
  </si>
  <si>
    <t>-3LAWqrRaGE</t>
  </si>
  <si>
    <t>P_97pgQdhVI</t>
  </si>
  <si>
    <t>VduZCypb5Hk</t>
  </si>
  <si>
    <t>N0vF2LFcUBE</t>
  </si>
  <si>
    <t>7tCEpUz4yUM</t>
  </si>
  <si>
    <t>ZtWsg80x0AY</t>
  </si>
  <si>
    <t>EbJ1HzJ0zH4</t>
  </si>
  <si>
    <t>8ivU3u6VzKY</t>
  </si>
  <si>
    <t>p5eP8WzWfdc</t>
  </si>
  <si>
    <t>Ug1M6nSrXq8</t>
  </si>
  <si>
    <t>JyF7-2sZqYA</t>
  </si>
  <si>
    <t>kEwTMcWO9Uw</t>
  </si>
  <si>
    <t>nV01kkhV4jM</t>
  </si>
  <si>
    <t>2A2XBoxtcUA</t>
  </si>
  <si>
    <t>_zpt9kWe_Wo</t>
  </si>
  <si>
    <t>jfT21oiJR58</t>
  </si>
  <si>
    <t>LJO1DxEWaD8</t>
  </si>
  <si>
    <t>ut2er7wz4uI</t>
  </si>
  <si>
    <t>WE0JQKJrr8k</t>
  </si>
  <si>
    <t>gJkVcUoD1RA</t>
  </si>
  <si>
    <t>Syl1er</t>
  </si>
  <si>
    <t>95soXDxhoBQ</t>
  </si>
  <si>
    <t>mQ0G2PYsG3s</t>
  </si>
  <si>
    <t>98piu496NjM</t>
  </si>
  <si>
    <t>r7eTeyQbZO8</t>
  </si>
  <si>
    <t>6MjbBCVt8Cg</t>
  </si>
  <si>
    <t>E8gv5s4CB0o</t>
  </si>
  <si>
    <t>eaL2qTAr76I</t>
  </si>
  <si>
    <t>GUcIgXyhXJM</t>
  </si>
  <si>
    <t>uNFmx9I7HEc</t>
  </si>
  <si>
    <t>Mb5_GWJnlAA</t>
  </si>
  <si>
    <t>5ii2Kk2WOeg</t>
  </si>
  <si>
    <t>jG1SukZxXaM</t>
  </si>
  <si>
    <t>rJRrKbd3g_g</t>
  </si>
  <si>
    <t>awVk8RU_hZo</t>
  </si>
  <si>
    <t>T3IQrkGwm1U</t>
  </si>
  <si>
    <t>539uDQouUyE</t>
  </si>
  <si>
    <t>YGYUNWXxIEU</t>
  </si>
  <si>
    <t>3PBqg6kgkGk</t>
  </si>
  <si>
    <t>my31CmrvXSo</t>
  </si>
  <si>
    <t>QgSxz24qwhE</t>
  </si>
  <si>
    <t>1Mrs4O3KMXg</t>
  </si>
  <si>
    <t>iEpJaWxcMbM</t>
  </si>
  <si>
    <t>8pCjU7wlJJo</t>
  </si>
  <si>
    <t>K9oBJ17o5HM</t>
  </si>
  <si>
    <t>yeXouB19Yr8</t>
  </si>
  <si>
    <t>Regvg85hEx4</t>
  </si>
  <si>
    <t>E2hMw_iRoUQ</t>
  </si>
  <si>
    <t>4Tbv-WzVK2Q</t>
  </si>
  <si>
    <t>Z8BlqDF1mxc</t>
  </si>
  <si>
    <t>TbeUVnUjeyw</t>
  </si>
  <si>
    <t>VBdTSxxf_R8</t>
  </si>
  <si>
    <t>a3hS9iBbFQc</t>
  </si>
  <si>
    <t>OPfmElgWvPc</t>
  </si>
  <si>
    <t>ISt1pA1pMqQ</t>
  </si>
  <si>
    <t>QtvH_RyzAPw</t>
  </si>
  <si>
    <t>8NUijBEbTCo</t>
  </si>
  <si>
    <t>gHTnsB9qxoQ</t>
  </si>
  <si>
    <t>I3A26KjdzMo</t>
  </si>
  <si>
    <t>2fnX40CHsGk</t>
  </si>
  <si>
    <t>K0XszJJPV3k</t>
  </si>
  <si>
    <t>SeriousLuke</t>
  </si>
  <si>
    <t>a6NjRI91e1U</t>
  </si>
  <si>
    <t>mineshah</t>
  </si>
  <si>
    <t>NdHGEqazvt0</t>
  </si>
  <si>
    <t>DMh_UL6AIgM</t>
  </si>
  <si>
    <t>josizis</t>
  </si>
  <si>
    <t>epnd1rEpiI0</t>
  </si>
  <si>
    <t>1H9drPDG68k</t>
  </si>
  <si>
    <t>Manue97133</t>
  </si>
  <si>
    <t>6Cy2BAaSTWA</t>
  </si>
  <si>
    <t>rpm13003</t>
  </si>
  <si>
    <t>xnDhjv3_mq0</t>
  </si>
  <si>
    <t>T9hvSwIRxFE</t>
  </si>
  <si>
    <t>bgCUBdfZQyQ</t>
  </si>
  <si>
    <t>denislafont</t>
  </si>
  <si>
    <t>fZDuZoNhxEE</t>
  </si>
  <si>
    <t>_SnJHXiTTfE</t>
  </si>
  <si>
    <t>WHniHKiFrE4</t>
  </si>
  <si>
    <t>ikono</t>
  </si>
  <si>
    <t>PIrtlzUEhms</t>
  </si>
  <si>
    <t>captainribman2001</t>
  </si>
  <si>
    <t>fZzuL6GcH6c</t>
  </si>
  <si>
    <t>k5Cs3c9LvoI</t>
  </si>
  <si>
    <t>j2Q_eysGGbc</t>
  </si>
  <si>
    <t>q2DlLlYB8Rk</t>
  </si>
  <si>
    <t>cRWaAzsq8Lo</t>
  </si>
  <si>
    <t>c2YA_ic_-y8</t>
  </si>
  <si>
    <t>Bx8ZIKJFbao</t>
  </si>
  <si>
    <t>0oOu2c84rXc</t>
  </si>
  <si>
    <t>WHZagEWaRuA</t>
  </si>
  <si>
    <t>mwSgI78jFTE</t>
  </si>
  <si>
    <t>HtDCf1wTliE</t>
  </si>
  <si>
    <t>urKB6LMeBNY</t>
  </si>
  <si>
    <t>I5YISekVq2A</t>
  </si>
  <si>
    <t>XiH7pkCObdA</t>
  </si>
  <si>
    <t>OZJ6IVc_gzc</t>
  </si>
  <si>
    <t>LNFaXZsNDoQ</t>
  </si>
  <si>
    <t>YMtuwV_z0Co</t>
  </si>
  <si>
    <t>4zGxwgcxfuI</t>
  </si>
  <si>
    <t>c-oj4BnQi5w</t>
  </si>
  <si>
    <t>nDyEvSdesVo</t>
  </si>
  <si>
    <t>webshark2000</t>
  </si>
  <si>
    <t>2kzphHHXA8M</t>
  </si>
  <si>
    <t>RQz5kcwgtl0</t>
  </si>
  <si>
    <t>OOkfQe7gcsM</t>
  </si>
  <si>
    <t>SipHMR2pe-4</t>
  </si>
  <si>
    <t>AqrnLrn25qc</t>
  </si>
  <si>
    <t>0fLl28UaO4s</t>
  </si>
  <si>
    <t>BRJM2wBJ2Ok</t>
  </si>
  <si>
    <t>c1rXl0HImZI</t>
  </si>
  <si>
    <t>cJWGZf1AB4E</t>
  </si>
  <si>
    <t>B8RMPKZ34HU</t>
  </si>
  <si>
    <t>nGtYk1Ar5lw</t>
  </si>
  <si>
    <t>bIz-JaYRLdk</t>
  </si>
  <si>
    <t>xMQ45_N6BFw</t>
  </si>
  <si>
    <t>dsXjRoPaXwE</t>
  </si>
  <si>
    <t>XH1xJ3eyf4s</t>
  </si>
  <si>
    <t>jilGd-hNLMY</t>
  </si>
  <si>
    <t>SwhiteY101</t>
  </si>
  <si>
    <t>lNSn-3yN6jU</t>
  </si>
  <si>
    <t>4OGjGuQQ36k</t>
  </si>
  <si>
    <t>ZjWBpiND5Ag</t>
  </si>
  <si>
    <t>yW1C9wNUz4Y</t>
  </si>
  <si>
    <t>PB1epk_lhuE</t>
  </si>
  <si>
    <t>1VjVlwl1Jqc</t>
  </si>
  <si>
    <t>esAKdl422_I</t>
  </si>
  <si>
    <t>uS72pYo9XvQ</t>
  </si>
  <si>
    <t>sW-PHukzdgM</t>
  </si>
  <si>
    <t>_Jkt-VrBEjA</t>
  </si>
  <si>
    <t>VYdRO-WGd3w</t>
  </si>
  <si>
    <t>NQl4jgrllRE</t>
  </si>
  <si>
    <t>NDXDsNeVT2k</t>
  </si>
  <si>
    <t>JXcI53ZM88o</t>
  </si>
  <si>
    <t>qJTPAv7NUbI</t>
  </si>
  <si>
    <t>dD3rHZOKkqE</t>
  </si>
  <si>
    <t>ZtxNDBTod54</t>
  </si>
  <si>
    <t>6Aj6PqBPCVM</t>
  </si>
  <si>
    <t>J_WfZi_G1TU</t>
  </si>
  <si>
    <t>PwyarAv5s84</t>
  </si>
  <si>
    <t>videoproduction2007</t>
  </si>
  <si>
    <t>FUj5BKMGIuk</t>
  </si>
  <si>
    <t>4yk-ESYl7Bc</t>
  </si>
  <si>
    <t>HzS-OdWVpHo</t>
  </si>
  <si>
    <t>Xu2HMo63nyU</t>
  </si>
  <si>
    <t>3vFQaiX7M8U</t>
  </si>
  <si>
    <t>0UPKfpFihR0</t>
  </si>
  <si>
    <t>B77zqmKWX8s</t>
  </si>
  <si>
    <t>mG3SANQZNwM</t>
  </si>
  <si>
    <t>V3Xp4_MI4WM</t>
  </si>
  <si>
    <t>EFSEwbuxx-k</t>
  </si>
  <si>
    <t>qpDAjunRWY4</t>
  </si>
  <si>
    <t>tPGoxUNsb8I</t>
  </si>
  <si>
    <t>ef-QOCgMzAQ</t>
  </si>
  <si>
    <t>17WwANsSWa0</t>
  </si>
  <si>
    <t>hlMZQHBpPYs</t>
  </si>
  <si>
    <t>lmpF4JxqZYk</t>
  </si>
  <si>
    <t>sRt3_tKXqSU</t>
  </si>
  <si>
    <t>eSvWlvXCsz0</t>
  </si>
  <si>
    <t>3oAUn2MLcFg</t>
  </si>
  <si>
    <t>yDzU1HjqcWM</t>
  </si>
  <si>
    <t>pcjuCotJYj8</t>
  </si>
  <si>
    <t>CendRV</t>
  </si>
  <si>
    <t>crjop3EJjmc</t>
  </si>
  <si>
    <t>WdtIUTIU--w</t>
  </si>
  <si>
    <t>qE6jFs2BA_s</t>
  </si>
  <si>
    <t>1lPHMdSI_RM</t>
  </si>
  <si>
    <t>HLzyfBr-V3k</t>
  </si>
  <si>
    <t>YOv1UMDqBD4</t>
  </si>
  <si>
    <t>B4M9REYo2jk</t>
  </si>
  <si>
    <t>WrpaCOb_BGk</t>
  </si>
  <si>
    <t>G2HqFohasek</t>
  </si>
  <si>
    <t>KJSQQdC2w4A</t>
  </si>
  <si>
    <t>lGaymPAWcjY</t>
  </si>
  <si>
    <t>MXJS7bluoE4</t>
  </si>
  <si>
    <t>BrMOBHdQfjc</t>
  </si>
  <si>
    <t>C8KMnVcsXHc</t>
  </si>
  <si>
    <t>twattymctwattwat</t>
  </si>
  <si>
    <t>NiznR1nRc1o</t>
  </si>
  <si>
    <t>u2kut7N2F64</t>
  </si>
  <si>
    <t>GKD1oZCxd44</t>
  </si>
  <si>
    <t>EKNoOaaej2s</t>
  </si>
  <si>
    <t>OMGr2DLcfbI</t>
  </si>
  <si>
    <t>O12scmYF7H0</t>
  </si>
  <si>
    <t>7kpL0XTTYjA</t>
  </si>
  <si>
    <t>QG_X5BKX-6M</t>
  </si>
  <si>
    <t>eofKV2HMIOQ</t>
  </si>
  <si>
    <t>xS2_TnLIxHE</t>
  </si>
  <si>
    <t>i83EjND4xLw</t>
  </si>
  <si>
    <t>rL7qLxXky2A</t>
  </si>
  <si>
    <t>1QCBUZPaDwk</t>
  </si>
  <si>
    <t>GMJjXReFZUo</t>
  </si>
  <si>
    <t>cHoM_bNkzr8</t>
  </si>
  <si>
    <t>bdxSuvoPXcc</t>
  </si>
  <si>
    <t>IQi0FYn9CdI</t>
  </si>
  <si>
    <t>xiP0hhV_wR4</t>
  </si>
  <si>
    <t>qlzak</t>
  </si>
  <si>
    <t>sv8ZemoDILo</t>
  </si>
  <si>
    <t>zwi_xsVesps</t>
  </si>
  <si>
    <t>SZcQfsWaiUg</t>
  </si>
  <si>
    <t>2admL3roqSc</t>
  </si>
  <si>
    <t>ce4Wc5JDIa8</t>
  </si>
  <si>
    <t>PWpOmK0LvDI</t>
  </si>
  <si>
    <t>6Ah-k3YDge8</t>
  </si>
  <si>
    <t>atG7ZJnq9Ec</t>
  </si>
  <si>
    <t>YIG-eFzpAjU</t>
  </si>
  <si>
    <t>NCgR_-qC-Ss</t>
  </si>
  <si>
    <t>HEIrBmZSUJU</t>
  </si>
  <si>
    <t>M-pXjo8hbCQ</t>
  </si>
  <si>
    <t>OVexbMSu_Aw</t>
  </si>
  <si>
    <t>55-_5IUFeKs</t>
  </si>
  <si>
    <t>OB8nfJCOIeE</t>
  </si>
  <si>
    <t>xym33rPNhCA</t>
  </si>
  <si>
    <t>N8rqFPozSWA</t>
  </si>
  <si>
    <t>bz42APjShzM</t>
  </si>
  <si>
    <t>YcqKPYpmr14</t>
  </si>
  <si>
    <t>tvpalmwoods</t>
  </si>
  <si>
    <t>o8DngrgIpS0</t>
  </si>
  <si>
    <t>IGWYjhhfFeI</t>
  </si>
  <si>
    <t>jvTJxMPzJlo</t>
  </si>
  <si>
    <t>cZnHJg_63OI</t>
  </si>
  <si>
    <t>5HrHP8mltAc</t>
  </si>
  <si>
    <t>wlBP4ahXQ2g</t>
  </si>
  <si>
    <t>jbJKu_FK0o4</t>
  </si>
  <si>
    <t>Od0z1KYnpGU</t>
  </si>
  <si>
    <t>BDXKPxef7qg</t>
  </si>
  <si>
    <t>xX85Y5Zb7sw</t>
  </si>
  <si>
    <t>zQ3cmoyiYaM</t>
  </si>
  <si>
    <t>UwtmO-3gfX0</t>
  </si>
  <si>
    <t>EdyqGnm6Ctc</t>
  </si>
  <si>
    <t>DkVIZGy6oO4</t>
  </si>
  <si>
    <t>B_pl1PTQTg4</t>
  </si>
  <si>
    <t>R0vLkam1qCw</t>
  </si>
  <si>
    <t>c1yKb_77Sf0</t>
  </si>
  <si>
    <t>Q_npo689HTA</t>
  </si>
  <si>
    <t>Z0YMEV1Mz_w</t>
  </si>
  <si>
    <t>b00WKBq7p6k</t>
  </si>
  <si>
    <t>ca9-j0SPa0M</t>
  </si>
  <si>
    <t>adenome83</t>
  </si>
  <si>
    <t>_89_kltt8KA</t>
  </si>
  <si>
    <t>Poetri</t>
  </si>
  <si>
    <t>XKCoevwqMM0</t>
  </si>
  <si>
    <t>a3gyZ9oG6xQ</t>
  </si>
  <si>
    <t>hNlVNhTBu-A</t>
  </si>
  <si>
    <t>IDJGjPMR0zo</t>
  </si>
  <si>
    <t>YfYg4yOYHss</t>
  </si>
  <si>
    <t>bNdJMTHADuk</t>
  </si>
  <si>
    <t>P2IflzFf6tI</t>
  </si>
  <si>
    <t>FU-3tIPoi6w</t>
  </si>
  <si>
    <t>2iVAqePmZMI</t>
  </si>
  <si>
    <t>IAWrdlgKbbc</t>
  </si>
  <si>
    <t>eCxJj9OSLOU</t>
  </si>
  <si>
    <t>bxZ0sVjjnt4</t>
  </si>
  <si>
    <t>mAvWIQ9Xrzw</t>
  </si>
  <si>
    <t>hJZkBWBashA</t>
  </si>
  <si>
    <t>m7ekR9p_y4w</t>
  </si>
  <si>
    <t>Z774ICZHy2E</t>
  </si>
  <si>
    <t>LbtVepS53t0</t>
  </si>
  <si>
    <t>zzyrHsYTveE</t>
  </si>
  <si>
    <t>RKJGzsWu3Ww</t>
  </si>
  <si>
    <t>e8MVhIiy8UQ</t>
  </si>
  <si>
    <t>XSAzJP8H30o</t>
  </si>
  <si>
    <t>blindi1</t>
  </si>
  <si>
    <t>FIyFdFxb3Yo</t>
  </si>
  <si>
    <t>_9S8yWl_YNA</t>
  </si>
  <si>
    <t>1Dvx1sIdevI</t>
  </si>
  <si>
    <t>rmH2SAN64xA</t>
  </si>
  <si>
    <t>9QDCuQpLPrA</t>
  </si>
  <si>
    <t>Y0zvzX6Jv0M</t>
  </si>
  <si>
    <t>KGHziCk8ctU</t>
  </si>
  <si>
    <t>UUvu_reKNbA</t>
  </si>
  <si>
    <t>springtime65</t>
  </si>
  <si>
    <t>a1QmhRRcT64</t>
  </si>
  <si>
    <t>wkFUCG6Neao</t>
  </si>
  <si>
    <t>RC6kB7jextM</t>
  </si>
  <si>
    <t>NN3I_WS-tmM</t>
  </si>
  <si>
    <t>5shL7orMZ2o</t>
  </si>
  <si>
    <t>Bp5AW56GTSw</t>
  </si>
  <si>
    <t>Vv0Q6SmDpVk</t>
  </si>
  <si>
    <t>8YDkDsCZ9Gk</t>
  </si>
  <si>
    <t>dIrPtI_uD_Q</t>
  </si>
  <si>
    <t>NxeWgg-swyE</t>
  </si>
  <si>
    <t>XViqyFLTLCA</t>
  </si>
  <si>
    <t>f0USou0QGQU</t>
  </si>
  <si>
    <t>bxzB8FlrVGg</t>
  </si>
  <si>
    <t>znHubkpz0Go</t>
  </si>
  <si>
    <t>UxrEiPHpD68</t>
  </si>
  <si>
    <t>fY5ENxKPhKo</t>
  </si>
  <si>
    <t>0t9pXZNRMAE</t>
  </si>
  <si>
    <t>j-VWTAHOMWQ</t>
  </si>
  <si>
    <t>FLhOzOLJdTk</t>
  </si>
  <si>
    <t>rhzRoVgt5iY</t>
  </si>
  <si>
    <t>QQGuqLGOXAg</t>
  </si>
  <si>
    <t>3u1KU5u8c2Q</t>
  </si>
  <si>
    <t>Kipperx34</t>
  </si>
  <si>
    <t>Som-B_LyiYM</t>
  </si>
  <si>
    <t>QTi-8y3Tvso</t>
  </si>
  <si>
    <t>0UxvnzhlUMY</t>
  </si>
  <si>
    <t>KlgGuyubISA</t>
  </si>
  <si>
    <t>9GecWl2x71s</t>
  </si>
  <si>
    <t>PtXoTq4-X1k</t>
  </si>
  <si>
    <t>1fkD00iGjRY</t>
  </si>
  <si>
    <t>qi6Bz-CaswQ</t>
  </si>
  <si>
    <t>k0JxWhjzPbs</t>
  </si>
  <si>
    <t>GZEYaxuBEig</t>
  </si>
  <si>
    <t>meOKU4V4XTY</t>
  </si>
  <si>
    <t>a_10VW5Fj_0</t>
  </si>
  <si>
    <t>vSYiwVzXvpY</t>
  </si>
  <si>
    <t>TXOSoG7oMUQ</t>
  </si>
  <si>
    <t>vwgyu1q2tDQ</t>
  </si>
  <si>
    <t>1ExUgb-XmaM</t>
  </si>
  <si>
    <t>fpxhNa0HbEs</t>
  </si>
  <si>
    <t>Q2J6mXrucMw</t>
  </si>
  <si>
    <t>DP6KEiwZmCw</t>
  </si>
  <si>
    <t>goOPR-djG48</t>
  </si>
  <si>
    <t>shawnspaz16</t>
  </si>
  <si>
    <t>3ILZ2whV3v8</t>
  </si>
  <si>
    <t>TuNCHeh9LPE</t>
  </si>
  <si>
    <t>V3TFKEKB5NE</t>
  </si>
  <si>
    <t>cLZJCD9YO2I</t>
  </si>
  <si>
    <t>fWfMRwz8iIc</t>
  </si>
  <si>
    <t>o4JN2Rk1Q2U</t>
  </si>
  <si>
    <t>zLBzA0-QuBc</t>
  </si>
  <si>
    <t>osScbnoA808</t>
  </si>
  <si>
    <t>W5U7kos0WsI</t>
  </si>
  <si>
    <t>czzd1dhKH5k</t>
  </si>
  <si>
    <t>JYsDs67uZgU</t>
  </si>
  <si>
    <t>NLPMYNUQA8M</t>
  </si>
  <si>
    <t>MLes0ZPZiVo</t>
  </si>
  <si>
    <t>pKk2OyXRfkU</t>
  </si>
  <si>
    <t>3Pj7OwrXWI8</t>
  </si>
  <si>
    <t>2Ftf-yqMbcA</t>
  </si>
  <si>
    <t>p_AlKYElX1M</t>
  </si>
  <si>
    <t>PnB9xDHOBuE</t>
  </si>
  <si>
    <t>fj0KlEijEgQ</t>
  </si>
  <si>
    <t>YiTSXd19dpA</t>
  </si>
  <si>
    <t>jdjexaNUTj0</t>
  </si>
  <si>
    <t>skyzze</t>
  </si>
  <si>
    <t>udZfoL66RUY</t>
  </si>
  <si>
    <t>JT8yLyK_9EY</t>
  </si>
  <si>
    <t>OI-6YsW8QoU</t>
  </si>
  <si>
    <t>mrWZdk7VHAQ</t>
  </si>
  <si>
    <t>6obgvXjeST4</t>
  </si>
  <si>
    <t>1FMzIwminfA</t>
  </si>
  <si>
    <t>vE0imh_9iiI</t>
  </si>
  <si>
    <t>3uiFBIht4zQ</t>
  </si>
  <si>
    <t>cJQzyUGqN5I</t>
  </si>
  <si>
    <t>RvpUdZgF_tg</t>
  </si>
  <si>
    <t>e2W9E8fngi8</t>
  </si>
  <si>
    <t>PhTjfxn8JTc</t>
  </si>
  <si>
    <t>iPOQ9AhAxdc</t>
  </si>
  <si>
    <t>g3OysJF7aw8</t>
  </si>
  <si>
    <t>a9Vde3FHMmc</t>
  </si>
  <si>
    <t>If-UYgH5U5Q</t>
  </si>
  <si>
    <t>o_NHzwsghFE</t>
  </si>
  <si>
    <t>HGqOy8Llg9U</t>
  </si>
  <si>
    <t>ZefWW5NTfqc</t>
  </si>
  <si>
    <t>ZVY5j_v_K64</t>
  </si>
  <si>
    <t>Wilfilco</t>
  </si>
  <si>
    <t>sD_prFqAE7Q</t>
  </si>
  <si>
    <t>OuIZFnlsoaY</t>
  </si>
  <si>
    <t>hfHGPzEUJ0g</t>
  </si>
  <si>
    <t>f_Lw89qlzDY</t>
  </si>
  <si>
    <t>SOd9q3FDfxg</t>
  </si>
  <si>
    <t>P8ItniT1igI</t>
  </si>
  <si>
    <t>GRxYECQZ2o4</t>
  </si>
  <si>
    <t>KFGk7L2A-Iw</t>
  </si>
  <si>
    <t>QEPhA4v9T38</t>
  </si>
  <si>
    <t>nr1qzlOtWlw</t>
  </si>
  <si>
    <t>xtvdIVCPZBk</t>
  </si>
  <si>
    <t>WKI1H4jkbAw</t>
  </si>
  <si>
    <t>aSxD4XbXn1o</t>
  </si>
  <si>
    <t>UyoRZw7dRbY</t>
  </si>
  <si>
    <t>KPBe_MaZSPk</t>
  </si>
  <si>
    <t>cs4pG2sG9TY</t>
  </si>
  <si>
    <t>vQsnvx-ZnrQ</t>
  </si>
  <si>
    <t>GDbqPQoYWKY</t>
  </si>
  <si>
    <t>RXYoa2T-7GM</t>
  </si>
  <si>
    <t>JE-hPn_ANhU</t>
  </si>
  <si>
    <t>QQAzKjJDoDQ</t>
  </si>
  <si>
    <t>kungfu531</t>
  </si>
  <si>
    <t>gkysGhnbdr0</t>
  </si>
  <si>
    <t>aqKEntpC3OE</t>
  </si>
  <si>
    <t>eeyZoNqM-9I</t>
  </si>
  <si>
    <t>4pSTXVwXvGY</t>
  </si>
  <si>
    <t>H5wAeyn96eg</t>
  </si>
  <si>
    <t>G2loZZxhPLA</t>
  </si>
  <si>
    <t>f3veEXeihvw</t>
  </si>
  <si>
    <t>9OxQ-2gR1DU</t>
  </si>
  <si>
    <t>C9UGSdfGXpA</t>
  </si>
  <si>
    <t>a8ggi5SuMOA</t>
  </si>
  <si>
    <t>2F21MJsLeOc</t>
  </si>
  <si>
    <t>IoA21sZZZB8</t>
  </si>
  <si>
    <t>RXZyHWu_xFs</t>
  </si>
  <si>
    <t>0oOWrE-FP5o</t>
  </si>
  <si>
    <t>fRqH5eGbK3Q</t>
  </si>
  <si>
    <t>iqLiu7bOdZI</t>
  </si>
  <si>
    <t>OF4UZH5DVIc</t>
  </si>
  <si>
    <t>wqGM-YxNajA</t>
  </si>
  <si>
    <t>vqiiwjGjAfg</t>
  </si>
  <si>
    <t>AsikTV</t>
  </si>
  <si>
    <t>6KPmW3yt1aI</t>
  </si>
  <si>
    <t>dDJaP5QyvSA</t>
  </si>
  <si>
    <t>BwXZlP61B-c</t>
  </si>
  <si>
    <t>Hg47-CwiP-I</t>
  </si>
  <si>
    <t>LrUde8vjYyw</t>
  </si>
  <si>
    <t>Ro7ZtaSO6eI</t>
  </si>
  <si>
    <t>9B6uzrGr7Yo</t>
  </si>
  <si>
    <t>T_Rzmdu3cFg</t>
  </si>
  <si>
    <t>FmpwI9Vq8es</t>
  </si>
  <si>
    <t>95XbknUw7dQ</t>
  </si>
  <si>
    <t>mxTi-hY-inQ</t>
  </si>
  <si>
    <t>i8m6Mn4-dl8</t>
  </si>
  <si>
    <t>F2kn0XCr7PU</t>
  </si>
  <si>
    <t>ayeGvEgMWmc</t>
  </si>
  <si>
    <t>pZuNi7iuA1c</t>
  </si>
  <si>
    <t>yUsSBLscaEQ</t>
  </si>
  <si>
    <t>WLXgCoeB-QU</t>
  </si>
  <si>
    <t>f8kR8gBfozk</t>
  </si>
  <si>
    <t>xJ8h45gXmic</t>
  </si>
  <si>
    <t>N9mkpgX-Z4Y</t>
  </si>
  <si>
    <t>KpynKl_bhHY</t>
  </si>
  <si>
    <t>shn70</t>
  </si>
  <si>
    <t>piG6NZIGuz8</t>
  </si>
  <si>
    <t>AfpoxsXX8zQ</t>
  </si>
  <si>
    <t>jBsnQqjQ1n8</t>
  </si>
  <si>
    <t>O6BbokBDxW4</t>
  </si>
  <si>
    <t>B1_6zQJy35Y</t>
  </si>
  <si>
    <t>nTRtYEuSH5Y</t>
  </si>
  <si>
    <t>1BPD8FY00nw</t>
  </si>
  <si>
    <t>IBPYLWdyYsY</t>
  </si>
  <si>
    <t>PPNcRjp9_EQ</t>
  </si>
  <si>
    <t>dzZbCqLYjqA</t>
  </si>
  <si>
    <t>sUmroN87iiU</t>
  </si>
  <si>
    <t>Z7OY22419lU</t>
  </si>
  <si>
    <t>1zQdQLeCxuc</t>
  </si>
  <si>
    <t>cgWadUJ6IsA</t>
  </si>
  <si>
    <t>Mp1PIrq4yi0</t>
  </si>
  <si>
    <t>ttsWdyZgWdw</t>
  </si>
  <si>
    <t>ln7tl4Hdgwc</t>
  </si>
  <si>
    <t>sGx0Kg6Dlxk</t>
  </si>
  <si>
    <t>gUerWN5KYhA</t>
  </si>
  <si>
    <t>BiSq6R0LDGA</t>
  </si>
  <si>
    <t>gZuMHrjrd1U</t>
  </si>
  <si>
    <t>G-5MVxRzrrc</t>
  </si>
  <si>
    <t>EWLy53jXPCI</t>
  </si>
  <si>
    <t>iwuHVnmSW5g</t>
  </si>
  <si>
    <t>uek04mYmPzM</t>
  </si>
  <si>
    <t>7A7LcR0UmDU</t>
  </si>
  <si>
    <t>Lvqa88V7TyE</t>
  </si>
  <si>
    <t>7SX-jUyOzrc</t>
  </si>
  <si>
    <t>XH49XzURuJI</t>
  </si>
  <si>
    <t>8-QZSkoYxaw</t>
  </si>
  <si>
    <t>H7NWKvzJZZE</t>
  </si>
  <si>
    <t>1O4VF43h_lg</t>
  </si>
  <si>
    <t>Gj_SofVP9QM</t>
  </si>
  <si>
    <t>fdvo4p4PHBU</t>
  </si>
  <si>
    <t>pNDyOyvr6jA</t>
  </si>
  <si>
    <t>acG4teg-uX4</t>
  </si>
  <si>
    <t>bNKyrmZIhCU</t>
  </si>
  <si>
    <t>bSgEgeRzNck</t>
  </si>
  <si>
    <t>mGE6diUx2IE</t>
  </si>
  <si>
    <t>dSlRbP5wW1k</t>
  </si>
  <si>
    <t>yWEmlungJK8</t>
  </si>
  <si>
    <t>uZ52sX2SVe4</t>
  </si>
  <si>
    <t>A3eReO7336w</t>
  </si>
  <si>
    <t>3LVc63ACZj8</t>
  </si>
  <si>
    <t>ZwZrgi3ZwZs</t>
  </si>
  <si>
    <t>pJIiQsy9ERU</t>
  </si>
  <si>
    <t>cJvc-AT6_uk</t>
  </si>
  <si>
    <t>BjEQf79O0AM</t>
  </si>
  <si>
    <t>XCsbBko6Q68</t>
  </si>
  <si>
    <t>zyMCjLBpm6g</t>
  </si>
  <si>
    <t>QC_WNKesqQc</t>
  </si>
  <si>
    <t>zGqG4QuwPYQ</t>
  </si>
  <si>
    <t>qXOFWoXOAs0</t>
  </si>
  <si>
    <t>yrkNf5Y7KLg</t>
  </si>
  <si>
    <t>EDa865k_V38</t>
  </si>
  <si>
    <t>L-WuTeCHjuQ</t>
  </si>
  <si>
    <t>OlnE4K_krv0</t>
  </si>
  <si>
    <t>Fu3RpqZ5xCA</t>
  </si>
  <si>
    <t>TUcatA4t3EQ</t>
  </si>
  <si>
    <t>0Z_gZahMHJ8</t>
  </si>
  <si>
    <t>rA7HuZxa450</t>
  </si>
  <si>
    <t>HoMbn3WAfb0</t>
  </si>
  <si>
    <t>BFmYP03CeIY</t>
  </si>
  <si>
    <t>VfmUJiNQDNg</t>
  </si>
  <si>
    <t>hAU_47vwJQM</t>
  </si>
  <si>
    <t>HcWi4hVlaOY</t>
  </si>
  <si>
    <t>jKsD-eviCno</t>
  </si>
  <si>
    <t>Ql1-ANoqINY</t>
  </si>
  <si>
    <t>50sxOmJ1tFA</t>
  </si>
  <si>
    <t>IEhV5wueUOY</t>
  </si>
  <si>
    <t>kqFZEHgZMa0</t>
  </si>
  <si>
    <t>Vihf-CdxM-c</t>
  </si>
  <si>
    <t>gwHkITSs6g0</t>
  </si>
  <si>
    <t>xDBDoHgF6Rs</t>
  </si>
  <si>
    <t>l1iBOBi4lPE</t>
  </si>
  <si>
    <t>9MAeyBwjxUA</t>
  </si>
  <si>
    <t>MAsqrigKYK0</t>
  </si>
  <si>
    <t>ansizim14</t>
  </si>
  <si>
    <t>pHhjh1uU_qI</t>
  </si>
  <si>
    <t>R99tlybH8cM</t>
  </si>
  <si>
    <t>ATypQ3rQkLc</t>
  </si>
  <si>
    <t>8IlzSWMMKAk</t>
  </si>
  <si>
    <t>Nx7wYo9J-mo</t>
  </si>
  <si>
    <t>OcC0o6OC-hk</t>
  </si>
  <si>
    <t>k8iIs1-Aeu4</t>
  </si>
  <si>
    <t>VIUfJnR0OzM</t>
  </si>
  <si>
    <t>nUy-IP1m3wk</t>
  </si>
  <si>
    <t>gtGnrI2hw4w</t>
  </si>
  <si>
    <t>qeA-Qbx-ocI</t>
  </si>
  <si>
    <t>MUyAo1xKP2w</t>
  </si>
  <si>
    <t>xZOiYljA4fA</t>
  </si>
  <si>
    <t>gX0OjrrpHqo</t>
  </si>
  <si>
    <t>i9LJlNzLKSQ</t>
  </si>
  <si>
    <t>OcJ9vxxJq_g</t>
  </si>
  <si>
    <t>Frx9LBFZbOI</t>
  </si>
  <si>
    <t>YkHDCOqs_K0</t>
  </si>
  <si>
    <t>4Kr2XiS_jts</t>
  </si>
  <si>
    <t>zNhkHKTtc6s</t>
  </si>
  <si>
    <t>84nCcbryzyQ</t>
  </si>
  <si>
    <t>5k6q5nzZr6Q</t>
  </si>
  <si>
    <t>ZSaTNj6iVts</t>
  </si>
  <si>
    <t>Hwesf3iApaA</t>
  </si>
  <si>
    <t>vo0Kdxz9VeE</t>
  </si>
  <si>
    <t>d6rLtIgI4Lo</t>
  </si>
  <si>
    <t>LDlsyqB_PPc</t>
  </si>
  <si>
    <t>HxGrWLCB57k</t>
  </si>
  <si>
    <t>P8b1LpsYnBM</t>
  </si>
  <si>
    <t>1tvb5k3fPwg</t>
  </si>
  <si>
    <t>myVzq7yXYhI</t>
  </si>
  <si>
    <t>l0WjG3D0GiU</t>
  </si>
  <si>
    <t>_M0U0BR4Q-g</t>
  </si>
  <si>
    <t>pjTBeJpiJKg</t>
  </si>
  <si>
    <t>VP1kFnb72K4</t>
  </si>
  <si>
    <t>IAgJI90Pxns</t>
  </si>
  <si>
    <t>9fm8-6x1R50</t>
  </si>
  <si>
    <t>X_s8DdPrxWE</t>
  </si>
  <si>
    <t>CrK2shWf3pY</t>
  </si>
  <si>
    <t>WkY2POIjYE8</t>
  </si>
  <si>
    <t>Yvekum5JeD4</t>
  </si>
  <si>
    <t>vyfmJjDcBJM</t>
  </si>
  <si>
    <t>j9fcT_7JQ8g</t>
  </si>
  <si>
    <t>SIBrmIhsf7M</t>
  </si>
  <si>
    <t>QkauuMmDQBQ</t>
  </si>
  <si>
    <t>NZu6KNl19bg</t>
  </si>
  <si>
    <t>vuUHQcFeVNc</t>
  </si>
  <si>
    <t>48H3hae9ZWo</t>
  </si>
  <si>
    <t>KgeLsdUunNE</t>
  </si>
  <si>
    <t>kcTOvDUXEY0</t>
  </si>
  <si>
    <t>RAXgcidIz5E</t>
  </si>
  <si>
    <t>EsvoxLI5XgM</t>
  </si>
  <si>
    <t>TP2RDl8M3lA</t>
  </si>
  <si>
    <t>8VrHNgDCCzA</t>
  </si>
  <si>
    <t>NGoMcpwcg2U</t>
  </si>
  <si>
    <t>e8MDBuUjbw4</t>
  </si>
  <si>
    <t>i4CUjSLbe8c</t>
  </si>
  <si>
    <t>cHTN0A6CUz8</t>
  </si>
  <si>
    <t>1SScqprkeSs</t>
  </si>
  <si>
    <t>50AQcwGdH3c</t>
  </si>
  <si>
    <t>4697_3LvU2Y</t>
  </si>
  <si>
    <t>e0ip42XrrJk</t>
  </si>
  <si>
    <t>T3D2jS57h44</t>
  </si>
  <si>
    <t>PAawFI53gSo</t>
  </si>
  <si>
    <t>BxfnsGn--6w</t>
  </si>
  <si>
    <t>7_hFYnaNydY</t>
  </si>
  <si>
    <t>yv24Q20Zz4A</t>
  </si>
  <si>
    <t>GWKsGbiE-RU</t>
  </si>
  <si>
    <t>OILpbuCho3A</t>
  </si>
  <si>
    <t>OGkGwT72D0E</t>
  </si>
  <si>
    <t>qpwo5uulvpM</t>
  </si>
  <si>
    <t>soxJAlL3b8A</t>
  </si>
  <si>
    <t>wK0ZGFQiEqw</t>
  </si>
  <si>
    <t>I63yNgANYnA</t>
  </si>
  <si>
    <t>xAq5hogNK5c</t>
  </si>
  <si>
    <t>FmS9ga49IJc</t>
  </si>
  <si>
    <t>3prtOwcu5es</t>
  </si>
  <si>
    <t>TjxeIRQE5eY</t>
  </si>
  <si>
    <t>15bWP1O-bK0</t>
  </si>
  <si>
    <t>6t0Ks7e5NJM</t>
  </si>
  <si>
    <t>6NSoOZBvN5c</t>
  </si>
  <si>
    <t>wzdQoJb5OFs</t>
  </si>
  <si>
    <t>XHPCcdgoXeM</t>
  </si>
  <si>
    <t>i4QdWYCoLYs</t>
  </si>
  <si>
    <t>mc4fqSaJUJ8</t>
  </si>
  <si>
    <t>sfDhYXcFXjQ</t>
  </si>
  <si>
    <t>W9GuOh91n00</t>
  </si>
  <si>
    <t>2f34mTs3Iog</t>
  </si>
  <si>
    <t>bUNqv2CmJN0</t>
  </si>
  <si>
    <t>0Dj5zGKX_SU</t>
  </si>
  <si>
    <t>2RhI-3BP4KE</t>
  </si>
  <si>
    <t>Dpxe8x0VWDs</t>
  </si>
  <si>
    <t>nMAAeFLIXUE</t>
  </si>
  <si>
    <t>_cxRv8jGAF8</t>
  </si>
  <si>
    <t>wdvfI8NBzpc</t>
  </si>
  <si>
    <t>l7r-R4RRgIY</t>
  </si>
  <si>
    <t>5BOfpZXZg1Q</t>
  </si>
  <si>
    <t>JPfW0zjTPk4</t>
  </si>
  <si>
    <t>Sf_mldqnQ-Q</t>
  </si>
  <si>
    <t>k7x3qL4FIrA</t>
  </si>
  <si>
    <t>KbC5Ioi7rxY</t>
  </si>
  <si>
    <t>b3lXvFnGeZE</t>
  </si>
  <si>
    <t>gNbm8abLwFI</t>
  </si>
  <si>
    <t>5CLTz9LKPc0</t>
  </si>
  <si>
    <t>OASZuC_EIY0</t>
  </si>
  <si>
    <t>hRzqV9WXJNU</t>
  </si>
  <si>
    <t>ifS2ZFpuPk8</t>
  </si>
  <si>
    <t>yhOTLSe_heM</t>
  </si>
  <si>
    <t>tT9BzGfz7Jo</t>
  </si>
  <si>
    <t>eecUidoWoks</t>
  </si>
  <si>
    <t>r9OTNQOq9HE</t>
  </si>
  <si>
    <t>VCI9IxXuYp0</t>
  </si>
  <si>
    <t>U_7JHrP8rKk</t>
  </si>
  <si>
    <t>rffBFTwNAsw</t>
  </si>
  <si>
    <t>yXrOVlErAxI</t>
  </si>
  <si>
    <t>Xq53GC2Pyeg</t>
  </si>
  <si>
    <t>XYKg84Z-l8E</t>
  </si>
  <si>
    <t>uFbAevlxk1o</t>
  </si>
  <si>
    <t>a0HTnukx4r4</t>
  </si>
  <si>
    <t>lfIqdD_tV_E</t>
  </si>
  <si>
    <t>_OOfdJZDflM</t>
  </si>
  <si>
    <t>oGUZM3FTpkE</t>
  </si>
  <si>
    <t>rrQNlCNN4-E</t>
  </si>
  <si>
    <t>HygU4zavAwk</t>
  </si>
  <si>
    <t>7wRVeauOLSM</t>
  </si>
  <si>
    <t>bydd_7yDEVQ</t>
  </si>
  <si>
    <t>_wOxjwgb3kc</t>
  </si>
  <si>
    <t>YqjVeP0_3wE</t>
  </si>
  <si>
    <t>8dnf5oHNxnU</t>
  </si>
  <si>
    <t>rJKCGC-86Qc</t>
  </si>
  <si>
    <t>T--tdydb_Us</t>
  </si>
  <si>
    <t>jPEJ1JYbecU</t>
  </si>
  <si>
    <t>iG3V1sljxCk</t>
  </si>
  <si>
    <t>K5r4_vttWmg</t>
  </si>
  <si>
    <t>TW8C9RiH9bE</t>
  </si>
  <si>
    <t>oLMxtKliZqw</t>
  </si>
  <si>
    <t>iumAh9xyknM</t>
  </si>
  <si>
    <t>1vWldQSRi08</t>
  </si>
  <si>
    <t>8GSDmYj4By8</t>
  </si>
  <si>
    <t>mFE3pEXHqiY</t>
  </si>
  <si>
    <t>Fyi9iGQ5msc</t>
  </si>
  <si>
    <t>4G1_QfBt4-Y</t>
  </si>
  <si>
    <t>11M1Xd0XOfs</t>
  </si>
  <si>
    <t>ZMbk9b559Bk</t>
  </si>
  <si>
    <t>I0q3ZWcEVVM</t>
  </si>
  <si>
    <t>4tpyBsuLb68</t>
  </si>
  <si>
    <t>tK4vtcInmYg</t>
  </si>
  <si>
    <t>kZRgdgkDI7U</t>
  </si>
  <si>
    <t>FAvhNcIRYi8</t>
  </si>
  <si>
    <t>eiNH6a3WKLA</t>
  </si>
  <si>
    <t>Hx7KosueLFs</t>
  </si>
  <si>
    <t>x8chFBdCh04</t>
  </si>
  <si>
    <t>OnK0BYf4Mho</t>
  </si>
  <si>
    <t>WsbIGArYTRw</t>
  </si>
  <si>
    <t>IJRfxW6OWzk</t>
  </si>
  <si>
    <t>ne43iq-88QY</t>
  </si>
  <si>
    <t>QIMed1RWjDM</t>
  </si>
  <si>
    <t>jrhelgeson</t>
  </si>
  <si>
    <t>lD3GuCoJxT4</t>
  </si>
  <si>
    <t>leetvideos</t>
  </si>
  <si>
    <t>qRlMJgFdzk0</t>
  </si>
  <si>
    <t>S9Us8nihAw8</t>
  </si>
  <si>
    <t>BH-uZZetsLk</t>
  </si>
  <si>
    <t>i_kdmHHk0sw</t>
  </si>
  <si>
    <t>xoyXX7wmdA8</t>
  </si>
  <si>
    <t>x1a8j3Ad19c</t>
  </si>
  <si>
    <t>YX0nQvCz3pU</t>
  </si>
  <si>
    <t>Gq_IxOXTZU4</t>
  </si>
  <si>
    <t>NuUHYaPrXkw</t>
  </si>
  <si>
    <t>VRqxGpmKiNw</t>
  </si>
  <si>
    <t>nOW-8KU9Vns</t>
  </si>
  <si>
    <t>BmCahKti7b0</t>
  </si>
  <si>
    <t>G9VKilh_xmM</t>
  </si>
  <si>
    <t>Uea8k5sJ5qg</t>
  </si>
  <si>
    <t>2-JJf6XSTiI</t>
  </si>
  <si>
    <t>dDmKfT4J_FM</t>
  </si>
  <si>
    <t>mU2FCSDcX6E</t>
  </si>
  <si>
    <t>WtUQkWb9OnA</t>
  </si>
  <si>
    <t>vrq-h_H9Qwg</t>
  </si>
  <si>
    <t>g3PWrCXfpnc</t>
  </si>
  <si>
    <t>Mokkanen</t>
  </si>
  <si>
    <t>0oNMMw1ZhiA</t>
  </si>
  <si>
    <t>UUGrGLe2drc</t>
  </si>
  <si>
    <t>jVhUxsmUduA</t>
  </si>
  <si>
    <t>Q6h_Tp88lt4</t>
  </si>
  <si>
    <t>Iy4x_z9sLiA</t>
  </si>
  <si>
    <t>j0iAL8zxIB8</t>
  </si>
  <si>
    <t>cAG_vcB1oMM</t>
  </si>
  <si>
    <t>PB_onDjOmg8</t>
  </si>
  <si>
    <t>VTQHO5EwTJA</t>
  </si>
  <si>
    <t>kal9vvadXfI</t>
  </si>
  <si>
    <t>UaNDe-1MPa0</t>
  </si>
  <si>
    <t>1SE1AY1zOAw</t>
  </si>
  <si>
    <t>yYzHns_8oVc</t>
  </si>
  <si>
    <t>iLk1AG8gf4s</t>
  </si>
  <si>
    <t>CvZsfIcPFkw</t>
  </si>
  <si>
    <t>I3nxPSvZMKQ</t>
  </si>
  <si>
    <t>LqAPU9mHXOk</t>
  </si>
  <si>
    <t>Y8QGHhysH8U</t>
  </si>
  <si>
    <t>8X-0alre_Gw</t>
  </si>
  <si>
    <t>J32mrh3qCDY</t>
  </si>
  <si>
    <t>KV6PhO4vGBE</t>
  </si>
  <si>
    <t>tylerbees123</t>
  </si>
  <si>
    <t>suolaaja666</t>
  </si>
  <si>
    <t>FPHeYlI96hc</t>
  </si>
  <si>
    <t>13ALLiANCE37</t>
  </si>
  <si>
    <t>uQECVWXn-p0</t>
  </si>
  <si>
    <t>Agret</t>
  </si>
  <si>
    <t>LZDnRMrEOII</t>
  </si>
  <si>
    <t>LLJzEmtueEc</t>
  </si>
  <si>
    <t>KITcMHE1wDk</t>
  </si>
  <si>
    <t>_gaBH7fTLBI</t>
  </si>
  <si>
    <t>q6ET7Y5PBc0</t>
  </si>
  <si>
    <t>-1eYH1jsXeU</t>
  </si>
  <si>
    <t>01tqC3G7GP4</t>
  </si>
  <si>
    <t>cKiOLOYimRg</t>
  </si>
  <si>
    <t>cYQni6uSRYk</t>
  </si>
  <si>
    <t>OrgORW2edYI</t>
  </si>
  <si>
    <t>zKcBTaTed0Q</t>
  </si>
  <si>
    <t>r-wrmuxmdEc</t>
  </si>
  <si>
    <t>wnOUv84SeYI</t>
  </si>
  <si>
    <t>p6pmOsM6GrY</t>
  </si>
  <si>
    <t>m_i8gQtJFuI</t>
  </si>
  <si>
    <t>uEcD2w1wYzg</t>
  </si>
  <si>
    <t>VnNexYD6-e4</t>
  </si>
  <si>
    <t>t6lBCMZ11y8</t>
  </si>
  <si>
    <t>UXLKv17vi2M</t>
  </si>
  <si>
    <t>o2Sq7EvcCyA</t>
  </si>
  <si>
    <t>NeTgh0s7</t>
  </si>
  <si>
    <t>eu8K1xsgnEM</t>
  </si>
  <si>
    <t>Hendriksmulders</t>
  </si>
  <si>
    <t>Efu1jp7fIoo</t>
  </si>
  <si>
    <t>SamNeillPwns</t>
  </si>
  <si>
    <t>_b1cyNigny8</t>
  </si>
  <si>
    <t>3fkYmO2B-sM</t>
  </si>
  <si>
    <t>rfBxHh4jI8Q</t>
  </si>
  <si>
    <t>7R_vHUXCq_0</t>
  </si>
  <si>
    <t>RtETUlsbI18</t>
  </si>
  <si>
    <t>cjSx-1faZQ4</t>
  </si>
  <si>
    <t>p-9mmYOh6mk</t>
  </si>
  <si>
    <t>Hhtj9WgGmV8</t>
  </si>
  <si>
    <t>phKaQv7XiN4</t>
  </si>
  <si>
    <t>wj92tCTxPj4</t>
  </si>
  <si>
    <t>tfY_h5BwSyo</t>
  </si>
  <si>
    <t>4ArGFO6b-tA</t>
  </si>
  <si>
    <t>hbeKiZgYXZ4</t>
  </si>
  <si>
    <t>sclHz6QsY7Y</t>
  </si>
  <si>
    <t>3wApXAqz7M8</t>
  </si>
  <si>
    <t>14BVkQg0sqY</t>
  </si>
  <si>
    <t>SJhNB83lF9A</t>
  </si>
  <si>
    <t>dPpUak1LSmA</t>
  </si>
  <si>
    <t>h2bJ6_4ecBs</t>
  </si>
  <si>
    <t>OUrO4kKMxic</t>
  </si>
  <si>
    <t>Danno10398</t>
  </si>
  <si>
    <t>H0rnz</t>
  </si>
  <si>
    <t>xerohour</t>
  </si>
  <si>
    <t>orpgUPNSRPI</t>
  </si>
  <si>
    <t>4l7ng-U_fks</t>
  </si>
  <si>
    <t>Cw2omrAQdts</t>
  </si>
  <si>
    <t>L_Ac17HHGiA</t>
  </si>
  <si>
    <t>xxIota-k8rA</t>
  </si>
  <si>
    <t>0v4mnPAqDJM</t>
  </si>
  <si>
    <t>faCvYS1nsHg</t>
  </si>
  <si>
    <t>S3Zt4KhNH-U</t>
  </si>
  <si>
    <t>SamuelBam</t>
  </si>
  <si>
    <t>C9xCZI12XEo</t>
  </si>
  <si>
    <t>2com5wIHyOo</t>
  </si>
  <si>
    <t>Zdtm0NN_UUQ</t>
  </si>
  <si>
    <t>6FqncBGW8OQ</t>
  </si>
  <si>
    <t>DskloPiPsFs</t>
  </si>
  <si>
    <t>qI1Qu5MLPt4</t>
  </si>
  <si>
    <t>tpU43n1kNK0</t>
  </si>
  <si>
    <t>jCU1wSkoh8c</t>
  </si>
  <si>
    <t>r0SYpNNxVTY</t>
  </si>
  <si>
    <t>ulx5PIRAIQk</t>
  </si>
  <si>
    <t>reRI3t0EWFc</t>
  </si>
  <si>
    <t>PAwCodlKGN0</t>
  </si>
  <si>
    <t>e21g_WIbF_4</t>
  </si>
  <si>
    <t>5eFqWSgIv0U</t>
  </si>
  <si>
    <t>dykA6b29T0Q</t>
  </si>
  <si>
    <t>xjYokQXM-gA</t>
  </si>
  <si>
    <t>sleeboss</t>
  </si>
  <si>
    <t>1o8g8GIya_I</t>
  </si>
  <si>
    <t>on-nY3d8KUI</t>
  </si>
  <si>
    <t>72zn2KODSsY</t>
  </si>
  <si>
    <t>6UHfpFe1DXo</t>
  </si>
  <si>
    <t>BHnX-fqlo1M</t>
  </si>
  <si>
    <t>iJT20WxfHss</t>
  </si>
  <si>
    <t>LkCNJRfSZBU</t>
  </si>
  <si>
    <t>6CzEx7Z4QIk</t>
  </si>
  <si>
    <t>BqIOdzdTUCY</t>
  </si>
  <si>
    <t>9NbKKeB4WbM</t>
  </si>
  <si>
    <t>Cu-key6lUHY</t>
  </si>
  <si>
    <t>pGva3yU8RZw</t>
  </si>
  <si>
    <t>spartan117mc</t>
  </si>
  <si>
    <t>xRolYFjdZBE</t>
  </si>
  <si>
    <t>Pki6jbSbXIY</t>
  </si>
  <si>
    <t>4QAlt4Sfl7Q</t>
  </si>
  <si>
    <t>UBmZN2LnDbA</t>
  </si>
  <si>
    <t>iPmwyRNw2Ao</t>
  </si>
  <si>
    <t>1yqVD0swvWU</t>
  </si>
  <si>
    <t>biBfGS-C8EM</t>
  </si>
  <si>
    <t>xCLLirNuAog</t>
  </si>
  <si>
    <t>UvJuZbUN0rE</t>
  </si>
  <si>
    <t>0OLGx2lGtOc</t>
  </si>
  <si>
    <t>2hfWXt8-LuM</t>
  </si>
  <si>
    <t>BDJ-qAQ4t1o</t>
  </si>
  <si>
    <t>Wesker1982</t>
  </si>
  <si>
    <t>98QnhsDG_9A</t>
  </si>
  <si>
    <t>VGEO1BVw8ks</t>
  </si>
  <si>
    <t>P7mxM0nfd90</t>
  </si>
  <si>
    <t>DdwemlxuNjg</t>
  </si>
  <si>
    <t>7zXZIJyOhE4</t>
  </si>
  <si>
    <t>OKwFO-eexEk</t>
  </si>
  <si>
    <t>QEEZIiTWacQ</t>
  </si>
  <si>
    <t>BxMDBpbxn-M</t>
  </si>
  <si>
    <t>7YYEblPG-7I</t>
  </si>
  <si>
    <t>qywxIhvpTwE</t>
  </si>
  <si>
    <t>XshD6-_rhtc</t>
  </si>
  <si>
    <t>guPv7-gUT6g</t>
  </si>
  <si>
    <t>3tkhIUt6ewQ</t>
  </si>
  <si>
    <t>6y1N4ZoW7SY</t>
  </si>
  <si>
    <t>vO5BGMAY8qQ</t>
  </si>
  <si>
    <t>BiShOuPa</t>
  </si>
  <si>
    <t>6j0sB3KnlbQ</t>
  </si>
  <si>
    <t>TheGoldCrow</t>
  </si>
  <si>
    <t>zdVuEpD9_IY</t>
  </si>
  <si>
    <t>C22YGSOgaQk</t>
  </si>
  <si>
    <t>ykwmxiRMZ7o</t>
  </si>
  <si>
    <t>bIqSbq6CaWw</t>
  </si>
  <si>
    <t>BAcoyUptGE0</t>
  </si>
  <si>
    <t>T7yaKiG2iWU</t>
  </si>
  <si>
    <t>UazYC-diTS0</t>
  </si>
  <si>
    <t>yxj4qxbQP4I</t>
  </si>
  <si>
    <t>RpSXEMym7sE</t>
  </si>
  <si>
    <t>Po-H3xHAMkI</t>
  </si>
  <si>
    <t>e2mHhbshvcU</t>
  </si>
  <si>
    <t>ddnV4cNa7PA</t>
  </si>
  <si>
    <t>D-f90st-NWA</t>
  </si>
  <si>
    <t>CfkUH9JZThM</t>
  </si>
  <si>
    <t>GwJ8HvMusJA</t>
  </si>
  <si>
    <t>ssv5qxZXFS0</t>
  </si>
  <si>
    <t>TheKellyFamily</t>
  </si>
  <si>
    <t>gVkDf6brE3E</t>
  </si>
  <si>
    <t>cqKymstwvXs</t>
  </si>
  <si>
    <t>GJ8xKtS6zA8</t>
  </si>
  <si>
    <t>IoL5-TUat5o</t>
  </si>
  <si>
    <t>npWarfqFPhU</t>
  </si>
  <si>
    <t>LIN_DO8tnZQ</t>
  </si>
  <si>
    <t>nunjeDyRmqc</t>
  </si>
  <si>
    <t>k26b9vTaJNA</t>
  </si>
  <si>
    <t>o4QY5e6cWpo</t>
  </si>
  <si>
    <t>ehnLt-XE08g</t>
  </si>
  <si>
    <t>knkxqHYvLHk</t>
  </si>
  <si>
    <t>y_rx4mq4U6U</t>
  </si>
  <si>
    <t>y9jqjyBlgxI</t>
  </si>
  <si>
    <t>wBZfAiyBbvg</t>
  </si>
  <si>
    <t>znuEeOMSKsA</t>
  </si>
  <si>
    <t>kPuT3kJOtBU</t>
  </si>
  <si>
    <t>9TbLVjQLutE</t>
  </si>
  <si>
    <t>q-FcvdyTcX4</t>
  </si>
  <si>
    <t>AIGGVIkcyWU</t>
  </si>
  <si>
    <t>Monsentiment</t>
  </si>
  <si>
    <t>Ol5rSB44Kfk</t>
  </si>
  <si>
    <t>Dn51LxzSHf0</t>
  </si>
  <si>
    <t>Tsw34iBh0Bc</t>
  </si>
  <si>
    <t>KnqNSHhlhRM</t>
  </si>
  <si>
    <t>qutnMVqQ1B8</t>
  </si>
  <si>
    <t>tramplady</t>
  </si>
  <si>
    <t>j_yXtA91K-Q</t>
  </si>
  <si>
    <t>cPxJ5NDxfU8</t>
  </si>
  <si>
    <t>germangirl370</t>
  </si>
  <si>
    <t>94Snj1pinT8</t>
  </si>
  <si>
    <t>ZZxHPUUj_so</t>
  </si>
  <si>
    <t>_NrgPnCSTLo</t>
  </si>
  <si>
    <t>D1-PzU9t7jM</t>
  </si>
  <si>
    <t>6FG5O1RSoOE</t>
  </si>
  <si>
    <t>XxChrissy90xX</t>
  </si>
  <si>
    <t>iT88jBAoVIM</t>
  </si>
  <si>
    <t>uG3Xd7ENuyk</t>
  </si>
  <si>
    <t>lhc7MEYY-Ho</t>
  </si>
  <si>
    <t>ZJg5Op5W7yw</t>
  </si>
  <si>
    <t>Crava1983</t>
  </si>
  <si>
    <t>AOuYHnaolxA</t>
  </si>
  <si>
    <t>WKbf-_ZVyw4</t>
  </si>
  <si>
    <t>RedBullSlut</t>
  </si>
  <si>
    <t>cs-zcTX2tRA</t>
  </si>
  <si>
    <t>EZG8A_5ZE_g</t>
  </si>
  <si>
    <t>xNMaMNMpYEk</t>
  </si>
  <si>
    <t>Faustocro</t>
  </si>
  <si>
    <t>y3_WjIx0dmE</t>
  </si>
  <si>
    <t>QdN4Q-2BVsg</t>
  </si>
  <si>
    <t>NqvnIVXyKao</t>
  </si>
  <si>
    <t>63ZcPA4n5fA</t>
  </si>
  <si>
    <t>zKDSugkUZ04</t>
  </si>
  <si>
    <t>zgEV3mAnnsQ</t>
  </si>
  <si>
    <t>poekie101</t>
  </si>
  <si>
    <t>-6z-sSbTbj4</t>
  </si>
  <si>
    <t>aW5Zi0HrdeM</t>
  </si>
  <si>
    <t>IYZWiAyLcd0</t>
  </si>
  <si>
    <t>GDFd5JXrUgw</t>
  </si>
  <si>
    <t>49nXwlmYmA8</t>
  </si>
  <si>
    <t>U4PPYf4KhDE</t>
  </si>
  <si>
    <t>HeidiKelly</t>
  </si>
  <si>
    <t>5d8bUKUB7Hg</t>
  </si>
  <si>
    <t>LsfxSZiJG7s</t>
  </si>
  <si>
    <t>rbr9wWNDQO4</t>
  </si>
  <si>
    <t>UWY2f49PCnY</t>
  </si>
  <si>
    <t>Qp6Hvu0ox58</t>
  </si>
  <si>
    <t>DTD-aPtxKoo</t>
  </si>
  <si>
    <t>capria83</t>
  </si>
  <si>
    <t>kyZt15h454E</t>
  </si>
  <si>
    <t>Dn0-KV-POYY</t>
  </si>
  <si>
    <t>EQJji4mTEJ0</t>
  </si>
  <si>
    <t>2VD8GMsfvRk</t>
  </si>
  <si>
    <t>alicelenna</t>
  </si>
  <si>
    <t>kHfAmcxMW_c</t>
  </si>
  <si>
    <t>C91n1J9KaYY</t>
  </si>
  <si>
    <t>pOwP53VQ_m0</t>
  </si>
  <si>
    <t>ZC1iASsOIrI</t>
  </si>
  <si>
    <t>nA3HQAWTzts</t>
  </si>
  <si>
    <t>welovepaddy</t>
  </si>
  <si>
    <t>ZcYZCWa7ff4</t>
  </si>
  <si>
    <t>nUdmw1cxRlk</t>
  </si>
  <si>
    <t>o6MFia9NW8w</t>
  </si>
  <si>
    <t>natiagaas</t>
  </si>
  <si>
    <t>mK6fCisvQoY</t>
  </si>
  <si>
    <t>IlDttTqYbFI</t>
  </si>
  <si>
    <t>vwzlYBJfx7Q</t>
  </si>
  <si>
    <t>jOpPjh_VVEY</t>
  </si>
  <si>
    <t>2Aqmw36_x-A</t>
  </si>
  <si>
    <t>lydrNtsjktM</t>
  </si>
  <si>
    <t>S61dBtzkVpo</t>
  </si>
  <si>
    <t>H74C2jQh59Y</t>
  </si>
  <si>
    <t>a0IpDH9msio</t>
  </si>
  <si>
    <t>MeryKristi</t>
  </si>
  <si>
    <t>t803-CGcWz4</t>
  </si>
  <si>
    <t>JIFixMAa_EQ</t>
  </si>
  <si>
    <t>67pi-lWom2E</t>
  </si>
  <si>
    <t>Dv0210V5XUU</t>
  </si>
  <si>
    <t>6MFJI0uZV6E</t>
  </si>
  <si>
    <t>rSqOTy6Xx8I</t>
  </si>
  <si>
    <t>f-L-E_T6J_o</t>
  </si>
  <si>
    <t>fHB3eLcpyJo</t>
  </si>
  <si>
    <t>czoSehU0d7o</t>
  </si>
  <si>
    <t>NSgwvo2xEG4</t>
  </si>
  <si>
    <t>gfJXmPVvVoQ</t>
  </si>
  <si>
    <t>martinjo5h</t>
  </si>
  <si>
    <t>nkdOYg_GlGI</t>
  </si>
  <si>
    <t>GcnpM2cHmRE</t>
  </si>
  <si>
    <t>4SE0CwcVZJE</t>
  </si>
  <si>
    <t>UgphPFmzK2A</t>
  </si>
  <si>
    <t>MjMVVSFJWuc</t>
  </si>
  <si>
    <t>BZgEiCT5eww</t>
  </si>
  <si>
    <t>3Wfol7ES_hY</t>
  </si>
  <si>
    <t>Apy5kqCRMao</t>
  </si>
  <si>
    <t>vUeD5G9FEgM</t>
  </si>
  <si>
    <t>hFgVCLdXZfA</t>
  </si>
  <si>
    <t>SN9_Gx0ejFY</t>
  </si>
  <si>
    <t>P7eR8CWEDkU</t>
  </si>
  <si>
    <t>tkoslowski</t>
  </si>
  <si>
    <t>QpIgAKfQ-ZQ</t>
  </si>
  <si>
    <t>44F38LNSGiU</t>
  </si>
  <si>
    <t>Cp2k1dNT4qU</t>
  </si>
  <si>
    <t>9LDRfSzzwNA</t>
  </si>
  <si>
    <t>EvwLdgpBtA0</t>
  </si>
  <si>
    <t>Ej53CNg4JYg</t>
  </si>
  <si>
    <t>VuDmxYAirXE</t>
  </si>
  <si>
    <t>b-Tbc0dyq1Q</t>
  </si>
  <si>
    <t>JwAZMnwlezQ</t>
  </si>
  <si>
    <t>NiqJIM2-wHQ</t>
  </si>
  <si>
    <t>nuUfwt87Aug</t>
  </si>
  <si>
    <t>G2UBVNXMnlI</t>
  </si>
  <si>
    <t>_2KsCW3RQJ4</t>
  </si>
  <si>
    <t>_WxAiUVbWdY</t>
  </si>
  <si>
    <t>viqF7UUmelE</t>
  </si>
  <si>
    <t>FlZ0bmLpjvw</t>
  </si>
  <si>
    <t>cYakgDR4Ub0</t>
  </si>
  <si>
    <t>7OJw_F40IOU</t>
  </si>
  <si>
    <t>WTC0UvS9mXA</t>
  </si>
  <si>
    <t>lethalhornet</t>
  </si>
  <si>
    <t>uCzJ4hxiWpM</t>
  </si>
  <si>
    <t>kitnota</t>
  </si>
  <si>
    <t>rz2YWBX9vTs</t>
  </si>
  <si>
    <t>xI9RCpyFZw8</t>
  </si>
  <si>
    <t>4VTRaqEt-sY</t>
  </si>
  <si>
    <t>CwTMC4N0c8Q</t>
  </si>
  <si>
    <t>s3NxN18zeZ4</t>
  </si>
  <si>
    <t>pV_pq6TqYwQ</t>
  </si>
  <si>
    <t>K2R_rYgJS6c</t>
  </si>
  <si>
    <t>AyP2Y6Icu54</t>
  </si>
  <si>
    <t>iVtECrWTvlA</t>
  </si>
  <si>
    <t>GrfXRDyfqbg</t>
  </si>
  <si>
    <t>lO5LRDqDWOA</t>
  </si>
  <si>
    <t>UqhAIFD9M3I</t>
  </si>
  <si>
    <t>qUalITenbRw</t>
  </si>
  <si>
    <t>9ec5KeJdg7c</t>
  </si>
  <si>
    <t>gRtkGnMrgUw</t>
  </si>
  <si>
    <t>cwm0YXYA9pc</t>
  </si>
  <si>
    <t>GxJ0XxucDHo</t>
  </si>
  <si>
    <t>leibi1</t>
  </si>
  <si>
    <t>kdV7s9RZc78</t>
  </si>
  <si>
    <t>ZJ_o1zqWhlo</t>
  </si>
  <si>
    <t>swJ0zhVJ8DU</t>
  </si>
  <si>
    <t>_2C06kUKii8</t>
  </si>
  <si>
    <t>WZ78cxu1Z6E</t>
  </si>
  <si>
    <t>pZfbb9CWRfc</t>
  </si>
  <si>
    <t>GTxa00o-y6A</t>
  </si>
  <si>
    <t>MJXftUcSC8Y</t>
  </si>
  <si>
    <t>JVm_z_s5tGY</t>
  </si>
  <si>
    <t>Nockel12</t>
  </si>
  <si>
    <t>5YGPX2dC4t0</t>
  </si>
  <si>
    <t>4gjZzE_ASsQ</t>
  </si>
  <si>
    <t>TbaqwC0MUjI</t>
  </si>
  <si>
    <t>N0szfBpSJyE</t>
  </si>
  <si>
    <t>BfyXDekObKI</t>
  </si>
  <si>
    <t>mAuwyhMps08</t>
  </si>
  <si>
    <t>buschensafter</t>
  </si>
  <si>
    <t>PcXLE-wvVBw</t>
  </si>
  <si>
    <t>EaGF2UBOMu4</t>
  </si>
  <si>
    <t>-5LFk1kScOI</t>
  </si>
  <si>
    <t>W4bXBqXsF28</t>
  </si>
  <si>
    <t>gMle_-3Cis0</t>
  </si>
  <si>
    <t>wWW8R58R8qs</t>
  </si>
  <si>
    <t>tripledudemotion</t>
  </si>
  <si>
    <t>WKM1m1R9lwM</t>
  </si>
  <si>
    <t>Ie_u-QNifmk</t>
  </si>
  <si>
    <t>LeC63vwkJpM</t>
  </si>
  <si>
    <t>kGh6PYbXrPA</t>
  </si>
  <si>
    <t>UNJpA8_0LLA</t>
  </si>
  <si>
    <t>kuTuOF5CcMA</t>
  </si>
  <si>
    <t>rBlp_O9_Zoo</t>
  </si>
  <si>
    <t>mE9dlVrkSFE</t>
  </si>
  <si>
    <t>yWnlaJMqpDo</t>
  </si>
  <si>
    <t>Q6fAVMacYnk</t>
  </si>
  <si>
    <t>4s3bJ7ppW4s</t>
  </si>
  <si>
    <t>n72cCLjJ6mg</t>
  </si>
  <si>
    <t>Mjh22NUpha8</t>
  </si>
  <si>
    <t>YkidS0Wb_fA</t>
  </si>
  <si>
    <t>derMBA</t>
  </si>
  <si>
    <t>UYOUEOJpDqA</t>
  </si>
  <si>
    <t>pnHkJox0fQI</t>
  </si>
  <si>
    <t>1jaP5k97C04</t>
  </si>
  <si>
    <t>hYZuYxI-Zdk</t>
  </si>
  <si>
    <t>i0LDaOFPoYU</t>
  </si>
  <si>
    <t>jcbee90</t>
  </si>
  <si>
    <t>2huH7tWjFMU</t>
  </si>
  <si>
    <t>bNEdkACBNR8</t>
  </si>
  <si>
    <t>WUHS3wZrz3I</t>
  </si>
  <si>
    <t>4sj7aFovukY</t>
  </si>
  <si>
    <t>HOuE26JMCpU</t>
  </si>
  <si>
    <t>ScHzd4AvFhg</t>
  </si>
  <si>
    <t>wzUyV42Izz4</t>
  </si>
  <si>
    <t>ELmaDDDin</t>
  </si>
  <si>
    <t>twidesign</t>
  </si>
  <si>
    <t>0wG0fmYbhyk</t>
  </si>
  <si>
    <t>oUkXO6MZhD0</t>
  </si>
  <si>
    <t>aPPfBNvJbOM</t>
  </si>
  <si>
    <t>mn3mK_lMFS4</t>
  </si>
  <si>
    <t>hxYB6D3bvAA</t>
  </si>
  <si>
    <t>NuoVisoProductions</t>
  </si>
  <si>
    <t>vBC4zHYB354</t>
  </si>
  <si>
    <t>hkT5E2gv5gQ</t>
  </si>
  <si>
    <t>8ZlnLQ0uf6o</t>
  </si>
  <si>
    <t>eWZ447Hqcbc</t>
  </si>
  <si>
    <t>JeBVHC46wrw</t>
  </si>
  <si>
    <t>0poGRZDiCOI</t>
  </si>
  <si>
    <t>w65X1WrpCWo</t>
  </si>
  <si>
    <t>dfX5WkQoXYI</t>
  </si>
  <si>
    <t>u0Qq88DIFHc</t>
  </si>
  <si>
    <t>bkmaniac</t>
  </si>
  <si>
    <t>LcVfoXOugdI</t>
  </si>
  <si>
    <t>donkanalje</t>
  </si>
  <si>
    <t>pW1Nn91Enjw</t>
  </si>
  <si>
    <t>nLZBK3807iE</t>
  </si>
  <si>
    <t>1Uh1AshP0uo</t>
  </si>
  <si>
    <t>ZdawcKFz2Cw</t>
  </si>
  <si>
    <t>5n-GOjwFsgE</t>
  </si>
  <si>
    <t>dRPDQN8uTdc</t>
  </si>
  <si>
    <t>Mg87gv1inRo</t>
  </si>
  <si>
    <t>1ABVOkf6D4I</t>
  </si>
  <si>
    <t>LK9gqGM9LfQ</t>
  </si>
  <si>
    <t>HpOOERRoUbY</t>
  </si>
  <si>
    <t>5hqcITby-l4</t>
  </si>
  <si>
    <t>Nx5imPZr2wA</t>
  </si>
  <si>
    <t>s1kXZkaWxrM</t>
  </si>
  <si>
    <t>rgHCdmIsspM</t>
  </si>
  <si>
    <t>FnApHA4bbU0</t>
  </si>
  <si>
    <t>Ma0lECEOfQY</t>
  </si>
  <si>
    <t>3QWcz84Niwc</t>
  </si>
  <si>
    <t>CvZNkrDiawg</t>
  </si>
  <si>
    <t>NDf9UnnIlZg</t>
  </si>
  <si>
    <t>swWTUvxPU3E</t>
  </si>
  <si>
    <t>dvjojo</t>
  </si>
  <si>
    <t>fae0815</t>
  </si>
  <si>
    <t>hmaxx</t>
  </si>
  <si>
    <t>ChrisWorx</t>
  </si>
  <si>
    <t>5RjlDCUzxU0</t>
  </si>
  <si>
    <t>W0pOPK0eN9E</t>
  </si>
  <si>
    <t>kc8x_iFHSIM</t>
  </si>
  <si>
    <t>nozzle49</t>
  </si>
  <si>
    <t>3ERSFuSm4rY</t>
  </si>
  <si>
    <t>CQzUsTFqtW0</t>
  </si>
  <si>
    <t>UKP67b5dh84</t>
  </si>
  <si>
    <t>CoiFGva_JoY</t>
  </si>
  <si>
    <t>n9nvFmfDUTs</t>
  </si>
  <si>
    <t>wKMnausIyzM</t>
  </si>
  <si>
    <t>uxZabf3u89s</t>
  </si>
  <si>
    <t>LEEI2LlLyyw</t>
  </si>
  <si>
    <t>_xDghiPswLM</t>
  </si>
  <si>
    <t>gW-r-2VAkK8</t>
  </si>
  <si>
    <t>7UHKB6nQrzM</t>
  </si>
  <si>
    <t>FiNUkDnDMFA</t>
  </si>
  <si>
    <t>Hdy_5kx5p24</t>
  </si>
  <si>
    <t>rnickeymouse</t>
  </si>
  <si>
    <t>bluJaIMQN0k</t>
  </si>
  <si>
    <t>qLXHvBFG-CI</t>
  </si>
  <si>
    <t>rqSGPiSVlx4</t>
  </si>
  <si>
    <t>8X2_zsnPkq8</t>
  </si>
  <si>
    <t>rI-pct3zy18</t>
  </si>
  <si>
    <t>imFTcjHIY_s</t>
  </si>
  <si>
    <t>6uzZquMhTpM</t>
  </si>
  <si>
    <t>ziDeUbifKIM</t>
  </si>
  <si>
    <t>2DIEM144OB0</t>
  </si>
  <si>
    <t>VW0dhh_Aj6A</t>
  </si>
  <si>
    <t>hVapCOkLBy4</t>
  </si>
  <si>
    <t>6CnTeMCU8SU</t>
  </si>
  <si>
    <t>wAV2ge718cw</t>
  </si>
  <si>
    <t>LSLwX_MLvJs</t>
  </si>
  <si>
    <t>RQyEIFxADe0</t>
  </si>
  <si>
    <t>a5p67LUiNQg</t>
  </si>
  <si>
    <t>QaQw9V4Upj4</t>
  </si>
  <si>
    <t>lvTVJtcvU34</t>
  </si>
  <si>
    <t>seansvoice</t>
  </si>
  <si>
    <t>HqbVbPvlDoM</t>
  </si>
  <si>
    <t>UXPJJeISuXo</t>
  </si>
  <si>
    <t>fA8wJRGBlDU</t>
  </si>
  <si>
    <t>5GNzBFnUAdo</t>
  </si>
  <si>
    <t>P1lO6HQZdsk</t>
  </si>
  <si>
    <t>2XTGBOKqccw</t>
  </si>
  <si>
    <t>CwbAEj_rkJE</t>
  </si>
  <si>
    <t>greencubix</t>
  </si>
  <si>
    <t>PUknhGNfEAI</t>
  </si>
  <si>
    <t>iSGf2O1DJcI</t>
  </si>
  <si>
    <t>W1LnE2lVDj4</t>
  </si>
  <si>
    <t>kemS353HVy4</t>
  </si>
  <si>
    <t>wOMUD085858</t>
  </si>
  <si>
    <t>QMNxeMtwheo</t>
  </si>
  <si>
    <t>EG4td8zudUU</t>
  </si>
  <si>
    <t>APFNfeYWDTs</t>
  </si>
  <si>
    <t>YM4sKMCpgYo</t>
  </si>
  <si>
    <t>N-A6wulODig</t>
  </si>
  <si>
    <t>GvBpE0eiOr8</t>
  </si>
  <si>
    <t>QmnAtQLTe18</t>
  </si>
  <si>
    <t>3VhHexqVHO8</t>
  </si>
  <si>
    <t>9HQzNaHd6QU</t>
  </si>
  <si>
    <t>MTR0ktKTmKk</t>
  </si>
  <si>
    <t>4Tfd7U10IbU</t>
  </si>
  <si>
    <t>olinerd</t>
  </si>
  <si>
    <t>mpBG-nSRcrQ</t>
  </si>
  <si>
    <t>b2bExqhhWRI</t>
  </si>
  <si>
    <t>mmVaLp8icoU</t>
  </si>
  <si>
    <t>4lenvylxvkk</t>
  </si>
  <si>
    <t>wIuRVr8z_WE</t>
  </si>
  <si>
    <t>AGo0xsImasw</t>
  </si>
  <si>
    <t>LOUuaZQOKkM</t>
  </si>
  <si>
    <t>403akUU1Bik</t>
  </si>
  <si>
    <t>u4ykSipes3o</t>
  </si>
  <si>
    <t>FTUmLyG540k</t>
  </si>
  <si>
    <t>YUoW43Xq7ts</t>
  </si>
  <si>
    <t>kFVATKJWnCM</t>
  </si>
  <si>
    <t>jxMKjPGq8Jc</t>
  </si>
  <si>
    <t>j_2-n3t4rJE</t>
  </si>
  <si>
    <t>x3G-UE1HwGI</t>
  </si>
  <si>
    <t>cQQdMD8V22k</t>
  </si>
  <si>
    <t>4PcL6-mjRNk</t>
  </si>
  <si>
    <t>QZR17rlXNWw</t>
  </si>
  <si>
    <t>futureshorts</t>
  </si>
  <si>
    <t>9RAwmkD3Ah0</t>
  </si>
  <si>
    <t>xiMZAPIfZxI</t>
  </si>
  <si>
    <t>Zdj9vMH4BfQ</t>
  </si>
  <si>
    <t>TS6LEUR879w</t>
  </si>
  <si>
    <t>2XCyk6sXkJg</t>
  </si>
  <si>
    <t>0_W0s1Rbzas</t>
  </si>
  <si>
    <t>XrSyWBd-exY</t>
  </si>
  <si>
    <t>rBhjDgmGrXg</t>
  </si>
  <si>
    <t>VP0yOCb3fDM</t>
  </si>
  <si>
    <t>gkeiv_eNlxs</t>
  </si>
  <si>
    <t>ot5fVxvwmlo</t>
  </si>
  <si>
    <t>tIVBlo4ugls</t>
  </si>
  <si>
    <t>hpJYeVvyBs0</t>
  </si>
  <si>
    <t>bPxWbRWut7o</t>
  </si>
  <si>
    <t>d98cgnoHxco</t>
  </si>
  <si>
    <t>N9i2fqxSjTI</t>
  </si>
  <si>
    <t>ledzep17395</t>
  </si>
  <si>
    <t>T2M6yV6mueg</t>
  </si>
  <si>
    <t>Wl_h586Ep9M</t>
  </si>
  <si>
    <t>ayzhJKy8H_A</t>
  </si>
  <si>
    <t>MhcVDNZO6F0</t>
  </si>
  <si>
    <t>tTaOvzZKRxA</t>
  </si>
  <si>
    <t>MS5hZCa0DHs</t>
  </si>
  <si>
    <t>FSwZeAjghHk</t>
  </si>
  <si>
    <t>U7opeGiJyrU</t>
  </si>
  <si>
    <t>a8v_Rqi4B-E</t>
  </si>
  <si>
    <t>kl59_d23ytc</t>
  </si>
  <si>
    <t>FiL1sjGIcew</t>
  </si>
  <si>
    <t>bqE0gO3_BwY</t>
  </si>
  <si>
    <t>y3XYJPt0-rI</t>
  </si>
  <si>
    <t>lKg4g9zMeHI</t>
  </si>
  <si>
    <t>LuyS9M8T03A</t>
  </si>
  <si>
    <t>joeyfanatic</t>
  </si>
  <si>
    <t>-7yyT7K-5jg</t>
  </si>
  <si>
    <t>zTClTCuxDoQ</t>
  </si>
  <si>
    <t>8Ujs-2DJILc</t>
  </si>
  <si>
    <t>RHCLF07_EbQ</t>
  </si>
  <si>
    <t>J2JWtrUZj1c</t>
  </si>
  <si>
    <t>fbQSbmmM6X0</t>
  </si>
  <si>
    <t>l1Y7rEiJ9kE</t>
  </si>
  <si>
    <t>_2SUsLlWM5U</t>
  </si>
  <si>
    <t>Rv3vHPz8s0w</t>
  </si>
  <si>
    <t>0rhERCJKMr4</t>
  </si>
  <si>
    <t>msNgZ2nexC0</t>
  </si>
  <si>
    <t>uAlMi_3ls5s</t>
  </si>
  <si>
    <t>EBkjDxSlmrQ</t>
  </si>
  <si>
    <t>JuJjy3J1RPc</t>
  </si>
  <si>
    <t>J_k0Txrut60</t>
  </si>
  <si>
    <t>musicaldogsport</t>
  </si>
  <si>
    <t>NutzSiRpYBc</t>
  </si>
  <si>
    <t>imQMGhb4T7I</t>
  </si>
  <si>
    <t>e01RFf9Tr5w</t>
  </si>
  <si>
    <t>0sUL0KCIc48</t>
  </si>
  <si>
    <t>RuuesBhOR9g</t>
  </si>
  <si>
    <t>C3K3A86Rweg</t>
  </si>
  <si>
    <t>mu7R4NtpgyM</t>
  </si>
  <si>
    <t>TlKTYyjDwnI</t>
  </si>
  <si>
    <t>crmD_B8ERzk</t>
  </si>
  <si>
    <t>PSAWbiWJclo</t>
  </si>
  <si>
    <t>CJcHTblkljM</t>
  </si>
  <si>
    <t>bypg5r5PxIw</t>
  </si>
  <si>
    <t>NCAbF9577Mc</t>
  </si>
  <si>
    <t>enemigopublico</t>
  </si>
  <si>
    <t>nGUL8DD7pkE</t>
  </si>
  <si>
    <t>b5Xf0N9Juko</t>
  </si>
  <si>
    <t>RgZumbzfzpc</t>
  </si>
  <si>
    <t>_swFHp-0_sY</t>
  </si>
  <si>
    <t>sh6W2y3SEoM</t>
  </si>
  <si>
    <t>_mNjd-hnxbs</t>
  </si>
  <si>
    <t>bLkOE4XDBis</t>
  </si>
  <si>
    <t>7ojhYBCnkuc</t>
  </si>
  <si>
    <t>0XSNlhWCPJk</t>
  </si>
  <si>
    <t>8ezFxrZDDqQ</t>
  </si>
  <si>
    <t>2jkExrrm_sQ</t>
  </si>
  <si>
    <t>qQJbbYkmBTg</t>
  </si>
  <si>
    <t>qmaNTn_lkz8</t>
  </si>
  <si>
    <t>uRaCv4Njcnk</t>
  </si>
  <si>
    <t>eMZMG88R9fU</t>
  </si>
  <si>
    <t>NiXq1O3Z-wk</t>
  </si>
  <si>
    <t>ytd9q06pmrw</t>
  </si>
  <si>
    <t>d1CBXGp9s9Y</t>
  </si>
  <si>
    <t>2nBoH1J_auU</t>
  </si>
  <si>
    <t>Nmkj5gq1cQU</t>
  </si>
  <si>
    <t>RfUD1HEP7FU</t>
  </si>
  <si>
    <t>cyYeGJ0jIT0</t>
  </si>
  <si>
    <t>FsAdb-7v8nI</t>
  </si>
  <si>
    <t>1WuKoUckhqY</t>
  </si>
  <si>
    <t>YVXg8HfKzI4</t>
  </si>
  <si>
    <t>T7I7bRYhEBs</t>
  </si>
  <si>
    <t>ffY5QswKzF0</t>
  </si>
  <si>
    <t>timsalmons1982</t>
  </si>
  <si>
    <t>Dnrch6NQ1Ug</t>
  </si>
  <si>
    <t>Lln5i1N3J8g</t>
  </si>
  <si>
    <t>uncnick157</t>
  </si>
  <si>
    <t>bN1ejG5R7mI</t>
  </si>
  <si>
    <t>NmxaFf-lpZY</t>
  </si>
  <si>
    <t>69PL3GLXIDE</t>
  </si>
  <si>
    <t>J91_KoFOOBM</t>
  </si>
  <si>
    <t>Oofa-fQBBQw</t>
  </si>
  <si>
    <t>cMQmp4NsJdU</t>
  </si>
  <si>
    <t>FL0cK4gaEuM</t>
  </si>
  <si>
    <t>3Nuoun0pIaY</t>
  </si>
  <si>
    <t>KX8ke7gUPng</t>
  </si>
  <si>
    <t>53FYP4aKSlo</t>
  </si>
  <si>
    <t>opqQCOuuy7g</t>
  </si>
  <si>
    <t>_-KKErP0vRE</t>
  </si>
  <si>
    <t>gskAeWgEExk</t>
  </si>
  <si>
    <t>JnsOORuRB-M</t>
  </si>
  <si>
    <t>Jasafar</t>
  </si>
  <si>
    <t>BRwsAXMseYI</t>
  </si>
  <si>
    <t>9T1S-BO-0ZI</t>
  </si>
  <si>
    <t>FNX7CeuIvIQ</t>
  </si>
  <si>
    <t>otN3XrJOlc8</t>
  </si>
  <si>
    <t>0DRyAFJ0ROM</t>
  </si>
  <si>
    <t>rnsi0TukuKA</t>
  </si>
  <si>
    <t>TZtNdR9l1dE</t>
  </si>
  <si>
    <t>FKzd3ruewjQ</t>
  </si>
  <si>
    <t>We8P_Ww27hY</t>
  </si>
  <si>
    <t>elpres42</t>
  </si>
  <si>
    <t>_1Qo1eaWF8c</t>
  </si>
  <si>
    <t>geVeTQT3UiY</t>
  </si>
  <si>
    <t>G9Ht1q9psfY</t>
  </si>
  <si>
    <t>AqsX7xQWRoU</t>
  </si>
  <si>
    <t>HZBUb0ElnNY</t>
  </si>
  <si>
    <t>tpzV_0l5ILI</t>
  </si>
  <si>
    <t>7_hsoDzOF-Y</t>
  </si>
  <si>
    <t>sdmNx3_0oEE</t>
  </si>
  <si>
    <t>kEXT-X2B15U</t>
  </si>
  <si>
    <t>hoLJh67_f1k</t>
  </si>
  <si>
    <t>5XUAg1_A7IE</t>
  </si>
  <si>
    <t>zmVFnhO3A98</t>
  </si>
  <si>
    <t>J2inZ2VRP2I</t>
  </si>
  <si>
    <t>zqkkiB_3xNc</t>
  </si>
  <si>
    <t>DGQVX8iGbgk</t>
  </si>
  <si>
    <t>solasura</t>
  </si>
  <si>
    <t>o-HEEW7YVNM</t>
  </si>
  <si>
    <t>LjKN6-fTVJY</t>
  </si>
  <si>
    <t>22fSspZCA-c</t>
  </si>
  <si>
    <t>XuFe5lqBAYE</t>
  </si>
  <si>
    <t>hu_UpcRBnF0</t>
  </si>
  <si>
    <t>zhlhsB0VkkA</t>
  </si>
  <si>
    <t>FCHPWH-ZQ_k</t>
  </si>
  <si>
    <t>ols0ZrV0gq8</t>
  </si>
  <si>
    <t>LR5mZqeDNtg</t>
  </si>
  <si>
    <t>Nhizo7KrZrw</t>
  </si>
  <si>
    <t>7Ru073shcg0</t>
  </si>
  <si>
    <t>eNNtw9J1uwQ</t>
  </si>
  <si>
    <t>Mc_rid8O0cw</t>
  </si>
  <si>
    <t>3dFp_5P6hzE</t>
  </si>
  <si>
    <t>8n_Bi2VWUKM</t>
  </si>
  <si>
    <t>KMUb0aQCaz8</t>
  </si>
  <si>
    <t>TnxQDrdIV2Q</t>
  </si>
  <si>
    <t>raykay2</t>
  </si>
  <si>
    <t>FtsSo6EwrDE</t>
  </si>
  <si>
    <t>WKm4Lijoz7o</t>
  </si>
  <si>
    <t>nC4fJkmIv0E</t>
  </si>
  <si>
    <t>DXx8MFIeMas</t>
  </si>
  <si>
    <t>qJZ9tf5ADVU</t>
  </si>
  <si>
    <t>U19kE-GKgRQ</t>
  </si>
  <si>
    <t>GUTZWFStPeM</t>
  </si>
  <si>
    <t>t4Xmdy7w8BI</t>
  </si>
  <si>
    <t>idYvdqDowgk</t>
  </si>
  <si>
    <t>4tDM0wn5-ZU</t>
  </si>
  <si>
    <t>qIx6iPUqJLs</t>
  </si>
  <si>
    <t>HQzrYJT8ees</t>
  </si>
  <si>
    <t>ub9RosJU-BM</t>
  </si>
  <si>
    <t>E4VMntSUskg</t>
  </si>
  <si>
    <t>bchelms</t>
  </si>
  <si>
    <t>hYczb_I7QKk</t>
  </si>
  <si>
    <t>VDNl3Z87ylg</t>
  </si>
  <si>
    <t>P2BfzUIBy9A</t>
  </si>
  <si>
    <t>rJlV7CT86aU</t>
  </si>
  <si>
    <t>UdFi3e7LLk0</t>
  </si>
  <si>
    <t>sGGH6yEtULE</t>
  </si>
  <si>
    <t>4d5iaedDOjA</t>
  </si>
  <si>
    <t>t8OAlj4WEI0</t>
  </si>
  <si>
    <t>MUcYSR-Xl_E</t>
  </si>
  <si>
    <t>GJ66UO-iKpc</t>
  </si>
  <si>
    <t>rbsza</t>
  </si>
  <si>
    <t>KrSs7gfLDjc</t>
  </si>
  <si>
    <t>UlS3j45r51Q</t>
  </si>
  <si>
    <t>H5p1OdK_fyI</t>
  </si>
  <si>
    <t>NCgPh-iUcEk</t>
  </si>
  <si>
    <t>iINA6fOXlFY</t>
  </si>
  <si>
    <t>jVyXJndxGJw</t>
  </si>
  <si>
    <t>cZx4sWLKun8</t>
  </si>
  <si>
    <t>WbPyEaJ1yww</t>
  </si>
  <si>
    <t>eQM-TxKD5hQ</t>
  </si>
  <si>
    <t>NWo-51v-SFA</t>
  </si>
  <si>
    <t>tuK7ofUNAnc</t>
  </si>
  <si>
    <t>jEG0-3xlAkg</t>
  </si>
  <si>
    <t>G2UZ_TbJlaY</t>
  </si>
  <si>
    <t>yx70sRTFPjc</t>
  </si>
  <si>
    <t>freestyler343</t>
  </si>
  <si>
    <t>W5TW_uKSCUA</t>
  </si>
  <si>
    <t>Nca5jE2T_dE</t>
  </si>
  <si>
    <t>9zk-zMikhQI</t>
  </si>
  <si>
    <t>sQFEeeiTBqU</t>
  </si>
  <si>
    <t>sknEaZHHbhc</t>
  </si>
  <si>
    <t>IvTT29cavKo</t>
  </si>
  <si>
    <t>2EKz_-Uqe74</t>
  </si>
  <si>
    <t>7OrKlvmjN9Q</t>
  </si>
  <si>
    <t>Pb6vVDcqtyE</t>
  </si>
  <si>
    <t>jkN8Yx7p9H8</t>
  </si>
  <si>
    <t>e7QrBwANSDs</t>
  </si>
  <si>
    <t>e8bEzU2Tx7c</t>
  </si>
  <si>
    <t>uWIXSr5H_SI</t>
  </si>
  <si>
    <t>UGnr4jb1lq4</t>
  </si>
  <si>
    <t>WWdESkWpKvI</t>
  </si>
  <si>
    <t>2dVbuMn7s_8</t>
  </si>
  <si>
    <t>RockstarGames</t>
  </si>
  <si>
    <t>bhLbFGVduTA</t>
  </si>
  <si>
    <t>LYd3yO89By8</t>
  </si>
  <si>
    <t>t6slAGxFxoQ</t>
  </si>
  <si>
    <t>cpAIEgcqAYw</t>
  </si>
  <si>
    <t>foKRqJGcbPQ</t>
  </si>
  <si>
    <t>wuB4eYa1wSo</t>
  </si>
  <si>
    <t>cNION6wGuso</t>
  </si>
  <si>
    <t>CtfiFmRu85k</t>
  </si>
  <si>
    <t>GTASite</t>
  </si>
  <si>
    <t>TecLbWk8A3w</t>
  </si>
  <si>
    <t>tJGDW674hVo</t>
  </si>
  <si>
    <t>PHLmbD_dLh4</t>
  </si>
  <si>
    <t>pxcDZ9AohLM</t>
  </si>
  <si>
    <t>YDgd4V0ILNw</t>
  </si>
  <si>
    <t>p8aQUCj99cI</t>
  </si>
  <si>
    <t>Lassepc</t>
  </si>
  <si>
    <t>ZnYursz7-aY</t>
  </si>
  <si>
    <t>R2oor</t>
  </si>
  <si>
    <t>mLDLe024T_I</t>
  </si>
  <si>
    <t>cdYKSoT4zs0</t>
  </si>
  <si>
    <t>G8OlUZEnyOA</t>
  </si>
  <si>
    <t>Ortmon</t>
  </si>
  <si>
    <t>BAv_HU24Km0</t>
  </si>
  <si>
    <t>6z3oKyMtB38</t>
  </si>
  <si>
    <t>MgsTheFury404</t>
  </si>
  <si>
    <t>BGfB6ph9hZI</t>
  </si>
  <si>
    <t>tkmTXTUp2UQ</t>
  </si>
  <si>
    <t>DTW3f2Vk0RQ</t>
  </si>
  <si>
    <t>45Cv0w4qnQk</t>
  </si>
  <si>
    <t>S95602a7cFE</t>
  </si>
  <si>
    <t>mattCTB</t>
  </si>
  <si>
    <t>UdYgoXeExWI</t>
  </si>
  <si>
    <t>bLAP45F4UCw</t>
  </si>
  <si>
    <t>URIaUbRjIrU</t>
  </si>
  <si>
    <t>Ydm5IedLYSE</t>
  </si>
  <si>
    <t>48aPprZ49dQ</t>
  </si>
  <si>
    <t>I6y_DjRb8Jg</t>
  </si>
  <si>
    <t>0XT2R37KY9I</t>
  </si>
  <si>
    <t>zvUzqcysyNM</t>
  </si>
  <si>
    <t>-5jdEV5jahc</t>
  </si>
  <si>
    <t>3M_m4JrnhvI</t>
  </si>
  <si>
    <t>I6H6cSyzjUk</t>
  </si>
  <si>
    <t>iDoh-TFoRHM</t>
  </si>
  <si>
    <t>RSMFD</t>
  </si>
  <si>
    <t>8t4m5JM5r6Y</t>
  </si>
  <si>
    <t>ka8xZhlMvps</t>
  </si>
  <si>
    <t>pP3oC2pf_EU</t>
  </si>
  <si>
    <t>scrambledeggsTV</t>
  </si>
  <si>
    <t>IbEW4N3DmI0</t>
  </si>
  <si>
    <t>z84ko4Xzn40</t>
  </si>
  <si>
    <t>Qjj_uMubxP0</t>
  </si>
  <si>
    <t>rehab07</t>
  </si>
  <si>
    <t>pg3j4IBMRZE</t>
  </si>
  <si>
    <t>cRqUsvTsbho</t>
  </si>
  <si>
    <t>27q5bD9e_ew</t>
  </si>
  <si>
    <t>F5m4wyZxLq4</t>
  </si>
  <si>
    <t>k6kRNFWhZi4</t>
  </si>
  <si>
    <t>nxz3lIpLarE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</si>
</sst>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100"/>
  <sheetViews>
    <sheetView tabSelected="1" topLeftCell="A299" workbookViewId="0">
      <selection activeCell="B2" sqref="B2"/>
    </sheetView>
  </sheetViews>
  <sheetFormatPr defaultRowHeight="14.4" x14ac:dyDescent="0.3"/>
  <sheetData>
    <row r="1" spans="1:31" x14ac:dyDescent="0.3">
      <c r="A1" t="s">
        <v>0</v>
      </c>
      <c r="B1" t="s">
        <v>1</v>
      </c>
      <c r="C1">
        <v>1135</v>
      </c>
      <c r="D1" t="s">
        <v>2</v>
      </c>
      <c r="E1" t="s">
        <v>3</v>
      </c>
      <c r="F1" t="s">
        <v>4</v>
      </c>
      <c r="G1">
        <v>252</v>
      </c>
      <c r="H1">
        <v>1075</v>
      </c>
      <c r="I1">
        <v>4.96</v>
      </c>
      <c r="J1">
        <v>46</v>
      </c>
      <c r="K1">
        <v>86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</row>
    <row r="2" spans="1:31" x14ac:dyDescent="0.3">
      <c r="A2" t="s">
        <v>7</v>
      </c>
      <c r="B2" t="s">
        <v>19</v>
      </c>
      <c r="C2">
        <v>1135</v>
      </c>
      <c r="D2" t="s">
        <v>20</v>
      </c>
      <c r="E2">
        <v>169</v>
      </c>
      <c r="F2">
        <v>228</v>
      </c>
      <c r="G2">
        <v>5</v>
      </c>
      <c r="H2">
        <v>5</v>
      </c>
      <c r="I2">
        <v>3</v>
      </c>
      <c r="J2" t="s">
        <v>0</v>
      </c>
      <c r="K2" t="s">
        <v>5</v>
      </c>
      <c r="L2" t="s">
        <v>10</v>
      </c>
      <c r="M2" t="s">
        <v>8</v>
      </c>
      <c r="N2" t="s">
        <v>6</v>
      </c>
      <c r="O2" t="s">
        <v>21</v>
      </c>
      <c r="P2" t="s">
        <v>11</v>
      </c>
      <c r="Q2" t="s">
        <v>13</v>
      </c>
      <c r="R2" t="s">
        <v>12</v>
      </c>
      <c r="S2" t="s">
        <v>22</v>
      </c>
      <c r="T2" t="s">
        <v>23</v>
      </c>
      <c r="U2" t="s">
        <v>14</v>
      </c>
      <c r="V2" t="s">
        <v>24</v>
      </c>
      <c r="W2" t="s">
        <v>16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</row>
    <row r="3" spans="1:31" x14ac:dyDescent="0.3">
      <c r="A3" t="s">
        <v>8</v>
      </c>
      <c r="B3" t="s">
        <v>31</v>
      </c>
      <c r="C3">
        <v>1135</v>
      </c>
      <c r="D3" t="s">
        <v>32</v>
      </c>
      <c r="E3">
        <v>95</v>
      </c>
      <c r="F3">
        <v>356</v>
      </c>
      <c r="G3">
        <v>4.3099999999999996</v>
      </c>
      <c r="H3">
        <v>13</v>
      </c>
      <c r="I3">
        <v>1</v>
      </c>
      <c r="J3" t="s">
        <v>0</v>
      </c>
      <c r="K3" t="s">
        <v>5</v>
      </c>
      <c r="L3" t="s">
        <v>10</v>
      </c>
      <c r="M3" t="s">
        <v>7</v>
      </c>
      <c r="N3" t="s">
        <v>6</v>
      </c>
      <c r="O3" t="s">
        <v>21</v>
      </c>
      <c r="P3" t="s">
        <v>11</v>
      </c>
      <c r="Q3" t="s">
        <v>33</v>
      </c>
      <c r="R3" t="s">
        <v>13</v>
      </c>
      <c r="S3" t="s">
        <v>12</v>
      </c>
      <c r="T3" t="s">
        <v>22</v>
      </c>
      <c r="U3" t="s">
        <v>23</v>
      </c>
      <c r="V3" t="s">
        <v>14</v>
      </c>
      <c r="W3" t="s">
        <v>24</v>
      </c>
      <c r="X3" t="s">
        <v>16</v>
      </c>
      <c r="Y3" t="s">
        <v>25</v>
      </c>
      <c r="Z3" t="s">
        <v>26</v>
      </c>
      <c r="AA3" t="s">
        <v>27</v>
      </c>
      <c r="AB3" t="s">
        <v>28</v>
      </c>
      <c r="AC3" t="s">
        <v>29</v>
      </c>
    </row>
    <row r="4" spans="1:31" x14ac:dyDescent="0.3">
      <c r="A4" t="s">
        <v>6</v>
      </c>
      <c r="B4" t="s">
        <v>34</v>
      </c>
      <c r="C4">
        <v>1135</v>
      </c>
      <c r="D4" t="s">
        <v>32</v>
      </c>
      <c r="E4">
        <v>118</v>
      </c>
      <c r="F4">
        <v>1115</v>
      </c>
      <c r="G4">
        <v>2.23</v>
      </c>
      <c r="H4">
        <v>57</v>
      </c>
      <c r="I4">
        <v>73</v>
      </c>
      <c r="J4" t="s">
        <v>0</v>
      </c>
      <c r="K4" t="s">
        <v>5</v>
      </c>
      <c r="L4" t="s">
        <v>10</v>
      </c>
      <c r="M4" t="s">
        <v>7</v>
      </c>
      <c r="N4" t="s">
        <v>11</v>
      </c>
      <c r="O4" t="s">
        <v>33</v>
      </c>
      <c r="P4" t="s">
        <v>13</v>
      </c>
      <c r="Q4" t="s">
        <v>12</v>
      </c>
      <c r="R4" t="s">
        <v>22</v>
      </c>
      <c r="S4" t="s">
        <v>23</v>
      </c>
      <c r="T4" t="s">
        <v>14</v>
      </c>
      <c r="U4" t="s">
        <v>24</v>
      </c>
      <c r="V4" t="s">
        <v>16</v>
      </c>
      <c r="W4" t="s">
        <v>25</v>
      </c>
      <c r="X4" t="s">
        <v>26</v>
      </c>
      <c r="Y4" t="s">
        <v>27</v>
      </c>
      <c r="Z4" t="s">
        <v>28</v>
      </c>
      <c r="AA4" t="s">
        <v>29</v>
      </c>
      <c r="AB4" t="s">
        <v>30</v>
      </c>
      <c r="AC4" t="s">
        <v>35</v>
      </c>
    </row>
    <row r="5" spans="1:31" x14ac:dyDescent="0.3">
      <c r="A5" t="s">
        <v>10</v>
      </c>
      <c r="B5" t="s">
        <v>36</v>
      </c>
      <c r="C5">
        <v>1135</v>
      </c>
      <c r="D5" t="s">
        <v>32</v>
      </c>
      <c r="E5">
        <v>83</v>
      </c>
      <c r="F5">
        <v>281</v>
      </c>
      <c r="G5">
        <v>2.67</v>
      </c>
      <c r="H5">
        <v>9</v>
      </c>
      <c r="I5">
        <v>16</v>
      </c>
      <c r="J5" t="s">
        <v>5</v>
      </c>
      <c r="K5" t="s">
        <v>0</v>
      </c>
      <c r="L5" t="s">
        <v>7</v>
      </c>
      <c r="M5" t="s">
        <v>9</v>
      </c>
      <c r="N5" t="s">
        <v>8</v>
      </c>
      <c r="O5" t="s">
        <v>6</v>
      </c>
      <c r="P5" t="s">
        <v>21</v>
      </c>
      <c r="Q5" t="s">
        <v>11</v>
      </c>
      <c r="R5" t="s">
        <v>13</v>
      </c>
      <c r="S5" t="s">
        <v>12</v>
      </c>
      <c r="T5" t="s">
        <v>23</v>
      </c>
      <c r="U5" t="s">
        <v>14</v>
      </c>
      <c r="V5" t="s">
        <v>24</v>
      </c>
      <c r="W5" t="s">
        <v>16</v>
      </c>
      <c r="X5" t="s">
        <v>25</v>
      </c>
      <c r="Y5" t="s">
        <v>26</v>
      </c>
      <c r="Z5" t="s">
        <v>27</v>
      </c>
      <c r="AA5" t="s">
        <v>28</v>
      </c>
      <c r="AB5" t="s">
        <v>29</v>
      </c>
      <c r="AC5" t="s">
        <v>30</v>
      </c>
    </row>
    <row r="6" spans="1:31" x14ac:dyDescent="0.3">
      <c r="A6" t="s">
        <v>21</v>
      </c>
      <c r="B6" t="s">
        <v>37</v>
      </c>
      <c r="C6">
        <v>1135</v>
      </c>
      <c r="D6" t="s">
        <v>38</v>
      </c>
      <c r="E6" t="s">
        <v>3</v>
      </c>
      <c r="F6" t="s">
        <v>39</v>
      </c>
      <c r="G6">
        <v>49</v>
      </c>
      <c r="H6">
        <v>1196</v>
      </c>
      <c r="I6">
        <v>3.67</v>
      </c>
      <c r="J6">
        <v>6</v>
      </c>
      <c r="K6">
        <v>5</v>
      </c>
      <c r="L6" t="s">
        <v>40</v>
      </c>
      <c r="M6" t="s">
        <v>41</v>
      </c>
      <c r="N6" t="s">
        <v>42</v>
      </c>
      <c r="O6" t="s">
        <v>43</v>
      </c>
      <c r="P6" t="s">
        <v>44</v>
      </c>
      <c r="Q6" t="s">
        <v>45</v>
      </c>
      <c r="R6" t="s">
        <v>46</v>
      </c>
      <c r="S6" t="s">
        <v>47</v>
      </c>
      <c r="T6" t="s">
        <v>48</v>
      </c>
      <c r="U6" t="s">
        <v>49</v>
      </c>
      <c r="V6" t="s">
        <v>50</v>
      </c>
      <c r="W6" t="s">
        <v>51</v>
      </c>
      <c r="X6" t="s">
        <v>52</v>
      </c>
      <c r="Y6" t="s">
        <v>53</v>
      </c>
    </row>
    <row r="7" spans="1:31" x14ac:dyDescent="0.3">
      <c r="A7" t="s">
        <v>11</v>
      </c>
      <c r="B7" t="s">
        <v>54</v>
      </c>
      <c r="C7">
        <v>1136</v>
      </c>
      <c r="D7" t="s">
        <v>32</v>
      </c>
      <c r="E7">
        <v>145</v>
      </c>
      <c r="F7">
        <v>11</v>
      </c>
      <c r="G7">
        <v>0</v>
      </c>
      <c r="H7">
        <v>0</v>
      </c>
      <c r="I7">
        <v>0</v>
      </c>
      <c r="J7" t="s">
        <v>55</v>
      </c>
      <c r="K7" t="s">
        <v>56</v>
      </c>
      <c r="L7" t="s">
        <v>57</v>
      </c>
      <c r="M7" t="s">
        <v>58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  <c r="S7" t="s">
        <v>64</v>
      </c>
      <c r="T7" t="s">
        <v>65</v>
      </c>
      <c r="U7" t="s">
        <v>66</v>
      </c>
      <c r="V7" t="s">
        <v>67</v>
      </c>
      <c r="W7" t="s">
        <v>68</v>
      </c>
      <c r="X7" t="s">
        <v>69</v>
      </c>
      <c r="Y7" t="s">
        <v>70</v>
      </c>
      <c r="Z7" t="s">
        <v>71</v>
      </c>
      <c r="AA7" t="s">
        <v>72</v>
      </c>
      <c r="AB7" t="s">
        <v>73</v>
      </c>
      <c r="AC7" t="s">
        <v>74</v>
      </c>
    </row>
    <row r="8" spans="1:31" x14ac:dyDescent="0.3">
      <c r="A8" t="s">
        <v>12</v>
      </c>
      <c r="B8" t="s">
        <v>75</v>
      </c>
      <c r="C8">
        <v>1135</v>
      </c>
      <c r="D8" t="s">
        <v>32</v>
      </c>
      <c r="E8">
        <v>9</v>
      </c>
      <c r="F8">
        <v>490</v>
      </c>
      <c r="G8">
        <v>2.31</v>
      </c>
      <c r="H8">
        <v>26</v>
      </c>
      <c r="I8">
        <v>15</v>
      </c>
      <c r="J8" t="s">
        <v>8</v>
      </c>
      <c r="K8" t="s">
        <v>6</v>
      </c>
      <c r="L8" t="s">
        <v>9</v>
      </c>
      <c r="M8" t="s">
        <v>10</v>
      </c>
      <c r="N8" t="s">
        <v>5</v>
      </c>
      <c r="O8" t="s">
        <v>0</v>
      </c>
      <c r="P8" t="s">
        <v>7</v>
      </c>
      <c r="Q8" t="s">
        <v>13</v>
      </c>
      <c r="R8" t="s">
        <v>11</v>
      </c>
      <c r="S8" t="s">
        <v>23</v>
      </c>
      <c r="T8" t="s">
        <v>14</v>
      </c>
      <c r="U8" t="s">
        <v>24</v>
      </c>
      <c r="V8" t="s">
        <v>16</v>
      </c>
      <c r="W8" t="s">
        <v>25</v>
      </c>
      <c r="X8" t="s">
        <v>26</v>
      </c>
      <c r="Y8" t="s">
        <v>27</v>
      </c>
      <c r="Z8" t="s">
        <v>28</v>
      </c>
      <c r="AA8" t="s">
        <v>29</v>
      </c>
      <c r="AB8" t="s">
        <v>30</v>
      </c>
      <c r="AC8" t="s">
        <v>35</v>
      </c>
    </row>
    <row r="9" spans="1:31" x14ac:dyDescent="0.3">
      <c r="A9" t="s">
        <v>13</v>
      </c>
      <c r="B9" t="s">
        <v>76</v>
      </c>
      <c r="C9">
        <v>1095</v>
      </c>
      <c r="D9" t="s">
        <v>20</v>
      </c>
      <c r="E9">
        <v>14</v>
      </c>
      <c r="F9">
        <v>1349</v>
      </c>
      <c r="G9">
        <v>2.09</v>
      </c>
      <c r="H9">
        <v>22</v>
      </c>
      <c r="I9">
        <v>13</v>
      </c>
      <c r="J9" t="s">
        <v>77</v>
      </c>
      <c r="K9" t="s">
        <v>78</v>
      </c>
      <c r="L9" t="s">
        <v>79</v>
      </c>
      <c r="M9" t="s">
        <v>80</v>
      </c>
      <c r="N9" t="s">
        <v>81</v>
      </c>
      <c r="O9" t="s">
        <v>82</v>
      </c>
      <c r="P9" t="s">
        <v>83</v>
      </c>
      <c r="Q9" t="s">
        <v>84</v>
      </c>
      <c r="R9" t="s">
        <v>85</v>
      </c>
      <c r="S9" t="s">
        <v>86</v>
      </c>
      <c r="T9" t="s">
        <v>87</v>
      </c>
      <c r="U9" t="s">
        <v>88</v>
      </c>
      <c r="V9" t="s">
        <v>89</v>
      </c>
      <c r="W9" t="s">
        <v>90</v>
      </c>
      <c r="X9" t="s">
        <v>91</v>
      </c>
      <c r="Y9" t="s">
        <v>92</v>
      </c>
      <c r="Z9" t="s">
        <v>93</v>
      </c>
      <c r="AA9" t="s">
        <v>94</v>
      </c>
      <c r="AB9" t="s">
        <v>95</v>
      </c>
      <c r="AC9" t="s">
        <v>96</v>
      </c>
    </row>
    <row r="10" spans="1:31" x14ac:dyDescent="0.3">
      <c r="A10" t="s">
        <v>22</v>
      </c>
      <c r="B10" t="s">
        <v>97</v>
      </c>
      <c r="C10">
        <v>1136</v>
      </c>
      <c r="D10" t="s">
        <v>32</v>
      </c>
      <c r="E10">
        <v>61</v>
      </c>
      <c r="F10">
        <v>29</v>
      </c>
      <c r="G10">
        <v>0</v>
      </c>
      <c r="H10">
        <v>0</v>
      </c>
      <c r="I10">
        <v>0</v>
      </c>
      <c r="J10" t="s">
        <v>98</v>
      </c>
      <c r="K10" t="s">
        <v>99</v>
      </c>
      <c r="L10" t="s">
        <v>100</v>
      </c>
      <c r="M10" t="s">
        <v>101</v>
      </c>
      <c r="N10" t="s">
        <v>102</v>
      </c>
      <c r="O10" t="s">
        <v>103</v>
      </c>
      <c r="P10" t="s">
        <v>104</v>
      </c>
      <c r="Q10" t="s">
        <v>105</v>
      </c>
      <c r="R10" t="s">
        <v>106</v>
      </c>
      <c r="S10" t="s">
        <v>107</v>
      </c>
      <c r="T10" t="s">
        <v>108</v>
      </c>
      <c r="U10" t="s">
        <v>109</v>
      </c>
      <c r="V10" t="s">
        <v>110</v>
      </c>
      <c r="W10" t="s">
        <v>111</v>
      </c>
      <c r="X10" t="s">
        <v>112</v>
      </c>
      <c r="Y10" t="s">
        <v>113</v>
      </c>
      <c r="Z10" t="s">
        <v>114</v>
      </c>
      <c r="AA10" t="s">
        <v>115</v>
      </c>
      <c r="AB10" t="s">
        <v>116</v>
      </c>
      <c r="AC10" t="s">
        <v>117</v>
      </c>
    </row>
    <row r="11" spans="1:31" x14ac:dyDescent="0.3">
      <c r="A11" t="s">
        <v>23</v>
      </c>
      <c r="B11" t="s">
        <v>118</v>
      </c>
      <c r="C11">
        <v>541</v>
      </c>
      <c r="D11" t="s">
        <v>20</v>
      </c>
      <c r="E11">
        <v>152</v>
      </c>
      <c r="F11">
        <v>483053</v>
      </c>
      <c r="G11">
        <v>4.6500000000000004</v>
      </c>
      <c r="H11">
        <v>2689</v>
      </c>
      <c r="I11">
        <v>2932</v>
      </c>
      <c r="J11" t="s">
        <v>119</v>
      </c>
      <c r="K11" t="s">
        <v>25</v>
      </c>
      <c r="L11" t="s">
        <v>120</v>
      </c>
      <c r="M11" t="s">
        <v>121</v>
      </c>
      <c r="N11" t="s">
        <v>24</v>
      </c>
      <c r="O11" t="s">
        <v>122</v>
      </c>
      <c r="P11" t="s">
        <v>123</v>
      </c>
      <c r="Q11" t="s">
        <v>35</v>
      </c>
      <c r="R11" t="e">
        <f>-mQH9DloKD8</f>
        <v>#NAME?</v>
      </c>
      <c r="S11" t="s">
        <v>30</v>
      </c>
      <c r="T11" t="s">
        <v>124</v>
      </c>
      <c r="U11" t="s">
        <v>29</v>
      </c>
      <c r="V11" t="s">
        <v>125</v>
      </c>
      <c r="W11" t="s">
        <v>28</v>
      </c>
      <c r="X11" t="s">
        <v>126</v>
      </c>
      <c r="Y11" t="s">
        <v>127</v>
      </c>
      <c r="Z11" t="s">
        <v>26</v>
      </c>
      <c r="AA11" t="s">
        <v>128</v>
      </c>
      <c r="AB11" t="s">
        <v>129</v>
      </c>
      <c r="AC11" t="s">
        <v>130</v>
      </c>
    </row>
    <row r="12" spans="1:31" x14ac:dyDescent="0.3">
      <c r="A12" t="s">
        <v>14</v>
      </c>
      <c r="B12" t="s">
        <v>131</v>
      </c>
      <c r="C12">
        <v>1135</v>
      </c>
      <c r="D12" t="s">
        <v>32</v>
      </c>
      <c r="E12">
        <v>253</v>
      </c>
      <c r="F12">
        <v>63</v>
      </c>
      <c r="G12">
        <v>5</v>
      </c>
      <c r="H12">
        <v>3</v>
      </c>
      <c r="I12">
        <v>2</v>
      </c>
      <c r="J12" t="s">
        <v>132</v>
      </c>
      <c r="K12" t="e">
        <f>-UvVtpmh4EQ</f>
        <v>#NAME?</v>
      </c>
      <c r="L12" t="s">
        <v>133</v>
      </c>
      <c r="M12" t="s">
        <v>134</v>
      </c>
      <c r="N12" t="s">
        <v>135</v>
      </c>
      <c r="O12" t="s">
        <v>136</v>
      </c>
      <c r="P12" t="s">
        <v>137</v>
      </c>
      <c r="Q12" t="s">
        <v>138</v>
      </c>
      <c r="R12" t="s">
        <v>139</v>
      </c>
      <c r="S12" t="s">
        <v>140</v>
      </c>
      <c r="T12" t="s">
        <v>141</v>
      </c>
      <c r="U12" t="s">
        <v>142</v>
      </c>
      <c r="V12" t="s">
        <v>143</v>
      </c>
      <c r="W12" t="s">
        <v>144</v>
      </c>
      <c r="X12" t="s">
        <v>145</v>
      </c>
      <c r="Y12" t="s">
        <v>146</v>
      </c>
      <c r="Z12" t="s">
        <v>147</v>
      </c>
      <c r="AA12" t="s">
        <v>148</v>
      </c>
      <c r="AB12" t="s">
        <v>149</v>
      </c>
      <c r="AC12" t="s">
        <v>150</v>
      </c>
    </row>
    <row r="13" spans="1:31" x14ac:dyDescent="0.3">
      <c r="A13" t="s">
        <v>24</v>
      </c>
      <c r="B13" t="s">
        <v>151</v>
      </c>
      <c r="C13">
        <v>964</v>
      </c>
      <c r="D13" t="s">
        <v>152</v>
      </c>
      <c r="E13" t="s">
        <v>3</v>
      </c>
      <c r="F13" t="s">
        <v>153</v>
      </c>
      <c r="G13">
        <v>173</v>
      </c>
      <c r="H13">
        <v>106929</v>
      </c>
      <c r="I13">
        <v>4.3899999999999997</v>
      </c>
      <c r="J13">
        <v>1010</v>
      </c>
      <c r="K13">
        <v>1484</v>
      </c>
      <c r="L13" t="s">
        <v>23</v>
      </c>
      <c r="M13" t="s">
        <v>25</v>
      </c>
      <c r="N13" t="s">
        <v>154</v>
      </c>
      <c r="O13" t="s">
        <v>155</v>
      </c>
      <c r="P13" t="s">
        <v>156</v>
      </c>
      <c r="Q13" t="s">
        <v>157</v>
      </c>
      <c r="R13" t="s">
        <v>158</v>
      </c>
      <c r="S13" t="s">
        <v>35</v>
      </c>
      <c r="T13" t="s">
        <v>30</v>
      </c>
      <c r="U13" t="s">
        <v>159</v>
      </c>
      <c r="V13" t="s">
        <v>160</v>
      </c>
      <c r="W13" t="s">
        <v>122</v>
      </c>
      <c r="X13" t="s">
        <v>161</v>
      </c>
      <c r="Y13" t="s">
        <v>27</v>
      </c>
      <c r="Z13" t="s">
        <v>26</v>
      </c>
      <c r="AA13" t="e">
        <f>-mQH9DloKD8</f>
        <v>#NAME?</v>
      </c>
      <c r="AB13" t="s">
        <v>162</v>
      </c>
      <c r="AC13" t="s">
        <v>163</v>
      </c>
      <c r="AD13" t="s">
        <v>126</v>
      </c>
      <c r="AE13" t="s">
        <v>125</v>
      </c>
    </row>
    <row r="14" spans="1:31" x14ac:dyDescent="0.3">
      <c r="A14" t="s">
        <v>25</v>
      </c>
      <c r="B14" t="s">
        <v>164</v>
      </c>
      <c r="C14">
        <v>690</v>
      </c>
      <c r="D14" t="s">
        <v>20</v>
      </c>
      <c r="E14">
        <v>176</v>
      </c>
      <c r="F14">
        <v>2464486</v>
      </c>
      <c r="G14">
        <v>4.5</v>
      </c>
      <c r="H14">
        <v>13342</v>
      </c>
      <c r="I14">
        <v>11997</v>
      </c>
      <c r="J14" t="s">
        <v>120</v>
      </c>
      <c r="K14" t="s">
        <v>23</v>
      </c>
      <c r="L14" t="s">
        <v>165</v>
      </c>
      <c r="M14" t="s">
        <v>166</v>
      </c>
      <c r="N14" t="s">
        <v>167</v>
      </c>
      <c r="O14" t="s">
        <v>125</v>
      </c>
      <c r="P14" t="s">
        <v>24</v>
      </c>
      <c r="Q14" t="s">
        <v>127</v>
      </c>
      <c r="R14" t="s">
        <v>168</v>
      </c>
      <c r="S14" t="s">
        <v>169</v>
      </c>
      <c r="T14" t="s">
        <v>170</v>
      </c>
      <c r="U14" t="s">
        <v>171</v>
      </c>
      <c r="V14" t="s">
        <v>172</v>
      </c>
      <c r="W14" t="s">
        <v>119</v>
      </c>
      <c r="X14" t="s">
        <v>173</v>
      </c>
      <c r="Y14" t="s">
        <v>163</v>
      </c>
      <c r="Z14" t="s">
        <v>121</v>
      </c>
      <c r="AA14" t="s">
        <v>174</v>
      </c>
      <c r="AB14" t="s">
        <v>160</v>
      </c>
      <c r="AC14" t="s">
        <v>175</v>
      </c>
    </row>
    <row r="15" spans="1:31" x14ac:dyDescent="0.3">
      <c r="A15" t="s">
        <v>26</v>
      </c>
      <c r="B15" t="s">
        <v>176</v>
      </c>
      <c r="C15">
        <v>1082</v>
      </c>
      <c r="D15" t="s">
        <v>152</v>
      </c>
      <c r="E15" t="s">
        <v>3</v>
      </c>
      <c r="F15" t="s">
        <v>153</v>
      </c>
      <c r="G15">
        <v>213</v>
      </c>
      <c r="H15">
        <v>46183</v>
      </c>
      <c r="I15">
        <v>4.71</v>
      </c>
      <c r="J15">
        <v>280</v>
      </c>
      <c r="K15">
        <v>247</v>
      </c>
      <c r="L15" t="s">
        <v>177</v>
      </c>
      <c r="M15" t="s">
        <v>178</v>
      </c>
      <c r="N15" t="s">
        <v>23</v>
      </c>
      <c r="O15" t="s">
        <v>24</v>
      </c>
      <c r="P15" t="s">
        <v>179</v>
      </c>
      <c r="Q15" t="s">
        <v>180</v>
      </c>
      <c r="R15" t="s">
        <v>181</v>
      </c>
      <c r="S15" t="s">
        <v>182</v>
      </c>
      <c r="T15" t="s">
        <v>183</v>
      </c>
      <c r="U15" t="s">
        <v>184</v>
      </c>
      <c r="V15" t="s">
        <v>25</v>
      </c>
      <c r="W15" t="s">
        <v>185</v>
      </c>
      <c r="X15" t="s">
        <v>35</v>
      </c>
      <c r="Y15" t="s">
        <v>186</v>
      </c>
    </row>
    <row r="16" spans="1:31" x14ac:dyDescent="0.3">
      <c r="A16" t="s">
        <v>16</v>
      </c>
      <c r="B16" t="s">
        <v>76</v>
      </c>
      <c r="C16">
        <v>1095</v>
      </c>
      <c r="D16" t="s">
        <v>20</v>
      </c>
      <c r="E16">
        <v>14</v>
      </c>
      <c r="F16">
        <v>1550</v>
      </c>
      <c r="G16">
        <v>1.57</v>
      </c>
      <c r="H16">
        <v>14</v>
      </c>
      <c r="I16">
        <v>4</v>
      </c>
      <c r="J16" t="s">
        <v>13</v>
      </c>
      <c r="K16" t="s">
        <v>77</v>
      </c>
      <c r="L16" t="s">
        <v>187</v>
      </c>
      <c r="M16" t="s">
        <v>79</v>
      </c>
      <c r="N16" t="s">
        <v>87</v>
      </c>
      <c r="O16" t="s">
        <v>188</v>
      </c>
      <c r="P16" t="s">
        <v>189</v>
      </c>
      <c r="Q16" t="s">
        <v>82</v>
      </c>
      <c r="R16" t="s">
        <v>190</v>
      </c>
      <c r="S16" t="s">
        <v>94</v>
      </c>
      <c r="T16" t="s">
        <v>80</v>
      </c>
      <c r="U16" t="s">
        <v>191</v>
      </c>
      <c r="V16" t="s">
        <v>192</v>
      </c>
      <c r="W16" t="s">
        <v>193</v>
      </c>
      <c r="X16" t="s">
        <v>194</v>
      </c>
      <c r="Y16" t="s">
        <v>195</v>
      </c>
      <c r="Z16" t="s">
        <v>196</v>
      </c>
      <c r="AA16" t="s">
        <v>95</v>
      </c>
      <c r="AB16" t="s">
        <v>197</v>
      </c>
      <c r="AC16" t="s">
        <v>198</v>
      </c>
    </row>
    <row r="17" spans="1:31" x14ac:dyDescent="0.3">
      <c r="A17" t="s">
        <v>27</v>
      </c>
      <c r="B17" t="s">
        <v>199</v>
      </c>
      <c r="C17">
        <v>910</v>
      </c>
      <c r="D17" t="s">
        <v>20</v>
      </c>
      <c r="E17">
        <v>224</v>
      </c>
      <c r="F17">
        <v>392908</v>
      </c>
      <c r="G17">
        <v>4.8</v>
      </c>
      <c r="H17">
        <v>1261</v>
      </c>
      <c r="I17">
        <v>829</v>
      </c>
      <c r="J17" t="s">
        <v>200</v>
      </c>
      <c r="K17" t="s">
        <v>201</v>
      </c>
      <c r="L17" t="s">
        <v>202</v>
      </c>
      <c r="M17" t="s">
        <v>203</v>
      </c>
      <c r="N17" t="s">
        <v>204</v>
      </c>
      <c r="O17" t="s">
        <v>174</v>
      </c>
      <c r="P17" t="s">
        <v>205</v>
      </c>
      <c r="Q17" t="s">
        <v>206</v>
      </c>
      <c r="R17" t="s">
        <v>207</v>
      </c>
      <c r="S17" t="s">
        <v>208</v>
      </c>
      <c r="T17" t="s">
        <v>209</v>
      </c>
      <c r="U17" t="s">
        <v>210</v>
      </c>
      <c r="V17" t="s">
        <v>211</v>
      </c>
      <c r="W17" t="s">
        <v>212</v>
      </c>
    </row>
    <row r="18" spans="1:31" x14ac:dyDescent="0.3">
      <c r="A18" t="s">
        <v>29</v>
      </c>
      <c r="B18" t="s">
        <v>213</v>
      </c>
      <c r="C18">
        <v>1106</v>
      </c>
      <c r="D18" t="s">
        <v>20</v>
      </c>
      <c r="E18">
        <v>200</v>
      </c>
      <c r="F18">
        <v>110272</v>
      </c>
      <c r="G18">
        <v>4.07</v>
      </c>
      <c r="H18">
        <v>1011</v>
      </c>
      <c r="I18">
        <v>482</v>
      </c>
      <c r="J18" t="s">
        <v>214</v>
      </c>
      <c r="K18" t="s">
        <v>215</v>
      </c>
      <c r="L18" t="s">
        <v>216</v>
      </c>
      <c r="M18" t="s">
        <v>217</v>
      </c>
      <c r="N18" t="s">
        <v>218</v>
      </c>
      <c r="O18" t="s">
        <v>219</v>
      </c>
      <c r="P18" t="s">
        <v>220</v>
      </c>
      <c r="Q18" t="s">
        <v>221</v>
      </c>
      <c r="R18" t="s">
        <v>222</v>
      </c>
      <c r="S18" t="s">
        <v>223</v>
      </c>
      <c r="T18" t="s">
        <v>224</v>
      </c>
      <c r="U18" t="s">
        <v>225</v>
      </c>
      <c r="V18" t="s">
        <v>174</v>
      </c>
      <c r="W18" t="s">
        <v>226</v>
      </c>
      <c r="X18" t="s">
        <v>227</v>
      </c>
      <c r="Y18" t="s">
        <v>228</v>
      </c>
      <c r="Z18" t="s">
        <v>229</v>
      </c>
      <c r="AA18" t="s">
        <v>230</v>
      </c>
      <c r="AB18" t="s">
        <v>23</v>
      </c>
      <c r="AC18" t="s">
        <v>231</v>
      </c>
    </row>
    <row r="19" spans="1:31" x14ac:dyDescent="0.3">
      <c r="A19" t="s">
        <v>30</v>
      </c>
      <c r="B19" t="s">
        <v>232</v>
      </c>
      <c r="C19">
        <v>460</v>
      </c>
      <c r="D19" t="s">
        <v>233</v>
      </c>
      <c r="E19" t="s">
        <v>3</v>
      </c>
      <c r="F19" t="s">
        <v>234</v>
      </c>
      <c r="G19">
        <v>294</v>
      </c>
      <c r="H19">
        <v>71966</v>
      </c>
      <c r="I19">
        <v>4.07</v>
      </c>
      <c r="J19">
        <v>260</v>
      </c>
      <c r="K19">
        <v>229</v>
      </c>
      <c r="L19" t="s">
        <v>23</v>
      </c>
      <c r="M19" t="s">
        <v>28</v>
      </c>
      <c r="N19" t="s">
        <v>24</v>
      </c>
      <c r="O19" t="s">
        <v>235</v>
      </c>
      <c r="P19" t="e">
        <f>-mQH9DloKD8</f>
        <v>#NAME?</v>
      </c>
      <c r="Q19" t="s">
        <v>122</v>
      </c>
      <c r="R19" t="s">
        <v>236</v>
      </c>
      <c r="S19" t="s">
        <v>237</v>
      </c>
      <c r="T19" t="s">
        <v>238</v>
      </c>
      <c r="U19" t="s">
        <v>27</v>
      </c>
      <c r="V19" t="s">
        <v>121</v>
      </c>
      <c r="W19" t="s">
        <v>239</v>
      </c>
      <c r="X19" t="s">
        <v>240</v>
      </c>
      <c r="Y19" t="s">
        <v>241</v>
      </c>
      <c r="Z19" t="s">
        <v>242</v>
      </c>
      <c r="AA19" t="s">
        <v>26</v>
      </c>
      <c r="AB19" t="s">
        <v>243</v>
      </c>
      <c r="AC19" t="s">
        <v>244</v>
      </c>
      <c r="AD19" t="s">
        <v>245</v>
      </c>
      <c r="AE19" t="s">
        <v>246</v>
      </c>
    </row>
    <row r="20" spans="1:31" x14ac:dyDescent="0.3">
      <c r="A20" t="s">
        <v>28</v>
      </c>
      <c r="B20" t="s">
        <v>247</v>
      </c>
      <c r="C20">
        <v>440</v>
      </c>
      <c r="D20" t="s">
        <v>32</v>
      </c>
      <c r="E20">
        <v>168</v>
      </c>
      <c r="F20">
        <v>653840</v>
      </c>
      <c r="G20">
        <v>4.43</v>
      </c>
      <c r="H20">
        <v>198</v>
      </c>
      <c r="I20">
        <v>377</v>
      </c>
      <c r="J20" t="s">
        <v>248</v>
      </c>
      <c r="K20" t="s">
        <v>122</v>
      </c>
      <c r="L20" t="s">
        <v>235</v>
      </c>
      <c r="M20" t="s">
        <v>30</v>
      </c>
      <c r="N20" t="s">
        <v>23</v>
      </c>
      <c r="O20" t="e">
        <f>-mQH9DloKD8</f>
        <v>#NAME?</v>
      </c>
      <c r="P20" t="s">
        <v>24</v>
      </c>
      <c r="Q20" t="s">
        <v>25</v>
      </c>
      <c r="R20" t="s">
        <v>249</v>
      </c>
      <c r="S20" t="s">
        <v>35</v>
      </c>
      <c r="T20" t="s">
        <v>121</v>
      </c>
      <c r="U20" t="s">
        <v>250</v>
      </c>
      <c r="V20" t="s">
        <v>27</v>
      </c>
      <c r="W20" t="s">
        <v>251</v>
      </c>
    </row>
    <row r="21" spans="1:31" x14ac:dyDescent="0.3">
      <c r="A21" t="s">
        <v>252</v>
      </c>
      <c r="B21" t="s">
        <v>253</v>
      </c>
      <c r="C21">
        <v>1090</v>
      </c>
      <c r="D21" t="s">
        <v>32</v>
      </c>
      <c r="E21">
        <v>249</v>
      </c>
      <c r="F21">
        <v>146</v>
      </c>
      <c r="G21">
        <v>5</v>
      </c>
      <c r="H21">
        <v>1</v>
      </c>
      <c r="I21">
        <v>1</v>
      </c>
    </row>
    <row r="22" spans="1:31" x14ac:dyDescent="0.3">
      <c r="A22" t="s">
        <v>254</v>
      </c>
      <c r="B22" t="s">
        <v>255</v>
      </c>
      <c r="C22">
        <v>1011</v>
      </c>
      <c r="D22" t="s">
        <v>233</v>
      </c>
      <c r="E22" t="s">
        <v>3</v>
      </c>
      <c r="F22" t="s">
        <v>234</v>
      </c>
      <c r="G22">
        <v>369</v>
      </c>
      <c r="H22">
        <v>728</v>
      </c>
      <c r="I22">
        <v>4.6399999999999997</v>
      </c>
      <c r="J22">
        <v>11</v>
      </c>
      <c r="K22">
        <v>17</v>
      </c>
      <c r="L22" t="s">
        <v>256</v>
      </c>
      <c r="M22" t="s">
        <v>257</v>
      </c>
      <c r="N22" t="s">
        <v>258</v>
      </c>
      <c r="O22" t="s">
        <v>259</v>
      </c>
      <c r="P22" t="s">
        <v>260</v>
      </c>
      <c r="Q22" t="s">
        <v>261</v>
      </c>
      <c r="R22" t="s">
        <v>262</v>
      </c>
      <c r="S22" t="s">
        <v>263</v>
      </c>
      <c r="T22" t="s">
        <v>264</v>
      </c>
      <c r="U22" t="s">
        <v>265</v>
      </c>
      <c r="V22" t="s">
        <v>266</v>
      </c>
      <c r="W22" t="s">
        <v>267</v>
      </c>
      <c r="X22" t="s">
        <v>268</v>
      </c>
      <c r="Y22" t="s">
        <v>269</v>
      </c>
      <c r="Z22" t="s">
        <v>270</v>
      </c>
      <c r="AA22" t="s">
        <v>271</v>
      </c>
      <c r="AB22" t="s">
        <v>272</v>
      </c>
      <c r="AC22" t="s">
        <v>273</v>
      </c>
      <c r="AD22" t="s">
        <v>274</v>
      </c>
      <c r="AE22" t="s">
        <v>275</v>
      </c>
    </row>
    <row r="23" spans="1:31" x14ac:dyDescent="0.3">
      <c r="A23" t="s">
        <v>276</v>
      </c>
      <c r="B23" t="s">
        <v>253</v>
      </c>
      <c r="C23">
        <v>1100</v>
      </c>
      <c r="D23" t="s">
        <v>32</v>
      </c>
      <c r="E23">
        <v>424</v>
      </c>
      <c r="F23">
        <v>229</v>
      </c>
      <c r="G23">
        <v>4</v>
      </c>
      <c r="H23">
        <v>4</v>
      </c>
      <c r="I23">
        <v>2</v>
      </c>
      <c r="J23" t="s">
        <v>277</v>
      </c>
      <c r="K23" t="s">
        <v>278</v>
      </c>
      <c r="L23" t="s">
        <v>279</v>
      </c>
      <c r="M23" t="s">
        <v>280</v>
      </c>
      <c r="N23" t="s">
        <v>281</v>
      </c>
      <c r="O23" t="s">
        <v>282</v>
      </c>
      <c r="P23" t="s">
        <v>283</v>
      </c>
      <c r="Q23" t="s">
        <v>284</v>
      </c>
      <c r="R23" t="s">
        <v>285</v>
      </c>
      <c r="S23" t="s">
        <v>286</v>
      </c>
      <c r="T23" t="s">
        <v>287</v>
      </c>
      <c r="U23" t="s">
        <v>288</v>
      </c>
      <c r="V23" t="s">
        <v>289</v>
      </c>
      <c r="W23" t="s">
        <v>290</v>
      </c>
      <c r="X23" t="s">
        <v>291</v>
      </c>
      <c r="Y23" t="s">
        <v>292</v>
      </c>
      <c r="Z23" t="s">
        <v>293</v>
      </c>
      <c r="AA23" t="s">
        <v>294</v>
      </c>
      <c r="AB23" t="s">
        <v>295</v>
      </c>
      <c r="AC23" t="s">
        <v>296</v>
      </c>
    </row>
    <row r="24" spans="1:31" x14ac:dyDescent="0.3">
      <c r="A24" t="s">
        <v>297</v>
      </c>
      <c r="B24" t="s">
        <v>298</v>
      </c>
      <c r="C24">
        <v>1067</v>
      </c>
      <c r="D24" t="s">
        <v>32</v>
      </c>
      <c r="E24">
        <v>410</v>
      </c>
      <c r="F24">
        <v>220</v>
      </c>
      <c r="G24">
        <v>4.33</v>
      </c>
      <c r="H24">
        <v>6</v>
      </c>
      <c r="I24">
        <v>9</v>
      </c>
      <c r="J24" t="s">
        <v>299</v>
      </c>
      <c r="K24" t="s">
        <v>300</v>
      </c>
      <c r="L24" t="s">
        <v>301</v>
      </c>
      <c r="M24" t="s">
        <v>302</v>
      </c>
      <c r="N24" t="s">
        <v>303</v>
      </c>
      <c r="O24" t="s">
        <v>304</v>
      </c>
      <c r="P24" t="s">
        <v>305</v>
      </c>
      <c r="Q24" t="s">
        <v>306</v>
      </c>
      <c r="R24" t="s">
        <v>307</v>
      </c>
      <c r="S24" t="s">
        <v>308</v>
      </c>
      <c r="T24" t="s">
        <v>309</v>
      </c>
      <c r="U24" t="s">
        <v>310</v>
      </c>
      <c r="V24" t="s">
        <v>311</v>
      </c>
      <c r="W24" t="s">
        <v>312</v>
      </c>
      <c r="X24" t="s">
        <v>313</v>
      </c>
      <c r="Y24" t="s">
        <v>314</v>
      </c>
      <c r="Z24" t="s">
        <v>315</v>
      </c>
      <c r="AA24" t="s">
        <v>316</v>
      </c>
      <c r="AB24" t="s">
        <v>317</v>
      </c>
      <c r="AC24" t="s">
        <v>318</v>
      </c>
    </row>
    <row r="25" spans="1:31" x14ac:dyDescent="0.3">
      <c r="A25" t="s">
        <v>319</v>
      </c>
      <c r="B25" t="s">
        <v>320</v>
      </c>
      <c r="C25">
        <v>719</v>
      </c>
      <c r="D25" t="s">
        <v>152</v>
      </c>
      <c r="E25" t="s">
        <v>3</v>
      </c>
      <c r="F25" t="s">
        <v>153</v>
      </c>
      <c r="G25">
        <v>37</v>
      </c>
      <c r="H25">
        <v>4446</v>
      </c>
      <c r="I25">
        <v>4.8099999999999996</v>
      </c>
      <c r="J25">
        <v>21</v>
      </c>
      <c r="K25">
        <v>8</v>
      </c>
      <c r="L25" t="s">
        <v>321</v>
      </c>
      <c r="M25" t="s">
        <v>322</v>
      </c>
      <c r="N25" t="s">
        <v>323</v>
      </c>
      <c r="O25" t="s">
        <v>324</v>
      </c>
      <c r="P25" t="s">
        <v>325</v>
      </c>
      <c r="Q25" t="s">
        <v>326</v>
      </c>
      <c r="R25" t="s">
        <v>327</v>
      </c>
      <c r="S25" t="s">
        <v>328</v>
      </c>
      <c r="T25" t="s">
        <v>329</v>
      </c>
      <c r="U25" t="s">
        <v>330</v>
      </c>
      <c r="V25" t="s">
        <v>331</v>
      </c>
      <c r="W25" t="s">
        <v>332</v>
      </c>
      <c r="X25" t="s">
        <v>333</v>
      </c>
      <c r="Y25" t="s">
        <v>334</v>
      </c>
      <c r="Z25" t="s">
        <v>335</v>
      </c>
      <c r="AA25" t="s">
        <v>336</v>
      </c>
      <c r="AB25" t="s">
        <v>337</v>
      </c>
      <c r="AC25" t="s">
        <v>338</v>
      </c>
      <c r="AD25" t="s">
        <v>339</v>
      </c>
      <c r="AE25" t="s">
        <v>340</v>
      </c>
    </row>
    <row r="26" spans="1:31" x14ac:dyDescent="0.3">
      <c r="A26" t="s">
        <v>341</v>
      </c>
      <c r="B26" t="s">
        <v>342</v>
      </c>
      <c r="C26">
        <v>1100</v>
      </c>
      <c r="D26" t="s">
        <v>32</v>
      </c>
      <c r="E26">
        <v>477</v>
      </c>
      <c r="F26">
        <v>379</v>
      </c>
      <c r="G26">
        <v>4.2</v>
      </c>
      <c r="H26">
        <v>10</v>
      </c>
      <c r="I26">
        <v>5</v>
      </c>
      <c r="J26" t="s">
        <v>343</v>
      </c>
      <c r="K26" t="s">
        <v>344</v>
      </c>
      <c r="L26" t="s">
        <v>345</v>
      </c>
      <c r="M26" t="s">
        <v>346</v>
      </c>
      <c r="N26" t="s">
        <v>347</v>
      </c>
      <c r="O26" t="s">
        <v>348</v>
      </c>
      <c r="P26" t="s">
        <v>349</v>
      </c>
      <c r="Q26" t="s">
        <v>350</v>
      </c>
      <c r="R26" t="s">
        <v>351</v>
      </c>
      <c r="S26" t="s">
        <v>352</v>
      </c>
      <c r="T26" t="s">
        <v>353</v>
      </c>
      <c r="U26" t="s">
        <v>354</v>
      </c>
      <c r="V26" t="s">
        <v>355</v>
      </c>
      <c r="W26" t="s">
        <v>356</v>
      </c>
      <c r="X26" t="s">
        <v>357</v>
      </c>
      <c r="Y26" t="s">
        <v>358</v>
      </c>
      <c r="Z26" t="s">
        <v>359</v>
      </c>
      <c r="AA26" t="e">
        <f>-lZonVX7y34</f>
        <v>#NAME?</v>
      </c>
      <c r="AB26" t="s">
        <v>360</v>
      </c>
      <c r="AC26" t="s">
        <v>361</v>
      </c>
    </row>
    <row r="27" spans="1:31" x14ac:dyDescent="0.3">
      <c r="A27" t="s">
        <v>362</v>
      </c>
      <c r="B27" t="s">
        <v>363</v>
      </c>
      <c r="C27">
        <v>1069</v>
      </c>
      <c r="D27" t="s">
        <v>233</v>
      </c>
      <c r="E27" t="s">
        <v>3</v>
      </c>
      <c r="F27" t="s">
        <v>234</v>
      </c>
      <c r="G27">
        <v>107</v>
      </c>
      <c r="H27">
        <v>161</v>
      </c>
      <c r="I27">
        <v>5</v>
      </c>
      <c r="J27">
        <v>1</v>
      </c>
      <c r="K27">
        <v>2</v>
      </c>
    </row>
    <row r="28" spans="1:31" x14ac:dyDescent="0.3">
      <c r="A28" t="s">
        <v>364</v>
      </c>
      <c r="B28" t="s">
        <v>365</v>
      </c>
      <c r="C28">
        <v>1108</v>
      </c>
      <c r="D28" t="s">
        <v>20</v>
      </c>
      <c r="E28">
        <v>218</v>
      </c>
      <c r="F28">
        <v>664</v>
      </c>
      <c r="G28">
        <v>5</v>
      </c>
      <c r="H28">
        <v>12</v>
      </c>
      <c r="I28">
        <v>27</v>
      </c>
    </row>
    <row r="29" spans="1:31" x14ac:dyDescent="0.3">
      <c r="A29" t="s">
        <v>366</v>
      </c>
      <c r="B29" t="s">
        <v>367</v>
      </c>
      <c r="C29">
        <v>1089</v>
      </c>
      <c r="D29" t="s">
        <v>233</v>
      </c>
      <c r="E29" t="s">
        <v>3</v>
      </c>
      <c r="F29" t="s">
        <v>234</v>
      </c>
      <c r="G29">
        <v>79</v>
      </c>
      <c r="H29">
        <v>25</v>
      </c>
      <c r="I29">
        <v>0</v>
      </c>
      <c r="J29">
        <v>0</v>
      </c>
      <c r="K29">
        <v>0</v>
      </c>
    </row>
    <row r="30" spans="1:31" x14ac:dyDescent="0.3">
      <c r="A30" t="s">
        <v>368</v>
      </c>
      <c r="B30" t="s">
        <v>369</v>
      </c>
      <c r="C30">
        <v>881</v>
      </c>
      <c r="D30" t="s">
        <v>38</v>
      </c>
      <c r="E30" t="s">
        <v>3</v>
      </c>
      <c r="F30" t="s">
        <v>39</v>
      </c>
      <c r="G30">
        <v>53</v>
      </c>
      <c r="H30">
        <v>447</v>
      </c>
      <c r="I30">
        <v>4.8600000000000003</v>
      </c>
      <c r="J30">
        <v>7</v>
      </c>
      <c r="K30">
        <v>2</v>
      </c>
    </row>
    <row r="31" spans="1:31" x14ac:dyDescent="0.3">
      <c r="A31" t="s">
        <v>370</v>
      </c>
      <c r="B31" t="s">
        <v>371</v>
      </c>
      <c r="C31">
        <v>800</v>
      </c>
      <c r="D31" t="s">
        <v>32</v>
      </c>
      <c r="E31">
        <v>137</v>
      </c>
      <c r="F31">
        <v>523</v>
      </c>
      <c r="G31">
        <v>4.2</v>
      </c>
      <c r="H31">
        <v>10</v>
      </c>
      <c r="I31">
        <v>9</v>
      </c>
    </row>
    <row r="32" spans="1:31" x14ac:dyDescent="0.3">
      <c r="A32" t="s">
        <v>372</v>
      </c>
      <c r="B32" t="s">
        <v>373</v>
      </c>
      <c r="C32">
        <v>744</v>
      </c>
      <c r="D32" t="s">
        <v>32</v>
      </c>
      <c r="E32">
        <v>340</v>
      </c>
      <c r="F32">
        <v>1083</v>
      </c>
      <c r="G32">
        <v>2.33</v>
      </c>
      <c r="H32">
        <v>3</v>
      </c>
      <c r="I32">
        <v>0</v>
      </c>
      <c r="J32" t="s">
        <v>374</v>
      </c>
      <c r="K32" t="s">
        <v>375</v>
      </c>
      <c r="L32" t="s">
        <v>376</v>
      </c>
      <c r="M32" t="s">
        <v>377</v>
      </c>
      <c r="N32" t="s">
        <v>378</v>
      </c>
      <c r="O32" t="s">
        <v>379</v>
      </c>
      <c r="P32" t="s">
        <v>380</v>
      </c>
      <c r="Q32" t="s">
        <v>381</v>
      </c>
      <c r="R32" t="s">
        <v>382</v>
      </c>
      <c r="S32" t="s">
        <v>383</v>
      </c>
      <c r="T32" t="s">
        <v>384</v>
      </c>
      <c r="U32" t="s">
        <v>385</v>
      </c>
      <c r="V32" t="s">
        <v>386</v>
      </c>
      <c r="W32" t="s">
        <v>387</v>
      </c>
    </row>
    <row r="33" spans="1:31" x14ac:dyDescent="0.3">
      <c r="A33" t="s">
        <v>388</v>
      </c>
      <c r="B33" t="s">
        <v>255</v>
      </c>
      <c r="C33">
        <v>1038</v>
      </c>
      <c r="D33" t="s">
        <v>233</v>
      </c>
      <c r="E33" t="s">
        <v>3</v>
      </c>
      <c r="F33" t="s">
        <v>234</v>
      </c>
      <c r="G33">
        <v>322</v>
      </c>
      <c r="H33">
        <v>230</v>
      </c>
      <c r="I33">
        <v>5</v>
      </c>
      <c r="J33">
        <v>4</v>
      </c>
      <c r="K33">
        <v>9</v>
      </c>
    </row>
    <row r="34" spans="1:31" x14ac:dyDescent="0.3">
      <c r="A34" t="s">
        <v>389</v>
      </c>
      <c r="B34" t="s">
        <v>390</v>
      </c>
      <c r="C34">
        <v>883</v>
      </c>
      <c r="D34" t="s">
        <v>32</v>
      </c>
      <c r="E34">
        <v>608</v>
      </c>
      <c r="F34">
        <v>406</v>
      </c>
      <c r="G34">
        <v>2.4300000000000002</v>
      </c>
      <c r="H34">
        <v>7</v>
      </c>
      <c r="I34">
        <v>4</v>
      </c>
    </row>
    <row r="35" spans="1:31" x14ac:dyDescent="0.3">
      <c r="A35" t="s">
        <v>391</v>
      </c>
      <c r="B35" t="s">
        <v>392</v>
      </c>
      <c r="C35">
        <v>832</v>
      </c>
      <c r="D35" t="s">
        <v>20</v>
      </c>
      <c r="E35">
        <v>210</v>
      </c>
      <c r="F35">
        <v>8119804</v>
      </c>
      <c r="G35">
        <v>4.6399999999999997</v>
      </c>
      <c r="H35">
        <v>23256</v>
      </c>
      <c r="I35">
        <v>29160</v>
      </c>
      <c r="J35" t="s">
        <v>393</v>
      </c>
      <c r="K35" t="s">
        <v>394</v>
      </c>
      <c r="L35" t="s">
        <v>395</v>
      </c>
      <c r="M35" t="s">
        <v>396</v>
      </c>
      <c r="N35" t="s">
        <v>397</v>
      </c>
      <c r="O35" t="s">
        <v>398</v>
      </c>
      <c r="P35" t="s">
        <v>399</v>
      </c>
      <c r="Q35" t="s">
        <v>400</v>
      </c>
      <c r="R35" t="s">
        <v>401</v>
      </c>
      <c r="S35" t="s">
        <v>402</v>
      </c>
      <c r="T35" t="s">
        <v>403</v>
      </c>
      <c r="U35" t="s">
        <v>404</v>
      </c>
      <c r="V35" t="s">
        <v>405</v>
      </c>
      <c r="W35" t="s">
        <v>406</v>
      </c>
    </row>
    <row r="36" spans="1:31" x14ac:dyDescent="0.3">
      <c r="A36" t="s">
        <v>407</v>
      </c>
      <c r="B36" t="s">
        <v>408</v>
      </c>
      <c r="C36">
        <v>1068</v>
      </c>
      <c r="D36" t="s">
        <v>32</v>
      </c>
      <c r="E36">
        <v>84</v>
      </c>
      <c r="F36">
        <v>109</v>
      </c>
      <c r="G36">
        <v>5</v>
      </c>
      <c r="H36">
        <v>1</v>
      </c>
      <c r="I36">
        <v>7</v>
      </c>
      <c r="J36" t="s">
        <v>409</v>
      </c>
      <c r="K36" t="s">
        <v>410</v>
      </c>
      <c r="L36" t="s">
        <v>411</v>
      </c>
      <c r="M36" t="s">
        <v>412</v>
      </c>
      <c r="N36" t="s">
        <v>413</v>
      </c>
      <c r="O36" t="s">
        <v>414</v>
      </c>
      <c r="P36" t="s">
        <v>415</v>
      </c>
      <c r="Q36" t="s">
        <v>416</v>
      </c>
      <c r="R36" t="s">
        <v>417</v>
      </c>
      <c r="S36" t="s">
        <v>418</v>
      </c>
      <c r="T36" t="s">
        <v>419</v>
      </c>
      <c r="U36" t="s">
        <v>420</v>
      </c>
      <c r="V36" t="s">
        <v>421</v>
      </c>
      <c r="W36" t="s">
        <v>422</v>
      </c>
      <c r="X36" t="s">
        <v>423</v>
      </c>
      <c r="Y36" t="s">
        <v>424</v>
      </c>
      <c r="Z36" t="s">
        <v>425</v>
      </c>
      <c r="AA36" t="s">
        <v>426</v>
      </c>
      <c r="AB36" t="s">
        <v>427</v>
      </c>
      <c r="AC36" t="s">
        <v>428</v>
      </c>
    </row>
    <row r="37" spans="1:31" x14ac:dyDescent="0.3">
      <c r="A37" t="s">
        <v>429</v>
      </c>
      <c r="B37" t="s">
        <v>430</v>
      </c>
      <c r="C37">
        <v>1089</v>
      </c>
      <c r="D37" t="s">
        <v>32</v>
      </c>
      <c r="E37">
        <v>614</v>
      </c>
      <c r="F37">
        <v>146</v>
      </c>
      <c r="G37">
        <v>2.5</v>
      </c>
      <c r="H37">
        <v>2</v>
      </c>
      <c r="I37">
        <v>5</v>
      </c>
      <c r="J37" t="s">
        <v>431</v>
      </c>
      <c r="K37" t="s">
        <v>407</v>
      </c>
      <c r="L37" t="s">
        <v>432</v>
      </c>
      <c r="M37" t="s">
        <v>420</v>
      </c>
      <c r="N37" t="s">
        <v>433</v>
      </c>
      <c r="O37" t="s">
        <v>434</v>
      </c>
      <c r="P37" t="s">
        <v>435</v>
      </c>
      <c r="Q37" t="s">
        <v>436</v>
      </c>
      <c r="R37" t="s">
        <v>437</v>
      </c>
      <c r="S37" t="s">
        <v>438</v>
      </c>
      <c r="T37" t="s">
        <v>439</v>
      </c>
      <c r="U37" t="s">
        <v>440</v>
      </c>
      <c r="V37" t="s">
        <v>441</v>
      </c>
      <c r="W37" t="s">
        <v>442</v>
      </c>
      <c r="X37" t="s">
        <v>443</v>
      </c>
      <c r="Y37" t="s">
        <v>444</v>
      </c>
      <c r="Z37" t="s">
        <v>445</v>
      </c>
      <c r="AA37" t="s">
        <v>446</v>
      </c>
      <c r="AB37" t="s">
        <v>447</v>
      </c>
      <c r="AC37" t="s">
        <v>448</v>
      </c>
    </row>
    <row r="38" spans="1:31" x14ac:dyDescent="0.3">
      <c r="A38" t="s">
        <v>449</v>
      </c>
      <c r="B38" t="s">
        <v>450</v>
      </c>
      <c r="C38">
        <v>861</v>
      </c>
      <c r="D38" t="s">
        <v>32</v>
      </c>
      <c r="E38">
        <v>226</v>
      </c>
      <c r="F38">
        <v>3685</v>
      </c>
      <c r="G38">
        <v>4.8499999999999996</v>
      </c>
      <c r="H38">
        <v>33</v>
      </c>
      <c r="I38">
        <v>80</v>
      </c>
    </row>
    <row r="39" spans="1:31" x14ac:dyDescent="0.3">
      <c r="A39" t="s">
        <v>451</v>
      </c>
      <c r="B39" t="s">
        <v>452</v>
      </c>
      <c r="C39">
        <v>1060</v>
      </c>
      <c r="D39" t="s">
        <v>32</v>
      </c>
      <c r="E39">
        <v>212</v>
      </c>
      <c r="F39">
        <v>57</v>
      </c>
      <c r="G39">
        <v>2.33</v>
      </c>
      <c r="H39">
        <v>3</v>
      </c>
      <c r="I39">
        <v>2</v>
      </c>
      <c r="J39" t="s">
        <v>407</v>
      </c>
      <c r="K39" t="s">
        <v>453</v>
      </c>
      <c r="L39" t="s">
        <v>454</v>
      </c>
      <c r="M39" t="s">
        <v>455</v>
      </c>
      <c r="N39" t="s">
        <v>456</v>
      </c>
      <c r="O39" t="s">
        <v>457</v>
      </c>
      <c r="P39" t="s">
        <v>458</v>
      </c>
      <c r="Q39" t="s">
        <v>459</v>
      </c>
      <c r="R39" t="s">
        <v>460</v>
      </c>
      <c r="S39" t="s">
        <v>461</v>
      </c>
      <c r="T39" t="s">
        <v>462</v>
      </c>
      <c r="U39" t="s">
        <v>463</v>
      </c>
      <c r="V39" t="s">
        <v>464</v>
      </c>
      <c r="W39" t="s">
        <v>465</v>
      </c>
      <c r="X39" t="s">
        <v>466</v>
      </c>
      <c r="Y39" t="s">
        <v>467</v>
      </c>
      <c r="Z39" t="s">
        <v>468</v>
      </c>
      <c r="AA39" t="s">
        <v>469</v>
      </c>
      <c r="AB39" t="s">
        <v>470</v>
      </c>
      <c r="AC39" t="s">
        <v>471</v>
      </c>
    </row>
    <row r="40" spans="1:31" x14ac:dyDescent="0.3">
      <c r="A40" t="s">
        <v>472</v>
      </c>
      <c r="B40" t="s">
        <v>473</v>
      </c>
      <c r="C40">
        <v>965</v>
      </c>
      <c r="D40" t="s">
        <v>32</v>
      </c>
      <c r="E40">
        <v>291</v>
      </c>
      <c r="F40">
        <v>5481</v>
      </c>
      <c r="G40">
        <v>4.6399999999999997</v>
      </c>
      <c r="H40">
        <v>14</v>
      </c>
      <c r="I40">
        <v>18</v>
      </c>
      <c r="J40" t="s">
        <v>474</v>
      </c>
      <c r="K40" t="s">
        <v>475</v>
      </c>
      <c r="L40" t="s">
        <v>476</v>
      </c>
      <c r="M40" t="s">
        <v>477</v>
      </c>
      <c r="N40" t="s">
        <v>478</v>
      </c>
      <c r="O40" t="s">
        <v>479</v>
      </c>
      <c r="P40" t="s">
        <v>480</v>
      </c>
      <c r="Q40" t="s">
        <v>481</v>
      </c>
      <c r="R40" t="s">
        <v>482</v>
      </c>
      <c r="S40" t="s">
        <v>483</v>
      </c>
      <c r="T40" t="s">
        <v>484</v>
      </c>
      <c r="U40" t="s">
        <v>485</v>
      </c>
      <c r="V40" t="s">
        <v>486</v>
      </c>
      <c r="W40" t="s">
        <v>487</v>
      </c>
      <c r="X40" t="s">
        <v>488</v>
      </c>
      <c r="Y40" t="s">
        <v>489</v>
      </c>
      <c r="Z40" t="s">
        <v>490</v>
      </c>
      <c r="AA40" t="s">
        <v>491</v>
      </c>
      <c r="AB40" t="s">
        <v>492</v>
      </c>
      <c r="AC40" t="s">
        <v>493</v>
      </c>
    </row>
    <row r="41" spans="1:31" x14ac:dyDescent="0.3">
      <c r="A41" t="s">
        <v>494</v>
      </c>
      <c r="B41" t="s">
        <v>495</v>
      </c>
      <c r="C41">
        <v>1133</v>
      </c>
      <c r="D41" t="s">
        <v>152</v>
      </c>
      <c r="E41" t="s">
        <v>3</v>
      </c>
      <c r="F41" t="s">
        <v>153</v>
      </c>
      <c r="G41">
        <v>521</v>
      </c>
      <c r="H41">
        <v>11327</v>
      </c>
      <c r="I41">
        <v>4.7699999999999996</v>
      </c>
      <c r="J41">
        <v>96</v>
      </c>
      <c r="K41">
        <v>190</v>
      </c>
      <c r="L41" t="s">
        <v>496</v>
      </c>
      <c r="M41" t="s">
        <v>497</v>
      </c>
      <c r="N41" t="s">
        <v>498</v>
      </c>
      <c r="O41" t="s">
        <v>499</v>
      </c>
      <c r="P41" t="s">
        <v>500</v>
      </c>
      <c r="Q41" t="s">
        <v>501</v>
      </c>
      <c r="R41" t="s">
        <v>502</v>
      </c>
      <c r="S41" t="s">
        <v>503</v>
      </c>
      <c r="T41" t="s">
        <v>504</v>
      </c>
      <c r="U41" t="s">
        <v>505</v>
      </c>
      <c r="V41" t="s">
        <v>506</v>
      </c>
      <c r="W41" t="s">
        <v>507</v>
      </c>
      <c r="X41" t="s">
        <v>508</v>
      </c>
      <c r="Y41" t="s">
        <v>509</v>
      </c>
    </row>
    <row r="42" spans="1:31" x14ac:dyDescent="0.3">
      <c r="A42" t="s">
        <v>510</v>
      </c>
      <c r="B42" t="s">
        <v>511</v>
      </c>
      <c r="C42">
        <v>1134</v>
      </c>
      <c r="D42" t="s">
        <v>152</v>
      </c>
      <c r="E42" t="s">
        <v>3</v>
      </c>
      <c r="F42" t="s">
        <v>153</v>
      </c>
      <c r="G42">
        <v>177</v>
      </c>
      <c r="H42">
        <v>25618</v>
      </c>
      <c r="I42">
        <v>4.8600000000000003</v>
      </c>
      <c r="J42">
        <v>182</v>
      </c>
      <c r="K42">
        <v>153</v>
      </c>
      <c r="L42" t="s">
        <v>512</v>
      </c>
      <c r="M42" t="s">
        <v>513</v>
      </c>
      <c r="N42" t="s">
        <v>514</v>
      </c>
      <c r="O42" t="s">
        <v>515</v>
      </c>
      <c r="P42" t="s">
        <v>516</v>
      </c>
      <c r="Q42" t="s">
        <v>517</v>
      </c>
      <c r="R42" t="s">
        <v>518</v>
      </c>
      <c r="S42" t="s">
        <v>519</v>
      </c>
      <c r="T42" t="s">
        <v>520</v>
      </c>
      <c r="U42" t="s">
        <v>521</v>
      </c>
      <c r="V42" t="s">
        <v>522</v>
      </c>
      <c r="W42" t="s">
        <v>523</v>
      </c>
      <c r="X42" t="s">
        <v>524</v>
      </c>
      <c r="Y42" t="s">
        <v>525</v>
      </c>
      <c r="Z42" t="s">
        <v>526</v>
      </c>
      <c r="AA42" t="s">
        <v>527</v>
      </c>
      <c r="AB42" t="s">
        <v>528</v>
      </c>
      <c r="AC42" t="e">
        <f>-sEQlAQO4fY</f>
        <v>#NAME?</v>
      </c>
      <c r="AD42" t="s">
        <v>529</v>
      </c>
      <c r="AE42" t="s">
        <v>530</v>
      </c>
    </row>
    <row r="43" spans="1:31" x14ac:dyDescent="0.3">
      <c r="A43" t="s">
        <v>531</v>
      </c>
      <c r="B43" t="s">
        <v>532</v>
      </c>
      <c r="C43">
        <v>1135</v>
      </c>
      <c r="D43" t="s">
        <v>152</v>
      </c>
      <c r="E43" t="s">
        <v>3</v>
      </c>
      <c r="F43" t="s">
        <v>153</v>
      </c>
      <c r="G43">
        <v>89</v>
      </c>
      <c r="H43">
        <v>3947</v>
      </c>
      <c r="I43">
        <v>1.46</v>
      </c>
      <c r="J43">
        <v>69</v>
      </c>
      <c r="K43">
        <v>49</v>
      </c>
      <c r="L43" t="s">
        <v>533</v>
      </c>
      <c r="M43" t="s">
        <v>534</v>
      </c>
      <c r="N43" t="s">
        <v>535</v>
      </c>
      <c r="O43" t="s">
        <v>536</v>
      </c>
      <c r="P43" t="s">
        <v>494</v>
      </c>
      <c r="Q43" t="s">
        <v>537</v>
      </c>
      <c r="R43" t="s">
        <v>538</v>
      </c>
      <c r="S43" t="s">
        <v>539</v>
      </c>
      <c r="T43" t="s">
        <v>540</v>
      </c>
      <c r="U43" t="s">
        <v>541</v>
      </c>
      <c r="V43" t="s">
        <v>515</v>
      </c>
      <c r="W43" t="s">
        <v>542</v>
      </c>
      <c r="X43" t="s">
        <v>543</v>
      </c>
      <c r="Y43" t="s">
        <v>544</v>
      </c>
    </row>
    <row r="44" spans="1:31" x14ac:dyDescent="0.3">
      <c r="A44" t="s">
        <v>540</v>
      </c>
      <c r="B44" t="s">
        <v>545</v>
      </c>
      <c r="C44">
        <v>1136</v>
      </c>
      <c r="D44" t="s">
        <v>152</v>
      </c>
      <c r="E44" t="s">
        <v>3</v>
      </c>
      <c r="F44" t="s">
        <v>153</v>
      </c>
      <c r="G44">
        <v>63</v>
      </c>
      <c r="H44">
        <v>549</v>
      </c>
      <c r="I44">
        <v>3.15</v>
      </c>
      <c r="J44">
        <v>13</v>
      </c>
      <c r="K44">
        <v>11</v>
      </c>
      <c r="L44" t="s">
        <v>533</v>
      </c>
      <c r="M44" t="s">
        <v>534</v>
      </c>
      <c r="N44" t="s">
        <v>535</v>
      </c>
      <c r="O44" t="s">
        <v>536</v>
      </c>
      <c r="P44" t="s">
        <v>494</v>
      </c>
      <c r="Q44" t="s">
        <v>537</v>
      </c>
      <c r="R44" t="s">
        <v>538</v>
      </c>
      <c r="S44" t="s">
        <v>531</v>
      </c>
      <c r="T44" t="s">
        <v>539</v>
      </c>
      <c r="U44" t="s">
        <v>541</v>
      </c>
      <c r="V44" t="s">
        <v>515</v>
      </c>
      <c r="W44" t="s">
        <v>542</v>
      </c>
      <c r="X44" t="s">
        <v>543</v>
      </c>
      <c r="Y44" t="s">
        <v>546</v>
      </c>
      <c r="Z44" t="s">
        <v>547</v>
      </c>
      <c r="AA44" t="s">
        <v>548</v>
      </c>
      <c r="AB44" t="s">
        <v>544</v>
      </c>
      <c r="AC44" t="s">
        <v>517</v>
      </c>
      <c r="AD44" t="s">
        <v>513</v>
      </c>
      <c r="AE44" t="s">
        <v>525</v>
      </c>
    </row>
    <row r="45" spans="1:31" x14ac:dyDescent="0.3">
      <c r="A45" t="s">
        <v>516</v>
      </c>
      <c r="B45" t="s">
        <v>549</v>
      </c>
      <c r="C45">
        <v>1135</v>
      </c>
      <c r="D45" t="s">
        <v>152</v>
      </c>
      <c r="E45" t="s">
        <v>3</v>
      </c>
      <c r="F45" t="s">
        <v>153</v>
      </c>
      <c r="G45">
        <v>132</v>
      </c>
      <c r="H45">
        <v>597</v>
      </c>
      <c r="I45">
        <v>5</v>
      </c>
      <c r="J45">
        <v>4</v>
      </c>
      <c r="K45">
        <v>1</v>
      </c>
      <c r="L45" t="s">
        <v>510</v>
      </c>
      <c r="M45" t="s">
        <v>514</v>
      </c>
      <c r="N45" t="s">
        <v>550</v>
      </c>
      <c r="O45" t="s">
        <v>512</v>
      </c>
      <c r="P45" t="s">
        <v>513</v>
      </c>
      <c r="Q45" t="s">
        <v>515</v>
      </c>
      <c r="R45" t="s">
        <v>524</v>
      </c>
      <c r="S45" t="s">
        <v>551</v>
      </c>
      <c r="T45" t="s">
        <v>552</v>
      </c>
      <c r="U45" t="s">
        <v>548</v>
      </c>
      <c r="V45" t="s">
        <v>517</v>
      </c>
      <c r="W45" t="s">
        <v>553</v>
      </c>
      <c r="X45" t="s">
        <v>554</v>
      </c>
      <c r="Y45" t="s">
        <v>518</v>
      </c>
      <c r="Z45" t="s">
        <v>555</v>
      </c>
      <c r="AA45" t="s">
        <v>543</v>
      </c>
      <c r="AB45" t="s">
        <v>542</v>
      </c>
      <c r="AC45" t="s">
        <v>556</v>
      </c>
      <c r="AD45" t="s">
        <v>557</v>
      </c>
      <c r="AE45" t="s">
        <v>558</v>
      </c>
    </row>
    <row r="46" spans="1:31" x14ac:dyDescent="0.3">
      <c r="A46" t="s">
        <v>542</v>
      </c>
      <c r="B46" t="s">
        <v>559</v>
      </c>
      <c r="C46">
        <v>1134</v>
      </c>
      <c r="D46" t="s">
        <v>152</v>
      </c>
      <c r="E46" t="s">
        <v>3</v>
      </c>
      <c r="F46" t="s">
        <v>153</v>
      </c>
      <c r="G46">
        <v>53</v>
      </c>
      <c r="H46">
        <v>2511</v>
      </c>
      <c r="I46">
        <v>4.43</v>
      </c>
      <c r="J46">
        <v>7</v>
      </c>
      <c r="K46">
        <v>9</v>
      </c>
      <c r="L46" t="s">
        <v>543</v>
      </c>
      <c r="M46" t="s">
        <v>515</v>
      </c>
      <c r="N46" t="s">
        <v>517</v>
      </c>
      <c r="O46" t="s">
        <v>518</v>
      </c>
      <c r="P46" t="s">
        <v>520</v>
      </c>
      <c r="Q46" t="s">
        <v>521</v>
      </c>
      <c r="R46" t="s">
        <v>519</v>
      </c>
      <c r="S46" t="s">
        <v>522</v>
      </c>
      <c r="T46" t="s">
        <v>555</v>
      </c>
      <c r="U46" t="s">
        <v>548</v>
      </c>
      <c r="V46" t="s">
        <v>525</v>
      </c>
      <c r="W46" t="s">
        <v>526</v>
      </c>
      <c r="X46" t="s">
        <v>527</v>
      </c>
      <c r="Y46" t="s">
        <v>560</v>
      </c>
      <c r="Z46" t="s">
        <v>529</v>
      </c>
      <c r="AA46" t="e">
        <f>-sEQlAQO4fY</f>
        <v>#NAME?</v>
      </c>
      <c r="AB46" t="s">
        <v>530</v>
      </c>
      <c r="AC46" t="s">
        <v>561</v>
      </c>
      <c r="AD46" t="s">
        <v>528</v>
      </c>
      <c r="AE46" t="s">
        <v>562</v>
      </c>
    </row>
    <row r="47" spans="1:31" x14ac:dyDescent="0.3">
      <c r="A47" t="s">
        <v>544</v>
      </c>
      <c r="B47" t="s">
        <v>563</v>
      </c>
      <c r="C47">
        <v>1133</v>
      </c>
      <c r="D47" t="s">
        <v>152</v>
      </c>
      <c r="E47" t="s">
        <v>3</v>
      </c>
      <c r="F47" t="s">
        <v>153</v>
      </c>
      <c r="G47">
        <v>116</v>
      </c>
      <c r="H47">
        <v>5321</v>
      </c>
      <c r="I47">
        <v>4.7699999999999996</v>
      </c>
      <c r="J47">
        <v>30</v>
      </c>
      <c r="K47">
        <v>60</v>
      </c>
      <c r="L47" t="s">
        <v>517</v>
      </c>
      <c r="M47" t="s">
        <v>520</v>
      </c>
      <c r="N47" t="s">
        <v>547</v>
      </c>
      <c r="O47" t="s">
        <v>521</v>
      </c>
      <c r="P47" t="s">
        <v>551</v>
      </c>
      <c r="Q47" t="s">
        <v>564</v>
      </c>
      <c r="R47" t="s">
        <v>522</v>
      </c>
      <c r="S47" t="s">
        <v>565</v>
      </c>
      <c r="T47" t="s">
        <v>566</v>
      </c>
      <c r="U47" t="s">
        <v>534</v>
      </c>
      <c r="V47" t="s">
        <v>525</v>
      </c>
      <c r="W47" t="s">
        <v>526</v>
      </c>
      <c r="X47" t="s">
        <v>567</v>
      </c>
      <c r="Y47" t="s">
        <v>560</v>
      </c>
      <c r="Z47" t="s">
        <v>568</v>
      </c>
      <c r="AA47" t="e">
        <f>-sEQlAQO4fY</f>
        <v>#NAME?</v>
      </c>
      <c r="AB47" t="s">
        <v>528</v>
      </c>
      <c r="AC47" t="s">
        <v>562</v>
      </c>
      <c r="AD47" t="s">
        <v>569</v>
      </c>
      <c r="AE47" t="s">
        <v>561</v>
      </c>
    </row>
    <row r="48" spans="1:31" x14ac:dyDescent="0.3">
      <c r="A48" t="s">
        <v>543</v>
      </c>
      <c r="B48" t="s">
        <v>570</v>
      </c>
      <c r="C48">
        <v>1134</v>
      </c>
      <c r="D48" t="s">
        <v>152</v>
      </c>
      <c r="E48" t="s">
        <v>3</v>
      </c>
      <c r="F48" t="s">
        <v>153</v>
      </c>
      <c r="G48">
        <v>45</v>
      </c>
      <c r="H48">
        <v>12971</v>
      </c>
      <c r="I48">
        <v>4.57</v>
      </c>
      <c r="J48">
        <v>23</v>
      </c>
      <c r="K48">
        <v>44</v>
      </c>
      <c r="L48" t="s">
        <v>542</v>
      </c>
      <c r="M48" t="s">
        <v>515</v>
      </c>
      <c r="N48" t="s">
        <v>517</v>
      </c>
      <c r="O48" t="s">
        <v>518</v>
      </c>
      <c r="P48" t="s">
        <v>520</v>
      </c>
      <c r="Q48" t="s">
        <v>521</v>
      </c>
      <c r="R48" t="s">
        <v>519</v>
      </c>
      <c r="S48" t="s">
        <v>522</v>
      </c>
      <c r="T48" t="s">
        <v>555</v>
      </c>
      <c r="U48" t="s">
        <v>525</v>
      </c>
      <c r="V48" t="s">
        <v>526</v>
      </c>
      <c r="W48" t="s">
        <v>529</v>
      </c>
      <c r="X48" t="e">
        <f>-sEQlAQO4fY</f>
        <v>#NAME?</v>
      </c>
      <c r="Y48" t="s">
        <v>530</v>
      </c>
    </row>
    <row r="49" spans="1:31" x14ac:dyDescent="0.3">
      <c r="A49" t="s">
        <v>547</v>
      </c>
      <c r="B49" t="s">
        <v>571</v>
      </c>
      <c r="C49">
        <v>1135</v>
      </c>
      <c r="D49" t="s">
        <v>152</v>
      </c>
      <c r="E49" t="s">
        <v>3</v>
      </c>
      <c r="F49" t="s">
        <v>153</v>
      </c>
      <c r="G49">
        <v>124</v>
      </c>
      <c r="H49">
        <v>209</v>
      </c>
      <c r="I49">
        <v>5</v>
      </c>
      <c r="J49">
        <v>1</v>
      </c>
      <c r="K49">
        <v>8</v>
      </c>
      <c r="L49" t="s">
        <v>544</v>
      </c>
      <c r="M49" t="s">
        <v>520</v>
      </c>
      <c r="N49" t="s">
        <v>522</v>
      </c>
      <c r="O49" t="s">
        <v>521</v>
      </c>
      <c r="P49" t="s">
        <v>564</v>
      </c>
      <c r="Q49" t="s">
        <v>551</v>
      </c>
      <c r="R49" t="s">
        <v>566</v>
      </c>
      <c r="S49" t="s">
        <v>565</v>
      </c>
      <c r="T49" t="s">
        <v>534</v>
      </c>
      <c r="U49" t="s">
        <v>572</v>
      </c>
      <c r="V49" t="s">
        <v>573</v>
      </c>
      <c r="W49" t="s">
        <v>517</v>
      </c>
      <c r="X49" t="s">
        <v>525</v>
      </c>
      <c r="Y49" t="e">
        <f>-sEQlAQO4fY</f>
        <v>#NAME?</v>
      </c>
      <c r="Z49" t="s">
        <v>526</v>
      </c>
      <c r="AA49" t="s">
        <v>528</v>
      </c>
      <c r="AB49" t="s">
        <v>562</v>
      </c>
      <c r="AC49" t="s">
        <v>560</v>
      </c>
      <c r="AD49" t="s">
        <v>569</v>
      </c>
      <c r="AE49" t="s">
        <v>561</v>
      </c>
    </row>
    <row r="50" spans="1:31" x14ac:dyDescent="0.3">
      <c r="A50" t="s">
        <v>574</v>
      </c>
      <c r="B50" t="s">
        <v>575</v>
      </c>
      <c r="C50">
        <v>1130</v>
      </c>
      <c r="D50" t="s">
        <v>152</v>
      </c>
      <c r="E50" t="s">
        <v>3</v>
      </c>
      <c r="F50" t="s">
        <v>153</v>
      </c>
      <c r="G50">
        <v>39</v>
      </c>
      <c r="H50">
        <v>44203</v>
      </c>
      <c r="I50">
        <v>4.72</v>
      </c>
      <c r="J50">
        <v>184</v>
      </c>
      <c r="K50">
        <v>208</v>
      </c>
      <c r="L50" t="s">
        <v>576</v>
      </c>
      <c r="M50" t="s">
        <v>577</v>
      </c>
      <c r="N50" t="s">
        <v>578</v>
      </c>
      <c r="O50" t="s">
        <v>579</v>
      </c>
      <c r="P50" t="s">
        <v>580</v>
      </c>
      <c r="Q50" t="s">
        <v>581</v>
      </c>
      <c r="R50" t="s">
        <v>582</v>
      </c>
      <c r="S50" t="s">
        <v>583</v>
      </c>
      <c r="T50" t="s">
        <v>584</v>
      </c>
      <c r="U50" t="s">
        <v>553</v>
      </c>
      <c r="V50" t="s">
        <v>554</v>
      </c>
      <c r="W50" t="s">
        <v>585</v>
      </c>
      <c r="X50" t="s">
        <v>586</v>
      </c>
      <c r="Y50" t="s">
        <v>587</v>
      </c>
    </row>
    <row r="51" spans="1:31" x14ac:dyDescent="0.3">
      <c r="A51" t="s">
        <v>548</v>
      </c>
      <c r="B51" t="s">
        <v>588</v>
      </c>
      <c r="C51">
        <v>1134</v>
      </c>
      <c r="D51" t="s">
        <v>152</v>
      </c>
      <c r="E51" t="s">
        <v>3</v>
      </c>
      <c r="F51" t="s">
        <v>153</v>
      </c>
      <c r="G51">
        <v>382</v>
      </c>
      <c r="H51">
        <v>4648</v>
      </c>
      <c r="I51">
        <v>4.4800000000000004</v>
      </c>
      <c r="J51">
        <v>31</v>
      </c>
      <c r="K51">
        <v>119</v>
      </c>
      <c r="L51" t="s">
        <v>515</v>
      </c>
      <c r="M51" t="s">
        <v>517</v>
      </c>
      <c r="N51" t="s">
        <v>518</v>
      </c>
      <c r="O51" t="s">
        <v>520</v>
      </c>
      <c r="P51" t="s">
        <v>521</v>
      </c>
      <c r="Q51" t="s">
        <v>519</v>
      </c>
      <c r="R51" t="s">
        <v>522</v>
      </c>
      <c r="S51" t="s">
        <v>555</v>
      </c>
      <c r="T51" t="s">
        <v>525</v>
      </c>
      <c r="U51" t="s">
        <v>526</v>
      </c>
      <c r="V51" t="s">
        <v>527</v>
      </c>
      <c r="W51" t="s">
        <v>529</v>
      </c>
      <c r="X51" t="e">
        <f>-sEQlAQO4fY</f>
        <v>#NAME?</v>
      </c>
      <c r="Y51" t="s">
        <v>530</v>
      </c>
    </row>
    <row r="52" spans="1:31" x14ac:dyDescent="0.3">
      <c r="A52" t="s">
        <v>520</v>
      </c>
      <c r="B52" t="s">
        <v>589</v>
      </c>
      <c r="C52">
        <v>1134</v>
      </c>
      <c r="D52" t="s">
        <v>152</v>
      </c>
      <c r="E52" t="s">
        <v>3</v>
      </c>
      <c r="F52" t="s">
        <v>153</v>
      </c>
      <c r="G52">
        <v>122</v>
      </c>
      <c r="H52">
        <v>6715</v>
      </c>
      <c r="I52">
        <v>4.82</v>
      </c>
      <c r="J52">
        <v>33</v>
      </c>
      <c r="K52">
        <v>166</v>
      </c>
      <c r="L52" t="s">
        <v>517</v>
      </c>
      <c r="M52" t="s">
        <v>567</v>
      </c>
      <c r="N52" t="s">
        <v>566</v>
      </c>
      <c r="O52" t="s">
        <v>573</v>
      </c>
      <c r="P52" t="s">
        <v>534</v>
      </c>
      <c r="Q52" t="s">
        <v>572</v>
      </c>
      <c r="R52" t="s">
        <v>522</v>
      </c>
      <c r="S52" t="s">
        <v>525</v>
      </c>
      <c r="T52" t="e">
        <f>-wYSm9OrFlQ</f>
        <v>#NAME?</v>
      </c>
      <c r="U52" t="s">
        <v>535</v>
      </c>
      <c r="V52" t="s">
        <v>551</v>
      </c>
      <c r="W52" t="s">
        <v>590</v>
      </c>
      <c r="X52" t="s">
        <v>560</v>
      </c>
      <c r="Y52" t="s">
        <v>591</v>
      </c>
      <c r="Z52" t="e">
        <f>-MLVVNoJg8o</f>
        <v>#NAME?</v>
      </c>
      <c r="AA52" t="e">
        <f>-sEQlAQO4fY</f>
        <v>#NAME?</v>
      </c>
      <c r="AB52" t="s">
        <v>592</v>
      </c>
      <c r="AC52" t="s">
        <v>561</v>
      </c>
      <c r="AD52" t="s">
        <v>562</v>
      </c>
      <c r="AE52" t="s">
        <v>569</v>
      </c>
    </row>
    <row r="53" spans="1:31" x14ac:dyDescent="0.3">
      <c r="A53" t="s">
        <v>555</v>
      </c>
      <c r="B53" t="s">
        <v>593</v>
      </c>
      <c r="C53">
        <v>1131</v>
      </c>
      <c r="D53" t="s">
        <v>20</v>
      </c>
      <c r="E53">
        <v>149</v>
      </c>
      <c r="F53">
        <v>53950</v>
      </c>
      <c r="G53">
        <v>4.68</v>
      </c>
      <c r="H53">
        <v>341</v>
      </c>
      <c r="I53">
        <v>572</v>
      </c>
      <c r="J53" t="s">
        <v>552</v>
      </c>
      <c r="K53" t="s">
        <v>594</v>
      </c>
      <c r="L53" t="s">
        <v>584</v>
      </c>
      <c r="M53" t="s">
        <v>595</v>
      </c>
      <c r="N53" t="s">
        <v>596</v>
      </c>
      <c r="O53" t="s">
        <v>597</v>
      </c>
      <c r="P53" t="s">
        <v>598</v>
      </c>
      <c r="Q53" t="s">
        <v>599</v>
      </c>
      <c r="R53" t="s">
        <v>600</v>
      </c>
      <c r="S53" t="s">
        <v>601</v>
      </c>
      <c r="T53" t="s">
        <v>602</v>
      </c>
      <c r="U53" t="s">
        <v>603</v>
      </c>
      <c r="V53" t="s">
        <v>515</v>
      </c>
      <c r="W53" t="s">
        <v>554</v>
      </c>
    </row>
    <row r="54" spans="1:31" x14ac:dyDescent="0.3">
      <c r="A54" t="s">
        <v>551</v>
      </c>
      <c r="B54" t="s">
        <v>604</v>
      </c>
      <c r="C54">
        <v>1134</v>
      </c>
      <c r="D54" t="s">
        <v>152</v>
      </c>
      <c r="E54" t="s">
        <v>3</v>
      </c>
      <c r="F54" t="s">
        <v>153</v>
      </c>
      <c r="G54">
        <v>138</v>
      </c>
      <c r="H54">
        <v>10240</v>
      </c>
      <c r="I54">
        <v>4.7699999999999996</v>
      </c>
      <c r="J54">
        <v>44</v>
      </c>
      <c r="K54">
        <v>118</v>
      </c>
      <c r="L54" t="s">
        <v>591</v>
      </c>
      <c r="M54" t="s">
        <v>515</v>
      </c>
      <c r="N54" t="s">
        <v>553</v>
      </c>
      <c r="O54" t="s">
        <v>533</v>
      </c>
      <c r="P54" t="s">
        <v>554</v>
      </c>
      <c r="Q54" t="s">
        <v>527</v>
      </c>
      <c r="R54" t="s">
        <v>605</v>
      </c>
      <c r="S54" t="s">
        <v>556</v>
      </c>
      <c r="T54" t="s">
        <v>606</v>
      </c>
      <c r="U54" t="s">
        <v>607</v>
      </c>
      <c r="V54" t="s">
        <v>530</v>
      </c>
      <c r="W54" t="s">
        <v>608</v>
      </c>
      <c r="X54" t="s">
        <v>609</v>
      </c>
      <c r="Y54" t="s">
        <v>610</v>
      </c>
    </row>
    <row r="55" spans="1:31" x14ac:dyDescent="0.3">
      <c r="A55" t="s">
        <v>518</v>
      </c>
      <c r="B55" t="s">
        <v>611</v>
      </c>
      <c r="C55">
        <v>1134</v>
      </c>
      <c r="D55" t="s">
        <v>20</v>
      </c>
      <c r="E55">
        <v>71</v>
      </c>
      <c r="F55">
        <v>11888</v>
      </c>
      <c r="G55">
        <v>4.4800000000000004</v>
      </c>
      <c r="H55">
        <v>58</v>
      </c>
      <c r="I55">
        <v>77</v>
      </c>
      <c r="J55" t="s">
        <v>612</v>
      </c>
      <c r="K55" t="s">
        <v>515</v>
      </c>
      <c r="L55" t="s">
        <v>517</v>
      </c>
      <c r="M55" t="s">
        <v>520</v>
      </c>
      <c r="N55" t="s">
        <v>553</v>
      </c>
      <c r="O55" t="s">
        <v>548</v>
      </c>
      <c r="P55" t="s">
        <v>521</v>
      </c>
      <c r="Q55" t="s">
        <v>551</v>
      </c>
      <c r="R55" t="s">
        <v>554</v>
      </c>
      <c r="S55" t="s">
        <v>542</v>
      </c>
      <c r="T55" t="s">
        <v>543</v>
      </c>
      <c r="U55" t="s">
        <v>525</v>
      </c>
      <c r="V55" t="s">
        <v>544</v>
      </c>
      <c r="W55" t="s">
        <v>529</v>
      </c>
    </row>
    <row r="56" spans="1:31" x14ac:dyDescent="0.3">
      <c r="A56" t="s">
        <v>553</v>
      </c>
      <c r="B56" t="s">
        <v>613</v>
      </c>
      <c r="C56">
        <v>1133</v>
      </c>
      <c r="D56" t="s">
        <v>152</v>
      </c>
      <c r="E56" t="s">
        <v>3</v>
      </c>
      <c r="F56" t="s">
        <v>153</v>
      </c>
      <c r="G56">
        <v>219</v>
      </c>
      <c r="H56">
        <v>51837</v>
      </c>
      <c r="I56">
        <v>4.71</v>
      </c>
      <c r="J56">
        <v>390</v>
      </c>
      <c r="K56">
        <v>795</v>
      </c>
      <c r="L56" t="s">
        <v>614</v>
      </c>
      <c r="M56" t="s">
        <v>615</v>
      </c>
      <c r="N56" t="s">
        <v>616</v>
      </c>
      <c r="O56" t="s">
        <v>617</v>
      </c>
      <c r="P56" t="s">
        <v>618</v>
      </c>
      <c r="Q56" t="s">
        <v>619</v>
      </c>
      <c r="R56" t="s">
        <v>620</v>
      </c>
      <c r="S56" t="s">
        <v>621</v>
      </c>
      <c r="T56" t="s">
        <v>622</v>
      </c>
      <c r="U56" t="s">
        <v>623</v>
      </c>
      <c r="V56" t="s">
        <v>624</v>
      </c>
      <c r="W56" t="s">
        <v>625</v>
      </c>
      <c r="X56" t="s">
        <v>626</v>
      </c>
      <c r="Y56" t="s">
        <v>627</v>
      </c>
    </row>
    <row r="57" spans="1:31" x14ac:dyDescent="0.3">
      <c r="A57" t="s">
        <v>546</v>
      </c>
      <c r="B57" t="s">
        <v>628</v>
      </c>
      <c r="C57">
        <v>1135</v>
      </c>
      <c r="D57" t="s">
        <v>152</v>
      </c>
      <c r="E57" t="s">
        <v>3</v>
      </c>
      <c r="F57" t="s">
        <v>153</v>
      </c>
      <c r="G57">
        <v>116</v>
      </c>
      <c r="H57">
        <v>894</v>
      </c>
      <c r="I57">
        <v>5</v>
      </c>
      <c r="J57">
        <v>3</v>
      </c>
      <c r="K57">
        <v>6</v>
      </c>
      <c r="L57" t="s">
        <v>515</v>
      </c>
      <c r="M57" t="s">
        <v>517</v>
      </c>
      <c r="N57" t="s">
        <v>512</v>
      </c>
      <c r="O57" t="s">
        <v>518</v>
      </c>
      <c r="P57" t="s">
        <v>520</v>
      </c>
      <c r="Q57" t="s">
        <v>522</v>
      </c>
      <c r="R57" t="s">
        <v>551</v>
      </c>
      <c r="S57" t="s">
        <v>553</v>
      </c>
      <c r="T57" t="s">
        <v>566</v>
      </c>
      <c r="U57" t="s">
        <v>533</v>
      </c>
      <c r="V57" t="s">
        <v>542</v>
      </c>
      <c r="W57" t="s">
        <v>513</v>
      </c>
      <c r="X57" t="s">
        <v>525</v>
      </c>
      <c r="Y57" t="s">
        <v>560</v>
      </c>
      <c r="Z57" t="s">
        <v>612</v>
      </c>
      <c r="AA57" t="e">
        <f>-sEQlAQO4fY</f>
        <v>#NAME?</v>
      </c>
      <c r="AB57" t="s">
        <v>608</v>
      </c>
      <c r="AC57" t="s">
        <v>561</v>
      </c>
      <c r="AD57" t="s">
        <v>569</v>
      </c>
      <c r="AE57" t="s">
        <v>528</v>
      </c>
    </row>
    <row r="58" spans="1:31" x14ac:dyDescent="0.3">
      <c r="A58" t="s">
        <v>525</v>
      </c>
      <c r="B58" t="s">
        <v>629</v>
      </c>
      <c r="C58">
        <v>1134</v>
      </c>
      <c r="D58" t="s">
        <v>152</v>
      </c>
      <c r="E58" t="s">
        <v>3</v>
      </c>
      <c r="F58" t="s">
        <v>153</v>
      </c>
      <c r="G58">
        <v>116</v>
      </c>
      <c r="H58">
        <v>7515</v>
      </c>
      <c r="I58">
        <v>5</v>
      </c>
      <c r="J58">
        <v>2</v>
      </c>
      <c r="K58">
        <v>0</v>
      </c>
      <c r="L58" t="s">
        <v>517</v>
      </c>
      <c r="M58" t="s">
        <v>520</v>
      </c>
      <c r="N58" t="s">
        <v>566</v>
      </c>
      <c r="O58" t="s">
        <v>522</v>
      </c>
      <c r="P58" t="s">
        <v>534</v>
      </c>
      <c r="Q58" t="s">
        <v>572</v>
      </c>
      <c r="R58" t="s">
        <v>567</v>
      </c>
      <c r="S58" t="s">
        <v>573</v>
      </c>
      <c r="T58" t="s">
        <v>535</v>
      </c>
      <c r="U58" t="s">
        <v>551</v>
      </c>
      <c r="V58" t="s">
        <v>590</v>
      </c>
      <c r="W58" t="s">
        <v>560</v>
      </c>
      <c r="X58" t="s">
        <v>591</v>
      </c>
      <c r="Y58" t="e">
        <f>-MLVVNoJg8o</f>
        <v>#NAME?</v>
      </c>
      <c r="Z58" t="e">
        <f>-sEQlAQO4fY</f>
        <v>#NAME?</v>
      </c>
      <c r="AA58" t="s">
        <v>592</v>
      </c>
      <c r="AB58" t="s">
        <v>561</v>
      </c>
      <c r="AC58" t="s">
        <v>562</v>
      </c>
      <c r="AD58" t="s">
        <v>569</v>
      </c>
      <c r="AE58" t="s">
        <v>568</v>
      </c>
    </row>
    <row r="59" spans="1:31" x14ac:dyDescent="0.3">
      <c r="A59" t="s">
        <v>630</v>
      </c>
      <c r="B59" t="s">
        <v>631</v>
      </c>
      <c r="C59">
        <v>856</v>
      </c>
      <c r="D59" t="s">
        <v>632</v>
      </c>
      <c r="E59">
        <v>294</v>
      </c>
      <c r="F59">
        <v>390697</v>
      </c>
      <c r="G59">
        <v>3.77</v>
      </c>
      <c r="H59">
        <v>1320</v>
      </c>
      <c r="I59">
        <v>2351</v>
      </c>
      <c r="J59" t="s">
        <v>633</v>
      </c>
      <c r="K59" t="s">
        <v>634</v>
      </c>
      <c r="L59" t="s">
        <v>635</v>
      </c>
      <c r="M59" t="s">
        <v>636</v>
      </c>
      <c r="N59" t="s">
        <v>637</v>
      </c>
      <c r="O59" t="s">
        <v>638</v>
      </c>
      <c r="P59" t="s">
        <v>639</v>
      </c>
      <c r="Q59" t="s">
        <v>640</v>
      </c>
      <c r="R59" t="s">
        <v>641</v>
      </c>
      <c r="S59" t="s">
        <v>642</v>
      </c>
      <c r="T59" t="s">
        <v>643</v>
      </c>
      <c r="U59" t="s">
        <v>644</v>
      </c>
      <c r="V59" t="s">
        <v>645</v>
      </c>
      <c r="W59" t="s">
        <v>646</v>
      </c>
    </row>
    <row r="60" spans="1:31" x14ac:dyDescent="0.3">
      <c r="A60" t="s">
        <v>647</v>
      </c>
      <c r="B60" t="s">
        <v>648</v>
      </c>
      <c r="C60">
        <v>1063</v>
      </c>
      <c r="D60" t="s">
        <v>632</v>
      </c>
      <c r="E60">
        <v>166</v>
      </c>
      <c r="F60">
        <v>3768</v>
      </c>
      <c r="G60">
        <v>3.75</v>
      </c>
      <c r="H60">
        <v>16</v>
      </c>
      <c r="I60">
        <v>15</v>
      </c>
      <c r="J60" t="s">
        <v>630</v>
      </c>
      <c r="K60" t="s">
        <v>649</v>
      </c>
      <c r="L60" t="s">
        <v>650</v>
      </c>
      <c r="M60" t="s">
        <v>651</v>
      </c>
      <c r="N60" t="s">
        <v>652</v>
      </c>
      <c r="O60" t="s">
        <v>639</v>
      </c>
      <c r="P60" t="s">
        <v>633</v>
      </c>
      <c r="Q60" t="s">
        <v>653</v>
      </c>
      <c r="R60" t="s">
        <v>634</v>
      </c>
      <c r="S60" t="s">
        <v>654</v>
      </c>
      <c r="T60" t="s">
        <v>655</v>
      </c>
      <c r="U60" t="s">
        <v>637</v>
      </c>
      <c r="V60" t="s">
        <v>656</v>
      </c>
      <c r="W60" t="s">
        <v>644</v>
      </c>
      <c r="X60" t="s">
        <v>657</v>
      </c>
      <c r="Y60" t="s">
        <v>658</v>
      </c>
      <c r="Z60" t="s">
        <v>659</v>
      </c>
      <c r="AA60" t="s">
        <v>660</v>
      </c>
      <c r="AB60" t="s">
        <v>661</v>
      </c>
      <c r="AC60" t="s">
        <v>662</v>
      </c>
    </row>
    <row r="61" spans="1:31" x14ac:dyDescent="0.3">
      <c r="A61" t="s">
        <v>663</v>
      </c>
    </row>
    <row r="62" spans="1:31" x14ac:dyDescent="0.3">
      <c r="A62" t="s">
        <v>664</v>
      </c>
      <c r="B62" t="s">
        <v>665</v>
      </c>
      <c r="C62">
        <v>1127</v>
      </c>
      <c r="D62" t="s">
        <v>632</v>
      </c>
      <c r="E62">
        <v>303</v>
      </c>
      <c r="F62">
        <v>368</v>
      </c>
      <c r="G62">
        <v>4.5999999999999996</v>
      </c>
      <c r="H62">
        <v>10</v>
      </c>
      <c r="I62">
        <v>4</v>
      </c>
      <c r="J62" t="s">
        <v>666</v>
      </c>
      <c r="K62" t="s">
        <v>667</v>
      </c>
      <c r="L62" t="s">
        <v>668</v>
      </c>
      <c r="M62" t="s">
        <v>669</v>
      </c>
      <c r="N62" t="s">
        <v>670</v>
      </c>
      <c r="O62" t="s">
        <v>671</v>
      </c>
      <c r="P62" t="s">
        <v>672</v>
      </c>
      <c r="Q62" t="s">
        <v>673</v>
      </c>
      <c r="R62" t="s">
        <v>674</v>
      </c>
      <c r="S62" t="s">
        <v>675</v>
      </c>
      <c r="T62" t="s">
        <v>676</v>
      </c>
      <c r="U62" t="s">
        <v>677</v>
      </c>
      <c r="V62" t="s">
        <v>660</v>
      </c>
      <c r="W62" t="s">
        <v>678</v>
      </c>
      <c r="X62" t="s">
        <v>679</v>
      </c>
      <c r="Y62" t="s">
        <v>680</v>
      </c>
      <c r="Z62" t="s">
        <v>681</v>
      </c>
      <c r="AA62" t="s">
        <v>682</v>
      </c>
      <c r="AB62" t="s">
        <v>683</v>
      </c>
      <c r="AC62" t="s">
        <v>684</v>
      </c>
    </row>
    <row r="63" spans="1:31" x14ac:dyDescent="0.3">
      <c r="A63" t="s">
        <v>685</v>
      </c>
      <c r="B63" t="s">
        <v>686</v>
      </c>
      <c r="C63">
        <v>1135</v>
      </c>
      <c r="D63" t="s">
        <v>687</v>
      </c>
      <c r="E63" t="s">
        <v>3</v>
      </c>
      <c r="F63" t="s">
        <v>688</v>
      </c>
      <c r="G63">
        <v>185</v>
      </c>
      <c r="H63">
        <v>84</v>
      </c>
      <c r="I63">
        <v>2.67</v>
      </c>
      <c r="J63">
        <v>3</v>
      </c>
      <c r="K63">
        <v>2</v>
      </c>
      <c r="L63" t="s">
        <v>630</v>
      </c>
      <c r="M63" t="s">
        <v>647</v>
      </c>
      <c r="N63" t="s">
        <v>689</v>
      </c>
      <c r="O63" t="s">
        <v>690</v>
      </c>
      <c r="P63" t="s">
        <v>637</v>
      </c>
      <c r="Q63" t="s">
        <v>635</v>
      </c>
      <c r="R63" t="s">
        <v>664</v>
      </c>
      <c r="S63" t="s">
        <v>691</v>
      </c>
      <c r="T63" t="s">
        <v>692</v>
      </c>
      <c r="U63" t="s">
        <v>634</v>
      </c>
      <c r="V63" t="s">
        <v>693</v>
      </c>
      <c r="W63" t="s">
        <v>694</v>
      </c>
      <c r="X63" t="s">
        <v>695</v>
      </c>
      <c r="Y63" t="s">
        <v>696</v>
      </c>
      <c r="Z63" t="s">
        <v>697</v>
      </c>
      <c r="AA63" t="s">
        <v>698</v>
      </c>
      <c r="AB63" t="s">
        <v>699</v>
      </c>
      <c r="AC63" t="s">
        <v>700</v>
      </c>
      <c r="AD63" t="s">
        <v>701</v>
      </c>
      <c r="AE63" t="s">
        <v>663</v>
      </c>
    </row>
    <row r="64" spans="1:31" x14ac:dyDescent="0.3">
      <c r="A64" t="s">
        <v>693</v>
      </c>
      <c r="B64" t="s">
        <v>702</v>
      </c>
      <c r="C64">
        <v>1135</v>
      </c>
      <c r="D64" t="s">
        <v>632</v>
      </c>
      <c r="E64">
        <v>64</v>
      </c>
      <c r="F64">
        <v>199</v>
      </c>
      <c r="G64">
        <v>0</v>
      </c>
      <c r="H64">
        <v>0</v>
      </c>
      <c r="I64">
        <v>1</v>
      </c>
    </row>
    <row r="65" spans="1:31" x14ac:dyDescent="0.3">
      <c r="A65" t="s">
        <v>695</v>
      </c>
      <c r="B65" t="s">
        <v>703</v>
      </c>
      <c r="C65">
        <v>1135</v>
      </c>
      <c r="D65" t="s">
        <v>632</v>
      </c>
      <c r="E65">
        <v>59</v>
      </c>
      <c r="F65">
        <v>116</v>
      </c>
      <c r="G65">
        <v>0</v>
      </c>
      <c r="H65">
        <v>0</v>
      </c>
      <c r="I65">
        <v>7</v>
      </c>
      <c r="J65" t="s">
        <v>630</v>
      </c>
      <c r="K65" t="s">
        <v>647</v>
      </c>
      <c r="L65" t="s">
        <v>689</v>
      </c>
      <c r="M65" t="s">
        <v>663</v>
      </c>
      <c r="N65" t="s">
        <v>637</v>
      </c>
      <c r="O65" t="s">
        <v>664</v>
      </c>
      <c r="P65" t="s">
        <v>635</v>
      </c>
      <c r="Q65" t="s">
        <v>691</v>
      </c>
      <c r="R65" t="s">
        <v>692</v>
      </c>
      <c r="S65" t="s">
        <v>634</v>
      </c>
      <c r="T65" t="s">
        <v>690</v>
      </c>
      <c r="U65" t="s">
        <v>698</v>
      </c>
      <c r="V65" t="s">
        <v>701</v>
      </c>
      <c r="W65" t="s">
        <v>685</v>
      </c>
    </row>
    <row r="66" spans="1:31" x14ac:dyDescent="0.3">
      <c r="A66" t="e">
        <f>-zDIXUSL174</f>
        <v>#NAME?</v>
      </c>
      <c r="B66" t="s">
        <v>704</v>
      </c>
      <c r="C66">
        <v>1136</v>
      </c>
      <c r="D66" t="s">
        <v>632</v>
      </c>
      <c r="E66">
        <v>104</v>
      </c>
      <c r="F66">
        <v>48</v>
      </c>
      <c r="G66">
        <v>5</v>
      </c>
      <c r="H66">
        <v>2</v>
      </c>
      <c r="I66">
        <v>1</v>
      </c>
      <c r="J66" t="s">
        <v>630</v>
      </c>
      <c r="K66" t="s">
        <v>647</v>
      </c>
      <c r="L66" t="s">
        <v>689</v>
      </c>
      <c r="M66" t="s">
        <v>663</v>
      </c>
      <c r="N66" t="s">
        <v>637</v>
      </c>
      <c r="O66" t="s">
        <v>664</v>
      </c>
      <c r="P66" t="s">
        <v>635</v>
      </c>
      <c r="Q66" t="s">
        <v>691</v>
      </c>
      <c r="R66" t="s">
        <v>692</v>
      </c>
      <c r="S66" t="s">
        <v>705</v>
      </c>
      <c r="T66" t="s">
        <v>634</v>
      </c>
      <c r="U66" t="s">
        <v>693</v>
      </c>
      <c r="V66" t="s">
        <v>695</v>
      </c>
      <c r="W66" t="s">
        <v>706</v>
      </c>
      <c r="X66" t="s">
        <v>694</v>
      </c>
      <c r="Y66" t="s">
        <v>690</v>
      </c>
      <c r="Z66" t="s">
        <v>696</v>
      </c>
      <c r="AA66" t="s">
        <v>698</v>
      </c>
      <c r="AB66" t="s">
        <v>701</v>
      </c>
      <c r="AC66" t="s">
        <v>685</v>
      </c>
    </row>
    <row r="67" spans="1:31" x14ac:dyDescent="0.3">
      <c r="A67" t="s">
        <v>637</v>
      </c>
      <c r="B67" t="s">
        <v>631</v>
      </c>
      <c r="C67">
        <v>858</v>
      </c>
      <c r="D67" t="s">
        <v>632</v>
      </c>
      <c r="E67">
        <v>401</v>
      </c>
      <c r="F67">
        <v>267189</v>
      </c>
      <c r="G67">
        <v>4.6900000000000004</v>
      </c>
      <c r="H67">
        <v>442</v>
      </c>
      <c r="I67">
        <v>407</v>
      </c>
      <c r="J67" t="s">
        <v>635</v>
      </c>
      <c r="K67" t="s">
        <v>638</v>
      </c>
      <c r="L67" t="s">
        <v>630</v>
      </c>
      <c r="M67" t="s">
        <v>701</v>
      </c>
      <c r="N67" t="s">
        <v>633</v>
      </c>
      <c r="O67" t="s">
        <v>707</v>
      </c>
      <c r="P67" t="s">
        <v>708</v>
      </c>
      <c r="Q67" t="s">
        <v>643</v>
      </c>
      <c r="R67" t="s">
        <v>709</v>
      </c>
      <c r="S67" t="s">
        <v>640</v>
      </c>
      <c r="T67" t="s">
        <v>710</v>
      </c>
      <c r="U67" t="s">
        <v>711</v>
      </c>
      <c r="V67" t="s">
        <v>642</v>
      </c>
      <c r="W67" t="s">
        <v>712</v>
      </c>
    </row>
    <row r="68" spans="1:31" x14ac:dyDescent="0.3">
      <c r="A68" t="s">
        <v>635</v>
      </c>
      <c r="B68" t="s">
        <v>631</v>
      </c>
      <c r="C68">
        <v>864</v>
      </c>
      <c r="D68" t="s">
        <v>632</v>
      </c>
      <c r="E68">
        <v>356</v>
      </c>
      <c r="F68">
        <v>200754</v>
      </c>
      <c r="G68">
        <v>4.76</v>
      </c>
      <c r="H68">
        <v>364</v>
      </c>
      <c r="I68">
        <v>264</v>
      </c>
      <c r="J68" t="s">
        <v>637</v>
      </c>
      <c r="K68" t="s">
        <v>630</v>
      </c>
      <c r="L68" t="s">
        <v>638</v>
      </c>
      <c r="M68" t="s">
        <v>713</v>
      </c>
      <c r="N68" t="s">
        <v>712</v>
      </c>
      <c r="O68" t="s">
        <v>714</v>
      </c>
      <c r="P68" t="s">
        <v>692</v>
      </c>
      <c r="Q68" t="s">
        <v>715</v>
      </c>
      <c r="R68" t="s">
        <v>633</v>
      </c>
      <c r="S68" t="s">
        <v>716</v>
      </c>
      <c r="T68" t="s">
        <v>717</v>
      </c>
      <c r="U68" t="s">
        <v>718</v>
      </c>
      <c r="V68" t="s">
        <v>719</v>
      </c>
      <c r="W68" t="s">
        <v>720</v>
      </c>
      <c r="X68" t="s">
        <v>721</v>
      </c>
      <c r="Y68" t="s">
        <v>722</v>
      </c>
      <c r="Z68" t="s">
        <v>701</v>
      </c>
      <c r="AA68" t="s">
        <v>723</v>
      </c>
      <c r="AB68" t="s">
        <v>724</v>
      </c>
      <c r="AC68" t="s">
        <v>725</v>
      </c>
    </row>
    <row r="69" spans="1:31" x14ac:dyDescent="0.3">
      <c r="A69" t="s">
        <v>691</v>
      </c>
      <c r="B69" t="s">
        <v>726</v>
      </c>
      <c r="C69">
        <v>1112</v>
      </c>
      <c r="D69" t="s">
        <v>32</v>
      </c>
      <c r="E69">
        <v>295</v>
      </c>
      <c r="F69">
        <v>247</v>
      </c>
      <c r="G69">
        <v>4</v>
      </c>
      <c r="H69">
        <v>5</v>
      </c>
      <c r="I69">
        <v>1</v>
      </c>
      <c r="J69" t="s">
        <v>727</v>
      </c>
      <c r="K69" t="s">
        <v>630</v>
      </c>
      <c r="L69" t="s">
        <v>633</v>
      </c>
      <c r="M69" t="s">
        <v>656</v>
      </c>
      <c r="N69" t="s">
        <v>728</v>
      </c>
      <c r="O69" t="s">
        <v>729</v>
      </c>
      <c r="P69" t="s">
        <v>730</v>
      </c>
      <c r="Q69" t="s">
        <v>731</v>
      </c>
      <c r="R69" t="s">
        <v>732</v>
      </c>
      <c r="S69" t="s">
        <v>733</v>
      </c>
      <c r="T69" t="e">
        <f>-s74SBONBUU</f>
        <v>#NAME?</v>
      </c>
      <c r="U69" t="s">
        <v>734</v>
      </c>
      <c r="V69" t="s">
        <v>735</v>
      </c>
      <c r="W69" t="s">
        <v>736</v>
      </c>
      <c r="X69" t="s">
        <v>737</v>
      </c>
      <c r="Y69" t="s">
        <v>738</v>
      </c>
      <c r="Z69" t="s">
        <v>739</v>
      </c>
      <c r="AA69" t="s">
        <v>740</v>
      </c>
      <c r="AB69" t="s">
        <v>741</v>
      </c>
      <c r="AC69" t="s">
        <v>742</v>
      </c>
    </row>
    <row r="70" spans="1:31" x14ac:dyDescent="0.3">
      <c r="A70" t="s">
        <v>692</v>
      </c>
      <c r="B70" t="s">
        <v>631</v>
      </c>
      <c r="C70">
        <v>852</v>
      </c>
      <c r="D70" t="s">
        <v>632</v>
      </c>
      <c r="E70">
        <v>187</v>
      </c>
      <c r="F70">
        <v>164387</v>
      </c>
      <c r="G70">
        <v>4.82</v>
      </c>
      <c r="H70">
        <v>108</v>
      </c>
      <c r="I70">
        <v>47</v>
      </c>
      <c r="J70" t="s">
        <v>635</v>
      </c>
      <c r="K70" t="s">
        <v>712</v>
      </c>
      <c r="L70" t="s">
        <v>701</v>
      </c>
      <c r="M70" t="s">
        <v>717</v>
      </c>
      <c r="N70" t="s">
        <v>743</v>
      </c>
      <c r="O70" t="s">
        <v>630</v>
      </c>
      <c r="P70" t="s">
        <v>637</v>
      </c>
      <c r="Q70" t="s">
        <v>744</v>
      </c>
      <c r="R70" t="s">
        <v>718</v>
      </c>
      <c r="S70" t="s">
        <v>716</v>
      </c>
      <c r="T70" t="s">
        <v>745</v>
      </c>
      <c r="U70" t="s">
        <v>746</v>
      </c>
      <c r="V70" t="s">
        <v>747</v>
      </c>
      <c r="W70" t="s">
        <v>748</v>
      </c>
      <c r="X70" t="s">
        <v>638</v>
      </c>
      <c r="Y70" t="s">
        <v>749</v>
      </c>
      <c r="Z70" t="s">
        <v>636</v>
      </c>
      <c r="AA70" t="s">
        <v>715</v>
      </c>
      <c r="AB70" t="s">
        <v>750</v>
      </c>
      <c r="AC70" t="s">
        <v>751</v>
      </c>
    </row>
    <row r="71" spans="1:31" x14ac:dyDescent="0.3">
      <c r="A71" t="s">
        <v>697</v>
      </c>
      <c r="B71" t="s">
        <v>752</v>
      </c>
      <c r="C71">
        <v>989</v>
      </c>
      <c r="D71" t="s">
        <v>632</v>
      </c>
      <c r="E71">
        <v>176</v>
      </c>
      <c r="F71">
        <v>762</v>
      </c>
      <c r="G71">
        <v>5</v>
      </c>
      <c r="H71">
        <v>4</v>
      </c>
      <c r="I71">
        <v>7</v>
      </c>
      <c r="J71" t="s">
        <v>753</v>
      </c>
      <c r="K71" t="s">
        <v>754</v>
      </c>
      <c r="L71" t="s">
        <v>755</v>
      </c>
      <c r="M71" t="s">
        <v>756</v>
      </c>
      <c r="N71" t="s">
        <v>757</v>
      </c>
      <c r="O71" t="s">
        <v>758</v>
      </c>
      <c r="P71" t="s">
        <v>759</v>
      </c>
      <c r="Q71" t="s">
        <v>760</v>
      </c>
      <c r="R71" t="s">
        <v>761</v>
      </c>
      <c r="S71" t="s">
        <v>762</v>
      </c>
      <c r="T71" t="s">
        <v>763</v>
      </c>
      <c r="U71" t="s">
        <v>764</v>
      </c>
      <c r="V71" t="s">
        <v>765</v>
      </c>
      <c r="W71" t="s">
        <v>766</v>
      </c>
      <c r="X71" t="e">
        <f>-oReiGfhg5Q</f>
        <v>#NAME?</v>
      </c>
      <c r="Y71" t="s">
        <v>767</v>
      </c>
      <c r="Z71" t="s">
        <v>768</v>
      </c>
      <c r="AA71" t="s">
        <v>769</v>
      </c>
      <c r="AB71" t="s">
        <v>770</v>
      </c>
      <c r="AC71" t="s">
        <v>771</v>
      </c>
    </row>
    <row r="72" spans="1:31" x14ac:dyDescent="0.3">
      <c r="A72" t="s">
        <v>700</v>
      </c>
      <c r="B72" t="s">
        <v>772</v>
      </c>
      <c r="C72">
        <v>1118</v>
      </c>
      <c r="D72" t="s">
        <v>632</v>
      </c>
      <c r="E72">
        <v>152</v>
      </c>
      <c r="F72">
        <v>665</v>
      </c>
      <c r="G72">
        <v>0</v>
      </c>
      <c r="H72">
        <v>0</v>
      </c>
      <c r="I72">
        <v>1</v>
      </c>
      <c r="J72" t="s">
        <v>773</v>
      </c>
      <c r="K72" t="s">
        <v>774</v>
      </c>
      <c r="L72" t="s">
        <v>775</v>
      </c>
      <c r="M72" t="s">
        <v>776</v>
      </c>
      <c r="N72" t="s">
        <v>777</v>
      </c>
      <c r="O72" t="s">
        <v>778</v>
      </c>
      <c r="P72" t="s">
        <v>779</v>
      </c>
      <c r="Q72" t="s">
        <v>667</v>
      </c>
      <c r="R72" t="s">
        <v>780</v>
      </c>
      <c r="S72" t="s">
        <v>781</v>
      </c>
      <c r="T72" t="s">
        <v>782</v>
      </c>
      <c r="U72" t="s">
        <v>783</v>
      </c>
      <c r="V72" t="s">
        <v>784</v>
      </c>
      <c r="W72" t="s">
        <v>785</v>
      </c>
      <c r="X72" t="s">
        <v>786</v>
      </c>
      <c r="Y72" t="s">
        <v>787</v>
      </c>
      <c r="Z72" t="s">
        <v>788</v>
      </c>
      <c r="AA72" t="s">
        <v>789</v>
      </c>
      <c r="AB72" t="s">
        <v>790</v>
      </c>
      <c r="AC72" t="s">
        <v>791</v>
      </c>
    </row>
    <row r="73" spans="1:31" x14ac:dyDescent="0.3">
      <c r="A73" t="s">
        <v>696</v>
      </c>
      <c r="B73" t="s">
        <v>792</v>
      </c>
      <c r="C73">
        <v>859</v>
      </c>
      <c r="D73" t="s">
        <v>38</v>
      </c>
      <c r="E73" t="s">
        <v>3</v>
      </c>
      <c r="F73" t="s">
        <v>39</v>
      </c>
      <c r="G73">
        <v>240</v>
      </c>
      <c r="H73">
        <v>1195</v>
      </c>
      <c r="I73">
        <v>3.67</v>
      </c>
      <c r="J73">
        <v>3</v>
      </c>
      <c r="K73">
        <v>6</v>
      </c>
      <c r="L73" t="s">
        <v>793</v>
      </c>
      <c r="M73" t="s">
        <v>794</v>
      </c>
      <c r="N73" t="s">
        <v>795</v>
      </c>
      <c r="O73" t="s">
        <v>796</v>
      </c>
      <c r="P73" t="s">
        <v>797</v>
      </c>
      <c r="Q73" t="s">
        <v>798</v>
      </c>
      <c r="R73" t="s">
        <v>799</v>
      </c>
      <c r="S73" t="e">
        <f>-t3ppgyUd1Q</f>
        <v>#NAME?</v>
      </c>
      <c r="T73" t="s">
        <v>800</v>
      </c>
      <c r="U73" t="s">
        <v>801</v>
      </c>
      <c r="V73" t="s">
        <v>802</v>
      </c>
      <c r="W73" t="s">
        <v>803</v>
      </c>
      <c r="X73" t="s">
        <v>804</v>
      </c>
      <c r="Y73" t="s">
        <v>630</v>
      </c>
      <c r="Z73" t="s">
        <v>805</v>
      </c>
      <c r="AA73" t="s">
        <v>806</v>
      </c>
      <c r="AB73" t="s">
        <v>807</v>
      </c>
      <c r="AC73" t="s">
        <v>808</v>
      </c>
      <c r="AD73" t="s">
        <v>809</v>
      </c>
      <c r="AE73" t="s">
        <v>810</v>
      </c>
    </row>
    <row r="74" spans="1:31" x14ac:dyDescent="0.3">
      <c r="A74" t="s">
        <v>634</v>
      </c>
      <c r="B74" t="s">
        <v>811</v>
      </c>
      <c r="C74">
        <v>835</v>
      </c>
      <c r="D74" t="s">
        <v>632</v>
      </c>
      <c r="E74">
        <v>202</v>
      </c>
      <c r="F74">
        <v>330284</v>
      </c>
      <c r="G74">
        <v>4.72</v>
      </c>
      <c r="H74">
        <v>392</v>
      </c>
      <c r="I74">
        <v>259</v>
      </c>
      <c r="J74" t="s">
        <v>716</v>
      </c>
      <c r="K74" t="s">
        <v>812</v>
      </c>
      <c r="L74" t="s">
        <v>813</v>
      </c>
      <c r="M74" t="s">
        <v>630</v>
      </c>
      <c r="N74" t="s">
        <v>814</v>
      </c>
      <c r="O74" t="s">
        <v>815</v>
      </c>
      <c r="P74" t="s">
        <v>816</v>
      </c>
      <c r="Q74" t="s">
        <v>817</v>
      </c>
      <c r="R74" t="s">
        <v>818</v>
      </c>
      <c r="S74" t="s">
        <v>819</v>
      </c>
      <c r="T74" t="s">
        <v>820</v>
      </c>
      <c r="U74" t="s">
        <v>821</v>
      </c>
      <c r="V74" t="s">
        <v>822</v>
      </c>
      <c r="W74" t="s">
        <v>823</v>
      </c>
    </row>
    <row r="75" spans="1:31" x14ac:dyDescent="0.3">
      <c r="A75" t="s">
        <v>776</v>
      </c>
      <c r="B75" t="s">
        <v>772</v>
      </c>
      <c r="C75">
        <v>1117</v>
      </c>
      <c r="D75" t="s">
        <v>632</v>
      </c>
      <c r="E75">
        <v>111</v>
      </c>
      <c r="F75">
        <v>158</v>
      </c>
      <c r="G75">
        <v>5</v>
      </c>
      <c r="H75">
        <v>1</v>
      </c>
      <c r="I75">
        <v>0</v>
      </c>
      <c r="J75" t="s">
        <v>788</v>
      </c>
      <c r="K75" t="s">
        <v>775</v>
      </c>
      <c r="L75" t="s">
        <v>790</v>
      </c>
      <c r="M75" t="s">
        <v>824</v>
      </c>
      <c r="N75" t="s">
        <v>825</v>
      </c>
      <c r="O75" t="s">
        <v>826</v>
      </c>
      <c r="P75" t="s">
        <v>827</v>
      </c>
      <c r="Q75" t="s">
        <v>828</v>
      </c>
      <c r="R75" t="s">
        <v>829</v>
      </c>
      <c r="S75" t="s">
        <v>783</v>
      </c>
      <c r="T75" t="s">
        <v>789</v>
      </c>
      <c r="U75" t="s">
        <v>830</v>
      </c>
      <c r="V75" t="s">
        <v>831</v>
      </c>
      <c r="W75" t="s">
        <v>832</v>
      </c>
    </row>
    <row r="76" spans="1:31" x14ac:dyDescent="0.3">
      <c r="A76" t="s">
        <v>690</v>
      </c>
      <c r="B76" t="s">
        <v>833</v>
      </c>
      <c r="C76">
        <v>1135</v>
      </c>
      <c r="D76" t="s">
        <v>632</v>
      </c>
      <c r="E76">
        <v>193</v>
      </c>
      <c r="F76">
        <v>236</v>
      </c>
      <c r="G76">
        <v>4.2</v>
      </c>
      <c r="H76">
        <v>5</v>
      </c>
      <c r="I76">
        <v>5</v>
      </c>
      <c r="J76" t="s">
        <v>630</v>
      </c>
      <c r="K76" t="s">
        <v>647</v>
      </c>
      <c r="L76" t="s">
        <v>689</v>
      </c>
      <c r="M76" t="s">
        <v>663</v>
      </c>
      <c r="N76" t="s">
        <v>637</v>
      </c>
      <c r="O76" t="s">
        <v>664</v>
      </c>
      <c r="P76" t="s">
        <v>635</v>
      </c>
      <c r="Q76" t="s">
        <v>691</v>
      </c>
      <c r="R76" t="s">
        <v>692</v>
      </c>
      <c r="S76" t="s">
        <v>634</v>
      </c>
      <c r="T76" t="s">
        <v>693</v>
      </c>
      <c r="U76" t="s">
        <v>698</v>
      </c>
      <c r="V76" t="s">
        <v>701</v>
      </c>
      <c r="W76" t="s">
        <v>685</v>
      </c>
    </row>
    <row r="77" spans="1:31" x14ac:dyDescent="0.3">
      <c r="A77" t="s">
        <v>698</v>
      </c>
      <c r="B77" t="s">
        <v>834</v>
      </c>
      <c r="C77">
        <v>1079</v>
      </c>
      <c r="D77" t="s">
        <v>632</v>
      </c>
      <c r="E77">
        <v>294</v>
      </c>
      <c r="F77">
        <v>419</v>
      </c>
      <c r="G77">
        <v>5</v>
      </c>
      <c r="H77">
        <v>1</v>
      </c>
      <c r="I77">
        <v>0</v>
      </c>
    </row>
    <row r="78" spans="1:31" x14ac:dyDescent="0.3">
      <c r="A78" t="s">
        <v>701</v>
      </c>
      <c r="B78" t="s">
        <v>631</v>
      </c>
      <c r="C78">
        <v>854</v>
      </c>
      <c r="D78" t="s">
        <v>632</v>
      </c>
      <c r="E78">
        <v>187</v>
      </c>
      <c r="F78">
        <v>44965</v>
      </c>
      <c r="G78">
        <v>4.82</v>
      </c>
      <c r="H78">
        <v>98</v>
      </c>
      <c r="I78">
        <v>65</v>
      </c>
      <c r="J78" t="s">
        <v>717</v>
      </c>
      <c r="K78" t="s">
        <v>637</v>
      </c>
      <c r="L78" t="s">
        <v>635</v>
      </c>
      <c r="M78" t="s">
        <v>715</v>
      </c>
      <c r="N78" t="s">
        <v>692</v>
      </c>
      <c r="O78" t="s">
        <v>712</v>
      </c>
      <c r="P78" t="s">
        <v>638</v>
      </c>
      <c r="Q78" t="s">
        <v>630</v>
      </c>
      <c r="R78" t="s">
        <v>835</v>
      </c>
      <c r="S78" t="s">
        <v>836</v>
      </c>
      <c r="T78" t="s">
        <v>837</v>
      </c>
      <c r="U78" t="s">
        <v>745</v>
      </c>
      <c r="V78" t="s">
        <v>746</v>
      </c>
      <c r="W78" t="s">
        <v>838</v>
      </c>
      <c r="X78" t="s">
        <v>750</v>
      </c>
      <c r="Y78" t="s">
        <v>634</v>
      </c>
      <c r="Z78" t="s">
        <v>720</v>
      </c>
      <c r="AA78" t="s">
        <v>743</v>
      </c>
      <c r="AB78" t="s">
        <v>839</v>
      </c>
      <c r="AC78" t="s">
        <v>716</v>
      </c>
    </row>
    <row r="79" spans="1:31" x14ac:dyDescent="0.3">
      <c r="A79" t="s">
        <v>840</v>
      </c>
      <c r="B79" t="s">
        <v>841</v>
      </c>
      <c r="C79">
        <v>1135</v>
      </c>
      <c r="D79" t="s">
        <v>152</v>
      </c>
      <c r="E79" t="s">
        <v>3</v>
      </c>
      <c r="F79" t="s">
        <v>153</v>
      </c>
      <c r="G79">
        <v>53</v>
      </c>
      <c r="H79">
        <v>1003</v>
      </c>
      <c r="I79">
        <v>5</v>
      </c>
      <c r="J79">
        <v>1</v>
      </c>
      <c r="K79">
        <v>7</v>
      </c>
      <c r="L79" t="s">
        <v>842</v>
      </c>
      <c r="M79" t="s">
        <v>843</v>
      </c>
      <c r="N79" t="s">
        <v>844</v>
      </c>
      <c r="O79" t="s">
        <v>845</v>
      </c>
      <c r="P79" t="s">
        <v>846</v>
      </c>
      <c r="Q79" t="s">
        <v>847</v>
      </c>
      <c r="R79" t="s">
        <v>848</v>
      </c>
      <c r="S79" t="s">
        <v>849</v>
      </c>
      <c r="T79" t="s">
        <v>850</v>
      </c>
      <c r="U79" t="s">
        <v>851</v>
      </c>
      <c r="V79" t="s">
        <v>852</v>
      </c>
      <c r="W79" t="s">
        <v>853</v>
      </c>
      <c r="X79" t="s">
        <v>854</v>
      </c>
      <c r="Y79" t="s">
        <v>855</v>
      </c>
    </row>
    <row r="80" spans="1:31" x14ac:dyDescent="0.3">
      <c r="A80" t="s">
        <v>843</v>
      </c>
      <c r="B80" t="s">
        <v>856</v>
      </c>
      <c r="C80">
        <v>1135</v>
      </c>
      <c r="D80" t="s">
        <v>152</v>
      </c>
      <c r="E80" t="s">
        <v>3</v>
      </c>
      <c r="F80" t="s">
        <v>153</v>
      </c>
      <c r="G80">
        <v>13</v>
      </c>
      <c r="H80">
        <v>784</v>
      </c>
      <c r="I80">
        <v>2.4700000000000002</v>
      </c>
      <c r="J80">
        <v>19</v>
      </c>
      <c r="K80">
        <v>5</v>
      </c>
      <c r="L80" t="s">
        <v>842</v>
      </c>
      <c r="M80" t="s">
        <v>840</v>
      </c>
      <c r="N80" t="s">
        <v>845</v>
      </c>
      <c r="O80" t="s">
        <v>846</v>
      </c>
      <c r="P80" t="s">
        <v>847</v>
      </c>
      <c r="Q80" t="s">
        <v>849</v>
      </c>
      <c r="R80" t="s">
        <v>850</v>
      </c>
      <c r="S80" t="s">
        <v>851</v>
      </c>
      <c r="T80" t="s">
        <v>852</v>
      </c>
      <c r="U80" t="s">
        <v>853</v>
      </c>
      <c r="V80" t="s">
        <v>854</v>
      </c>
      <c r="W80" t="s">
        <v>855</v>
      </c>
      <c r="X80" t="s">
        <v>857</v>
      </c>
      <c r="Y80" t="s">
        <v>858</v>
      </c>
      <c r="Z80" t="s">
        <v>859</v>
      </c>
      <c r="AA80" t="s">
        <v>860</v>
      </c>
      <c r="AB80" t="s">
        <v>861</v>
      </c>
      <c r="AC80" t="s">
        <v>862</v>
      </c>
      <c r="AD80" t="s">
        <v>863</v>
      </c>
      <c r="AE80" t="s">
        <v>864</v>
      </c>
    </row>
    <row r="81" spans="1:31" x14ac:dyDescent="0.3">
      <c r="A81" t="s">
        <v>844</v>
      </c>
    </row>
    <row r="82" spans="1:31" x14ac:dyDescent="0.3">
      <c r="A82" t="s">
        <v>845</v>
      </c>
      <c r="B82" t="s">
        <v>865</v>
      </c>
      <c r="C82">
        <v>390</v>
      </c>
      <c r="D82" t="s">
        <v>866</v>
      </c>
      <c r="E82">
        <v>117</v>
      </c>
      <c r="F82">
        <v>742374</v>
      </c>
      <c r="G82">
        <v>4.46</v>
      </c>
      <c r="H82">
        <v>597</v>
      </c>
      <c r="I82">
        <v>503</v>
      </c>
      <c r="J82" t="s">
        <v>849</v>
      </c>
      <c r="K82" t="s">
        <v>867</v>
      </c>
      <c r="L82" t="s">
        <v>868</v>
      </c>
      <c r="M82" t="s">
        <v>869</v>
      </c>
      <c r="N82" t="s">
        <v>870</v>
      </c>
      <c r="O82" t="s">
        <v>871</v>
      </c>
      <c r="P82" t="s">
        <v>872</v>
      </c>
      <c r="Q82" t="s">
        <v>847</v>
      </c>
      <c r="R82" t="s">
        <v>873</v>
      </c>
      <c r="S82" t="s">
        <v>874</v>
      </c>
      <c r="T82" t="s">
        <v>875</v>
      </c>
      <c r="U82" t="s">
        <v>876</v>
      </c>
      <c r="V82" t="s">
        <v>848</v>
      </c>
      <c r="W82" t="s">
        <v>877</v>
      </c>
      <c r="X82" t="s">
        <v>878</v>
      </c>
      <c r="Y82" t="s">
        <v>879</v>
      </c>
      <c r="Z82" t="s">
        <v>880</v>
      </c>
      <c r="AA82" t="s">
        <v>881</v>
      </c>
      <c r="AB82" t="s">
        <v>882</v>
      </c>
      <c r="AC82" t="s">
        <v>883</v>
      </c>
    </row>
    <row r="83" spans="1:31" x14ac:dyDescent="0.3">
      <c r="A83" t="s">
        <v>846</v>
      </c>
      <c r="B83" t="s">
        <v>884</v>
      </c>
      <c r="C83">
        <v>563</v>
      </c>
      <c r="D83" t="s">
        <v>632</v>
      </c>
      <c r="E83">
        <v>190</v>
      </c>
      <c r="F83">
        <v>288213</v>
      </c>
      <c r="G83">
        <v>4.84</v>
      </c>
      <c r="H83">
        <v>1051</v>
      </c>
      <c r="I83">
        <v>654</v>
      </c>
      <c r="J83" t="s">
        <v>885</v>
      </c>
      <c r="K83" t="s">
        <v>886</v>
      </c>
      <c r="L83" t="s">
        <v>887</v>
      </c>
      <c r="M83" t="s">
        <v>852</v>
      </c>
      <c r="N83" t="s">
        <v>888</v>
      </c>
      <c r="O83" t="s">
        <v>889</v>
      </c>
      <c r="P83" t="s">
        <v>851</v>
      </c>
      <c r="Q83" t="s">
        <v>854</v>
      </c>
      <c r="R83" t="s">
        <v>890</v>
      </c>
      <c r="S83" t="s">
        <v>847</v>
      </c>
      <c r="T83" t="s">
        <v>845</v>
      </c>
      <c r="U83" t="s">
        <v>891</v>
      </c>
      <c r="V83" t="s">
        <v>872</v>
      </c>
      <c r="W83" t="s">
        <v>892</v>
      </c>
      <c r="X83" t="s">
        <v>893</v>
      </c>
      <c r="Y83" t="s">
        <v>894</v>
      </c>
      <c r="Z83" t="s">
        <v>895</v>
      </c>
      <c r="AA83" t="s">
        <v>896</v>
      </c>
      <c r="AB83" t="s">
        <v>897</v>
      </c>
      <c r="AC83" t="s">
        <v>898</v>
      </c>
    </row>
    <row r="84" spans="1:31" x14ac:dyDescent="0.3">
      <c r="A84" t="s">
        <v>847</v>
      </c>
      <c r="B84" t="s">
        <v>899</v>
      </c>
      <c r="C84">
        <v>851</v>
      </c>
      <c r="D84" t="s">
        <v>38</v>
      </c>
      <c r="E84" t="s">
        <v>3</v>
      </c>
      <c r="F84" t="s">
        <v>39</v>
      </c>
      <c r="G84">
        <v>365</v>
      </c>
      <c r="H84">
        <v>117139</v>
      </c>
      <c r="I84">
        <v>4.8</v>
      </c>
      <c r="J84">
        <v>272</v>
      </c>
      <c r="K84">
        <v>211</v>
      </c>
      <c r="L84" t="s">
        <v>900</v>
      </c>
      <c r="M84" t="s">
        <v>845</v>
      </c>
      <c r="N84" t="s">
        <v>872</v>
      </c>
      <c r="O84" t="s">
        <v>877</v>
      </c>
      <c r="P84" t="s">
        <v>901</v>
      </c>
      <c r="Q84" t="s">
        <v>849</v>
      </c>
      <c r="R84" t="s">
        <v>902</v>
      </c>
      <c r="S84" t="s">
        <v>869</v>
      </c>
      <c r="T84" t="s">
        <v>848</v>
      </c>
      <c r="U84" t="s">
        <v>903</v>
      </c>
      <c r="V84" t="s">
        <v>862</v>
      </c>
      <c r="W84" t="s">
        <v>904</v>
      </c>
      <c r="X84" t="s">
        <v>851</v>
      </c>
      <c r="Y84" t="s">
        <v>905</v>
      </c>
    </row>
    <row r="85" spans="1:31" x14ac:dyDescent="0.3">
      <c r="A85" t="s">
        <v>848</v>
      </c>
      <c r="B85" t="s">
        <v>906</v>
      </c>
      <c r="C85">
        <v>458</v>
      </c>
      <c r="D85" t="s">
        <v>866</v>
      </c>
      <c r="E85">
        <v>194</v>
      </c>
      <c r="F85">
        <v>732199</v>
      </c>
      <c r="G85">
        <v>4.6900000000000004</v>
      </c>
      <c r="H85">
        <v>1457</v>
      </c>
      <c r="I85">
        <v>434</v>
      </c>
      <c r="J85" t="s">
        <v>907</v>
      </c>
      <c r="K85" t="s">
        <v>872</v>
      </c>
      <c r="L85" t="s">
        <v>908</v>
      </c>
      <c r="M85" t="s">
        <v>909</v>
      </c>
      <c r="N85" t="s">
        <v>910</v>
      </c>
      <c r="O85" t="s">
        <v>851</v>
      </c>
      <c r="P85" t="s">
        <v>845</v>
      </c>
      <c r="Q85" t="s">
        <v>911</v>
      </c>
      <c r="R85" t="s">
        <v>912</v>
      </c>
      <c r="S85" t="s">
        <v>913</v>
      </c>
      <c r="T85" t="s">
        <v>914</v>
      </c>
      <c r="U85" t="s">
        <v>915</v>
      </c>
      <c r="V85" t="s">
        <v>916</v>
      </c>
      <c r="W85" t="s">
        <v>847</v>
      </c>
      <c r="X85" t="s">
        <v>917</v>
      </c>
      <c r="Y85" t="s">
        <v>918</v>
      </c>
      <c r="Z85" t="s">
        <v>919</v>
      </c>
      <c r="AA85" t="s">
        <v>920</v>
      </c>
      <c r="AB85" t="s">
        <v>921</v>
      </c>
      <c r="AC85" t="s">
        <v>922</v>
      </c>
    </row>
    <row r="86" spans="1:31" x14ac:dyDescent="0.3">
      <c r="A86" t="s">
        <v>849</v>
      </c>
      <c r="B86" t="s">
        <v>865</v>
      </c>
      <c r="C86">
        <v>390</v>
      </c>
      <c r="D86" t="s">
        <v>866</v>
      </c>
      <c r="E86">
        <v>182</v>
      </c>
      <c r="F86">
        <v>702596</v>
      </c>
      <c r="G86">
        <v>4.5</v>
      </c>
      <c r="H86">
        <v>617</v>
      </c>
      <c r="I86">
        <v>655</v>
      </c>
      <c r="J86" t="s">
        <v>845</v>
      </c>
      <c r="K86" t="s">
        <v>867</v>
      </c>
      <c r="L86" t="s">
        <v>870</v>
      </c>
      <c r="M86" t="s">
        <v>923</v>
      </c>
      <c r="N86" t="s">
        <v>868</v>
      </c>
      <c r="O86" t="s">
        <v>924</v>
      </c>
      <c r="P86" t="s">
        <v>869</v>
      </c>
      <c r="Q86" t="s">
        <v>878</v>
      </c>
      <c r="R86" t="s">
        <v>871</v>
      </c>
      <c r="S86" t="s">
        <v>872</v>
      </c>
      <c r="T86" t="s">
        <v>847</v>
      </c>
      <c r="U86" t="s">
        <v>925</v>
      </c>
      <c r="V86" t="s">
        <v>875</v>
      </c>
      <c r="W86" t="s">
        <v>882</v>
      </c>
      <c r="X86" t="s">
        <v>881</v>
      </c>
      <c r="Y86" t="s">
        <v>926</v>
      </c>
      <c r="Z86" t="s">
        <v>901</v>
      </c>
      <c r="AA86" t="s">
        <v>927</v>
      </c>
      <c r="AB86" t="s">
        <v>873</v>
      </c>
      <c r="AC86" t="s">
        <v>928</v>
      </c>
    </row>
    <row r="87" spans="1:31" x14ac:dyDescent="0.3">
      <c r="A87" t="s">
        <v>851</v>
      </c>
      <c r="B87" t="s">
        <v>929</v>
      </c>
      <c r="C87">
        <v>527</v>
      </c>
      <c r="D87" t="s">
        <v>632</v>
      </c>
      <c r="E87">
        <v>230</v>
      </c>
      <c r="F87">
        <v>2135635</v>
      </c>
      <c r="G87">
        <v>4.8</v>
      </c>
      <c r="H87">
        <v>3747</v>
      </c>
      <c r="I87">
        <v>1856</v>
      </c>
      <c r="J87" t="s">
        <v>930</v>
      </c>
      <c r="K87" t="s">
        <v>852</v>
      </c>
      <c r="L87" t="s">
        <v>862</v>
      </c>
      <c r="M87" t="s">
        <v>931</v>
      </c>
      <c r="N87" t="s">
        <v>932</v>
      </c>
      <c r="O87" t="s">
        <v>848</v>
      </c>
      <c r="P87" t="s">
        <v>933</v>
      </c>
      <c r="Q87" t="s">
        <v>859</v>
      </c>
      <c r="R87" t="s">
        <v>845</v>
      </c>
      <c r="S87" t="s">
        <v>934</v>
      </c>
      <c r="T87" t="s">
        <v>858</v>
      </c>
      <c r="U87" t="s">
        <v>908</v>
      </c>
      <c r="V87" t="s">
        <v>935</v>
      </c>
      <c r="W87" t="s">
        <v>936</v>
      </c>
    </row>
    <row r="88" spans="1:31" x14ac:dyDescent="0.3">
      <c r="A88" t="s">
        <v>852</v>
      </c>
      <c r="B88" t="s">
        <v>937</v>
      </c>
      <c r="C88">
        <v>613</v>
      </c>
      <c r="D88" t="s">
        <v>632</v>
      </c>
      <c r="E88">
        <v>225</v>
      </c>
      <c r="F88">
        <v>1102105</v>
      </c>
      <c r="G88">
        <v>4.82</v>
      </c>
      <c r="H88">
        <v>2608</v>
      </c>
      <c r="I88">
        <v>1324</v>
      </c>
      <c r="J88" t="s">
        <v>930</v>
      </c>
      <c r="K88" t="s">
        <v>931</v>
      </c>
      <c r="L88" t="s">
        <v>851</v>
      </c>
      <c r="M88" t="s">
        <v>933</v>
      </c>
      <c r="N88" t="s">
        <v>859</v>
      </c>
      <c r="O88" t="s">
        <v>934</v>
      </c>
      <c r="P88" t="s">
        <v>858</v>
      </c>
      <c r="Q88" t="s">
        <v>846</v>
      </c>
      <c r="R88" t="s">
        <v>938</v>
      </c>
      <c r="S88" t="s">
        <v>939</v>
      </c>
      <c r="T88" t="s">
        <v>940</v>
      </c>
      <c r="U88" t="s">
        <v>935</v>
      </c>
      <c r="V88" t="s">
        <v>936</v>
      </c>
      <c r="W88" t="e">
        <f>-bENB-QFu_k</f>
        <v>#NAME?</v>
      </c>
    </row>
    <row r="89" spans="1:31" x14ac:dyDescent="0.3">
      <c r="A89" t="s">
        <v>853</v>
      </c>
      <c r="B89" t="s">
        <v>941</v>
      </c>
      <c r="C89">
        <v>1088</v>
      </c>
      <c r="D89" t="s">
        <v>152</v>
      </c>
      <c r="E89" t="s">
        <v>3</v>
      </c>
      <c r="F89" t="s">
        <v>153</v>
      </c>
      <c r="G89">
        <v>113</v>
      </c>
      <c r="H89">
        <v>96500</v>
      </c>
      <c r="I89">
        <v>4.34</v>
      </c>
      <c r="J89">
        <v>216</v>
      </c>
      <c r="K89">
        <v>823</v>
      </c>
      <c r="L89" t="s">
        <v>942</v>
      </c>
      <c r="M89" t="s">
        <v>943</v>
      </c>
      <c r="N89" t="s">
        <v>944</v>
      </c>
      <c r="O89" t="s">
        <v>945</v>
      </c>
      <c r="P89" t="s">
        <v>946</v>
      </c>
      <c r="Q89" t="s">
        <v>947</v>
      </c>
      <c r="R89" t="s">
        <v>948</v>
      </c>
      <c r="S89" t="s">
        <v>949</v>
      </c>
      <c r="T89" t="s">
        <v>950</v>
      </c>
      <c r="U89" t="s">
        <v>951</v>
      </c>
      <c r="V89" t="s">
        <v>952</v>
      </c>
      <c r="W89" t="s">
        <v>953</v>
      </c>
      <c r="X89" t="s">
        <v>954</v>
      </c>
      <c r="Y89" t="s">
        <v>955</v>
      </c>
      <c r="Z89" t="s">
        <v>956</v>
      </c>
      <c r="AA89" t="s">
        <v>957</v>
      </c>
      <c r="AB89" t="s">
        <v>958</v>
      </c>
      <c r="AC89" t="s">
        <v>959</v>
      </c>
      <c r="AD89" t="s">
        <v>960</v>
      </c>
      <c r="AE89" t="s">
        <v>961</v>
      </c>
    </row>
    <row r="90" spans="1:31" x14ac:dyDescent="0.3">
      <c r="A90" t="s">
        <v>850</v>
      </c>
      <c r="B90" t="s">
        <v>962</v>
      </c>
      <c r="C90">
        <v>1117</v>
      </c>
      <c r="D90" t="s">
        <v>866</v>
      </c>
      <c r="E90">
        <v>594</v>
      </c>
      <c r="F90">
        <v>83803</v>
      </c>
      <c r="G90">
        <v>4.8099999999999996</v>
      </c>
      <c r="H90">
        <v>185</v>
      </c>
      <c r="I90">
        <v>232</v>
      </c>
      <c r="J90" t="s">
        <v>963</v>
      </c>
      <c r="K90" t="s">
        <v>964</v>
      </c>
      <c r="L90" t="s">
        <v>965</v>
      </c>
      <c r="M90" t="s">
        <v>966</v>
      </c>
      <c r="N90" t="s">
        <v>967</v>
      </c>
      <c r="O90" t="s">
        <v>968</v>
      </c>
      <c r="P90" t="s">
        <v>969</v>
      </c>
      <c r="Q90" t="s">
        <v>970</v>
      </c>
      <c r="R90" t="s">
        <v>971</v>
      </c>
      <c r="S90" t="s">
        <v>972</v>
      </c>
      <c r="T90" t="s">
        <v>973</v>
      </c>
      <c r="U90" t="s">
        <v>974</v>
      </c>
      <c r="V90" t="s">
        <v>975</v>
      </c>
      <c r="W90" t="s">
        <v>976</v>
      </c>
    </row>
    <row r="91" spans="1:31" x14ac:dyDescent="0.3">
      <c r="A91" t="s">
        <v>854</v>
      </c>
      <c r="B91" t="s">
        <v>977</v>
      </c>
      <c r="C91">
        <v>476</v>
      </c>
      <c r="D91" t="s">
        <v>32</v>
      </c>
      <c r="E91">
        <v>215</v>
      </c>
      <c r="F91">
        <v>111214</v>
      </c>
      <c r="G91">
        <v>4.62</v>
      </c>
      <c r="H91">
        <v>339</v>
      </c>
      <c r="I91">
        <v>118</v>
      </c>
      <c r="J91" t="s">
        <v>978</v>
      </c>
      <c r="K91" t="s">
        <v>979</v>
      </c>
      <c r="L91" t="s">
        <v>980</v>
      </c>
      <c r="M91" t="s">
        <v>981</v>
      </c>
      <c r="N91" t="s">
        <v>846</v>
      </c>
      <c r="O91" t="s">
        <v>982</v>
      </c>
      <c r="P91" t="s">
        <v>983</v>
      </c>
      <c r="Q91" t="s">
        <v>851</v>
      </c>
      <c r="R91" t="s">
        <v>984</v>
      </c>
      <c r="S91" t="s">
        <v>985</v>
      </c>
      <c r="T91" t="s">
        <v>986</v>
      </c>
      <c r="U91" t="s">
        <v>862</v>
      </c>
      <c r="V91" t="s">
        <v>987</v>
      </c>
      <c r="W91" t="s">
        <v>988</v>
      </c>
      <c r="X91" t="s">
        <v>989</v>
      </c>
      <c r="Y91" t="s">
        <v>990</v>
      </c>
      <c r="Z91" t="s">
        <v>991</v>
      </c>
      <c r="AA91" t="s">
        <v>992</v>
      </c>
      <c r="AB91" t="s">
        <v>993</v>
      </c>
      <c r="AC91" t="s">
        <v>994</v>
      </c>
    </row>
    <row r="92" spans="1:31" x14ac:dyDescent="0.3">
      <c r="A92" t="s">
        <v>872</v>
      </c>
      <c r="B92" t="s">
        <v>995</v>
      </c>
      <c r="C92">
        <v>386</v>
      </c>
      <c r="D92" t="s">
        <v>866</v>
      </c>
      <c r="E92">
        <v>222</v>
      </c>
      <c r="F92">
        <v>826140</v>
      </c>
      <c r="G92">
        <v>4.63</v>
      </c>
      <c r="H92">
        <v>772</v>
      </c>
      <c r="I92">
        <v>651</v>
      </c>
      <c r="J92" t="s">
        <v>848</v>
      </c>
      <c r="K92" t="s">
        <v>996</v>
      </c>
      <c r="L92" t="s">
        <v>997</v>
      </c>
      <c r="M92" t="s">
        <v>845</v>
      </c>
      <c r="N92" t="s">
        <v>998</v>
      </c>
      <c r="O92" t="s">
        <v>999</v>
      </c>
      <c r="P92" t="s">
        <v>847</v>
      </c>
      <c r="Q92" t="s">
        <v>1000</v>
      </c>
      <c r="R92" t="s">
        <v>905</v>
      </c>
      <c r="S92" t="s">
        <v>1001</v>
      </c>
      <c r="T92" t="s">
        <v>849</v>
      </c>
      <c r="U92" t="s">
        <v>869</v>
      </c>
      <c r="V92" t="s">
        <v>903</v>
      </c>
      <c r="W92" t="s">
        <v>1002</v>
      </c>
      <c r="X92" t="s">
        <v>1003</v>
      </c>
      <c r="Y92" t="s">
        <v>851</v>
      </c>
      <c r="Z92" t="s">
        <v>1004</v>
      </c>
      <c r="AA92" t="s">
        <v>1005</v>
      </c>
      <c r="AB92" t="s">
        <v>1006</v>
      </c>
      <c r="AC92" t="s">
        <v>1007</v>
      </c>
    </row>
    <row r="93" spans="1:31" x14ac:dyDescent="0.3">
      <c r="A93" t="s">
        <v>855</v>
      </c>
      <c r="B93" t="s">
        <v>1008</v>
      </c>
      <c r="C93">
        <v>479</v>
      </c>
      <c r="D93" t="s">
        <v>632</v>
      </c>
      <c r="E93">
        <v>289</v>
      </c>
      <c r="F93">
        <v>48360</v>
      </c>
      <c r="G93">
        <v>4.75</v>
      </c>
      <c r="H93">
        <v>44</v>
      </c>
      <c r="I93">
        <v>18</v>
      </c>
      <c r="J93" t="s">
        <v>1009</v>
      </c>
      <c r="K93" t="s">
        <v>1010</v>
      </c>
      <c r="L93" t="s">
        <v>1011</v>
      </c>
      <c r="M93" t="s">
        <v>1012</v>
      </c>
      <c r="N93" t="s">
        <v>1013</v>
      </c>
      <c r="O93" t="s">
        <v>1014</v>
      </c>
      <c r="P93" t="s">
        <v>1015</v>
      </c>
      <c r="Q93" t="s">
        <v>1016</v>
      </c>
      <c r="R93" t="s">
        <v>1017</v>
      </c>
      <c r="S93" t="s">
        <v>1018</v>
      </c>
      <c r="T93" t="s">
        <v>1019</v>
      </c>
      <c r="U93" t="s">
        <v>1020</v>
      </c>
      <c r="V93" t="s">
        <v>1021</v>
      </c>
      <c r="W93" t="s">
        <v>846</v>
      </c>
      <c r="X93" t="s">
        <v>1022</v>
      </c>
      <c r="Y93" t="s">
        <v>1023</v>
      </c>
      <c r="Z93" t="s">
        <v>1024</v>
      </c>
      <c r="AA93" t="s">
        <v>1025</v>
      </c>
      <c r="AB93" t="s">
        <v>1026</v>
      </c>
      <c r="AC93" t="s">
        <v>1027</v>
      </c>
    </row>
    <row r="94" spans="1:31" x14ac:dyDescent="0.3">
      <c r="A94" t="s">
        <v>857</v>
      </c>
      <c r="B94" t="s">
        <v>1028</v>
      </c>
      <c r="C94">
        <v>1004</v>
      </c>
      <c r="D94" t="s">
        <v>632</v>
      </c>
      <c r="E94">
        <v>367</v>
      </c>
      <c r="F94">
        <v>71376</v>
      </c>
      <c r="G94">
        <v>4.83</v>
      </c>
      <c r="H94">
        <v>207</v>
      </c>
      <c r="I94">
        <v>253</v>
      </c>
      <c r="J94" t="s">
        <v>1029</v>
      </c>
      <c r="K94" t="s">
        <v>1030</v>
      </c>
      <c r="L94" t="s">
        <v>1031</v>
      </c>
      <c r="M94" t="s">
        <v>1032</v>
      </c>
      <c r="N94" t="s">
        <v>1033</v>
      </c>
      <c r="O94" t="e">
        <f>-ejKyQlwIaI</f>
        <v>#NAME?</v>
      </c>
      <c r="P94" t="s">
        <v>1034</v>
      </c>
      <c r="Q94" t="s">
        <v>1035</v>
      </c>
      <c r="R94" t="s">
        <v>1036</v>
      </c>
      <c r="S94" t="s">
        <v>1037</v>
      </c>
      <c r="T94" t="s">
        <v>1038</v>
      </c>
      <c r="U94" t="s">
        <v>1039</v>
      </c>
      <c r="V94" t="s">
        <v>1040</v>
      </c>
      <c r="W94" t="s">
        <v>1041</v>
      </c>
    </row>
    <row r="95" spans="1:31" x14ac:dyDescent="0.3">
      <c r="A95" t="s">
        <v>858</v>
      </c>
      <c r="B95" t="s">
        <v>929</v>
      </c>
      <c r="C95">
        <v>490</v>
      </c>
      <c r="D95" t="s">
        <v>632</v>
      </c>
      <c r="E95">
        <v>209</v>
      </c>
      <c r="F95">
        <v>105878</v>
      </c>
      <c r="G95">
        <v>4.71</v>
      </c>
      <c r="H95">
        <v>307</v>
      </c>
      <c r="I95">
        <v>183</v>
      </c>
      <c r="J95" t="s">
        <v>852</v>
      </c>
      <c r="K95" t="s">
        <v>1042</v>
      </c>
      <c r="L95" t="e">
        <f>-bENB-QFu_k</f>
        <v>#NAME?</v>
      </c>
      <c r="M95" t="s">
        <v>1043</v>
      </c>
      <c r="N95" t="s">
        <v>930</v>
      </c>
      <c r="O95" t="s">
        <v>859</v>
      </c>
      <c r="P95" t="s">
        <v>1044</v>
      </c>
      <c r="Q95" t="s">
        <v>1045</v>
      </c>
      <c r="R95" t="s">
        <v>933</v>
      </c>
      <c r="S95" t="s">
        <v>851</v>
      </c>
      <c r="T95" t="s">
        <v>1046</v>
      </c>
      <c r="U95" t="s">
        <v>1047</v>
      </c>
      <c r="V95" t="s">
        <v>931</v>
      </c>
      <c r="W95" t="s">
        <v>1048</v>
      </c>
      <c r="X95" t="s">
        <v>1049</v>
      </c>
      <c r="Y95" t="s">
        <v>935</v>
      </c>
      <c r="Z95" t="s">
        <v>1050</v>
      </c>
      <c r="AA95" t="s">
        <v>938</v>
      </c>
      <c r="AB95" t="e">
        <f>-FinNUQVi9Q</f>
        <v>#NAME?</v>
      </c>
      <c r="AC95" t="s">
        <v>1051</v>
      </c>
    </row>
    <row r="96" spans="1:31" x14ac:dyDescent="0.3">
      <c r="A96" t="s">
        <v>859</v>
      </c>
      <c r="B96" t="s">
        <v>1052</v>
      </c>
      <c r="C96">
        <v>675</v>
      </c>
      <c r="D96" t="s">
        <v>632</v>
      </c>
      <c r="E96">
        <v>120</v>
      </c>
      <c r="F96">
        <v>2657650</v>
      </c>
      <c r="G96">
        <v>4.4800000000000004</v>
      </c>
      <c r="H96">
        <v>3552</v>
      </c>
      <c r="I96">
        <v>2714</v>
      </c>
      <c r="J96" t="s">
        <v>1053</v>
      </c>
      <c r="K96" t="s">
        <v>1054</v>
      </c>
      <c r="L96" t="s">
        <v>1055</v>
      </c>
      <c r="M96" t="s">
        <v>1056</v>
      </c>
      <c r="N96" t="s">
        <v>1057</v>
      </c>
      <c r="O96" t="s">
        <v>1058</v>
      </c>
      <c r="P96" t="s">
        <v>1059</v>
      </c>
      <c r="Q96" t="s">
        <v>1060</v>
      </c>
      <c r="R96" t="s">
        <v>1061</v>
      </c>
      <c r="S96" t="s">
        <v>1062</v>
      </c>
      <c r="T96" t="s">
        <v>1063</v>
      </c>
      <c r="U96" t="s">
        <v>1064</v>
      </c>
      <c r="V96" t="s">
        <v>1065</v>
      </c>
      <c r="W96" t="s">
        <v>1066</v>
      </c>
    </row>
    <row r="97" spans="1:29" x14ac:dyDescent="0.3">
      <c r="A97" t="s">
        <v>860</v>
      </c>
      <c r="B97" t="s">
        <v>1067</v>
      </c>
      <c r="C97">
        <v>447</v>
      </c>
      <c r="D97" t="s">
        <v>32</v>
      </c>
      <c r="E97">
        <v>200</v>
      </c>
      <c r="F97">
        <v>140901</v>
      </c>
      <c r="G97">
        <v>4.84</v>
      </c>
      <c r="H97">
        <v>297</v>
      </c>
      <c r="I97">
        <v>130</v>
      </c>
      <c r="J97" t="s">
        <v>862</v>
      </c>
      <c r="K97" t="s">
        <v>1068</v>
      </c>
      <c r="L97" t="s">
        <v>1069</v>
      </c>
      <c r="M97" t="s">
        <v>1070</v>
      </c>
      <c r="N97" t="s">
        <v>1071</v>
      </c>
      <c r="O97" t="s">
        <v>1072</v>
      </c>
      <c r="P97" t="s">
        <v>1073</v>
      </c>
      <c r="Q97" t="s">
        <v>1074</v>
      </c>
      <c r="R97" t="s">
        <v>1075</v>
      </c>
      <c r="S97" t="s">
        <v>1076</v>
      </c>
      <c r="T97" t="s">
        <v>1077</v>
      </c>
      <c r="U97" t="s">
        <v>1078</v>
      </c>
      <c r="V97" t="s">
        <v>1079</v>
      </c>
      <c r="W97" t="s">
        <v>1080</v>
      </c>
    </row>
    <row r="98" spans="1:29" x14ac:dyDescent="0.3">
      <c r="A98" t="s">
        <v>861</v>
      </c>
      <c r="B98" t="s">
        <v>1081</v>
      </c>
      <c r="C98">
        <v>1006</v>
      </c>
      <c r="D98" t="s">
        <v>632</v>
      </c>
      <c r="E98">
        <v>306</v>
      </c>
      <c r="F98">
        <v>14332</v>
      </c>
      <c r="G98">
        <v>4.92</v>
      </c>
      <c r="H98">
        <v>60</v>
      </c>
      <c r="I98">
        <v>46</v>
      </c>
      <c r="J98" t="s">
        <v>1082</v>
      </c>
      <c r="K98" t="s">
        <v>1083</v>
      </c>
      <c r="L98" t="s">
        <v>1084</v>
      </c>
      <c r="M98" t="s">
        <v>1085</v>
      </c>
      <c r="N98" t="s">
        <v>1086</v>
      </c>
      <c r="O98" t="s">
        <v>1087</v>
      </c>
      <c r="P98" t="s">
        <v>1088</v>
      </c>
      <c r="Q98" t="s">
        <v>1089</v>
      </c>
      <c r="R98" t="s">
        <v>1090</v>
      </c>
      <c r="S98" t="s">
        <v>1091</v>
      </c>
      <c r="T98" t="s">
        <v>1092</v>
      </c>
      <c r="U98" t="s">
        <v>1093</v>
      </c>
      <c r="V98" t="s">
        <v>1094</v>
      </c>
      <c r="W98" t="s">
        <v>1095</v>
      </c>
      <c r="X98" t="s">
        <v>1096</v>
      </c>
      <c r="Y98" t="s">
        <v>1097</v>
      </c>
      <c r="Z98" t="s">
        <v>1098</v>
      </c>
      <c r="AA98" t="s">
        <v>1099</v>
      </c>
      <c r="AB98" t="s">
        <v>1100</v>
      </c>
      <c r="AC98" t="s">
        <v>1101</v>
      </c>
    </row>
    <row r="99" spans="1:29" x14ac:dyDescent="0.3">
      <c r="A99" t="s">
        <v>1102</v>
      </c>
      <c r="B99" t="s">
        <v>1103</v>
      </c>
      <c r="C99">
        <v>511</v>
      </c>
      <c r="D99" t="s">
        <v>20</v>
      </c>
      <c r="E99">
        <v>240</v>
      </c>
      <c r="F99">
        <v>92079</v>
      </c>
      <c r="G99">
        <v>4.25</v>
      </c>
      <c r="H99">
        <v>528</v>
      </c>
      <c r="I99">
        <v>384</v>
      </c>
      <c r="J99" t="s">
        <v>1104</v>
      </c>
      <c r="K99" t="s">
        <v>1105</v>
      </c>
      <c r="L99" t="s">
        <v>1106</v>
      </c>
      <c r="M99" t="s">
        <v>1107</v>
      </c>
      <c r="N99" t="s">
        <v>1108</v>
      </c>
      <c r="O99" t="s">
        <v>1109</v>
      </c>
      <c r="P99" t="s">
        <v>1110</v>
      </c>
      <c r="Q99" t="s">
        <v>1111</v>
      </c>
      <c r="R99" t="s">
        <v>1112</v>
      </c>
      <c r="S99" t="s">
        <v>1113</v>
      </c>
      <c r="T99" t="s">
        <v>1114</v>
      </c>
      <c r="U99" t="s">
        <v>1115</v>
      </c>
      <c r="V99" t="s">
        <v>1116</v>
      </c>
      <c r="W99" t="s">
        <v>1117</v>
      </c>
    </row>
    <row r="100" spans="1:29" x14ac:dyDescent="0.3">
      <c r="A100" t="s">
        <v>1118</v>
      </c>
      <c r="B100" t="s">
        <v>1103</v>
      </c>
      <c r="C100">
        <v>592</v>
      </c>
      <c r="D100" t="s">
        <v>20</v>
      </c>
      <c r="E100">
        <v>202</v>
      </c>
      <c r="F100">
        <v>174514</v>
      </c>
      <c r="G100">
        <v>2.84</v>
      </c>
      <c r="H100">
        <v>842</v>
      </c>
      <c r="I100">
        <v>602</v>
      </c>
      <c r="J100" t="s">
        <v>1113</v>
      </c>
      <c r="K100" t="s">
        <v>1119</v>
      </c>
      <c r="L100" t="s">
        <v>1120</v>
      </c>
      <c r="M100" t="s">
        <v>1121</v>
      </c>
      <c r="N100" t="s">
        <v>1122</v>
      </c>
      <c r="O100" t="s">
        <v>1123</v>
      </c>
      <c r="P100" t="s">
        <v>1124</v>
      </c>
      <c r="Q100" t="s">
        <v>1107</v>
      </c>
      <c r="R100" t="s">
        <v>1125</v>
      </c>
      <c r="S100" t="s">
        <v>1126</v>
      </c>
      <c r="T100" t="s">
        <v>1127</v>
      </c>
      <c r="U100" t="s">
        <v>1128</v>
      </c>
      <c r="V100" t="s">
        <v>1129</v>
      </c>
      <c r="W100" t="s">
        <v>1130</v>
      </c>
      <c r="X100" t="s">
        <v>1131</v>
      </c>
      <c r="Y100" t="s">
        <v>1132</v>
      </c>
      <c r="Z100" t="s">
        <v>1133</v>
      </c>
      <c r="AA100" t="s">
        <v>1134</v>
      </c>
      <c r="AB100" t="e">
        <f>-znZW_JuQgs</f>
        <v>#NAME?</v>
      </c>
      <c r="AC100" t="s">
        <v>1135</v>
      </c>
    </row>
    <row r="101" spans="1:29" x14ac:dyDescent="0.3">
      <c r="A101" t="s">
        <v>1136</v>
      </c>
      <c r="B101" t="s">
        <v>1103</v>
      </c>
      <c r="C101">
        <v>890</v>
      </c>
      <c r="D101" t="s">
        <v>20</v>
      </c>
      <c r="E101">
        <v>144</v>
      </c>
      <c r="F101">
        <v>30395</v>
      </c>
      <c r="G101">
        <v>4.09</v>
      </c>
      <c r="H101">
        <v>440</v>
      </c>
      <c r="I101">
        <v>719</v>
      </c>
      <c r="J101" t="s">
        <v>1120</v>
      </c>
      <c r="K101" t="s">
        <v>1137</v>
      </c>
      <c r="L101" t="s">
        <v>1138</v>
      </c>
      <c r="M101" t="s">
        <v>1139</v>
      </c>
      <c r="N101" t="s">
        <v>1140</v>
      </c>
      <c r="O101" t="s">
        <v>1113</v>
      </c>
      <c r="P101" t="s">
        <v>1109</v>
      </c>
      <c r="Q101" t="s">
        <v>1141</v>
      </c>
      <c r="R101" t="s">
        <v>1142</v>
      </c>
      <c r="S101" t="s">
        <v>1143</v>
      </c>
      <c r="T101" t="s">
        <v>1144</v>
      </c>
      <c r="U101" t="s">
        <v>1117</v>
      </c>
      <c r="V101" t="s">
        <v>1145</v>
      </c>
      <c r="W101" t="s">
        <v>1146</v>
      </c>
      <c r="X101" t="s">
        <v>1116</v>
      </c>
      <c r="Y101" t="s">
        <v>1147</v>
      </c>
      <c r="Z101" t="s">
        <v>1148</v>
      </c>
      <c r="AA101" t="s">
        <v>1149</v>
      </c>
      <c r="AB101" t="s">
        <v>1150</v>
      </c>
      <c r="AC101" t="s">
        <v>1151</v>
      </c>
    </row>
    <row r="102" spans="1:29" x14ac:dyDescent="0.3">
      <c r="A102" t="s">
        <v>1133</v>
      </c>
      <c r="B102" t="s">
        <v>1103</v>
      </c>
      <c r="C102">
        <v>507</v>
      </c>
      <c r="D102" t="s">
        <v>20</v>
      </c>
      <c r="E102">
        <v>294</v>
      </c>
      <c r="F102">
        <v>442233</v>
      </c>
      <c r="G102">
        <v>4.5599999999999996</v>
      </c>
      <c r="H102">
        <v>2793</v>
      </c>
      <c r="I102">
        <v>1930</v>
      </c>
      <c r="J102" t="s">
        <v>1116</v>
      </c>
      <c r="K102" t="s">
        <v>1152</v>
      </c>
      <c r="L102" t="s">
        <v>1153</v>
      </c>
      <c r="M102" t="s">
        <v>1154</v>
      </c>
      <c r="N102" t="s">
        <v>1155</v>
      </c>
      <c r="O102" t="s">
        <v>1119</v>
      </c>
      <c r="P102" t="s">
        <v>1156</v>
      </c>
      <c r="Q102" t="s">
        <v>1157</v>
      </c>
      <c r="R102" t="s">
        <v>1158</v>
      </c>
      <c r="S102" t="s">
        <v>1159</v>
      </c>
      <c r="T102" t="s">
        <v>1160</v>
      </c>
      <c r="U102" t="s">
        <v>1161</v>
      </c>
      <c r="V102" t="s">
        <v>1162</v>
      </c>
      <c r="W102" t="s">
        <v>1163</v>
      </c>
    </row>
    <row r="103" spans="1:29" x14ac:dyDescent="0.3">
      <c r="A103" t="s">
        <v>1164</v>
      </c>
      <c r="B103" t="s">
        <v>1103</v>
      </c>
      <c r="C103">
        <v>0</v>
      </c>
      <c r="D103" t="s">
        <v>1165</v>
      </c>
      <c r="E103">
        <v>179</v>
      </c>
      <c r="F103">
        <v>19624</v>
      </c>
      <c r="G103">
        <v>4.26</v>
      </c>
      <c r="H103">
        <v>174</v>
      </c>
      <c r="I103">
        <v>147</v>
      </c>
    </row>
    <row r="104" spans="1:29" x14ac:dyDescent="0.3">
      <c r="A104" t="e">
        <f>-znZW_JuQgs</f>
        <v>#NAME?</v>
      </c>
      <c r="B104" t="s">
        <v>1103</v>
      </c>
      <c r="C104">
        <v>585</v>
      </c>
      <c r="D104" t="s">
        <v>20</v>
      </c>
      <c r="E104">
        <v>317</v>
      </c>
      <c r="F104">
        <v>54841</v>
      </c>
      <c r="G104">
        <v>4.17</v>
      </c>
      <c r="H104">
        <v>492</v>
      </c>
      <c r="I104">
        <v>355</v>
      </c>
      <c r="J104" t="s">
        <v>1139</v>
      </c>
      <c r="K104" t="s">
        <v>1166</v>
      </c>
      <c r="L104" t="s">
        <v>1106</v>
      </c>
      <c r="M104" t="s">
        <v>1113</v>
      </c>
      <c r="N104" t="s">
        <v>1167</v>
      </c>
      <c r="O104" t="s">
        <v>1168</v>
      </c>
      <c r="P104" t="s">
        <v>1169</v>
      </c>
      <c r="Q104" t="s">
        <v>1170</v>
      </c>
      <c r="R104" t="s">
        <v>1171</v>
      </c>
      <c r="S104" t="s">
        <v>1109</v>
      </c>
      <c r="T104" t="s">
        <v>1172</v>
      </c>
      <c r="U104" t="s">
        <v>1108</v>
      </c>
      <c r="V104" t="s">
        <v>1173</v>
      </c>
      <c r="W104" t="s">
        <v>1174</v>
      </c>
      <c r="X104" t="s">
        <v>1175</v>
      </c>
      <c r="Y104" t="s">
        <v>1176</v>
      </c>
      <c r="Z104" t="s">
        <v>1177</v>
      </c>
      <c r="AA104" t="s">
        <v>1178</v>
      </c>
      <c r="AB104" t="s">
        <v>1179</v>
      </c>
      <c r="AC104" t="s">
        <v>1180</v>
      </c>
    </row>
    <row r="105" spans="1:29" x14ac:dyDescent="0.3">
      <c r="A105" t="s">
        <v>1181</v>
      </c>
      <c r="B105" t="s">
        <v>1103</v>
      </c>
      <c r="C105">
        <v>1102</v>
      </c>
      <c r="D105" t="s">
        <v>20</v>
      </c>
      <c r="E105">
        <v>186</v>
      </c>
      <c r="F105">
        <v>12615</v>
      </c>
      <c r="G105">
        <v>4.3899999999999997</v>
      </c>
      <c r="H105">
        <v>257</v>
      </c>
      <c r="I105">
        <v>200</v>
      </c>
      <c r="J105" t="s">
        <v>1163</v>
      </c>
      <c r="K105" t="s">
        <v>174</v>
      </c>
      <c r="L105" t="s">
        <v>209</v>
      </c>
      <c r="M105" t="s">
        <v>1182</v>
      </c>
      <c r="N105" t="s">
        <v>1116</v>
      </c>
      <c r="O105" t="s">
        <v>1183</v>
      </c>
      <c r="P105" t="s">
        <v>1119</v>
      </c>
      <c r="Q105" t="s">
        <v>1184</v>
      </c>
      <c r="R105" t="s">
        <v>1185</v>
      </c>
      <c r="S105" t="s">
        <v>212</v>
      </c>
      <c r="T105" t="s">
        <v>210</v>
      </c>
      <c r="U105" t="s">
        <v>1186</v>
      </c>
      <c r="V105" t="s">
        <v>1187</v>
      </c>
      <c r="W105" t="s">
        <v>1188</v>
      </c>
      <c r="X105" t="s">
        <v>1177</v>
      </c>
      <c r="Y105" t="s">
        <v>1153</v>
      </c>
      <c r="Z105" t="s">
        <v>1189</v>
      </c>
      <c r="AA105" t="s">
        <v>1190</v>
      </c>
      <c r="AB105" t="s">
        <v>1133</v>
      </c>
      <c r="AC105" t="s">
        <v>1191</v>
      </c>
    </row>
    <row r="106" spans="1:29" x14ac:dyDescent="0.3">
      <c r="A106" t="s">
        <v>1192</v>
      </c>
      <c r="B106" t="s">
        <v>1103</v>
      </c>
      <c r="C106">
        <v>0</v>
      </c>
      <c r="D106" t="s">
        <v>1165</v>
      </c>
      <c r="E106">
        <v>300</v>
      </c>
      <c r="F106">
        <v>87835</v>
      </c>
      <c r="G106">
        <v>3.53</v>
      </c>
      <c r="H106">
        <v>680</v>
      </c>
      <c r="I106">
        <v>251</v>
      </c>
    </row>
    <row r="107" spans="1:29" x14ac:dyDescent="0.3">
      <c r="A107" t="s">
        <v>1193</v>
      </c>
      <c r="B107" t="s">
        <v>1103</v>
      </c>
      <c r="C107">
        <v>509</v>
      </c>
      <c r="D107" t="s">
        <v>20</v>
      </c>
      <c r="E107">
        <v>313</v>
      </c>
      <c r="F107">
        <v>33427</v>
      </c>
      <c r="G107">
        <v>4.55</v>
      </c>
      <c r="H107">
        <v>614</v>
      </c>
      <c r="I107">
        <v>324</v>
      </c>
      <c r="J107" t="s">
        <v>1158</v>
      </c>
      <c r="K107" t="s">
        <v>1194</v>
      </c>
      <c r="L107" t="s">
        <v>1116</v>
      </c>
      <c r="M107" t="s">
        <v>1107</v>
      </c>
      <c r="N107" t="s">
        <v>1178</v>
      </c>
      <c r="O107" t="s">
        <v>1119</v>
      </c>
      <c r="P107" t="s">
        <v>1139</v>
      </c>
      <c r="Q107" t="s">
        <v>1195</v>
      </c>
      <c r="R107" t="s">
        <v>1111</v>
      </c>
      <c r="S107" t="s">
        <v>1196</v>
      </c>
      <c r="T107" t="s">
        <v>1157</v>
      </c>
      <c r="U107" t="s">
        <v>1197</v>
      </c>
      <c r="V107" t="s">
        <v>1124</v>
      </c>
      <c r="W107" t="s">
        <v>1198</v>
      </c>
      <c r="X107" t="s">
        <v>1154</v>
      </c>
      <c r="Y107" t="s">
        <v>1156</v>
      </c>
      <c r="Z107" t="s">
        <v>1199</v>
      </c>
      <c r="AA107" t="s">
        <v>1163</v>
      </c>
      <c r="AB107" t="s">
        <v>1162</v>
      </c>
      <c r="AC107" t="s">
        <v>1200</v>
      </c>
    </row>
    <row r="108" spans="1:29" x14ac:dyDescent="0.3">
      <c r="A108" t="s">
        <v>1182</v>
      </c>
      <c r="B108" t="s">
        <v>1103</v>
      </c>
      <c r="C108">
        <v>1077</v>
      </c>
      <c r="D108" t="s">
        <v>20</v>
      </c>
      <c r="E108">
        <v>256</v>
      </c>
      <c r="F108">
        <v>126333</v>
      </c>
      <c r="G108">
        <v>4.08</v>
      </c>
      <c r="H108">
        <v>675</v>
      </c>
      <c r="I108">
        <v>1450</v>
      </c>
      <c r="J108" t="s">
        <v>1119</v>
      </c>
      <c r="K108" t="s">
        <v>174</v>
      </c>
      <c r="L108" t="s">
        <v>209</v>
      </c>
      <c r="M108" t="s">
        <v>1116</v>
      </c>
      <c r="N108" t="s">
        <v>1201</v>
      </c>
      <c r="O108" t="s">
        <v>224</v>
      </c>
      <c r="P108" t="s">
        <v>1183</v>
      </c>
      <c r="Q108" t="s">
        <v>212</v>
      </c>
      <c r="R108" t="s">
        <v>210</v>
      </c>
      <c r="S108" t="s">
        <v>223</v>
      </c>
      <c r="T108" t="s">
        <v>1185</v>
      </c>
      <c r="U108" t="s">
        <v>1202</v>
      </c>
      <c r="V108" t="s">
        <v>1203</v>
      </c>
      <c r="W108" t="s">
        <v>1177</v>
      </c>
      <c r="X108" t="s">
        <v>222</v>
      </c>
      <c r="Y108" t="s">
        <v>1188</v>
      </c>
      <c r="Z108" t="s">
        <v>1163</v>
      </c>
      <c r="AA108" t="s">
        <v>27</v>
      </c>
      <c r="AB108" t="s">
        <v>1204</v>
      </c>
      <c r="AC108" t="s">
        <v>1158</v>
      </c>
    </row>
    <row r="109" spans="1:29" x14ac:dyDescent="0.3">
      <c r="A109" t="s">
        <v>1112</v>
      </c>
      <c r="B109" t="s">
        <v>1103</v>
      </c>
      <c r="C109">
        <v>505</v>
      </c>
      <c r="D109" t="s">
        <v>20</v>
      </c>
      <c r="E109">
        <v>69</v>
      </c>
      <c r="F109">
        <v>12683</v>
      </c>
      <c r="G109">
        <v>4.28</v>
      </c>
      <c r="H109">
        <v>252</v>
      </c>
      <c r="I109">
        <v>44</v>
      </c>
      <c r="J109" t="s">
        <v>1104</v>
      </c>
      <c r="K109" t="s">
        <v>1102</v>
      </c>
      <c r="L109" t="s">
        <v>1205</v>
      </c>
      <c r="M109" t="s">
        <v>1116</v>
      </c>
      <c r="N109" t="s">
        <v>1206</v>
      </c>
      <c r="O109" t="s">
        <v>1207</v>
      </c>
      <c r="P109" t="s">
        <v>1111</v>
      </c>
      <c r="Q109" t="s">
        <v>1155</v>
      </c>
      <c r="R109" t="s">
        <v>1193</v>
      </c>
      <c r="S109" t="s">
        <v>1208</v>
      </c>
      <c r="T109" t="s">
        <v>1209</v>
      </c>
      <c r="U109" t="s">
        <v>1106</v>
      </c>
      <c r="V109" t="s">
        <v>1115</v>
      </c>
      <c r="W109" t="s">
        <v>1210</v>
      </c>
      <c r="X109" t="s">
        <v>1154</v>
      </c>
      <c r="Y109" t="s">
        <v>1119</v>
      </c>
      <c r="Z109" t="s">
        <v>1211</v>
      </c>
      <c r="AA109" t="s">
        <v>1212</v>
      </c>
      <c r="AB109" t="s">
        <v>1213</v>
      </c>
      <c r="AC109" t="s">
        <v>1214</v>
      </c>
    </row>
    <row r="110" spans="1:29" x14ac:dyDescent="0.3">
      <c r="A110" t="s">
        <v>1121</v>
      </c>
      <c r="B110" t="s">
        <v>1103</v>
      </c>
      <c r="C110">
        <v>541</v>
      </c>
      <c r="D110" t="s">
        <v>20</v>
      </c>
      <c r="E110">
        <v>932</v>
      </c>
      <c r="F110">
        <v>160465</v>
      </c>
      <c r="G110">
        <v>4.54</v>
      </c>
      <c r="H110">
        <v>1294</v>
      </c>
      <c r="I110">
        <v>2011</v>
      </c>
      <c r="J110" t="s">
        <v>1117</v>
      </c>
      <c r="K110" t="s">
        <v>1215</v>
      </c>
      <c r="L110" t="s">
        <v>1216</v>
      </c>
      <c r="M110" t="s">
        <v>1119</v>
      </c>
      <c r="N110" t="s">
        <v>1217</v>
      </c>
      <c r="O110" t="s">
        <v>1218</v>
      </c>
      <c r="P110" t="s">
        <v>1177</v>
      </c>
      <c r="Q110" t="s">
        <v>1219</v>
      </c>
      <c r="R110" t="s">
        <v>1220</v>
      </c>
      <c r="S110" t="s">
        <v>1158</v>
      </c>
      <c r="T110" t="s">
        <v>1221</v>
      </c>
      <c r="U110" t="s">
        <v>1197</v>
      </c>
      <c r="V110" t="s">
        <v>1222</v>
      </c>
      <c r="W110" t="s">
        <v>1113</v>
      </c>
      <c r="X110" t="s">
        <v>1223</v>
      </c>
      <c r="Y110" t="s">
        <v>1224</v>
      </c>
      <c r="Z110" t="s">
        <v>1157</v>
      </c>
      <c r="AA110" t="s">
        <v>1225</v>
      </c>
      <c r="AB110" t="s">
        <v>1226</v>
      </c>
      <c r="AC110" t="s">
        <v>1227</v>
      </c>
    </row>
    <row r="111" spans="1:29" x14ac:dyDescent="0.3">
      <c r="A111" t="s">
        <v>1163</v>
      </c>
      <c r="B111" t="s">
        <v>1103</v>
      </c>
      <c r="C111">
        <v>763</v>
      </c>
      <c r="D111" t="s">
        <v>20</v>
      </c>
      <c r="E111">
        <v>419</v>
      </c>
      <c r="F111">
        <v>200489</v>
      </c>
      <c r="G111">
        <v>4.18</v>
      </c>
      <c r="H111">
        <v>1391</v>
      </c>
      <c r="I111">
        <v>1615</v>
      </c>
      <c r="J111" t="s">
        <v>212</v>
      </c>
      <c r="K111" t="s">
        <v>1206</v>
      </c>
      <c r="L111" t="s">
        <v>1205</v>
      </c>
      <c r="M111" t="s">
        <v>1116</v>
      </c>
      <c r="N111" t="s">
        <v>1124</v>
      </c>
      <c r="O111" t="s">
        <v>1182</v>
      </c>
      <c r="P111" t="s">
        <v>1111</v>
      </c>
      <c r="Q111" t="s">
        <v>1104</v>
      </c>
      <c r="R111" t="s">
        <v>1133</v>
      </c>
      <c r="S111" t="s">
        <v>1160</v>
      </c>
      <c r="T111" t="s">
        <v>1202</v>
      </c>
      <c r="U111" t="s">
        <v>1156</v>
      </c>
      <c r="V111" t="s">
        <v>1228</v>
      </c>
      <c r="W111" t="s">
        <v>1195</v>
      </c>
      <c r="X111" t="s">
        <v>1181</v>
      </c>
      <c r="Y111" t="s">
        <v>1119</v>
      </c>
      <c r="Z111" t="s">
        <v>1229</v>
      </c>
      <c r="AA111" t="s">
        <v>1155</v>
      </c>
      <c r="AB111" t="s">
        <v>1154</v>
      </c>
      <c r="AC111" t="s">
        <v>1184</v>
      </c>
    </row>
    <row r="112" spans="1:29" x14ac:dyDescent="0.3">
      <c r="A112" t="s">
        <v>1230</v>
      </c>
      <c r="B112" t="s">
        <v>1103</v>
      </c>
      <c r="C112">
        <v>554</v>
      </c>
      <c r="D112" t="s">
        <v>20</v>
      </c>
      <c r="E112">
        <v>300</v>
      </c>
      <c r="F112">
        <v>15817</v>
      </c>
      <c r="G112">
        <v>3.94</v>
      </c>
      <c r="H112">
        <v>241</v>
      </c>
      <c r="I112">
        <v>280</v>
      </c>
    </row>
    <row r="113" spans="1:31" x14ac:dyDescent="0.3">
      <c r="A113" t="s">
        <v>1231</v>
      </c>
      <c r="B113" t="s">
        <v>1232</v>
      </c>
      <c r="C113">
        <v>1135</v>
      </c>
      <c r="D113" t="s">
        <v>20</v>
      </c>
      <c r="E113">
        <v>45</v>
      </c>
      <c r="F113">
        <v>387</v>
      </c>
      <c r="G113">
        <v>1.3</v>
      </c>
      <c r="H113">
        <v>53</v>
      </c>
      <c r="I113">
        <v>22</v>
      </c>
      <c r="J113" t="s">
        <v>1233</v>
      </c>
      <c r="K113" t="s">
        <v>1234</v>
      </c>
      <c r="L113" t="s">
        <v>1235</v>
      </c>
      <c r="M113" t="s">
        <v>1236</v>
      </c>
      <c r="N113" t="s">
        <v>1237</v>
      </c>
      <c r="O113" t="s">
        <v>1238</v>
      </c>
      <c r="P113" t="s">
        <v>1239</v>
      </c>
      <c r="Q113" t="s">
        <v>1240</v>
      </c>
      <c r="R113" t="s">
        <v>1241</v>
      </c>
      <c r="S113" t="s">
        <v>1242</v>
      </c>
      <c r="T113" t="s">
        <v>1243</v>
      </c>
      <c r="U113" t="s">
        <v>1244</v>
      </c>
      <c r="V113" t="s">
        <v>1245</v>
      </c>
      <c r="W113" t="s">
        <v>1246</v>
      </c>
      <c r="X113" t="s">
        <v>1247</v>
      </c>
      <c r="Y113" t="s">
        <v>1248</v>
      </c>
      <c r="Z113" t="s">
        <v>1249</v>
      </c>
      <c r="AA113" t="s">
        <v>1250</v>
      </c>
      <c r="AB113" t="s">
        <v>1251</v>
      </c>
      <c r="AC113" t="s">
        <v>1252</v>
      </c>
    </row>
    <row r="114" spans="1:31" x14ac:dyDescent="0.3">
      <c r="A114" t="s">
        <v>1234</v>
      </c>
      <c r="B114" t="s">
        <v>1253</v>
      </c>
      <c r="C114">
        <v>1135</v>
      </c>
      <c r="D114" t="s">
        <v>20</v>
      </c>
      <c r="E114">
        <v>14</v>
      </c>
      <c r="F114">
        <v>221</v>
      </c>
      <c r="G114">
        <v>1.56</v>
      </c>
      <c r="H114">
        <v>32</v>
      </c>
      <c r="I114">
        <v>7</v>
      </c>
      <c r="J114" t="s">
        <v>1233</v>
      </c>
      <c r="K114" t="s">
        <v>1231</v>
      </c>
      <c r="L114" t="s">
        <v>1235</v>
      </c>
      <c r="M114" t="s">
        <v>1236</v>
      </c>
      <c r="N114" t="s">
        <v>1237</v>
      </c>
      <c r="O114" t="s">
        <v>1238</v>
      </c>
      <c r="P114" t="s">
        <v>1239</v>
      </c>
      <c r="Q114" t="s">
        <v>1240</v>
      </c>
      <c r="R114" t="s">
        <v>1241</v>
      </c>
      <c r="S114" t="s">
        <v>1242</v>
      </c>
      <c r="T114" t="s">
        <v>1243</v>
      </c>
      <c r="U114" t="s">
        <v>1244</v>
      </c>
      <c r="V114" t="s">
        <v>1245</v>
      </c>
      <c r="W114" t="s">
        <v>1246</v>
      </c>
      <c r="X114" t="s">
        <v>1247</v>
      </c>
      <c r="Y114" t="s">
        <v>1248</v>
      </c>
      <c r="Z114" t="s">
        <v>1249</v>
      </c>
      <c r="AA114" t="s">
        <v>1250</v>
      </c>
      <c r="AB114" t="s">
        <v>1251</v>
      </c>
      <c r="AC114" t="s">
        <v>1252</v>
      </c>
    </row>
    <row r="115" spans="1:31" x14ac:dyDescent="0.3">
      <c r="A115" t="s">
        <v>1235</v>
      </c>
      <c r="B115" t="s">
        <v>532</v>
      </c>
      <c r="C115">
        <v>1135</v>
      </c>
      <c r="D115" t="s">
        <v>20</v>
      </c>
      <c r="E115">
        <v>47</v>
      </c>
      <c r="F115">
        <v>251</v>
      </c>
      <c r="G115">
        <v>1.47</v>
      </c>
      <c r="H115">
        <v>51</v>
      </c>
      <c r="I115">
        <v>19</v>
      </c>
      <c r="J115" t="s">
        <v>1233</v>
      </c>
      <c r="K115" t="s">
        <v>1231</v>
      </c>
      <c r="L115" t="s">
        <v>1234</v>
      </c>
      <c r="M115" t="s">
        <v>1236</v>
      </c>
      <c r="N115" t="s">
        <v>1237</v>
      </c>
      <c r="O115" t="s">
        <v>1238</v>
      </c>
      <c r="P115" t="s">
        <v>1239</v>
      </c>
      <c r="Q115" t="s">
        <v>1240</v>
      </c>
      <c r="R115" t="s">
        <v>1241</v>
      </c>
      <c r="S115" t="s">
        <v>1242</v>
      </c>
      <c r="T115" t="s">
        <v>1243</v>
      </c>
      <c r="U115" t="s">
        <v>1244</v>
      </c>
      <c r="V115" t="s">
        <v>1245</v>
      </c>
      <c r="W115" t="s">
        <v>1246</v>
      </c>
      <c r="X115" t="s">
        <v>1247</v>
      </c>
      <c r="Y115" t="s">
        <v>1248</v>
      </c>
      <c r="Z115" t="s">
        <v>1249</v>
      </c>
      <c r="AA115" t="s">
        <v>1250</v>
      </c>
      <c r="AB115" t="s">
        <v>1251</v>
      </c>
      <c r="AC115" t="s">
        <v>1252</v>
      </c>
    </row>
    <row r="116" spans="1:31" x14ac:dyDescent="0.3">
      <c r="A116" t="s">
        <v>1236</v>
      </c>
      <c r="B116" t="s">
        <v>1254</v>
      </c>
      <c r="C116">
        <v>1099</v>
      </c>
      <c r="D116" t="s">
        <v>20</v>
      </c>
      <c r="E116">
        <v>57</v>
      </c>
      <c r="F116">
        <v>195618</v>
      </c>
      <c r="G116">
        <v>4.8600000000000003</v>
      </c>
      <c r="H116">
        <v>2469</v>
      </c>
      <c r="I116">
        <v>1581</v>
      </c>
      <c r="J116" t="s">
        <v>1255</v>
      </c>
      <c r="K116" t="s">
        <v>1256</v>
      </c>
      <c r="L116" t="s">
        <v>1239</v>
      </c>
      <c r="M116" t="s">
        <v>1257</v>
      </c>
      <c r="N116" t="s">
        <v>1258</v>
      </c>
      <c r="O116" t="s">
        <v>1259</v>
      </c>
      <c r="P116" t="s">
        <v>1260</v>
      </c>
      <c r="Q116" t="s">
        <v>1238</v>
      </c>
      <c r="R116" t="s">
        <v>1261</v>
      </c>
      <c r="S116" t="s">
        <v>1262</v>
      </c>
      <c r="T116" t="s">
        <v>1263</v>
      </c>
      <c r="U116" t="s">
        <v>1264</v>
      </c>
      <c r="V116" t="s">
        <v>1241</v>
      </c>
      <c r="W116" t="s">
        <v>1265</v>
      </c>
      <c r="X116" t="s">
        <v>1266</v>
      </c>
      <c r="Y116" t="s">
        <v>1237</v>
      </c>
      <c r="Z116" t="s">
        <v>1267</v>
      </c>
      <c r="AA116" t="s">
        <v>1268</v>
      </c>
      <c r="AB116" t="s">
        <v>1269</v>
      </c>
      <c r="AC116" t="s">
        <v>1270</v>
      </c>
    </row>
    <row r="117" spans="1:31" x14ac:dyDescent="0.3">
      <c r="A117" t="s">
        <v>1237</v>
      </c>
      <c r="B117" t="s">
        <v>1271</v>
      </c>
      <c r="C117">
        <v>870</v>
      </c>
      <c r="D117" t="s">
        <v>32</v>
      </c>
      <c r="E117">
        <v>425</v>
      </c>
      <c r="F117">
        <v>29972</v>
      </c>
      <c r="G117">
        <v>4.7699999999999996</v>
      </c>
      <c r="H117">
        <v>214</v>
      </c>
      <c r="I117">
        <v>107</v>
      </c>
      <c r="J117" t="s">
        <v>1272</v>
      </c>
      <c r="K117" t="s">
        <v>1240</v>
      </c>
      <c r="L117" t="s">
        <v>1248</v>
      </c>
      <c r="M117" t="s">
        <v>1238</v>
      </c>
      <c r="N117" t="s">
        <v>1249</v>
      </c>
      <c r="O117" t="s">
        <v>1250</v>
      </c>
      <c r="P117" t="s">
        <v>1242</v>
      </c>
      <c r="Q117" t="s">
        <v>1241</v>
      </c>
      <c r="R117" t="s">
        <v>1273</v>
      </c>
      <c r="S117" t="s">
        <v>1274</v>
      </c>
      <c r="T117" t="s">
        <v>1236</v>
      </c>
      <c r="U117" t="s">
        <v>1275</v>
      </c>
      <c r="V117" t="s">
        <v>1243</v>
      </c>
      <c r="W117" t="s">
        <v>1276</v>
      </c>
      <c r="X117" t="s">
        <v>1277</v>
      </c>
      <c r="Y117" t="s">
        <v>1278</v>
      </c>
      <c r="Z117" t="s">
        <v>1251</v>
      </c>
      <c r="AA117" t="s">
        <v>1279</v>
      </c>
      <c r="AB117" t="s">
        <v>1280</v>
      </c>
      <c r="AC117" t="s">
        <v>1281</v>
      </c>
    </row>
    <row r="118" spans="1:31" x14ac:dyDescent="0.3">
      <c r="A118" t="s">
        <v>1238</v>
      </c>
      <c r="B118" t="s">
        <v>1282</v>
      </c>
      <c r="C118">
        <v>845</v>
      </c>
      <c r="D118" t="s">
        <v>632</v>
      </c>
      <c r="E118">
        <v>111</v>
      </c>
      <c r="F118">
        <v>86731</v>
      </c>
      <c r="G118">
        <v>4.6900000000000004</v>
      </c>
      <c r="H118">
        <v>447</v>
      </c>
      <c r="I118">
        <v>290</v>
      </c>
      <c r="J118" t="s">
        <v>1283</v>
      </c>
      <c r="K118" t="s">
        <v>1284</v>
      </c>
      <c r="L118" t="s">
        <v>1285</v>
      </c>
      <c r="M118" t="s">
        <v>1286</v>
      </c>
      <c r="N118" t="s">
        <v>1287</v>
      </c>
      <c r="O118" t="s">
        <v>1288</v>
      </c>
      <c r="P118" t="s">
        <v>1289</v>
      </c>
      <c r="Q118" t="s">
        <v>1240</v>
      </c>
      <c r="R118" t="s">
        <v>1237</v>
      </c>
      <c r="S118" t="s">
        <v>1290</v>
      </c>
      <c r="T118" t="s">
        <v>1291</v>
      </c>
      <c r="U118" t="s">
        <v>1242</v>
      </c>
      <c r="V118" t="s">
        <v>1292</v>
      </c>
      <c r="W118" t="s">
        <v>1293</v>
      </c>
    </row>
    <row r="119" spans="1:31" x14ac:dyDescent="0.3">
      <c r="A119" t="s">
        <v>1241</v>
      </c>
      <c r="B119" t="s">
        <v>1254</v>
      </c>
      <c r="C119">
        <v>1071</v>
      </c>
      <c r="D119" t="s">
        <v>20</v>
      </c>
      <c r="E119">
        <v>37</v>
      </c>
      <c r="F119">
        <v>127743</v>
      </c>
      <c r="G119">
        <v>4.7699999999999996</v>
      </c>
      <c r="H119">
        <v>1235</v>
      </c>
      <c r="I119">
        <v>785</v>
      </c>
      <c r="J119" t="s">
        <v>1294</v>
      </c>
      <c r="K119" t="s">
        <v>1295</v>
      </c>
      <c r="L119" t="s">
        <v>1269</v>
      </c>
      <c r="M119" t="s">
        <v>1261</v>
      </c>
      <c r="N119" t="s">
        <v>1274</v>
      </c>
      <c r="O119" t="s">
        <v>1259</v>
      </c>
      <c r="P119" t="s">
        <v>1236</v>
      </c>
      <c r="Q119" t="s">
        <v>1296</v>
      </c>
      <c r="R119" t="s">
        <v>1255</v>
      </c>
      <c r="S119" t="s">
        <v>1297</v>
      </c>
      <c r="T119" t="s">
        <v>1260</v>
      </c>
      <c r="U119" t="s">
        <v>1298</v>
      </c>
      <c r="V119" t="s">
        <v>1299</v>
      </c>
      <c r="W119" t="s">
        <v>1238</v>
      </c>
      <c r="X119" t="s">
        <v>1300</v>
      </c>
      <c r="Y119" t="s">
        <v>1301</v>
      </c>
      <c r="Z119" t="s">
        <v>1237</v>
      </c>
      <c r="AA119" t="s">
        <v>1302</v>
      </c>
      <c r="AB119" t="s">
        <v>1303</v>
      </c>
      <c r="AC119" t="s">
        <v>1239</v>
      </c>
    </row>
    <row r="120" spans="1:31" x14ac:dyDescent="0.3">
      <c r="A120" t="s">
        <v>1239</v>
      </c>
      <c r="B120" t="s">
        <v>1254</v>
      </c>
      <c r="C120">
        <v>1114</v>
      </c>
      <c r="D120" t="s">
        <v>20</v>
      </c>
      <c r="E120">
        <v>54</v>
      </c>
      <c r="F120">
        <v>92279</v>
      </c>
      <c r="G120">
        <v>4.87</v>
      </c>
      <c r="H120">
        <v>1446</v>
      </c>
      <c r="I120">
        <v>746</v>
      </c>
      <c r="J120" t="s">
        <v>1268</v>
      </c>
      <c r="K120" t="s">
        <v>1304</v>
      </c>
      <c r="L120" t="s">
        <v>1236</v>
      </c>
      <c r="M120" t="s">
        <v>1305</v>
      </c>
      <c r="N120" t="s">
        <v>1306</v>
      </c>
      <c r="O120" t="s">
        <v>1307</v>
      </c>
      <c r="P120" t="s">
        <v>1260</v>
      </c>
      <c r="Q120" t="s">
        <v>1308</v>
      </c>
      <c r="R120" t="s">
        <v>1241</v>
      </c>
      <c r="S120" t="s">
        <v>1309</v>
      </c>
      <c r="T120" t="s">
        <v>1310</v>
      </c>
      <c r="U120" t="s">
        <v>1311</v>
      </c>
      <c r="V120" t="s">
        <v>1259</v>
      </c>
      <c r="W120" t="s">
        <v>1312</v>
      </c>
    </row>
    <row r="121" spans="1:31" x14ac:dyDescent="0.3">
      <c r="A121" t="s">
        <v>1240</v>
      </c>
      <c r="B121" t="s">
        <v>1313</v>
      </c>
      <c r="C121">
        <v>884</v>
      </c>
      <c r="D121" t="s">
        <v>32</v>
      </c>
      <c r="E121">
        <v>200</v>
      </c>
      <c r="F121">
        <v>75198</v>
      </c>
      <c r="G121">
        <v>4.4800000000000004</v>
      </c>
      <c r="H121">
        <v>631</v>
      </c>
      <c r="I121">
        <v>571</v>
      </c>
      <c r="J121" t="s">
        <v>1314</v>
      </c>
      <c r="K121" t="s">
        <v>1315</v>
      </c>
      <c r="L121" t="s">
        <v>1248</v>
      </c>
      <c r="M121" t="s">
        <v>1316</v>
      </c>
      <c r="N121" t="s">
        <v>1250</v>
      </c>
      <c r="O121" t="s">
        <v>1237</v>
      </c>
      <c r="P121" t="s">
        <v>1238</v>
      </c>
      <c r="Q121" t="s">
        <v>1249</v>
      </c>
      <c r="R121" t="s">
        <v>1317</v>
      </c>
      <c r="S121" t="s">
        <v>1318</v>
      </c>
      <c r="T121" t="s">
        <v>1272</v>
      </c>
      <c r="U121" t="s">
        <v>1319</v>
      </c>
      <c r="V121" t="s">
        <v>1320</v>
      </c>
      <c r="W121" t="s">
        <v>1321</v>
      </c>
      <c r="X121" t="s">
        <v>1242</v>
      </c>
      <c r="Y121" t="s">
        <v>1322</v>
      </c>
      <c r="Z121" t="s">
        <v>1323</v>
      </c>
      <c r="AA121" t="s">
        <v>1324</v>
      </c>
      <c r="AB121" t="s">
        <v>1325</v>
      </c>
      <c r="AC121" t="s">
        <v>1326</v>
      </c>
    </row>
    <row r="122" spans="1:31" x14ac:dyDescent="0.3">
      <c r="A122" t="s">
        <v>1242</v>
      </c>
      <c r="B122" t="s">
        <v>1254</v>
      </c>
      <c r="C122">
        <v>1009</v>
      </c>
      <c r="D122" t="s">
        <v>32</v>
      </c>
      <c r="E122">
        <v>205</v>
      </c>
      <c r="F122">
        <v>168148</v>
      </c>
      <c r="G122">
        <v>4.8099999999999996</v>
      </c>
      <c r="H122">
        <v>2290</v>
      </c>
      <c r="I122">
        <v>1465</v>
      </c>
      <c r="J122" t="s">
        <v>1275</v>
      </c>
      <c r="K122" t="s">
        <v>1327</v>
      </c>
      <c r="L122" t="s">
        <v>1328</v>
      </c>
      <c r="M122" t="s">
        <v>1300</v>
      </c>
      <c r="N122" t="s">
        <v>1329</v>
      </c>
      <c r="O122" t="s">
        <v>1330</v>
      </c>
      <c r="P122" t="s">
        <v>1274</v>
      </c>
      <c r="Q122" t="s">
        <v>1238</v>
      </c>
      <c r="R122" t="s">
        <v>1302</v>
      </c>
      <c r="S122" t="s">
        <v>1237</v>
      </c>
      <c r="T122" t="s">
        <v>1240</v>
      </c>
      <c r="U122" t="s">
        <v>1331</v>
      </c>
      <c r="V122" t="s">
        <v>1332</v>
      </c>
      <c r="W122" t="s">
        <v>1260</v>
      </c>
    </row>
    <row r="123" spans="1:31" x14ac:dyDescent="0.3">
      <c r="A123" t="s">
        <v>1333</v>
      </c>
      <c r="B123" t="s">
        <v>1334</v>
      </c>
      <c r="C123">
        <v>1123</v>
      </c>
      <c r="D123" t="s">
        <v>20</v>
      </c>
      <c r="E123">
        <v>545</v>
      </c>
      <c r="F123">
        <v>949</v>
      </c>
      <c r="G123">
        <v>5</v>
      </c>
      <c r="H123">
        <v>8</v>
      </c>
      <c r="I123">
        <v>5</v>
      </c>
      <c r="J123" t="s">
        <v>1335</v>
      </c>
      <c r="K123" t="s">
        <v>1336</v>
      </c>
      <c r="L123" t="s">
        <v>1337</v>
      </c>
      <c r="M123" t="s">
        <v>1338</v>
      </c>
      <c r="N123" t="s">
        <v>1339</v>
      </c>
      <c r="O123" t="s">
        <v>1340</v>
      </c>
      <c r="P123" t="s">
        <v>1341</v>
      </c>
      <c r="Q123" t="s">
        <v>1342</v>
      </c>
      <c r="R123" t="s">
        <v>1343</v>
      </c>
      <c r="S123" t="s">
        <v>1344</v>
      </c>
      <c r="T123" t="s">
        <v>1345</v>
      </c>
      <c r="U123" t="s">
        <v>1346</v>
      </c>
      <c r="V123" t="s">
        <v>1347</v>
      </c>
      <c r="W123" t="s">
        <v>1348</v>
      </c>
      <c r="X123" t="s">
        <v>1349</v>
      </c>
      <c r="Y123" t="s">
        <v>1350</v>
      </c>
      <c r="Z123" t="s">
        <v>1351</v>
      </c>
      <c r="AA123" t="s">
        <v>1352</v>
      </c>
      <c r="AB123" t="s">
        <v>1353</v>
      </c>
      <c r="AC123" t="s">
        <v>1354</v>
      </c>
    </row>
    <row r="124" spans="1:31" x14ac:dyDescent="0.3">
      <c r="A124" t="s">
        <v>1243</v>
      </c>
      <c r="B124" t="s">
        <v>1355</v>
      </c>
      <c r="C124">
        <v>1029</v>
      </c>
      <c r="D124" t="s">
        <v>32</v>
      </c>
      <c r="E124">
        <v>324</v>
      </c>
      <c r="F124">
        <v>7895</v>
      </c>
      <c r="G124">
        <v>3.86</v>
      </c>
      <c r="H124">
        <v>90</v>
      </c>
      <c r="I124">
        <v>65</v>
      </c>
      <c r="J124" t="s">
        <v>1356</v>
      </c>
      <c r="K124" t="s">
        <v>1357</v>
      </c>
      <c r="L124" t="s">
        <v>1358</v>
      </c>
      <c r="M124" t="s">
        <v>1359</v>
      </c>
      <c r="N124" t="s">
        <v>1360</v>
      </c>
      <c r="O124" t="s">
        <v>1238</v>
      </c>
      <c r="P124" t="s">
        <v>1240</v>
      </c>
      <c r="Q124" t="s">
        <v>1361</v>
      </c>
      <c r="R124" t="s">
        <v>1250</v>
      </c>
      <c r="S124" t="s">
        <v>1362</v>
      </c>
      <c r="T124" t="s">
        <v>1363</v>
      </c>
      <c r="U124" t="s">
        <v>1242</v>
      </c>
      <c r="V124" t="s">
        <v>1274</v>
      </c>
      <c r="W124" t="s">
        <v>1248</v>
      </c>
      <c r="X124" t="s">
        <v>1237</v>
      </c>
      <c r="Y124" t="s">
        <v>1247</v>
      </c>
      <c r="Z124" t="s">
        <v>1364</v>
      </c>
      <c r="AA124" t="s">
        <v>1365</v>
      </c>
      <c r="AB124" t="s">
        <v>1246</v>
      </c>
      <c r="AC124" t="s">
        <v>1366</v>
      </c>
    </row>
    <row r="125" spans="1:31" x14ac:dyDescent="0.3">
      <c r="A125" t="s">
        <v>1244</v>
      </c>
      <c r="B125" t="s">
        <v>1367</v>
      </c>
      <c r="C125">
        <v>1121</v>
      </c>
      <c r="D125" t="s">
        <v>38</v>
      </c>
      <c r="E125" t="s">
        <v>3</v>
      </c>
      <c r="F125" t="s">
        <v>39</v>
      </c>
      <c r="G125">
        <v>508</v>
      </c>
      <c r="H125">
        <v>6378</v>
      </c>
      <c r="I125">
        <v>4.62</v>
      </c>
      <c r="J125">
        <v>253</v>
      </c>
      <c r="K125">
        <v>131</v>
      </c>
      <c r="L125" t="s">
        <v>1368</v>
      </c>
      <c r="M125" t="s">
        <v>1369</v>
      </c>
      <c r="N125" t="s">
        <v>1370</v>
      </c>
      <c r="O125" t="s">
        <v>1371</v>
      </c>
      <c r="P125" t="s">
        <v>1372</v>
      </c>
      <c r="Q125" t="s">
        <v>1237</v>
      </c>
      <c r="R125" t="s">
        <v>1373</v>
      </c>
      <c r="S125" t="s">
        <v>1374</v>
      </c>
      <c r="T125" t="s">
        <v>1375</v>
      </c>
      <c r="U125" t="s">
        <v>1376</v>
      </c>
      <c r="V125" t="s">
        <v>1307</v>
      </c>
      <c r="W125" t="s">
        <v>1377</v>
      </c>
      <c r="X125" t="s">
        <v>1378</v>
      </c>
      <c r="Y125" t="s">
        <v>1379</v>
      </c>
      <c r="Z125" t="s">
        <v>1380</v>
      </c>
      <c r="AA125" t="s">
        <v>1238</v>
      </c>
      <c r="AB125" t="s">
        <v>1264</v>
      </c>
      <c r="AC125" t="s">
        <v>1381</v>
      </c>
      <c r="AD125" t="s">
        <v>1382</v>
      </c>
      <c r="AE125" t="s">
        <v>1236</v>
      </c>
    </row>
    <row r="126" spans="1:31" x14ac:dyDescent="0.3">
      <c r="A126" t="s">
        <v>1245</v>
      </c>
      <c r="B126" t="s">
        <v>1383</v>
      </c>
      <c r="C126">
        <v>1055</v>
      </c>
      <c r="D126" t="s">
        <v>632</v>
      </c>
      <c r="E126">
        <v>172</v>
      </c>
      <c r="F126">
        <v>4483</v>
      </c>
      <c r="G126">
        <v>4.3499999999999996</v>
      </c>
      <c r="H126">
        <v>20</v>
      </c>
      <c r="I126">
        <v>19</v>
      </c>
      <c r="J126" t="s">
        <v>1262</v>
      </c>
      <c r="K126" t="s">
        <v>1384</v>
      </c>
      <c r="L126" t="s">
        <v>1385</v>
      </c>
      <c r="M126" t="s">
        <v>1386</v>
      </c>
      <c r="N126" t="s">
        <v>1387</v>
      </c>
      <c r="O126" t="s">
        <v>1388</v>
      </c>
      <c r="P126" t="s">
        <v>1260</v>
      </c>
      <c r="Q126" t="s">
        <v>1389</v>
      </c>
      <c r="R126" t="s">
        <v>1390</v>
      </c>
      <c r="S126" t="s">
        <v>1391</v>
      </c>
      <c r="T126" t="s">
        <v>1392</v>
      </c>
      <c r="U126" t="s">
        <v>1393</v>
      </c>
      <c r="V126" t="s">
        <v>1394</v>
      </c>
      <c r="W126" t="s">
        <v>1395</v>
      </c>
      <c r="X126" t="s">
        <v>1396</v>
      </c>
      <c r="Y126" t="s">
        <v>1397</v>
      </c>
      <c r="Z126" t="s">
        <v>1398</v>
      </c>
      <c r="AA126" t="s">
        <v>1399</v>
      </c>
      <c r="AB126" t="s">
        <v>1400</v>
      </c>
      <c r="AC126" t="s">
        <v>1401</v>
      </c>
    </row>
    <row r="127" spans="1:31" x14ac:dyDescent="0.3">
      <c r="A127" t="s">
        <v>1246</v>
      </c>
      <c r="B127" t="s">
        <v>1402</v>
      </c>
      <c r="C127">
        <v>1067</v>
      </c>
      <c r="D127" t="s">
        <v>20</v>
      </c>
      <c r="E127">
        <v>595</v>
      </c>
      <c r="F127">
        <v>5399</v>
      </c>
      <c r="G127">
        <v>4.5999999999999996</v>
      </c>
      <c r="H127">
        <v>72</v>
      </c>
      <c r="I127">
        <v>55</v>
      </c>
      <c r="J127" t="s">
        <v>1403</v>
      </c>
      <c r="K127" t="s">
        <v>1404</v>
      </c>
      <c r="L127" t="s">
        <v>1405</v>
      </c>
      <c r="M127" t="s">
        <v>1238</v>
      </c>
      <c r="N127" t="s">
        <v>1237</v>
      </c>
      <c r="O127" t="s">
        <v>1240</v>
      </c>
      <c r="P127" t="s">
        <v>1281</v>
      </c>
      <c r="Q127" t="s">
        <v>1243</v>
      </c>
      <c r="R127" t="s">
        <v>1241</v>
      </c>
      <c r="S127" t="s">
        <v>1249</v>
      </c>
      <c r="T127" t="s">
        <v>1273</v>
      </c>
      <c r="U127" t="s">
        <v>1242</v>
      </c>
      <c r="V127" t="s">
        <v>1236</v>
      </c>
      <c r="W127" t="s">
        <v>1278</v>
      </c>
      <c r="X127" t="s">
        <v>1247</v>
      </c>
      <c r="Y127" t="s">
        <v>1406</v>
      </c>
      <c r="Z127" t="s">
        <v>1274</v>
      </c>
      <c r="AA127" t="s">
        <v>1250</v>
      </c>
      <c r="AB127" t="s">
        <v>1245</v>
      </c>
      <c r="AC127" t="s">
        <v>1251</v>
      </c>
    </row>
    <row r="128" spans="1:31" x14ac:dyDescent="0.3">
      <c r="A128" t="s">
        <v>1247</v>
      </c>
      <c r="B128" t="s">
        <v>1407</v>
      </c>
      <c r="C128">
        <v>910</v>
      </c>
      <c r="D128" t="s">
        <v>20</v>
      </c>
      <c r="E128">
        <v>399</v>
      </c>
      <c r="F128">
        <v>20256</v>
      </c>
      <c r="G128">
        <v>4.34</v>
      </c>
      <c r="H128">
        <v>111</v>
      </c>
      <c r="I128">
        <v>83</v>
      </c>
      <c r="J128" t="s">
        <v>1408</v>
      </c>
      <c r="K128" t="s">
        <v>1409</v>
      </c>
      <c r="L128" t="s">
        <v>1410</v>
      </c>
      <c r="M128" t="s">
        <v>1411</v>
      </c>
      <c r="N128" t="s">
        <v>1412</v>
      </c>
      <c r="O128" t="s">
        <v>1405</v>
      </c>
      <c r="P128" t="s">
        <v>1413</v>
      </c>
      <c r="Q128" t="s">
        <v>1414</v>
      </c>
      <c r="R128" t="s">
        <v>1415</v>
      </c>
      <c r="S128" t="s">
        <v>1416</v>
      </c>
      <c r="T128" t="s">
        <v>1417</v>
      </c>
      <c r="U128" t="s">
        <v>1238</v>
      </c>
      <c r="V128" t="s">
        <v>1249</v>
      </c>
      <c r="W128" t="s">
        <v>1237</v>
      </c>
      <c r="X128" t="s">
        <v>1418</v>
      </c>
      <c r="Y128" t="s">
        <v>1419</v>
      </c>
      <c r="Z128" t="s">
        <v>1420</v>
      </c>
      <c r="AA128" t="s">
        <v>1421</v>
      </c>
      <c r="AB128" t="s">
        <v>1422</v>
      </c>
      <c r="AC128" t="s">
        <v>1423</v>
      </c>
    </row>
    <row r="129" spans="1:31" x14ac:dyDescent="0.3">
      <c r="A129" t="s">
        <v>1248</v>
      </c>
      <c r="B129" t="s">
        <v>1254</v>
      </c>
      <c r="C129">
        <v>969</v>
      </c>
      <c r="D129" t="s">
        <v>20</v>
      </c>
      <c r="E129">
        <v>706</v>
      </c>
      <c r="F129">
        <v>175886</v>
      </c>
      <c r="G129">
        <v>4.74</v>
      </c>
      <c r="H129">
        <v>2989</v>
      </c>
      <c r="I129">
        <v>1014</v>
      </c>
      <c r="J129" t="s">
        <v>1424</v>
      </c>
      <c r="K129" t="s">
        <v>1394</v>
      </c>
      <c r="L129" t="s">
        <v>1278</v>
      </c>
      <c r="M129" t="s">
        <v>1240</v>
      </c>
      <c r="N129" t="s">
        <v>1268</v>
      </c>
      <c r="O129" t="s">
        <v>1425</v>
      </c>
      <c r="P129" t="s">
        <v>1237</v>
      </c>
      <c r="Q129" t="s">
        <v>1426</v>
      </c>
      <c r="R129" t="s">
        <v>1427</v>
      </c>
      <c r="S129" t="s">
        <v>1300</v>
      </c>
      <c r="T129" t="s">
        <v>1331</v>
      </c>
      <c r="U129" t="s">
        <v>1267</v>
      </c>
      <c r="V129" t="s">
        <v>1428</v>
      </c>
      <c r="W129" t="s">
        <v>1275</v>
      </c>
      <c r="X129" t="s">
        <v>1249</v>
      </c>
      <c r="Y129" t="s">
        <v>1429</v>
      </c>
      <c r="Z129" t="s">
        <v>1318</v>
      </c>
      <c r="AA129" t="s">
        <v>1238</v>
      </c>
      <c r="AB129" t="s">
        <v>1250</v>
      </c>
      <c r="AC129" t="s">
        <v>1260</v>
      </c>
    </row>
    <row r="130" spans="1:31" x14ac:dyDescent="0.3">
      <c r="A130" t="s">
        <v>1249</v>
      </c>
      <c r="B130" t="s">
        <v>1430</v>
      </c>
      <c r="C130">
        <v>876</v>
      </c>
      <c r="D130" t="s">
        <v>20</v>
      </c>
      <c r="E130">
        <v>419</v>
      </c>
      <c r="F130">
        <v>21913</v>
      </c>
      <c r="G130">
        <v>4.6399999999999997</v>
      </c>
      <c r="H130">
        <v>182</v>
      </c>
      <c r="I130">
        <v>153</v>
      </c>
      <c r="J130" t="s">
        <v>1251</v>
      </c>
      <c r="K130" t="s">
        <v>1240</v>
      </c>
      <c r="L130" t="s">
        <v>1272</v>
      </c>
      <c r="M130" t="s">
        <v>1237</v>
      </c>
      <c r="N130" t="s">
        <v>1431</v>
      </c>
      <c r="O130" t="s">
        <v>1318</v>
      </c>
      <c r="P130" t="s">
        <v>1238</v>
      </c>
      <c r="Q130" t="s">
        <v>1277</v>
      </c>
      <c r="R130" t="s">
        <v>1432</v>
      </c>
      <c r="S130" t="s">
        <v>1248</v>
      </c>
      <c r="T130" t="s">
        <v>1433</v>
      </c>
      <c r="U130" t="s">
        <v>1434</v>
      </c>
      <c r="V130" t="s">
        <v>1435</v>
      </c>
      <c r="W130" t="s">
        <v>1273</v>
      </c>
      <c r="X130" t="s">
        <v>1436</v>
      </c>
      <c r="Y130" t="s">
        <v>1250</v>
      </c>
      <c r="Z130" t="s">
        <v>1324</v>
      </c>
      <c r="AA130" t="s">
        <v>1276</v>
      </c>
      <c r="AB130" t="s">
        <v>1242</v>
      </c>
      <c r="AC130" t="s">
        <v>1437</v>
      </c>
    </row>
    <row r="131" spans="1:31" x14ac:dyDescent="0.3">
      <c r="A131" t="s">
        <v>1251</v>
      </c>
      <c r="B131" t="s">
        <v>1430</v>
      </c>
      <c r="C131">
        <v>906</v>
      </c>
      <c r="D131" t="s">
        <v>20</v>
      </c>
      <c r="E131">
        <v>414</v>
      </c>
      <c r="F131">
        <v>10347</v>
      </c>
      <c r="G131">
        <v>4.7300000000000004</v>
      </c>
      <c r="H131">
        <v>108</v>
      </c>
      <c r="I131">
        <v>98</v>
      </c>
      <c r="J131" t="s">
        <v>1249</v>
      </c>
      <c r="K131" t="s">
        <v>1431</v>
      </c>
      <c r="L131" t="s">
        <v>1272</v>
      </c>
      <c r="M131" t="s">
        <v>1414</v>
      </c>
      <c r="N131" t="s">
        <v>1436</v>
      </c>
      <c r="O131" t="s">
        <v>1237</v>
      </c>
      <c r="P131" t="s">
        <v>1240</v>
      </c>
      <c r="Q131" t="s">
        <v>1435</v>
      </c>
      <c r="R131" t="s">
        <v>1277</v>
      </c>
      <c r="S131" t="s">
        <v>1279</v>
      </c>
      <c r="T131" t="s">
        <v>1248</v>
      </c>
      <c r="U131" t="s">
        <v>1276</v>
      </c>
      <c r="V131" t="s">
        <v>1242</v>
      </c>
      <c r="W131" t="s">
        <v>1438</v>
      </c>
      <c r="X131" t="s">
        <v>1250</v>
      </c>
      <c r="Y131" t="s">
        <v>1385</v>
      </c>
      <c r="Z131" t="s">
        <v>1281</v>
      </c>
      <c r="AA131" t="s">
        <v>1274</v>
      </c>
      <c r="AB131" t="s">
        <v>1439</v>
      </c>
      <c r="AC131" t="s">
        <v>1318</v>
      </c>
    </row>
    <row r="132" spans="1:31" x14ac:dyDescent="0.3">
      <c r="A132" t="s">
        <v>1252</v>
      </c>
      <c r="B132" t="s">
        <v>1440</v>
      </c>
      <c r="C132">
        <v>1095</v>
      </c>
      <c r="D132" t="s">
        <v>32</v>
      </c>
      <c r="E132">
        <v>597</v>
      </c>
      <c r="F132">
        <v>736</v>
      </c>
      <c r="G132">
        <v>5</v>
      </c>
      <c r="H132">
        <v>4</v>
      </c>
      <c r="I132">
        <v>2</v>
      </c>
      <c r="J132" t="s">
        <v>1441</v>
      </c>
      <c r="K132" t="s">
        <v>1442</v>
      </c>
      <c r="L132" t="s">
        <v>1241</v>
      </c>
      <c r="M132" t="s">
        <v>1443</v>
      </c>
      <c r="N132" t="s">
        <v>1444</v>
      </c>
      <c r="O132" t="s">
        <v>1298</v>
      </c>
      <c r="P132" t="s">
        <v>1433</v>
      </c>
      <c r="Q132" t="s">
        <v>1445</v>
      </c>
      <c r="R132" t="s">
        <v>1408</v>
      </c>
      <c r="S132" t="s">
        <v>1262</v>
      </c>
      <c r="T132" t="s">
        <v>1320</v>
      </c>
      <c r="U132" t="s">
        <v>1446</v>
      </c>
      <c r="V132" t="s">
        <v>1279</v>
      </c>
      <c r="W132" t="s">
        <v>1447</v>
      </c>
      <c r="X132" t="s">
        <v>1448</v>
      </c>
      <c r="Y132" t="s">
        <v>1449</v>
      </c>
      <c r="Z132" t="s">
        <v>1242</v>
      </c>
      <c r="AA132" t="s">
        <v>1251</v>
      </c>
      <c r="AB132" t="s">
        <v>1281</v>
      </c>
      <c r="AC132" t="s">
        <v>1238</v>
      </c>
    </row>
    <row r="133" spans="1:31" x14ac:dyDescent="0.3">
      <c r="A133" t="s">
        <v>1450</v>
      </c>
      <c r="B133" t="s">
        <v>1451</v>
      </c>
      <c r="C133">
        <v>1135</v>
      </c>
      <c r="D133" t="s">
        <v>152</v>
      </c>
      <c r="E133" t="s">
        <v>3</v>
      </c>
      <c r="F133" t="s">
        <v>153</v>
      </c>
      <c r="G133">
        <v>407</v>
      </c>
      <c r="H133">
        <v>392</v>
      </c>
      <c r="I133">
        <v>4.07</v>
      </c>
      <c r="J133">
        <v>30</v>
      </c>
      <c r="K133">
        <v>10</v>
      </c>
      <c r="L133" t="s">
        <v>1452</v>
      </c>
      <c r="M133" t="s">
        <v>1453</v>
      </c>
      <c r="N133" t="s">
        <v>1454</v>
      </c>
      <c r="O133" t="s">
        <v>1455</v>
      </c>
      <c r="P133" t="s">
        <v>1456</v>
      </c>
      <c r="Q133" t="s">
        <v>1457</v>
      </c>
      <c r="R133" t="s">
        <v>1458</v>
      </c>
      <c r="S133" t="s">
        <v>1459</v>
      </c>
      <c r="T133" t="s">
        <v>1460</v>
      </c>
      <c r="U133" t="s">
        <v>1461</v>
      </c>
      <c r="V133" t="s">
        <v>1462</v>
      </c>
      <c r="W133" t="s">
        <v>1463</v>
      </c>
      <c r="X133" t="s">
        <v>1464</v>
      </c>
      <c r="Y133" t="s">
        <v>1465</v>
      </c>
    </row>
    <row r="134" spans="1:31" x14ac:dyDescent="0.3">
      <c r="A134" t="s">
        <v>1462</v>
      </c>
      <c r="B134" t="s">
        <v>1466</v>
      </c>
      <c r="C134">
        <v>1131</v>
      </c>
      <c r="D134" t="s">
        <v>152</v>
      </c>
      <c r="E134" t="s">
        <v>3</v>
      </c>
      <c r="F134" t="s">
        <v>153</v>
      </c>
      <c r="G134">
        <v>131</v>
      </c>
      <c r="H134">
        <v>1853</v>
      </c>
      <c r="I134">
        <v>3.53</v>
      </c>
      <c r="J134">
        <v>36</v>
      </c>
      <c r="K134">
        <v>23</v>
      </c>
      <c r="L134" t="s">
        <v>1467</v>
      </c>
      <c r="M134" t="s">
        <v>1468</v>
      </c>
      <c r="N134" t="s">
        <v>1469</v>
      </c>
      <c r="O134" t="s">
        <v>1470</v>
      </c>
      <c r="P134" t="s">
        <v>1471</v>
      </c>
      <c r="Q134" t="s">
        <v>1472</v>
      </c>
      <c r="R134" t="s">
        <v>1473</v>
      </c>
      <c r="S134" t="s">
        <v>1474</v>
      </c>
      <c r="T134" t="s">
        <v>1475</v>
      </c>
      <c r="U134" t="s">
        <v>1476</v>
      </c>
      <c r="V134" t="s">
        <v>1477</v>
      </c>
      <c r="W134" t="s">
        <v>1478</v>
      </c>
      <c r="X134" t="s">
        <v>1479</v>
      </c>
      <c r="Y134" t="s">
        <v>1480</v>
      </c>
      <c r="Z134" t="s">
        <v>1481</v>
      </c>
      <c r="AA134" t="s">
        <v>1482</v>
      </c>
      <c r="AB134" t="s">
        <v>1483</v>
      </c>
      <c r="AC134" t="s">
        <v>1484</v>
      </c>
      <c r="AD134" t="s">
        <v>1485</v>
      </c>
      <c r="AE134" t="s">
        <v>1486</v>
      </c>
    </row>
    <row r="135" spans="1:31" x14ac:dyDescent="0.3">
      <c r="A135" t="s">
        <v>1487</v>
      </c>
    </row>
    <row r="136" spans="1:31" x14ac:dyDescent="0.3">
      <c r="A136" t="s">
        <v>1454</v>
      </c>
      <c r="B136" t="s">
        <v>1488</v>
      </c>
      <c r="C136">
        <v>1127</v>
      </c>
      <c r="D136" t="s">
        <v>152</v>
      </c>
      <c r="E136" t="s">
        <v>3</v>
      </c>
      <c r="F136" t="s">
        <v>153</v>
      </c>
      <c r="G136">
        <v>178</v>
      </c>
      <c r="H136">
        <v>19946</v>
      </c>
      <c r="I136">
        <v>4.75</v>
      </c>
      <c r="J136">
        <v>434</v>
      </c>
      <c r="K136">
        <v>276</v>
      </c>
      <c r="L136" t="s">
        <v>1489</v>
      </c>
      <c r="M136" t="s">
        <v>1490</v>
      </c>
      <c r="N136" t="s">
        <v>1491</v>
      </c>
      <c r="O136" t="s">
        <v>1485</v>
      </c>
      <c r="P136" t="s">
        <v>1492</v>
      </c>
      <c r="Q136" t="s">
        <v>1493</v>
      </c>
      <c r="R136" t="s">
        <v>1494</v>
      </c>
      <c r="S136" t="s">
        <v>1495</v>
      </c>
      <c r="T136" t="s">
        <v>1496</v>
      </c>
      <c r="U136" t="s">
        <v>1497</v>
      </c>
      <c r="V136" t="s">
        <v>1498</v>
      </c>
      <c r="W136" t="s">
        <v>1499</v>
      </c>
      <c r="X136" t="s">
        <v>1500</v>
      </c>
      <c r="Y136" t="s">
        <v>1501</v>
      </c>
    </row>
    <row r="137" spans="1:31" x14ac:dyDescent="0.3">
      <c r="A137" t="s">
        <v>1461</v>
      </c>
      <c r="B137" t="s">
        <v>1502</v>
      </c>
      <c r="C137">
        <v>1135</v>
      </c>
      <c r="D137" t="s">
        <v>152</v>
      </c>
      <c r="E137" t="s">
        <v>3</v>
      </c>
      <c r="F137" t="s">
        <v>153</v>
      </c>
      <c r="G137">
        <v>407</v>
      </c>
      <c r="H137">
        <v>100</v>
      </c>
      <c r="I137">
        <v>4.6399999999999997</v>
      </c>
      <c r="J137">
        <v>11</v>
      </c>
      <c r="K137">
        <v>4</v>
      </c>
      <c r="L137" t="s">
        <v>1503</v>
      </c>
      <c r="M137" t="s">
        <v>1465</v>
      </c>
      <c r="N137" t="s">
        <v>1504</v>
      </c>
      <c r="O137" t="s">
        <v>1505</v>
      </c>
      <c r="P137" t="s">
        <v>1506</v>
      </c>
      <c r="Q137" t="s">
        <v>1507</v>
      </c>
      <c r="R137" t="s">
        <v>1508</v>
      </c>
      <c r="S137" t="s">
        <v>1509</v>
      </c>
      <c r="T137" t="s">
        <v>1452</v>
      </c>
      <c r="U137" t="s">
        <v>1510</v>
      </c>
      <c r="V137" t="s">
        <v>1511</v>
      </c>
      <c r="W137" t="s">
        <v>1512</v>
      </c>
      <c r="X137" t="s">
        <v>1513</v>
      </c>
      <c r="Y137" t="s">
        <v>1514</v>
      </c>
      <c r="Z137" t="s">
        <v>1515</v>
      </c>
      <c r="AA137" t="s">
        <v>1516</v>
      </c>
      <c r="AB137" t="s">
        <v>1450</v>
      </c>
      <c r="AC137" t="e">
        <f>-cQ5lZkiXpA</f>
        <v>#NAME?</v>
      </c>
      <c r="AD137" t="s">
        <v>1517</v>
      </c>
      <c r="AE137" t="s">
        <v>1518</v>
      </c>
    </row>
    <row r="138" spans="1:31" x14ac:dyDescent="0.3">
      <c r="A138" t="s">
        <v>1456</v>
      </c>
      <c r="B138" t="s">
        <v>1519</v>
      </c>
      <c r="C138">
        <v>996</v>
      </c>
      <c r="D138" t="s">
        <v>152</v>
      </c>
      <c r="E138" t="s">
        <v>3</v>
      </c>
      <c r="F138" t="s">
        <v>153</v>
      </c>
      <c r="G138">
        <v>1044</v>
      </c>
      <c r="H138">
        <v>1856</v>
      </c>
      <c r="I138">
        <v>3.11</v>
      </c>
      <c r="J138">
        <v>19</v>
      </c>
      <c r="K138">
        <v>17</v>
      </c>
      <c r="L138" t="s">
        <v>1520</v>
      </c>
      <c r="M138" t="s">
        <v>1489</v>
      </c>
      <c r="N138" t="s">
        <v>1521</v>
      </c>
      <c r="O138" t="s">
        <v>1522</v>
      </c>
      <c r="P138" t="s">
        <v>1523</v>
      </c>
      <c r="Q138" t="s">
        <v>1524</v>
      </c>
      <c r="R138" t="s">
        <v>1525</v>
      </c>
      <c r="S138" t="s">
        <v>1526</v>
      </c>
      <c r="T138" t="s">
        <v>1527</v>
      </c>
      <c r="U138" t="s">
        <v>1528</v>
      </c>
      <c r="V138" t="s">
        <v>1529</v>
      </c>
      <c r="W138" t="s">
        <v>1530</v>
      </c>
      <c r="X138" t="s">
        <v>1531</v>
      </c>
      <c r="Y138" t="s">
        <v>1532</v>
      </c>
      <c r="Z138" t="s">
        <v>1533</v>
      </c>
      <c r="AA138" t="s">
        <v>1534</v>
      </c>
      <c r="AB138" t="s">
        <v>1535</v>
      </c>
      <c r="AC138" t="s">
        <v>1536</v>
      </c>
      <c r="AD138" t="s">
        <v>1537</v>
      </c>
      <c r="AE138" t="s">
        <v>1538</v>
      </c>
    </row>
    <row r="139" spans="1:31" x14ac:dyDescent="0.3">
      <c r="A139" t="s">
        <v>1455</v>
      </c>
      <c r="B139" t="s">
        <v>1539</v>
      </c>
      <c r="C139">
        <v>1132</v>
      </c>
      <c r="D139" t="s">
        <v>152</v>
      </c>
      <c r="E139" t="s">
        <v>3</v>
      </c>
      <c r="F139" t="s">
        <v>153</v>
      </c>
      <c r="G139">
        <v>433</v>
      </c>
      <c r="H139">
        <v>807</v>
      </c>
      <c r="I139">
        <v>1.7</v>
      </c>
      <c r="J139">
        <v>40</v>
      </c>
      <c r="K139">
        <v>23</v>
      </c>
      <c r="L139" t="s">
        <v>1540</v>
      </c>
      <c r="M139" t="s">
        <v>1541</v>
      </c>
      <c r="N139" t="s">
        <v>1542</v>
      </c>
      <c r="O139" t="s">
        <v>1543</v>
      </c>
      <c r="P139" t="s">
        <v>1544</v>
      </c>
      <c r="Q139" t="s">
        <v>1545</v>
      </c>
      <c r="R139" t="s">
        <v>1546</v>
      </c>
      <c r="S139" t="s">
        <v>1547</v>
      </c>
      <c r="T139" t="s">
        <v>1548</v>
      </c>
      <c r="U139" t="s">
        <v>1549</v>
      </c>
      <c r="V139" t="s">
        <v>1550</v>
      </c>
      <c r="W139" t="s">
        <v>1551</v>
      </c>
      <c r="X139" t="s">
        <v>1552</v>
      </c>
      <c r="Y139" t="s">
        <v>1553</v>
      </c>
      <c r="Z139" t="s">
        <v>1554</v>
      </c>
      <c r="AA139" t="s">
        <v>1555</v>
      </c>
      <c r="AB139" t="s">
        <v>1556</v>
      </c>
      <c r="AC139" t="e">
        <f>-OsYg0qoJ00</f>
        <v>#NAME?</v>
      </c>
      <c r="AD139" t="s">
        <v>1557</v>
      </c>
      <c r="AE139" t="s">
        <v>1558</v>
      </c>
    </row>
    <row r="140" spans="1:31" x14ac:dyDescent="0.3">
      <c r="A140" t="s">
        <v>1559</v>
      </c>
      <c r="B140" t="s">
        <v>1560</v>
      </c>
      <c r="C140">
        <v>1127</v>
      </c>
      <c r="D140" t="s">
        <v>152</v>
      </c>
      <c r="E140" t="s">
        <v>3</v>
      </c>
      <c r="F140" t="s">
        <v>153</v>
      </c>
      <c r="G140">
        <v>250</v>
      </c>
      <c r="H140">
        <v>1420</v>
      </c>
      <c r="I140">
        <v>3.33</v>
      </c>
      <c r="J140">
        <v>12</v>
      </c>
      <c r="K140">
        <v>15</v>
      </c>
      <c r="L140" t="s">
        <v>1561</v>
      </c>
      <c r="M140" t="s">
        <v>1540</v>
      </c>
      <c r="N140" t="s">
        <v>1562</v>
      </c>
      <c r="O140" t="e">
        <f>-Dd4v9yA4FQ</f>
        <v>#NAME?</v>
      </c>
      <c r="P140" t="s">
        <v>1563</v>
      </c>
      <c r="Q140" t="s">
        <v>1564</v>
      </c>
      <c r="R140" t="s">
        <v>1565</v>
      </c>
      <c r="S140" t="s">
        <v>1566</v>
      </c>
      <c r="T140" t="s">
        <v>1567</v>
      </c>
      <c r="U140" t="s">
        <v>1568</v>
      </c>
      <c r="V140" t="s">
        <v>1569</v>
      </c>
      <c r="W140" t="s">
        <v>1570</v>
      </c>
      <c r="X140" t="s">
        <v>1571</v>
      </c>
      <c r="Y140" t="s">
        <v>1572</v>
      </c>
      <c r="Z140" t="s">
        <v>1475</v>
      </c>
      <c r="AA140" t="s">
        <v>1573</v>
      </c>
      <c r="AB140" t="s">
        <v>1574</v>
      </c>
      <c r="AC140" t="s">
        <v>1575</v>
      </c>
      <c r="AD140" t="s">
        <v>1576</v>
      </c>
      <c r="AE140" t="s">
        <v>1577</v>
      </c>
    </row>
    <row r="141" spans="1:31" x14ac:dyDescent="0.3">
      <c r="A141" t="s">
        <v>1458</v>
      </c>
      <c r="B141" t="s">
        <v>1578</v>
      </c>
      <c r="C141">
        <v>1119</v>
      </c>
      <c r="D141" t="s">
        <v>152</v>
      </c>
      <c r="E141" t="s">
        <v>3</v>
      </c>
      <c r="F141" t="s">
        <v>153</v>
      </c>
      <c r="G141">
        <v>64</v>
      </c>
      <c r="H141">
        <v>1362</v>
      </c>
      <c r="I141">
        <v>3.5</v>
      </c>
      <c r="J141">
        <v>8</v>
      </c>
      <c r="K141">
        <v>13</v>
      </c>
      <c r="L141" t="s">
        <v>1579</v>
      </c>
      <c r="M141" t="s">
        <v>1580</v>
      </c>
      <c r="N141" t="e">
        <f>-RojZ_QeBZM</f>
        <v>#NAME?</v>
      </c>
      <c r="O141" t="s">
        <v>1581</v>
      </c>
      <c r="P141" t="s">
        <v>1582</v>
      </c>
      <c r="Q141" t="s">
        <v>1583</v>
      </c>
      <c r="R141" t="s">
        <v>1584</v>
      </c>
      <c r="S141" t="s">
        <v>1585</v>
      </c>
      <c r="T141" t="s">
        <v>1586</v>
      </c>
      <c r="U141" t="s">
        <v>1587</v>
      </c>
      <c r="V141" t="s">
        <v>1588</v>
      </c>
      <c r="W141" t="s">
        <v>1589</v>
      </c>
      <c r="X141" t="s">
        <v>1590</v>
      </c>
      <c r="Y141" t="s">
        <v>1591</v>
      </c>
      <c r="Z141" t="s">
        <v>1592</v>
      </c>
      <c r="AA141" t="s">
        <v>1593</v>
      </c>
      <c r="AB141" t="s">
        <v>1594</v>
      </c>
      <c r="AC141" t="s">
        <v>1595</v>
      </c>
      <c r="AD141" t="s">
        <v>1596</v>
      </c>
      <c r="AE141" t="s">
        <v>1597</v>
      </c>
    </row>
    <row r="142" spans="1:31" x14ac:dyDescent="0.3">
      <c r="A142" t="s">
        <v>1598</v>
      </c>
      <c r="B142" t="s">
        <v>1599</v>
      </c>
      <c r="C142">
        <v>1128</v>
      </c>
      <c r="D142" t="s">
        <v>152</v>
      </c>
      <c r="E142" t="s">
        <v>3</v>
      </c>
      <c r="F142" t="s">
        <v>153</v>
      </c>
      <c r="G142">
        <v>579</v>
      </c>
      <c r="H142">
        <v>25430</v>
      </c>
      <c r="I142">
        <v>4.2699999999999996</v>
      </c>
      <c r="J142">
        <v>494</v>
      </c>
      <c r="K142">
        <v>596</v>
      </c>
      <c r="L142" t="s">
        <v>1600</v>
      </c>
      <c r="M142" t="s">
        <v>1601</v>
      </c>
      <c r="N142" t="s">
        <v>1489</v>
      </c>
      <c r="O142" t="s">
        <v>1602</v>
      </c>
      <c r="P142" t="s">
        <v>1603</v>
      </c>
      <c r="Q142" t="s">
        <v>1604</v>
      </c>
      <c r="R142" t="s">
        <v>1605</v>
      </c>
      <c r="S142" t="s">
        <v>1518</v>
      </c>
      <c r="T142" t="e">
        <f>-QTFxgIHHj0</f>
        <v>#NAME?</v>
      </c>
      <c r="U142" t="s">
        <v>1606</v>
      </c>
      <c r="V142" t="s">
        <v>1607</v>
      </c>
      <c r="W142" t="s">
        <v>1608</v>
      </c>
      <c r="X142" t="s">
        <v>1609</v>
      </c>
      <c r="Y142" t="s">
        <v>1610</v>
      </c>
    </row>
    <row r="143" spans="1:31" x14ac:dyDescent="0.3">
      <c r="A143" t="s">
        <v>1611</v>
      </c>
      <c r="B143" t="s">
        <v>1612</v>
      </c>
      <c r="C143">
        <v>1127</v>
      </c>
      <c r="D143" t="s">
        <v>152</v>
      </c>
      <c r="E143" t="s">
        <v>3</v>
      </c>
      <c r="F143" t="s">
        <v>153</v>
      </c>
      <c r="G143">
        <v>46</v>
      </c>
      <c r="H143">
        <v>1021</v>
      </c>
      <c r="I143">
        <v>3</v>
      </c>
      <c r="J143">
        <v>4</v>
      </c>
      <c r="K143">
        <v>16</v>
      </c>
      <c r="L143" t="s">
        <v>1613</v>
      </c>
      <c r="M143" t="s">
        <v>1614</v>
      </c>
      <c r="N143" t="s">
        <v>1615</v>
      </c>
      <c r="O143" t="s">
        <v>1616</v>
      </c>
      <c r="P143" t="s">
        <v>1489</v>
      </c>
      <c r="Q143" t="s">
        <v>1617</v>
      </c>
      <c r="R143" t="s">
        <v>1618</v>
      </c>
      <c r="S143" t="s">
        <v>1493</v>
      </c>
      <c r="T143" t="s">
        <v>1619</v>
      </c>
      <c r="U143" t="s">
        <v>1620</v>
      </c>
      <c r="V143" t="s">
        <v>1621</v>
      </c>
      <c r="W143" t="s">
        <v>1622</v>
      </c>
      <c r="X143" t="s">
        <v>1623</v>
      </c>
      <c r="Y143" t="s">
        <v>1624</v>
      </c>
      <c r="Z143" t="s">
        <v>1625</v>
      </c>
      <c r="AA143" t="s">
        <v>1626</v>
      </c>
      <c r="AB143" t="s">
        <v>1627</v>
      </c>
      <c r="AC143" t="s">
        <v>1628</v>
      </c>
      <c r="AD143" t="s">
        <v>1629</v>
      </c>
      <c r="AE143" t="s">
        <v>1630</v>
      </c>
    </row>
    <row r="144" spans="1:31" x14ac:dyDescent="0.3">
      <c r="A144" t="s">
        <v>1459</v>
      </c>
      <c r="B144" t="s">
        <v>1631</v>
      </c>
      <c r="C144">
        <v>1124</v>
      </c>
      <c r="D144" t="s">
        <v>152</v>
      </c>
      <c r="E144" t="s">
        <v>3</v>
      </c>
      <c r="F144" t="s">
        <v>153</v>
      </c>
      <c r="G144">
        <v>156</v>
      </c>
      <c r="H144">
        <v>20435</v>
      </c>
      <c r="I144">
        <v>3.99</v>
      </c>
      <c r="J144">
        <v>78</v>
      </c>
      <c r="K144">
        <v>389</v>
      </c>
      <c r="L144" t="s">
        <v>1523</v>
      </c>
      <c r="M144" t="s">
        <v>1632</v>
      </c>
      <c r="N144" t="s">
        <v>1633</v>
      </c>
      <c r="O144" t="s">
        <v>1634</v>
      </c>
      <c r="P144" t="s">
        <v>1635</v>
      </c>
      <c r="Q144" t="s">
        <v>1636</v>
      </c>
      <c r="R144" t="s">
        <v>1637</v>
      </c>
      <c r="S144" t="s">
        <v>1638</v>
      </c>
      <c r="T144" t="s">
        <v>1639</v>
      </c>
      <c r="U144" t="s">
        <v>1525</v>
      </c>
      <c r="V144" t="e">
        <f>-ZT5mQLy5C4</f>
        <v>#NAME?</v>
      </c>
      <c r="W144" t="s">
        <v>1640</v>
      </c>
      <c r="X144" t="s">
        <v>1641</v>
      </c>
      <c r="Y144" t="s">
        <v>1489</v>
      </c>
      <c r="Z144" t="s">
        <v>1642</v>
      </c>
      <c r="AA144" t="s">
        <v>1643</v>
      </c>
      <c r="AB144" t="s">
        <v>1644</v>
      </c>
      <c r="AC144" t="s">
        <v>1645</v>
      </c>
      <c r="AD144" t="s">
        <v>1646</v>
      </c>
      <c r="AE144" t="s">
        <v>1609</v>
      </c>
    </row>
    <row r="145" spans="1:31" x14ac:dyDescent="0.3">
      <c r="A145" t="s">
        <v>1460</v>
      </c>
      <c r="B145" t="s">
        <v>1647</v>
      </c>
      <c r="C145">
        <v>1133</v>
      </c>
      <c r="D145" t="s">
        <v>152</v>
      </c>
      <c r="E145" t="s">
        <v>3</v>
      </c>
      <c r="F145" t="s">
        <v>153</v>
      </c>
      <c r="G145">
        <v>599</v>
      </c>
      <c r="H145">
        <v>211</v>
      </c>
      <c r="I145">
        <v>3.33</v>
      </c>
      <c r="J145">
        <v>12</v>
      </c>
      <c r="K145">
        <v>14</v>
      </c>
      <c r="L145" t="s">
        <v>1648</v>
      </c>
      <c r="M145" t="e">
        <f>-hGzLRUTD50</f>
        <v>#NAME?</v>
      </c>
      <c r="N145" t="s">
        <v>1649</v>
      </c>
      <c r="O145" t="s">
        <v>1503</v>
      </c>
      <c r="P145" t="s">
        <v>1650</v>
      </c>
      <c r="Q145" t="s">
        <v>1463</v>
      </c>
      <c r="R145" t="s">
        <v>1506</v>
      </c>
      <c r="S145" t="s">
        <v>1651</v>
      </c>
      <c r="T145" t="s">
        <v>1652</v>
      </c>
      <c r="U145" t="s">
        <v>1653</v>
      </c>
      <c r="V145" t="s">
        <v>1457</v>
      </c>
      <c r="W145" t="s">
        <v>1654</v>
      </c>
      <c r="X145" t="s">
        <v>1655</v>
      </c>
      <c r="Y145" t="s">
        <v>1646</v>
      </c>
      <c r="Z145" t="s">
        <v>1656</v>
      </c>
      <c r="AA145" t="s">
        <v>1521</v>
      </c>
      <c r="AB145" t="s">
        <v>1657</v>
      </c>
      <c r="AC145" t="s">
        <v>1658</v>
      </c>
      <c r="AD145" t="s">
        <v>1609</v>
      </c>
      <c r="AE145" t="s">
        <v>1505</v>
      </c>
    </row>
    <row r="146" spans="1:31" x14ac:dyDescent="0.3">
      <c r="A146" t="e">
        <f>-Dd4v9yA4FQ</f>
        <v>#NAME?</v>
      </c>
      <c r="B146" t="s">
        <v>1560</v>
      </c>
      <c r="C146">
        <v>1127</v>
      </c>
      <c r="D146" t="s">
        <v>152</v>
      </c>
      <c r="E146" t="s">
        <v>3</v>
      </c>
      <c r="F146" t="s">
        <v>153</v>
      </c>
      <c r="G146">
        <v>122</v>
      </c>
      <c r="H146">
        <v>634</v>
      </c>
      <c r="I146">
        <v>3.8</v>
      </c>
      <c r="J146">
        <v>10</v>
      </c>
      <c r="K146">
        <v>14</v>
      </c>
      <c r="L146" t="s">
        <v>1559</v>
      </c>
      <c r="M146" t="s">
        <v>1540</v>
      </c>
      <c r="N146" t="s">
        <v>1571</v>
      </c>
      <c r="O146" t="e">
        <f>-jBHfSiPwLU</f>
        <v>#NAME?</v>
      </c>
      <c r="P146" t="s">
        <v>1566</v>
      </c>
      <c r="Q146" t="s">
        <v>1475</v>
      </c>
      <c r="R146" t="s">
        <v>1659</v>
      </c>
      <c r="S146" t="s">
        <v>1660</v>
      </c>
      <c r="T146" t="s">
        <v>1563</v>
      </c>
      <c r="U146" t="s">
        <v>1469</v>
      </c>
      <c r="V146" t="s">
        <v>1562</v>
      </c>
      <c r="W146" t="s">
        <v>1561</v>
      </c>
      <c r="X146" t="s">
        <v>1661</v>
      </c>
      <c r="Y146" t="s">
        <v>1662</v>
      </c>
      <c r="Z146" t="s">
        <v>1570</v>
      </c>
      <c r="AA146" t="s">
        <v>1663</v>
      </c>
      <c r="AB146" t="s">
        <v>1664</v>
      </c>
      <c r="AC146" t="s">
        <v>1665</v>
      </c>
      <c r="AD146" t="s">
        <v>1572</v>
      </c>
      <c r="AE146" t="s">
        <v>1666</v>
      </c>
    </row>
    <row r="147" spans="1:31" x14ac:dyDescent="0.3">
      <c r="A147" t="s">
        <v>1463</v>
      </c>
      <c r="B147" t="s">
        <v>1667</v>
      </c>
      <c r="C147">
        <v>1127</v>
      </c>
      <c r="D147" t="s">
        <v>152</v>
      </c>
      <c r="E147" t="s">
        <v>3</v>
      </c>
      <c r="F147" t="s">
        <v>153</v>
      </c>
      <c r="G147">
        <v>149</v>
      </c>
      <c r="H147">
        <v>1458</v>
      </c>
      <c r="I147">
        <v>3</v>
      </c>
      <c r="J147">
        <v>7</v>
      </c>
      <c r="K147">
        <v>33</v>
      </c>
      <c r="L147" t="s">
        <v>1668</v>
      </c>
      <c r="M147" t="s">
        <v>1523</v>
      </c>
      <c r="N147" t="s">
        <v>1669</v>
      </c>
      <c r="O147" t="s">
        <v>1536</v>
      </c>
      <c r="P147" t="s">
        <v>1670</v>
      </c>
      <c r="Q147" t="s">
        <v>1671</v>
      </c>
      <c r="R147" t="s">
        <v>1572</v>
      </c>
      <c r="S147" t="s">
        <v>1672</v>
      </c>
      <c r="T147" t="s">
        <v>1475</v>
      </c>
      <c r="U147" t="s">
        <v>1662</v>
      </c>
      <c r="V147" t="s">
        <v>1673</v>
      </c>
      <c r="W147" t="e">
        <f>-Dd4v9yA4FQ</f>
        <v>#NAME?</v>
      </c>
      <c r="X147" t="s">
        <v>1613</v>
      </c>
      <c r="Y147" t="s">
        <v>1489</v>
      </c>
      <c r="Z147" t="s">
        <v>1674</v>
      </c>
      <c r="AA147" t="s">
        <v>1675</v>
      </c>
      <c r="AB147" t="s">
        <v>1561</v>
      </c>
      <c r="AC147" t="s">
        <v>1657</v>
      </c>
      <c r="AD147" t="s">
        <v>1540</v>
      </c>
      <c r="AE147" t="s">
        <v>1664</v>
      </c>
    </row>
    <row r="148" spans="1:31" x14ac:dyDescent="0.3">
      <c r="A148" t="s">
        <v>1457</v>
      </c>
      <c r="B148" t="s">
        <v>1676</v>
      </c>
      <c r="C148">
        <v>1124</v>
      </c>
      <c r="D148" t="s">
        <v>152</v>
      </c>
      <c r="E148" t="s">
        <v>3</v>
      </c>
      <c r="F148" t="s">
        <v>153</v>
      </c>
      <c r="G148">
        <v>130</v>
      </c>
      <c r="H148">
        <v>33998</v>
      </c>
      <c r="I148">
        <v>3.72</v>
      </c>
      <c r="J148">
        <v>129</v>
      </c>
      <c r="K148">
        <v>671</v>
      </c>
      <c r="L148" t="s">
        <v>1677</v>
      </c>
      <c r="M148" t="s">
        <v>1678</v>
      </c>
      <c r="N148" t="s">
        <v>1523</v>
      </c>
      <c r="O148" t="s">
        <v>1679</v>
      </c>
      <c r="P148" t="s">
        <v>1680</v>
      </c>
      <c r="Q148" t="s">
        <v>1681</v>
      </c>
      <c r="R148" t="s">
        <v>1464</v>
      </c>
      <c r="S148" t="s">
        <v>1682</v>
      </c>
      <c r="T148" t="s">
        <v>1683</v>
      </c>
      <c r="U148" t="s">
        <v>1684</v>
      </c>
      <c r="V148" t="s">
        <v>1685</v>
      </c>
      <c r="W148" t="s">
        <v>1686</v>
      </c>
      <c r="X148" t="s">
        <v>1687</v>
      </c>
      <c r="Y148" t="s">
        <v>1688</v>
      </c>
    </row>
    <row r="149" spans="1:31" x14ac:dyDescent="0.3">
      <c r="A149" t="s">
        <v>1464</v>
      </c>
      <c r="B149" t="s">
        <v>1689</v>
      </c>
      <c r="C149">
        <v>1126</v>
      </c>
      <c r="D149" t="s">
        <v>152</v>
      </c>
      <c r="E149" t="s">
        <v>3</v>
      </c>
      <c r="F149" t="s">
        <v>153</v>
      </c>
      <c r="G149">
        <v>129</v>
      </c>
      <c r="H149">
        <v>4123</v>
      </c>
      <c r="I149">
        <v>2.82</v>
      </c>
      <c r="J149">
        <v>101</v>
      </c>
      <c r="K149">
        <v>245</v>
      </c>
      <c r="L149" t="s">
        <v>1457</v>
      </c>
      <c r="M149" t="s">
        <v>1690</v>
      </c>
      <c r="N149" t="s">
        <v>1691</v>
      </c>
      <c r="O149" t="s">
        <v>1692</v>
      </c>
      <c r="P149" t="s">
        <v>1489</v>
      </c>
      <c r="Q149" t="s">
        <v>1677</v>
      </c>
      <c r="R149" t="s">
        <v>1693</v>
      </c>
      <c r="S149" t="s">
        <v>1645</v>
      </c>
      <c r="T149" t="s">
        <v>1694</v>
      </c>
      <c r="U149" t="s">
        <v>1695</v>
      </c>
      <c r="V149" t="s">
        <v>1696</v>
      </c>
      <c r="W149" t="s">
        <v>1697</v>
      </c>
      <c r="X149" t="s">
        <v>1698</v>
      </c>
      <c r="Y149" t="s">
        <v>1699</v>
      </c>
      <c r="Z149" t="s">
        <v>1700</v>
      </c>
      <c r="AA149" t="s">
        <v>1701</v>
      </c>
      <c r="AB149" t="s">
        <v>1535</v>
      </c>
      <c r="AC149" t="s">
        <v>1702</v>
      </c>
      <c r="AD149" t="s">
        <v>1703</v>
      </c>
      <c r="AE149" t="s">
        <v>1685</v>
      </c>
    </row>
    <row r="150" spans="1:31" x14ac:dyDescent="0.3">
      <c r="A150" t="s">
        <v>1453</v>
      </c>
    </row>
    <row r="151" spans="1:31" x14ac:dyDescent="0.3">
      <c r="A151" t="s">
        <v>1465</v>
      </c>
    </row>
    <row r="152" spans="1:31" x14ac:dyDescent="0.3">
      <c r="A152" t="s">
        <v>1704</v>
      </c>
    </row>
    <row r="153" spans="1:31" x14ac:dyDescent="0.3">
      <c r="A153" t="s">
        <v>1705</v>
      </c>
      <c r="B153" t="s">
        <v>1706</v>
      </c>
      <c r="C153">
        <v>538</v>
      </c>
      <c r="D153" t="s">
        <v>20</v>
      </c>
      <c r="E153">
        <v>414</v>
      </c>
      <c r="F153">
        <v>1263</v>
      </c>
      <c r="G153">
        <v>4.2</v>
      </c>
      <c r="H153">
        <v>50</v>
      </c>
      <c r="I153">
        <v>58</v>
      </c>
      <c r="J153" t="s">
        <v>1707</v>
      </c>
      <c r="K153" t="s">
        <v>1708</v>
      </c>
      <c r="L153" t="s">
        <v>1709</v>
      </c>
      <c r="M153" t="s">
        <v>1710</v>
      </c>
      <c r="N153" t="s">
        <v>1711</v>
      </c>
      <c r="O153" t="s">
        <v>1712</v>
      </c>
      <c r="P153" t="s">
        <v>1713</v>
      </c>
      <c r="Q153" t="s">
        <v>1714</v>
      </c>
      <c r="R153" t="s">
        <v>1715</v>
      </c>
      <c r="S153" t="s">
        <v>1716</v>
      </c>
      <c r="T153" t="s">
        <v>1717</v>
      </c>
      <c r="U153" t="s">
        <v>1718</v>
      </c>
      <c r="V153" t="s">
        <v>1719</v>
      </c>
      <c r="W153" t="s">
        <v>1720</v>
      </c>
      <c r="X153" t="s">
        <v>1721</v>
      </c>
      <c r="Y153" t="s">
        <v>1722</v>
      </c>
      <c r="Z153" t="s">
        <v>1723</v>
      </c>
      <c r="AA153" t="s">
        <v>1724</v>
      </c>
      <c r="AB153" t="s">
        <v>1725</v>
      </c>
      <c r="AC153" t="s">
        <v>1726</v>
      </c>
    </row>
    <row r="154" spans="1:31" x14ac:dyDescent="0.3">
      <c r="A154" t="s">
        <v>1727</v>
      </c>
      <c r="B154" t="s">
        <v>1728</v>
      </c>
      <c r="C154">
        <v>772</v>
      </c>
      <c r="D154" t="s">
        <v>632</v>
      </c>
      <c r="E154">
        <v>241</v>
      </c>
      <c r="F154">
        <v>331</v>
      </c>
      <c r="G154">
        <v>4.67</v>
      </c>
      <c r="H154">
        <v>9</v>
      </c>
      <c r="I154">
        <v>19</v>
      </c>
    </row>
    <row r="155" spans="1:31" x14ac:dyDescent="0.3">
      <c r="A155" t="s">
        <v>1729</v>
      </c>
      <c r="B155" t="s">
        <v>1730</v>
      </c>
      <c r="C155">
        <v>998</v>
      </c>
      <c r="D155" t="s">
        <v>866</v>
      </c>
      <c r="E155">
        <v>131</v>
      </c>
      <c r="F155">
        <v>4052</v>
      </c>
      <c r="G155">
        <v>4.6399999999999997</v>
      </c>
      <c r="H155">
        <v>22</v>
      </c>
      <c r="I155">
        <v>22</v>
      </c>
      <c r="J155" t="s">
        <v>1731</v>
      </c>
      <c r="K155" t="s">
        <v>1732</v>
      </c>
      <c r="L155" t="s">
        <v>1733</v>
      </c>
      <c r="M155" t="s">
        <v>1734</v>
      </c>
      <c r="N155" t="s">
        <v>1735</v>
      </c>
      <c r="O155" t="s">
        <v>1736</v>
      </c>
      <c r="P155" t="s">
        <v>1737</v>
      </c>
      <c r="Q155" t="s">
        <v>1738</v>
      </c>
      <c r="R155" t="s">
        <v>1739</v>
      </c>
      <c r="S155" t="s">
        <v>1740</v>
      </c>
      <c r="T155" t="s">
        <v>1741</v>
      </c>
      <c r="U155" t="s">
        <v>1742</v>
      </c>
      <c r="V155" t="s">
        <v>1743</v>
      </c>
      <c r="W155" t="s">
        <v>1744</v>
      </c>
      <c r="X155" t="s">
        <v>1745</v>
      </c>
      <c r="Y155" t="s">
        <v>1746</v>
      </c>
      <c r="Z155" t="s">
        <v>1747</v>
      </c>
      <c r="AA155" t="s">
        <v>1748</v>
      </c>
      <c r="AB155" t="s">
        <v>1749</v>
      </c>
      <c r="AC155" t="s">
        <v>1750</v>
      </c>
    </row>
    <row r="156" spans="1:31" x14ac:dyDescent="0.3">
      <c r="A156" t="s">
        <v>1751</v>
      </c>
      <c r="B156" t="s">
        <v>1752</v>
      </c>
      <c r="C156">
        <v>970</v>
      </c>
      <c r="D156" t="s">
        <v>20</v>
      </c>
      <c r="E156">
        <v>140</v>
      </c>
      <c r="F156">
        <v>189</v>
      </c>
      <c r="G156">
        <v>1</v>
      </c>
      <c r="H156">
        <v>1</v>
      </c>
      <c r="I156">
        <v>0</v>
      </c>
    </row>
    <row r="157" spans="1:31" x14ac:dyDescent="0.3">
      <c r="A157" t="s">
        <v>1753</v>
      </c>
      <c r="B157" t="s">
        <v>1754</v>
      </c>
      <c r="C157">
        <v>975</v>
      </c>
      <c r="D157" t="s">
        <v>632</v>
      </c>
      <c r="E157">
        <v>282</v>
      </c>
      <c r="F157">
        <v>1346</v>
      </c>
      <c r="G157">
        <v>4.67</v>
      </c>
      <c r="H157">
        <v>12</v>
      </c>
      <c r="I157">
        <v>10</v>
      </c>
    </row>
    <row r="158" spans="1:31" x14ac:dyDescent="0.3">
      <c r="A158" t="s">
        <v>1755</v>
      </c>
      <c r="B158" t="s">
        <v>1756</v>
      </c>
      <c r="C158">
        <v>962</v>
      </c>
      <c r="D158" t="s">
        <v>32</v>
      </c>
      <c r="E158">
        <v>43</v>
      </c>
      <c r="F158">
        <v>600</v>
      </c>
      <c r="G158">
        <v>2.25</v>
      </c>
      <c r="H158">
        <v>12</v>
      </c>
      <c r="I158">
        <v>12</v>
      </c>
      <c r="J158" t="s">
        <v>1757</v>
      </c>
      <c r="K158" t="s">
        <v>1758</v>
      </c>
      <c r="L158" t="s">
        <v>1759</v>
      </c>
      <c r="M158" t="s">
        <v>1760</v>
      </c>
      <c r="N158" t="s">
        <v>1761</v>
      </c>
      <c r="O158" t="s">
        <v>1762</v>
      </c>
      <c r="P158" t="s">
        <v>1763</v>
      </c>
      <c r="Q158" t="s">
        <v>1764</v>
      </c>
      <c r="R158" t="s">
        <v>1765</v>
      </c>
      <c r="S158" t="s">
        <v>1766</v>
      </c>
      <c r="T158" t="s">
        <v>1767</v>
      </c>
      <c r="U158" t="s">
        <v>1768</v>
      </c>
      <c r="V158" t="s">
        <v>1769</v>
      </c>
      <c r="W158" t="s">
        <v>1770</v>
      </c>
      <c r="X158" t="s">
        <v>1771</v>
      </c>
      <c r="Y158" t="s">
        <v>1772</v>
      </c>
      <c r="Z158" t="s">
        <v>1773</v>
      </c>
      <c r="AA158" t="s">
        <v>1774</v>
      </c>
      <c r="AB158" t="s">
        <v>1775</v>
      </c>
      <c r="AC158" t="s">
        <v>1776</v>
      </c>
    </row>
    <row r="159" spans="1:31" x14ac:dyDescent="0.3">
      <c r="A159" t="s">
        <v>1777</v>
      </c>
      <c r="B159" t="s">
        <v>1778</v>
      </c>
      <c r="C159">
        <v>1052</v>
      </c>
      <c r="D159" t="s">
        <v>866</v>
      </c>
      <c r="E159">
        <v>85</v>
      </c>
      <c r="F159">
        <v>9191</v>
      </c>
      <c r="G159">
        <v>5</v>
      </c>
      <c r="H159">
        <v>19</v>
      </c>
      <c r="I159">
        <v>16</v>
      </c>
      <c r="J159" t="s">
        <v>1779</v>
      </c>
      <c r="K159" t="s">
        <v>1780</v>
      </c>
      <c r="L159" t="s">
        <v>1781</v>
      </c>
      <c r="M159" t="s">
        <v>1782</v>
      </c>
      <c r="N159" t="s">
        <v>1783</v>
      </c>
      <c r="O159" t="s">
        <v>1784</v>
      </c>
      <c r="P159" t="s">
        <v>1785</v>
      </c>
      <c r="Q159" t="s">
        <v>1786</v>
      </c>
      <c r="R159" t="s">
        <v>1787</v>
      </c>
      <c r="S159" t="s">
        <v>1788</v>
      </c>
      <c r="T159" t="s">
        <v>1789</v>
      </c>
      <c r="U159" t="s">
        <v>1790</v>
      </c>
      <c r="V159" t="s">
        <v>1791</v>
      </c>
      <c r="W159" t="s">
        <v>1792</v>
      </c>
      <c r="X159" t="s">
        <v>1793</v>
      </c>
      <c r="Y159" t="s">
        <v>1794</v>
      </c>
      <c r="Z159" t="s">
        <v>1795</v>
      </c>
      <c r="AA159" t="s">
        <v>1796</v>
      </c>
      <c r="AB159" t="s">
        <v>1797</v>
      </c>
      <c r="AC159" t="s">
        <v>1798</v>
      </c>
    </row>
    <row r="160" spans="1:31" x14ac:dyDescent="0.3">
      <c r="A160" t="s">
        <v>1799</v>
      </c>
      <c r="B160" t="s">
        <v>1800</v>
      </c>
      <c r="C160">
        <v>1004</v>
      </c>
      <c r="D160" t="s">
        <v>632</v>
      </c>
      <c r="E160">
        <v>166</v>
      </c>
      <c r="F160">
        <v>7001</v>
      </c>
      <c r="G160">
        <v>4.88</v>
      </c>
      <c r="H160">
        <v>203</v>
      </c>
      <c r="I160">
        <v>245</v>
      </c>
    </row>
    <row r="161" spans="1:29" x14ac:dyDescent="0.3">
      <c r="A161" t="s">
        <v>1801</v>
      </c>
      <c r="B161" t="s">
        <v>1802</v>
      </c>
      <c r="C161">
        <v>1120</v>
      </c>
      <c r="D161" t="s">
        <v>152</v>
      </c>
      <c r="E161" t="s">
        <v>3</v>
      </c>
      <c r="F161" t="s">
        <v>153</v>
      </c>
      <c r="G161">
        <v>82</v>
      </c>
      <c r="H161">
        <v>9092</v>
      </c>
      <c r="I161">
        <v>3.71</v>
      </c>
      <c r="J161">
        <v>7</v>
      </c>
      <c r="K161">
        <v>26</v>
      </c>
    </row>
    <row r="162" spans="1:29" x14ac:dyDescent="0.3">
      <c r="A162" t="s">
        <v>1803</v>
      </c>
      <c r="B162" t="s">
        <v>1804</v>
      </c>
      <c r="C162">
        <v>707</v>
      </c>
      <c r="D162" t="s">
        <v>866</v>
      </c>
      <c r="E162">
        <v>68</v>
      </c>
      <c r="F162">
        <v>8630</v>
      </c>
      <c r="G162">
        <v>5</v>
      </c>
      <c r="H162">
        <v>6</v>
      </c>
      <c r="I162">
        <v>29</v>
      </c>
      <c r="J162" t="s">
        <v>1805</v>
      </c>
      <c r="K162" t="s">
        <v>1806</v>
      </c>
      <c r="L162" t="s">
        <v>1807</v>
      </c>
      <c r="M162" t="s">
        <v>1808</v>
      </c>
      <c r="N162" t="s">
        <v>1809</v>
      </c>
      <c r="O162" t="s">
        <v>1810</v>
      </c>
      <c r="P162" t="s">
        <v>1811</v>
      </c>
      <c r="Q162" t="s">
        <v>1812</v>
      </c>
      <c r="R162" t="s">
        <v>1813</v>
      </c>
      <c r="S162" t="s">
        <v>1814</v>
      </c>
      <c r="T162" t="s">
        <v>1815</v>
      </c>
      <c r="U162" t="s">
        <v>1816</v>
      </c>
      <c r="V162" t="s">
        <v>1817</v>
      </c>
      <c r="W162" t="s">
        <v>1818</v>
      </c>
      <c r="X162" t="s">
        <v>1819</v>
      </c>
      <c r="Y162" t="s">
        <v>1820</v>
      </c>
      <c r="Z162" t="s">
        <v>1821</v>
      </c>
      <c r="AA162" t="s">
        <v>1822</v>
      </c>
      <c r="AB162" t="s">
        <v>1823</v>
      </c>
      <c r="AC162" t="s">
        <v>1824</v>
      </c>
    </row>
    <row r="163" spans="1:29" x14ac:dyDescent="0.3">
      <c r="A163" t="s">
        <v>1825</v>
      </c>
      <c r="B163" t="s">
        <v>1826</v>
      </c>
      <c r="C163">
        <v>842</v>
      </c>
      <c r="D163" t="s">
        <v>866</v>
      </c>
      <c r="E163">
        <v>346</v>
      </c>
      <c r="F163">
        <v>10713</v>
      </c>
      <c r="G163">
        <v>4.74</v>
      </c>
      <c r="H163">
        <v>42</v>
      </c>
      <c r="I163">
        <v>13</v>
      </c>
      <c r="J163" t="s">
        <v>1827</v>
      </c>
      <c r="K163" t="s">
        <v>1828</v>
      </c>
      <c r="L163" t="s">
        <v>1829</v>
      </c>
      <c r="M163" t="s">
        <v>1830</v>
      </c>
      <c r="N163" t="s">
        <v>1831</v>
      </c>
      <c r="O163" t="s">
        <v>1832</v>
      </c>
      <c r="P163" t="s">
        <v>1833</v>
      </c>
      <c r="Q163" t="s">
        <v>1834</v>
      </c>
      <c r="R163" t="s">
        <v>1835</v>
      </c>
      <c r="S163" t="s">
        <v>1836</v>
      </c>
      <c r="T163" t="s">
        <v>1837</v>
      </c>
      <c r="U163" t="s">
        <v>1838</v>
      </c>
      <c r="V163" t="s">
        <v>1839</v>
      </c>
      <c r="W163" t="s">
        <v>1840</v>
      </c>
      <c r="X163" t="s">
        <v>1841</v>
      </c>
      <c r="Y163" t="s">
        <v>1842</v>
      </c>
      <c r="Z163" t="s">
        <v>1843</v>
      </c>
      <c r="AA163" t="s">
        <v>1844</v>
      </c>
      <c r="AB163" t="s">
        <v>1845</v>
      </c>
      <c r="AC163" t="s">
        <v>1846</v>
      </c>
    </row>
    <row r="164" spans="1:29" x14ac:dyDescent="0.3">
      <c r="A164" t="s">
        <v>1847</v>
      </c>
      <c r="B164" t="s">
        <v>1848</v>
      </c>
      <c r="C164">
        <v>706</v>
      </c>
      <c r="D164" t="s">
        <v>866</v>
      </c>
      <c r="E164">
        <v>309</v>
      </c>
      <c r="F164">
        <v>47106</v>
      </c>
      <c r="G164">
        <v>3.85</v>
      </c>
      <c r="H164">
        <v>60</v>
      </c>
      <c r="I164">
        <v>591</v>
      </c>
      <c r="J164" t="s">
        <v>1849</v>
      </c>
      <c r="K164" t="s">
        <v>1850</v>
      </c>
      <c r="L164" t="s">
        <v>1851</v>
      </c>
      <c r="M164" t="s">
        <v>1852</v>
      </c>
      <c r="N164" t="s">
        <v>1853</v>
      </c>
      <c r="O164" t="s">
        <v>1854</v>
      </c>
      <c r="P164" t="s">
        <v>1855</v>
      </c>
      <c r="Q164" t="s">
        <v>1856</v>
      </c>
      <c r="R164" t="s">
        <v>1857</v>
      </c>
      <c r="S164" t="s">
        <v>1858</v>
      </c>
      <c r="T164" t="s">
        <v>1859</v>
      </c>
      <c r="U164" t="s">
        <v>1860</v>
      </c>
      <c r="V164" t="s">
        <v>1861</v>
      </c>
      <c r="W164" t="s">
        <v>1862</v>
      </c>
      <c r="X164" t="s">
        <v>1863</v>
      </c>
      <c r="Y164" t="s">
        <v>1864</v>
      </c>
      <c r="Z164" t="s">
        <v>1865</v>
      </c>
      <c r="AA164" t="s">
        <v>1866</v>
      </c>
      <c r="AB164" t="s">
        <v>1867</v>
      </c>
      <c r="AC164" t="s">
        <v>1868</v>
      </c>
    </row>
    <row r="165" spans="1:29" x14ac:dyDescent="0.3">
      <c r="A165" t="s">
        <v>1792</v>
      </c>
      <c r="B165" t="s">
        <v>1869</v>
      </c>
      <c r="C165">
        <v>628</v>
      </c>
      <c r="D165" t="s">
        <v>866</v>
      </c>
      <c r="E165">
        <v>119</v>
      </c>
      <c r="F165">
        <v>50110</v>
      </c>
      <c r="G165">
        <v>4.07</v>
      </c>
      <c r="H165">
        <v>54</v>
      </c>
      <c r="I165">
        <v>34</v>
      </c>
      <c r="J165" t="s">
        <v>1788</v>
      </c>
      <c r="K165" t="s">
        <v>1783</v>
      </c>
      <c r="L165" t="s">
        <v>1782</v>
      </c>
      <c r="M165" t="s">
        <v>1780</v>
      </c>
      <c r="N165" t="s">
        <v>1781</v>
      </c>
      <c r="O165" t="s">
        <v>1779</v>
      </c>
      <c r="P165" t="s">
        <v>1798</v>
      </c>
      <c r="Q165" t="s">
        <v>1870</v>
      </c>
      <c r="R165" t="s">
        <v>1871</v>
      </c>
      <c r="S165" t="s">
        <v>1787</v>
      </c>
      <c r="T165" t="s">
        <v>1794</v>
      </c>
      <c r="U165" t="s">
        <v>1872</v>
      </c>
      <c r="V165" t="s">
        <v>1790</v>
      </c>
      <c r="W165" t="s">
        <v>1786</v>
      </c>
      <c r="X165" t="s">
        <v>1777</v>
      </c>
      <c r="Y165" t="s">
        <v>1873</v>
      </c>
      <c r="Z165" t="s">
        <v>1793</v>
      </c>
      <c r="AA165" t="s">
        <v>1874</v>
      </c>
      <c r="AB165" t="s">
        <v>1875</v>
      </c>
      <c r="AC165" t="s">
        <v>1796</v>
      </c>
    </row>
    <row r="166" spans="1:29" x14ac:dyDescent="0.3">
      <c r="A166" t="s">
        <v>1876</v>
      </c>
      <c r="B166" t="s">
        <v>1877</v>
      </c>
      <c r="C166">
        <v>744</v>
      </c>
      <c r="D166" t="s">
        <v>20</v>
      </c>
      <c r="E166">
        <v>268</v>
      </c>
      <c r="F166">
        <v>268631</v>
      </c>
      <c r="G166">
        <v>4.51</v>
      </c>
      <c r="H166">
        <v>926</v>
      </c>
      <c r="I166">
        <v>1004</v>
      </c>
      <c r="J166" t="s">
        <v>1878</v>
      </c>
      <c r="K166" t="s">
        <v>1879</v>
      </c>
      <c r="L166" t="s">
        <v>1880</v>
      </c>
      <c r="M166" t="s">
        <v>1881</v>
      </c>
      <c r="N166" t="s">
        <v>1882</v>
      </c>
      <c r="O166" t="s">
        <v>1883</v>
      </c>
      <c r="P166" t="e">
        <f>-e3qItIM6x0</f>
        <v>#NAME?</v>
      </c>
      <c r="Q166" t="s">
        <v>1884</v>
      </c>
      <c r="R166" t="s">
        <v>1885</v>
      </c>
      <c r="S166" t="s">
        <v>1886</v>
      </c>
      <c r="T166" t="s">
        <v>1887</v>
      </c>
      <c r="U166" t="s">
        <v>1888</v>
      </c>
      <c r="V166" t="s">
        <v>1889</v>
      </c>
      <c r="W166" t="s">
        <v>1890</v>
      </c>
      <c r="X166" t="s">
        <v>1891</v>
      </c>
      <c r="Y166" t="s">
        <v>1892</v>
      </c>
      <c r="Z166" t="s">
        <v>1893</v>
      </c>
      <c r="AA166" t="s">
        <v>1894</v>
      </c>
      <c r="AB166" t="s">
        <v>1895</v>
      </c>
      <c r="AC166" t="s">
        <v>1896</v>
      </c>
    </row>
    <row r="167" spans="1:29" x14ac:dyDescent="0.3">
      <c r="A167" t="s">
        <v>1897</v>
      </c>
      <c r="B167" t="s">
        <v>1898</v>
      </c>
      <c r="C167">
        <v>986</v>
      </c>
      <c r="D167" t="s">
        <v>866</v>
      </c>
      <c r="E167">
        <v>478</v>
      </c>
      <c r="F167">
        <v>7853</v>
      </c>
      <c r="G167">
        <v>5</v>
      </c>
      <c r="H167">
        <v>22</v>
      </c>
      <c r="I167">
        <v>21</v>
      </c>
    </row>
    <row r="168" spans="1:29" x14ac:dyDescent="0.3">
      <c r="A168" t="s">
        <v>1899</v>
      </c>
      <c r="B168" t="s">
        <v>1898</v>
      </c>
      <c r="C168">
        <v>987</v>
      </c>
      <c r="D168" t="s">
        <v>866</v>
      </c>
      <c r="E168">
        <v>460</v>
      </c>
      <c r="F168">
        <v>5734</v>
      </c>
      <c r="G168">
        <v>5</v>
      </c>
      <c r="H168">
        <v>19</v>
      </c>
      <c r="I168">
        <v>12</v>
      </c>
      <c r="J168" t="s">
        <v>1897</v>
      </c>
      <c r="K168" t="s">
        <v>1900</v>
      </c>
      <c r="L168" t="s">
        <v>1901</v>
      </c>
      <c r="M168" t="s">
        <v>1902</v>
      </c>
      <c r="N168" t="s">
        <v>1903</v>
      </c>
      <c r="O168" t="s">
        <v>1904</v>
      </c>
      <c r="P168" t="s">
        <v>1905</v>
      </c>
      <c r="Q168" t="s">
        <v>1906</v>
      </c>
      <c r="R168" t="s">
        <v>1907</v>
      </c>
      <c r="S168" t="s">
        <v>1908</v>
      </c>
      <c r="T168" t="s">
        <v>1909</v>
      </c>
      <c r="U168" t="s">
        <v>1910</v>
      </c>
      <c r="V168" t="s">
        <v>1911</v>
      </c>
      <c r="W168" t="s">
        <v>1912</v>
      </c>
      <c r="X168" t="s">
        <v>1913</v>
      </c>
      <c r="Y168" t="s">
        <v>1914</v>
      </c>
      <c r="Z168" t="s">
        <v>1915</v>
      </c>
      <c r="AA168" t="s">
        <v>1916</v>
      </c>
      <c r="AB168" t="s">
        <v>1917</v>
      </c>
      <c r="AC168" t="s">
        <v>1918</v>
      </c>
    </row>
    <row r="169" spans="1:29" x14ac:dyDescent="0.3">
      <c r="A169" t="s">
        <v>1919</v>
      </c>
      <c r="B169" t="s">
        <v>1920</v>
      </c>
      <c r="C169">
        <v>1122</v>
      </c>
      <c r="D169" t="s">
        <v>866</v>
      </c>
      <c r="E169">
        <v>58</v>
      </c>
      <c r="F169">
        <v>2896</v>
      </c>
      <c r="G169">
        <v>5</v>
      </c>
      <c r="H169">
        <v>4</v>
      </c>
      <c r="I169">
        <v>10</v>
      </c>
      <c r="J169" t="s">
        <v>1921</v>
      </c>
      <c r="K169" t="s">
        <v>1922</v>
      </c>
      <c r="L169" t="s">
        <v>1923</v>
      </c>
      <c r="M169" t="s">
        <v>1924</v>
      </c>
      <c r="N169" t="s">
        <v>1925</v>
      </c>
      <c r="O169" t="s">
        <v>1926</v>
      </c>
      <c r="P169" t="s">
        <v>1927</v>
      </c>
      <c r="Q169" t="s">
        <v>1928</v>
      </c>
      <c r="R169" t="s">
        <v>1929</v>
      </c>
      <c r="S169" t="e">
        <f>-Nh5kFjLDv0</f>
        <v>#NAME?</v>
      </c>
      <c r="T169" t="s">
        <v>1930</v>
      </c>
      <c r="U169" t="s">
        <v>1931</v>
      </c>
      <c r="V169" t="s">
        <v>1932</v>
      </c>
      <c r="W169" t="s">
        <v>1933</v>
      </c>
      <c r="X169" t="s">
        <v>1934</v>
      </c>
      <c r="Y169" t="s">
        <v>1935</v>
      </c>
      <c r="Z169" t="s">
        <v>1936</v>
      </c>
      <c r="AA169" t="s">
        <v>1937</v>
      </c>
      <c r="AB169" t="s">
        <v>1938</v>
      </c>
      <c r="AC169" t="s">
        <v>1939</v>
      </c>
    </row>
    <row r="170" spans="1:29" x14ac:dyDescent="0.3">
      <c r="A170" t="s">
        <v>1940</v>
      </c>
      <c r="B170" t="s">
        <v>1941</v>
      </c>
      <c r="C170">
        <v>497</v>
      </c>
      <c r="D170" t="s">
        <v>632</v>
      </c>
      <c r="E170">
        <v>90</v>
      </c>
      <c r="F170">
        <v>3632</v>
      </c>
      <c r="G170">
        <v>4.18</v>
      </c>
      <c r="H170">
        <v>11</v>
      </c>
      <c r="I170">
        <v>5</v>
      </c>
    </row>
    <row r="171" spans="1:29" x14ac:dyDescent="0.3">
      <c r="A171" t="s">
        <v>1942</v>
      </c>
      <c r="B171" t="s">
        <v>1943</v>
      </c>
      <c r="C171">
        <v>1104</v>
      </c>
      <c r="D171" t="s">
        <v>866</v>
      </c>
      <c r="E171">
        <v>150</v>
      </c>
      <c r="F171">
        <v>7962</v>
      </c>
      <c r="G171">
        <v>5</v>
      </c>
      <c r="H171">
        <v>12</v>
      </c>
      <c r="I171">
        <v>28</v>
      </c>
      <c r="J171" t="s">
        <v>1944</v>
      </c>
      <c r="K171" t="s">
        <v>1945</v>
      </c>
      <c r="L171" t="s">
        <v>1946</v>
      </c>
      <c r="M171" t="s">
        <v>1947</v>
      </c>
      <c r="N171" t="s">
        <v>1948</v>
      </c>
      <c r="O171" t="s">
        <v>1949</v>
      </c>
      <c r="P171" t="s">
        <v>1950</v>
      </c>
      <c r="Q171" t="s">
        <v>1951</v>
      </c>
      <c r="R171" t="s">
        <v>1952</v>
      </c>
      <c r="S171" t="s">
        <v>1953</v>
      </c>
      <c r="T171" t="s">
        <v>1954</v>
      </c>
      <c r="U171" t="s">
        <v>1955</v>
      </c>
      <c r="V171" t="s">
        <v>1956</v>
      </c>
      <c r="W171" t="s">
        <v>1957</v>
      </c>
      <c r="X171" t="s">
        <v>1958</v>
      </c>
      <c r="Y171" t="s">
        <v>1959</v>
      </c>
      <c r="Z171" t="s">
        <v>1960</v>
      </c>
      <c r="AA171" t="s">
        <v>1961</v>
      </c>
      <c r="AB171" t="s">
        <v>1962</v>
      </c>
      <c r="AC171" t="e">
        <f>-H1yKEYonps</f>
        <v>#NAME?</v>
      </c>
    </row>
    <row r="172" spans="1:29" x14ac:dyDescent="0.3">
      <c r="A172" t="s">
        <v>1963</v>
      </c>
      <c r="B172" t="s">
        <v>1964</v>
      </c>
      <c r="C172">
        <v>1045</v>
      </c>
      <c r="D172" t="s">
        <v>32</v>
      </c>
      <c r="E172">
        <v>513</v>
      </c>
      <c r="F172">
        <v>1040</v>
      </c>
      <c r="G172">
        <v>4.17</v>
      </c>
      <c r="H172">
        <v>6</v>
      </c>
      <c r="I172">
        <v>8</v>
      </c>
    </row>
    <row r="173" spans="1:29" x14ac:dyDescent="0.3">
      <c r="A173" t="s">
        <v>1965</v>
      </c>
      <c r="B173" t="s">
        <v>703</v>
      </c>
      <c r="C173">
        <v>1135</v>
      </c>
      <c r="D173" t="s">
        <v>20</v>
      </c>
      <c r="E173">
        <v>80</v>
      </c>
      <c r="F173">
        <v>210</v>
      </c>
      <c r="G173">
        <v>1.67</v>
      </c>
      <c r="H173">
        <v>12</v>
      </c>
      <c r="I173">
        <v>48</v>
      </c>
      <c r="J173" t="s">
        <v>1966</v>
      </c>
      <c r="K173" t="s">
        <v>1967</v>
      </c>
      <c r="L173" t="s">
        <v>1968</v>
      </c>
      <c r="M173" t="s">
        <v>1969</v>
      </c>
      <c r="N173" t="s">
        <v>1970</v>
      </c>
      <c r="O173" t="s">
        <v>1971</v>
      </c>
      <c r="P173" t="s">
        <v>1972</v>
      </c>
      <c r="Q173" t="s">
        <v>1973</v>
      </c>
      <c r="R173" t="s">
        <v>1974</v>
      </c>
      <c r="S173" t="s">
        <v>1975</v>
      </c>
      <c r="T173" t="s">
        <v>1976</v>
      </c>
      <c r="U173" t="s">
        <v>1977</v>
      </c>
      <c r="V173" t="s">
        <v>1978</v>
      </c>
      <c r="W173" t="s">
        <v>1979</v>
      </c>
      <c r="X173" t="s">
        <v>1980</v>
      </c>
      <c r="Y173" t="s">
        <v>1981</v>
      </c>
      <c r="Z173" t="s">
        <v>1982</v>
      </c>
      <c r="AA173" t="s">
        <v>1983</v>
      </c>
      <c r="AB173" t="s">
        <v>1984</v>
      </c>
      <c r="AC173" t="s">
        <v>1985</v>
      </c>
    </row>
    <row r="174" spans="1:29" x14ac:dyDescent="0.3">
      <c r="A174" t="s">
        <v>1967</v>
      </c>
      <c r="B174" t="s">
        <v>1986</v>
      </c>
      <c r="C174">
        <v>1135</v>
      </c>
      <c r="D174" t="s">
        <v>20</v>
      </c>
      <c r="E174">
        <v>54</v>
      </c>
      <c r="F174">
        <v>224</v>
      </c>
      <c r="G174">
        <v>1.8</v>
      </c>
      <c r="H174">
        <v>5</v>
      </c>
      <c r="I174">
        <v>14</v>
      </c>
      <c r="J174" t="s">
        <v>1966</v>
      </c>
      <c r="K174" t="s">
        <v>1965</v>
      </c>
      <c r="L174" t="s">
        <v>1968</v>
      </c>
      <c r="M174" t="s">
        <v>1969</v>
      </c>
      <c r="N174" t="s">
        <v>1970</v>
      </c>
      <c r="O174" t="s">
        <v>1971</v>
      </c>
      <c r="P174" t="s">
        <v>1972</v>
      </c>
      <c r="Q174" t="s">
        <v>1973</v>
      </c>
      <c r="R174" t="s">
        <v>1974</v>
      </c>
      <c r="S174" t="s">
        <v>1975</v>
      </c>
      <c r="T174" t="s">
        <v>1976</v>
      </c>
      <c r="U174" t="s">
        <v>1977</v>
      </c>
      <c r="V174" t="s">
        <v>1978</v>
      </c>
      <c r="W174" t="s">
        <v>1979</v>
      </c>
      <c r="X174" t="s">
        <v>1980</v>
      </c>
      <c r="Y174" t="s">
        <v>1981</v>
      </c>
      <c r="Z174" t="s">
        <v>1982</v>
      </c>
      <c r="AA174" t="s">
        <v>1983</v>
      </c>
      <c r="AB174" t="s">
        <v>1984</v>
      </c>
      <c r="AC174" t="s">
        <v>1985</v>
      </c>
    </row>
    <row r="175" spans="1:29" x14ac:dyDescent="0.3">
      <c r="A175" t="s">
        <v>1968</v>
      </c>
      <c r="B175" t="s">
        <v>1987</v>
      </c>
      <c r="C175">
        <v>843</v>
      </c>
      <c r="D175" t="s">
        <v>20</v>
      </c>
      <c r="E175">
        <v>66</v>
      </c>
      <c r="F175">
        <v>714699</v>
      </c>
      <c r="G175">
        <v>4.54</v>
      </c>
      <c r="H175">
        <v>1671</v>
      </c>
      <c r="I175">
        <v>2828</v>
      </c>
      <c r="J175" t="s">
        <v>1969</v>
      </c>
      <c r="K175" t="s">
        <v>1971</v>
      </c>
      <c r="L175" t="s">
        <v>1972</v>
      </c>
      <c r="M175" t="s">
        <v>1976</v>
      </c>
      <c r="N175" t="s">
        <v>1978</v>
      </c>
      <c r="O175" t="s">
        <v>1980</v>
      </c>
      <c r="P175" t="s">
        <v>1981</v>
      </c>
      <c r="Q175" t="s">
        <v>1988</v>
      </c>
      <c r="R175" t="s">
        <v>1989</v>
      </c>
      <c r="S175" t="s">
        <v>1973</v>
      </c>
      <c r="T175" t="s">
        <v>1990</v>
      </c>
      <c r="U175" t="s">
        <v>1970</v>
      </c>
      <c r="V175" t="s">
        <v>1975</v>
      </c>
      <c r="W175" t="s">
        <v>1991</v>
      </c>
      <c r="X175" t="s">
        <v>1977</v>
      </c>
      <c r="Y175" t="s">
        <v>1992</v>
      </c>
      <c r="Z175" t="s">
        <v>1985</v>
      </c>
      <c r="AA175" t="s">
        <v>1993</v>
      </c>
      <c r="AB175" t="s">
        <v>1994</v>
      </c>
      <c r="AC175" t="s">
        <v>1995</v>
      </c>
    </row>
    <row r="176" spans="1:29" x14ac:dyDescent="0.3">
      <c r="A176" t="s">
        <v>1969</v>
      </c>
      <c r="B176" t="s">
        <v>1987</v>
      </c>
      <c r="C176">
        <v>851</v>
      </c>
      <c r="D176" t="s">
        <v>20</v>
      </c>
      <c r="E176">
        <v>106</v>
      </c>
      <c r="F176">
        <v>1714836</v>
      </c>
      <c r="G176">
        <v>4.75</v>
      </c>
      <c r="H176">
        <v>5477</v>
      </c>
      <c r="I176">
        <v>8748</v>
      </c>
      <c r="J176" t="s">
        <v>1968</v>
      </c>
      <c r="K176" t="s">
        <v>1971</v>
      </c>
      <c r="L176" t="s">
        <v>1970</v>
      </c>
      <c r="M176" t="s">
        <v>1976</v>
      </c>
      <c r="N176" t="s">
        <v>1978</v>
      </c>
      <c r="O176" t="s">
        <v>1981</v>
      </c>
      <c r="P176" t="s">
        <v>1980</v>
      </c>
      <c r="Q176" t="s">
        <v>1972</v>
      </c>
      <c r="R176" t="s">
        <v>1991</v>
      </c>
      <c r="S176" t="s">
        <v>1973</v>
      </c>
      <c r="T176" t="s">
        <v>1977</v>
      </c>
      <c r="U176" t="s">
        <v>1990</v>
      </c>
      <c r="V176" t="s">
        <v>1988</v>
      </c>
      <c r="W176" t="s">
        <v>1989</v>
      </c>
      <c r="X176" t="s">
        <v>1975</v>
      </c>
      <c r="Y176" t="s">
        <v>1982</v>
      </c>
      <c r="Z176" t="s">
        <v>1996</v>
      </c>
      <c r="AA176" t="s">
        <v>1992</v>
      </c>
      <c r="AB176" t="s">
        <v>1997</v>
      </c>
      <c r="AC176" t="s">
        <v>1995</v>
      </c>
    </row>
    <row r="177" spans="1:31" x14ac:dyDescent="0.3">
      <c r="A177" t="s">
        <v>1970</v>
      </c>
      <c r="B177" t="s">
        <v>1987</v>
      </c>
      <c r="C177">
        <v>794</v>
      </c>
      <c r="D177" t="s">
        <v>20</v>
      </c>
      <c r="E177">
        <v>33</v>
      </c>
      <c r="F177">
        <v>366065</v>
      </c>
      <c r="G177">
        <v>4.47</v>
      </c>
      <c r="H177">
        <v>721</v>
      </c>
      <c r="I177">
        <v>1289</v>
      </c>
      <c r="J177" t="s">
        <v>1980</v>
      </c>
      <c r="K177" t="s">
        <v>1969</v>
      </c>
      <c r="L177" t="s">
        <v>1998</v>
      </c>
      <c r="M177" t="s">
        <v>1999</v>
      </c>
      <c r="N177" t="s">
        <v>1988</v>
      </c>
      <c r="O177" t="s">
        <v>1995</v>
      </c>
      <c r="P177" t="s">
        <v>2000</v>
      </c>
      <c r="Q177" t="s">
        <v>1968</v>
      </c>
      <c r="R177" t="s">
        <v>2001</v>
      </c>
      <c r="S177" t="s">
        <v>1994</v>
      </c>
      <c r="T177" t="s">
        <v>2002</v>
      </c>
      <c r="U177" t="s">
        <v>1972</v>
      </c>
      <c r="V177" t="s">
        <v>1977</v>
      </c>
      <c r="W177" t="s">
        <v>1976</v>
      </c>
      <c r="X177" t="s">
        <v>2003</v>
      </c>
      <c r="Y177" t="s">
        <v>1978</v>
      </c>
      <c r="Z177" t="s">
        <v>1973</v>
      </c>
      <c r="AA177" t="s">
        <v>1981</v>
      </c>
      <c r="AB177" t="s">
        <v>1990</v>
      </c>
      <c r="AC177" t="s">
        <v>2004</v>
      </c>
    </row>
    <row r="178" spans="1:31" x14ac:dyDescent="0.3">
      <c r="A178" t="s">
        <v>1971</v>
      </c>
      <c r="B178" t="s">
        <v>1987</v>
      </c>
      <c r="C178">
        <v>855</v>
      </c>
      <c r="D178" t="s">
        <v>20</v>
      </c>
      <c r="E178">
        <v>94</v>
      </c>
      <c r="F178">
        <v>481660</v>
      </c>
      <c r="G178">
        <v>4.62</v>
      </c>
      <c r="H178">
        <v>1219</v>
      </c>
      <c r="I178">
        <v>2004</v>
      </c>
      <c r="J178" t="s">
        <v>1969</v>
      </c>
      <c r="K178" t="s">
        <v>1968</v>
      </c>
      <c r="L178" t="s">
        <v>1976</v>
      </c>
      <c r="M178" t="s">
        <v>1981</v>
      </c>
      <c r="N178" t="s">
        <v>1989</v>
      </c>
      <c r="O178" t="s">
        <v>1978</v>
      </c>
      <c r="P178" t="s">
        <v>1982</v>
      </c>
      <c r="Q178" t="s">
        <v>1991</v>
      </c>
      <c r="R178" t="s">
        <v>1972</v>
      </c>
      <c r="S178" t="s">
        <v>2005</v>
      </c>
      <c r="T178" t="s">
        <v>1977</v>
      </c>
      <c r="U178" t="s">
        <v>1980</v>
      </c>
      <c r="V178" t="s">
        <v>1973</v>
      </c>
      <c r="W178" t="s">
        <v>1996</v>
      </c>
      <c r="X178" t="s">
        <v>1988</v>
      </c>
      <c r="Y178" t="s">
        <v>1970</v>
      </c>
      <c r="Z178" t="s">
        <v>1975</v>
      </c>
      <c r="AA178" t="s">
        <v>2006</v>
      </c>
      <c r="AB178" t="s">
        <v>2007</v>
      </c>
      <c r="AC178" t="s">
        <v>1985</v>
      </c>
    </row>
    <row r="179" spans="1:31" x14ac:dyDescent="0.3">
      <c r="A179" t="s">
        <v>1972</v>
      </c>
      <c r="B179" t="s">
        <v>1987</v>
      </c>
      <c r="C179">
        <v>1048</v>
      </c>
      <c r="D179" t="s">
        <v>20</v>
      </c>
      <c r="E179">
        <v>180</v>
      </c>
      <c r="F179">
        <v>254111</v>
      </c>
      <c r="G179">
        <v>4.4800000000000004</v>
      </c>
      <c r="H179">
        <v>1444</v>
      </c>
      <c r="I179">
        <v>2702</v>
      </c>
      <c r="J179" t="s">
        <v>1968</v>
      </c>
      <c r="K179" t="s">
        <v>1969</v>
      </c>
      <c r="L179" t="s">
        <v>1979</v>
      </c>
      <c r="M179" t="s">
        <v>1977</v>
      </c>
      <c r="N179" t="s">
        <v>2008</v>
      </c>
      <c r="O179" t="s">
        <v>1973</v>
      </c>
      <c r="P179" t="s">
        <v>1975</v>
      </c>
      <c r="Q179" t="s">
        <v>1971</v>
      </c>
      <c r="R179" t="s">
        <v>1976</v>
      </c>
      <c r="S179" t="s">
        <v>1970</v>
      </c>
      <c r="T179" t="s">
        <v>2009</v>
      </c>
      <c r="U179" t="s">
        <v>1974</v>
      </c>
      <c r="V179" t="s">
        <v>1980</v>
      </c>
      <c r="W179" t="s">
        <v>2010</v>
      </c>
      <c r="X179" t="s">
        <v>1981</v>
      </c>
      <c r="Y179" t="s">
        <v>1978</v>
      </c>
      <c r="Z179" t="s">
        <v>1996</v>
      </c>
      <c r="AA179" t="s">
        <v>2011</v>
      </c>
      <c r="AB179" t="s">
        <v>1991</v>
      </c>
      <c r="AC179" t="s">
        <v>1994</v>
      </c>
    </row>
    <row r="180" spans="1:31" x14ac:dyDescent="0.3">
      <c r="A180" t="s">
        <v>1973</v>
      </c>
      <c r="B180" t="s">
        <v>1987</v>
      </c>
      <c r="C180">
        <v>922</v>
      </c>
      <c r="D180" t="s">
        <v>20</v>
      </c>
      <c r="E180">
        <v>182</v>
      </c>
      <c r="F180">
        <v>218052</v>
      </c>
      <c r="G180">
        <v>4.63</v>
      </c>
      <c r="H180">
        <v>1012</v>
      </c>
      <c r="I180">
        <v>1929</v>
      </c>
      <c r="J180" t="s">
        <v>2012</v>
      </c>
      <c r="K180" t="s">
        <v>1977</v>
      </c>
      <c r="L180" t="s">
        <v>2007</v>
      </c>
      <c r="M180" t="s">
        <v>1969</v>
      </c>
      <c r="N180" t="s">
        <v>2013</v>
      </c>
      <c r="O180" t="s">
        <v>1972</v>
      </c>
      <c r="P180" t="s">
        <v>1976</v>
      </c>
      <c r="Q180" t="s">
        <v>1968</v>
      </c>
      <c r="R180" t="s">
        <v>1981</v>
      </c>
      <c r="S180" t="s">
        <v>1975</v>
      </c>
      <c r="T180" t="s">
        <v>1979</v>
      </c>
      <c r="U180" t="s">
        <v>1971</v>
      </c>
      <c r="V180" t="s">
        <v>1988</v>
      </c>
      <c r="W180" t="s">
        <v>1980</v>
      </c>
      <c r="X180" t="s">
        <v>1970</v>
      </c>
      <c r="Y180" t="s">
        <v>2014</v>
      </c>
      <c r="Z180" t="s">
        <v>1989</v>
      </c>
      <c r="AA180" t="s">
        <v>2015</v>
      </c>
      <c r="AB180" t="s">
        <v>1994</v>
      </c>
      <c r="AC180" t="s">
        <v>1985</v>
      </c>
    </row>
    <row r="181" spans="1:31" x14ac:dyDescent="0.3">
      <c r="A181" t="s">
        <v>1974</v>
      </c>
      <c r="B181" t="s">
        <v>1987</v>
      </c>
      <c r="C181">
        <v>1092</v>
      </c>
      <c r="D181" t="s">
        <v>20</v>
      </c>
      <c r="E181">
        <v>184</v>
      </c>
      <c r="F181">
        <v>72844</v>
      </c>
      <c r="G181">
        <v>4.63</v>
      </c>
      <c r="H181">
        <v>643</v>
      </c>
      <c r="I181">
        <v>1334</v>
      </c>
      <c r="J181" t="s">
        <v>2011</v>
      </c>
      <c r="K181" t="s">
        <v>2010</v>
      </c>
      <c r="L181" t="s">
        <v>1969</v>
      </c>
      <c r="M181" t="s">
        <v>1972</v>
      </c>
      <c r="N181" t="s">
        <v>1968</v>
      </c>
      <c r="O181" t="s">
        <v>1979</v>
      </c>
      <c r="P181" t="s">
        <v>1975</v>
      </c>
      <c r="Q181" t="s">
        <v>1977</v>
      </c>
      <c r="R181" t="s">
        <v>1973</v>
      </c>
      <c r="S181" t="s">
        <v>1976</v>
      </c>
      <c r="T181" t="s">
        <v>1996</v>
      </c>
      <c r="U181" t="s">
        <v>1971</v>
      </c>
      <c r="V181" t="s">
        <v>1980</v>
      </c>
      <c r="W181" t="s">
        <v>2016</v>
      </c>
      <c r="X181" t="s">
        <v>1970</v>
      </c>
      <c r="Y181" t="s">
        <v>2007</v>
      </c>
      <c r="Z181" t="s">
        <v>2017</v>
      </c>
      <c r="AA181" t="s">
        <v>1981</v>
      </c>
      <c r="AB181" t="s">
        <v>1982</v>
      </c>
      <c r="AC181" t="s">
        <v>1989</v>
      </c>
    </row>
    <row r="182" spans="1:31" x14ac:dyDescent="0.3">
      <c r="A182" t="s">
        <v>1975</v>
      </c>
      <c r="B182" t="s">
        <v>1987</v>
      </c>
      <c r="C182">
        <v>809</v>
      </c>
      <c r="D182" t="s">
        <v>20</v>
      </c>
      <c r="E182">
        <v>73</v>
      </c>
      <c r="F182">
        <v>223533</v>
      </c>
      <c r="G182">
        <v>4.74</v>
      </c>
      <c r="H182">
        <v>607</v>
      </c>
      <c r="I182">
        <v>938</v>
      </c>
      <c r="J182" t="s">
        <v>1992</v>
      </c>
      <c r="K182" t="s">
        <v>1978</v>
      </c>
      <c r="L182" t="s">
        <v>2006</v>
      </c>
      <c r="M182" t="s">
        <v>1995</v>
      </c>
      <c r="N182" t="s">
        <v>1969</v>
      </c>
      <c r="O182" t="s">
        <v>1972</v>
      </c>
      <c r="P182" t="s">
        <v>1994</v>
      </c>
      <c r="Q182" t="s">
        <v>1980</v>
      </c>
      <c r="R182" t="s">
        <v>1973</v>
      </c>
      <c r="S182" t="s">
        <v>1977</v>
      </c>
      <c r="T182" t="s">
        <v>1988</v>
      </c>
      <c r="U182" t="s">
        <v>1981</v>
      </c>
      <c r="V182" t="s">
        <v>2013</v>
      </c>
      <c r="W182" t="s">
        <v>2012</v>
      </c>
      <c r="X182" t="s">
        <v>1970</v>
      </c>
      <c r="Y182" t="s">
        <v>1976</v>
      </c>
      <c r="Z182" t="s">
        <v>1996</v>
      </c>
      <c r="AA182" t="s">
        <v>1989</v>
      </c>
      <c r="AB182" t="s">
        <v>1991</v>
      </c>
      <c r="AC182" t="s">
        <v>1971</v>
      </c>
    </row>
    <row r="183" spans="1:31" x14ac:dyDescent="0.3">
      <c r="A183" t="s">
        <v>1976</v>
      </c>
      <c r="B183" t="s">
        <v>1987</v>
      </c>
      <c r="C183">
        <v>862</v>
      </c>
      <c r="D183" t="s">
        <v>20</v>
      </c>
      <c r="E183">
        <v>82</v>
      </c>
      <c r="F183">
        <v>440797</v>
      </c>
      <c r="G183">
        <v>4.59</v>
      </c>
      <c r="H183">
        <v>1331</v>
      </c>
      <c r="I183">
        <v>2777</v>
      </c>
      <c r="J183" t="s">
        <v>1969</v>
      </c>
      <c r="K183" t="s">
        <v>1971</v>
      </c>
      <c r="L183" t="s">
        <v>1991</v>
      </c>
      <c r="M183" t="s">
        <v>1981</v>
      </c>
      <c r="N183" t="s">
        <v>1968</v>
      </c>
      <c r="O183" t="s">
        <v>1982</v>
      </c>
      <c r="P183" t="s">
        <v>1978</v>
      </c>
      <c r="Q183" t="s">
        <v>1977</v>
      </c>
      <c r="R183" t="s">
        <v>1973</v>
      </c>
      <c r="S183" t="s">
        <v>1988</v>
      </c>
      <c r="T183" t="s">
        <v>1980</v>
      </c>
      <c r="U183" t="s">
        <v>1972</v>
      </c>
      <c r="V183" t="s">
        <v>2005</v>
      </c>
      <c r="W183" t="s">
        <v>1970</v>
      </c>
      <c r="X183" t="s">
        <v>2007</v>
      </c>
      <c r="Y183" t="s">
        <v>1975</v>
      </c>
      <c r="Z183" t="s">
        <v>1989</v>
      </c>
      <c r="AA183" t="s">
        <v>2018</v>
      </c>
      <c r="AB183" t="s">
        <v>1985</v>
      </c>
      <c r="AC183" t="s">
        <v>1995</v>
      </c>
    </row>
    <row r="184" spans="1:31" x14ac:dyDescent="0.3">
      <c r="A184" t="s">
        <v>1977</v>
      </c>
      <c r="B184" t="s">
        <v>1987</v>
      </c>
      <c r="C184">
        <v>942</v>
      </c>
      <c r="D184" t="s">
        <v>20</v>
      </c>
      <c r="E184">
        <v>240</v>
      </c>
      <c r="F184">
        <v>181663</v>
      </c>
      <c r="G184">
        <v>4.5999999999999996</v>
      </c>
      <c r="H184">
        <v>869</v>
      </c>
      <c r="I184">
        <v>1478</v>
      </c>
      <c r="J184" t="s">
        <v>1996</v>
      </c>
      <c r="K184" t="s">
        <v>1981</v>
      </c>
      <c r="L184" t="s">
        <v>1969</v>
      </c>
      <c r="M184" t="s">
        <v>1973</v>
      </c>
      <c r="N184" t="s">
        <v>1972</v>
      </c>
      <c r="O184" t="s">
        <v>1976</v>
      </c>
      <c r="P184" t="s">
        <v>1971</v>
      </c>
      <c r="Q184" t="s">
        <v>1975</v>
      </c>
      <c r="R184" t="s">
        <v>1978</v>
      </c>
      <c r="S184" t="s">
        <v>1968</v>
      </c>
      <c r="T184" t="s">
        <v>1980</v>
      </c>
      <c r="U184" t="s">
        <v>2013</v>
      </c>
      <c r="V184" t="s">
        <v>1970</v>
      </c>
      <c r="W184" t="s">
        <v>1990</v>
      </c>
      <c r="X184" t="s">
        <v>2006</v>
      </c>
      <c r="Y184" t="s">
        <v>2007</v>
      </c>
      <c r="Z184" t="s">
        <v>2014</v>
      </c>
      <c r="AA184" t="s">
        <v>1979</v>
      </c>
      <c r="AB184" t="s">
        <v>1988</v>
      </c>
      <c r="AC184" t="s">
        <v>1974</v>
      </c>
    </row>
    <row r="185" spans="1:31" x14ac:dyDescent="0.3">
      <c r="A185" t="s">
        <v>1978</v>
      </c>
      <c r="B185" t="s">
        <v>1987</v>
      </c>
      <c r="C185">
        <v>825</v>
      </c>
      <c r="D185" t="s">
        <v>20</v>
      </c>
      <c r="E185">
        <v>76</v>
      </c>
      <c r="F185">
        <v>401454</v>
      </c>
      <c r="G185">
        <v>4.38</v>
      </c>
      <c r="H185">
        <v>955</v>
      </c>
      <c r="I185">
        <v>1810</v>
      </c>
      <c r="J185" t="s">
        <v>1988</v>
      </c>
      <c r="K185" t="s">
        <v>1969</v>
      </c>
      <c r="L185" t="s">
        <v>1981</v>
      </c>
      <c r="M185" t="s">
        <v>1968</v>
      </c>
      <c r="N185" t="s">
        <v>1975</v>
      </c>
      <c r="O185" t="s">
        <v>1980</v>
      </c>
      <c r="P185" t="s">
        <v>1976</v>
      </c>
      <c r="Q185" t="s">
        <v>1971</v>
      </c>
      <c r="R185" t="s">
        <v>1990</v>
      </c>
      <c r="S185" t="s">
        <v>1991</v>
      </c>
      <c r="T185" t="s">
        <v>1977</v>
      </c>
      <c r="U185" t="s">
        <v>1970</v>
      </c>
      <c r="V185" t="s">
        <v>2014</v>
      </c>
      <c r="W185" t="s">
        <v>2006</v>
      </c>
      <c r="X185" t="s">
        <v>1994</v>
      </c>
      <c r="Y185" t="s">
        <v>2005</v>
      </c>
      <c r="Z185" t="s">
        <v>1989</v>
      </c>
      <c r="AA185" t="s">
        <v>1985</v>
      </c>
      <c r="AB185" t="s">
        <v>1992</v>
      </c>
      <c r="AC185" t="s">
        <v>1995</v>
      </c>
    </row>
    <row r="186" spans="1:31" x14ac:dyDescent="0.3">
      <c r="A186" t="s">
        <v>1979</v>
      </c>
      <c r="B186" t="s">
        <v>1987</v>
      </c>
      <c r="C186">
        <v>1054</v>
      </c>
      <c r="D186" t="s">
        <v>38</v>
      </c>
      <c r="E186" t="s">
        <v>3</v>
      </c>
      <c r="F186" t="s">
        <v>39</v>
      </c>
      <c r="G186">
        <v>69</v>
      </c>
      <c r="H186">
        <v>93061</v>
      </c>
      <c r="I186">
        <v>4.4800000000000004</v>
      </c>
      <c r="J186">
        <v>320</v>
      </c>
      <c r="K186">
        <v>717</v>
      </c>
      <c r="L186" t="s">
        <v>1972</v>
      </c>
      <c r="M186" t="s">
        <v>2019</v>
      </c>
      <c r="N186" t="s">
        <v>1969</v>
      </c>
      <c r="O186" t="s">
        <v>2020</v>
      </c>
      <c r="P186" t="s">
        <v>1973</v>
      </c>
      <c r="Q186" t="s">
        <v>2021</v>
      </c>
      <c r="R186" t="s">
        <v>2022</v>
      </c>
      <c r="S186" t="s">
        <v>2010</v>
      </c>
      <c r="T186" t="s">
        <v>1968</v>
      </c>
      <c r="U186" t="s">
        <v>1996</v>
      </c>
      <c r="V186" t="s">
        <v>1977</v>
      </c>
      <c r="W186" t="s">
        <v>1975</v>
      </c>
      <c r="X186" t="s">
        <v>1974</v>
      </c>
      <c r="Y186" t="s">
        <v>1971</v>
      </c>
      <c r="Z186" t="s">
        <v>1970</v>
      </c>
      <c r="AA186" t="s">
        <v>1980</v>
      </c>
      <c r="AB186" t="s">
        <v>2007</v>
      </c>
      <c r="AC186" t="s">
        <v>2023</v>
      </c>
      <c r="AD186" t="s">
        <v>1982</v>
      </c>
      <c r="AE186" t="s">
        <v>2011</v>
      </c>
    </row>
    <row r="187" spans="1:31" x14ac:dyDescent="0.3">
      <c r="A187" t="s">
        <v>1980</v>
      </c>
      <c r="B187" t="s">
        <v>1987</v>
      </c>
      <c r="C187">
        <v>794</v>
      </c>
      <c r="D187" t="s">
        <v>20</v>
      </c>
      <c r="E187">
        <v>37</v>
      </c>
      <c r="F187">
        <v>399838</v>
      </c>
      <c r="G187">
        <v>4.5199999999999996</v>
      </c>
      <c r="H187">
        <v>872</v>
      </c>
      <c r="I187">
        <v>1386</v>
      </c>
      <c r="J187" t="s">
        <v>1970</v>
      </c>
      <c r="K187" t="s">
        <v>1988</v>
      </c>
      <c r="L187" t="s">
        <v>1990</v>
      </c>
      <c r="M187" t="s">
        <v>1969</v>
      </c>
      <c r="N187" t="s">
        <v>1968</v>
      </c>
      <c r="O187" t="s">
        <v>1978</v>
      </c>
      <c r="P187" t="s">
        <v>1992</v>
      </c>
      <c r="Q187" t="s">
        <v>1994</v>
      </c>
      <c r="R187" t="s">
        <v>1991</v>
      </c>
      <c r="S187" t="s">
        <v>1981</v>
      </c>
      <c r="T187" t="s">
        <v>1975</v>
      </c>
      <c r="U187" t="s">
        <v>1976</v>
      </c>
      <c r="V187" t="s">
        <v>1971</v>
      </c>
      <c r="W187" t="s">
        <v>1998</v>
      </c>
      <c r="X187" t="s">
        <v>1977</v>
      </c>
      <c r="Y187" t="s">
        <v>1999</v>
      </c>
      <c r="Z187" t="s">
        <v>1989</v>
      </c>
      <c r="AA187" t="s">
        <v>1973</v>
      </c>
      <c r="AB187" t="s">
        <v>2024</v>
      </c>
      <c r="AC187" t="s">
        <v>1995</v>
      </c>
    </row>
    <row r="188" spans="1:31" x14ac:dyDescent="0.3">
      <c r="A188" t="s">
        <v>1981</v>
      </c>
      <c r="B188" t="s">
        <v>1987</v>
      </c>
      <c r="C188">
        <v>805</v>
      </c>
      <c r="D188" t="s">
        <v>20</v>
      </c>
      <c r="E188">
        <v>113</v>
      </c>
      <c r="F188">
        <v>338457</v>
      </c>
      <c r="G188">
        <v>4.55</v>
      </c>
      <c r="H188">
        <v>902</v>
      </c>
      <c r="I188">
        <v>1228</v>
      </c>
      <c r="J188" t="s">
        <v>1978</v>
      </c>
      <c r="K188" t="s">
        <v>1988</v>
      </c>
      <c r="L188" t="s">
        <v>1969</v>
      </c>
      <c r="M188" t="s">
        <v>1976</v>
      </c>
      <c r="N188" t="s">
        <v>1971</v>
      </c>
      <c r="O188" t="s">
        <v>1977</v>
      </c>
      <c r="P188" t="s">
        <v>1968</v>
      </c>
      <c r="Q188" t="s">
        <v>1980</v>
      </c>
      <c r="R188" t="s">
        <v>2014</v>
      </c>
      <c r="S188" t="s">
        <v>1991</v>
      </c>
      <c r="T188" t="s">
        <v>1973</v>
      </c>
      <c r="U188" t="s">
        <v>2006</v>
      </c>
      <c r="V188" t="s">
        <v>1975</v>
      </c>
      <c r="W188" t="s">
        <v>1990</v>
      </c>
      <c r="X188" t="s">
        <v>1996</v>
      </c>
      <c r="Y188" t="s">
        <v>1970</v>
      </c>
      <c r="Z188" t="s">
        <v>1972</v>
      </c>
      <c r="AA188" t="s">
        <v>1985</v>
      </c>
      <c r="AB188" t="s">
        <v>1989</v>
      </c>
      <c r="AC188" t="s">
        <v>1995</v>
      </c>
    </row>
    <row r="189" spans="1:31" x14ac:dyDescent="0.3">
      <c r="A189" t="s">
        <v>1982</v>
      </c>
      <c r="B189" t="s">
        <v>1987</v>
      </c>
      <c r="C189">
        <v>863</v>
      </c>
      <c r="D189" t="s">
        <v>20</v>
      </c>
      <c r="E189">
        <v>86</v>
      </c>
      <c r="F189">
        <v>192080</v>
      </c>
      <c r="G189">
        <v>4.6500000000000004</v>
      </c>
      <c r="H189">
        <v>636</v>
      </c>
      <c r="I189">
        <v>1052</v>
      </c>
      <c r="J189" t="s">
        <v>1991</v>
      </c>
      <c r="K189" t="s">
        <v>2002</v>
      </c>
      <c r="L189" t="s">
        <v>2025</v>
      </c>
      <c r="M189" t="s">
        <v>1976</v>
      </c>
      <c r="N189" t="s">
        <v>1971</v>
      </c>
      <c r="O189" t="s">
        <v>1969</v>
      </c>
      <c r="P189" t="s">
        <v>2005</v>
      </c>
      <c r="Q189" t="s">
        <v>1985</v>
      </c>
      <c r="R189" t="s">
        <v>2026</v>
      </c>
      <c r="S189" t="s">
        <v>1968</v>
      </c>
      <c r="T189" t="s">
        <v>1981</v>
      </c>
      <c r="U189" t="s">
        <v>1989</v>
      </c>
      <c r="V189" t="s">
        <v>1990</v>
      </c>
      <c r="W189" t="s">
        <v>2007</v>
      </c>
      <c r="X189" t="s">
        <v>1973</v>
      </c>
      <c r="Y189" t="s">
        <v>2001</v>
      </c>
      <c r="Z189" t="s">
        <v>1978</v>
      </c>
      <c r="AA189" t="s">
        <v>1995</v>
      </c>
      <c r="AB189" t="s">
        <v>1970</v>
      </c>
      <c r="AC189" t="s">
        <v>1977</v>
      </c>
    </row>
    <row r="190" spans="1:31" x14ac:dyDescent="0.3">
      <c r="A190" t="s">
        <v>1983</v>
      </c>
      <c r="B190" t="s">
        <v>1987</v>
      </c>
      <c r="C190">
        <v>844</v>
      </c>
      <c r="D190" t="s">
        <v>20</v>
      </c>
      <c r="E190">
        <v>63</v>
      </c>
      <c r="F190">
        <v>82734</v>
      </c>
      <c r="G190">
        <v>4.58</v>
      </c>
      <c r="H190">
        <v>206</v>
      </c>
      <c r="I190">
        <v>308</v>
      </c>
      <c r="J190" t="s">
        <v>2027</v>
      </c>
      <c r="K190" t="s">
        <v>2028</v>
      </c>
      <c r="L190" t="s">
        <v>2029</v>
      </c>
      <c r="M190" t="s">
        <v>1998</v>
      </c>
      <c r="N190" t="s">
        <v>2030</v>
      </c>
      <c r="O190" t="s">
        <v>1970</v>
      </c>
      <c r="P190" t="s">
        <v>2031</v>
      </c>
      <c r="Q190" t="s">
        <v>1999</v>
      </c>
      <c r="R190" t="s">
        <v>1989</v>
      </c>
      <c r="S190" t="s">
        <v>1984</v>
      </c>
      <c r="T190" t="s">
        <v>1994</v>
      </c>
      <c r="U190" t="s">
        <v>1977</v>
      </c>
      <c r="V190" t="s">
        <v>1995</v>
      </c>
      <c r="W190" t="s">
        <v>2003</v>
      </c>
      <c r="X190" t="s">
        <v>1976</v>
      </c>
      <c r="Y190" t="s">
        <v>1982</v>
      </c>
      <c r="Z190" t="s">
        <v>2024</v>
      </c>
      <c r="AA190" t="s">
        <v>2001</v>
      </c>
      <c r="AB190" t="s">
        <v>1985</v>
      </c>
      <c r="AC190" t="s">
        <v>2032</v>
      </c>
    </row>
    <row r="191" spans="1:31" x14ac:dyDescent="0.3">
      <c r="A191" t="s">
        <v>1984</v>
      </c>
      <c r="B191" t="s">
        <v>1987</v>
      </c>
      <c r="C191">
        <v>796</v>
      </c>
      <c r="D191" t="s">
        <v>20</v>
      </c>
      <c r="E191">
        <v>55</v>
      </c>
      <c r="F191">
        <v>63544</v>
      </c>
      <c r="G191">
        <v>4.62</v>
      </c>
      <c r="H191">
        <v>158</v>
      </c>
      <c r="I191">
        <v>219</v>
      </c>
      <c r="J191" t="s">
        <v>2033</v>
      </c>
      <c r="K191" t="s">
        <v>2024</v>
      </c>
      <c r="L191" t="s">
        <v>2030</v>
      </c>
      <c r="M191" t="s">
        <v>2027</v>
      </c>
      <c r="N191" t="s">
        <v>2034</v>
      </c>
      <c r="O191" t="s">
        <v>2031</v>
      </c>
      <c r="P191" t="s">
        <v>2035</v>
      </c>
      <c r="Q191" t="s">
        <v>2036</v>
      </c>
      <c r="R191" t="s">
        <v>1994</v>
      </c>
      <c r="S191" t="s">
        <v>2037</v>
      </c>
      <c r="T191" t="s">
        <v>2038</v>
      </c>
      <c r="U191" t="s">
        <v>2039</v>
      </c>
      <c r="V191" t="s">
        <v>2028</v>
      </c>
      <c r="W191" t="s">
        <v>1969</v>
      </c>
      <c r="X191" t="s">
        <v>1996</v>
      </c>
      <c r="Y191" t="s">
        <v>1995</v>
      </c>
      <c r="Z191" t="s">
        <v>1977</v>
      </c>
      <c r="AA191" t="s">
        <v>2006</v>
      </c>
      <c r="AB191" t="s">
        <v>1983</v>
      </c>
      <c r="AC191" t="s">
        <v>1970</v>
      </c>
    </row>
    <row r="192" spans="1:31" x14ac:dyDescent="0.3">
      <c r="A192" t="s">
        <v>1985</v>
      </c>
      <c r="B192" t="s">
        <v>1987</v>
      </c>
      <c r="C192">
        <v>859</v>
      </c>
      <c r="D192" t="s">
        <v>20</v>
      </c>
      <c r="E192">
        <v>86</v>
      </c>
      <c r="F192">
        <v>166754</v>
      </c>
      <c r="G192">
        <v>4.47</v>
      </c>
      <c r="H192">
        <v>375</v>
      </c>
      <c r="I192">
        <v>571</v>
      </c>
      <c r="J192" t="s">
        <v>2005</v>
      </c>
      <c r="K192" t="s">
        <v>1989</v>
      </c>
      <c r="L192" t="s">
        <v>1991</v>
      </c>
      <c r="M192" t="s">
        <v>1982</v>
      </c>
      <c r="N192" t="s">
        <v>1969</v>
      </c>
      <c r="O192" t="s">
        <v>2012</v>
      </c>
      <c r="P192" t="s">
        <v>1971</v>
      </c>
      <c r="Q192" t="s">
        <v>1968</v>
      </c>
      <c r="R192" t="s">
        <v>1988</v>
      </c>
      <c r="S192" t="s">
        <v>1976</v>
      </c>
      <c r="T192" t="s">
        <v>2006</v>
      </c>
      <c r="U192" t="s">
        <v>1981</v>
      </c>
      <c r="V192" t="s">
        <v>1978</v>
      </c>
      <c r="W192" t="s">
        <v>1975</v>
      </c>
      <c r="X192" t="s">
        <v>1973</v>
      </c>
      <c r="Y192" t="s">
        <v>2007</v>
      </c>
      <c r="Z192" t="s">
        <v>1992</v>
      </c>
      <c r="AA192" t="s">
        <v>1980</v>
      </c>
      <c r="AB192" t="s">
        <v>2013</v>
      </c>
      <c r="AC192" t="s">
        <v>2014</v>
      </c>
    </row>
    <row r="193" spans="1:31" x14ac:dyDescent="0.3">
      <c r="A193" t="s">
        <v>2040</v>
      </c>
      <c r="B193" t="s">
        <v>2041</v>
      </c>
      <c r="C193">
        <v>897</v>
      </c>
      <c r="D193" t="s">
        <v>38</v>
      </c>
      <c r="E193" t="s">
        <v>3</v>
      </c>
      <c r="F193" t="s">
        <v>39</v>
      </c>
      <c r="G193">
        <v>218</v>
      </c>
      <c r="H193">
        <v>146453</v>
      </c>
      <c r="I193">
        <v>4.43</v>
      </c>
      <c r="J193">
        <v>182</v>
      </c>
      <c r="K193">
        <v>215</v>
      </c>
      <c r="L193" t="s">
        <v>2042</v>
      </c>
      <c r="M193" t="s">
        <v>2043</v>
      </c>
      <c r="N193" t="s">
        <v>2044</v>
      </c>
      <c r="O193" t="s">
        <v>2045</v>
      </c>
      <c r="P193" t="s">
        <v>2046</v>
      </c>
      <c r="Q193" t="s">
        <v>2047</v>
      </c>
      <c r="R193" t="s">
        <v>2048</v>
      </c>
      <c r="S193" t="s">
        <v>2049</v>
      </c>
      <c r="T193" t="s">
        <v>2050</v>
      </c>
      <c r="U193" t="s">
        <v>2051</v>
      </c>
      <c r="V193" t="s">
        <v>2052</v>
      </c>
      <c r="W193" t="e">
        <f>-fDcO12P1Zg</f>
        <v>#NAME?</v>
      </c>
      <c r="X193" t="s">
        <v>2053</v>
      </c>
      <c r="Y193" t="s">
        <v>2054</v>
      </c>
      <c r="Z193" t="s">
        <v>2055</v>
      </c>
      <c r="AA193" t="s">
        <v>2056</v>
      </c>
      <c r="AB193" t="s">
        <v>2057</v>
      </c>
      <c r="AC193" t="s">
        <v>2058</v>
      </c>
      <c r="AD193" t="s">
        <v>2059</v>
      </c>
      <c r="AE193" t="s">
        <v>2060</v>
      </c>
    </row>
    <row r="194" spans="1:31" x14ac:dyDescent="0.3">
      <c r="A194" t="s">
        <v>2051</v>
      </c>
      <c r="B194" t="s">
        <v>2061</v>
      </c>
      <c r="C194">
        <v>879</v>
      </c>
      <c r="D194" t="s">
        <v>632</v>
      </c>
      <c r="E194">
        <v>300</v>
      </c>
      <c r="F194">
        <v>72416</v>
      </c>
      <c r="G194">
        <v>4.7</v>
      </c>
      <c r="H194">
        <v>182</v>
      </c>
      <c r="I194">
        <v>127</v>
      </c>
      <c r="J194" t="s">
        <v>2042</v>
      </c>
      <c r="K194" t="s">
        <v>2062</v>
      </c>
      <c r="L194" t="s">
        <v>2043</v>
      </c>
      <c r="M194" t="s">
        <v>2040</v>
      </c>
      <c r="N194" t="s">
        <v>2063</v>
      </c>
      <c r="O194" t="s">
        <v>2064</v>
      </c>
      <c r="P194" t="s">
        <v>2065</v>
      </c>
      <c r="Q194" t="s">
        <v>2047</v>
      </c>
      <c r="R194" t="s">
        <v>2066</v>
      </c>
      <c r="S194" t="s">
        <v>2067</v>
      </c>
      <c r="T194" t="s">
        <v>2060</v>
      </c>
      <c r="U194" t="s">
        <v>2045</v>
      </c>
      <c r="V194" t="s">
        <v>2068</v>
      </c>
      <c r="W194" t="s">
        <v>2056</v>
      </c>
    </row>
    <row r="195" spans="1:31" x14ac:dyDescent="0.3">
      <c r="A195" t="s">
        <v>2069</v>
      </c>
      <c r="B195" t="s">
        <v>2070</v>
      </c>
      <c r="C195">
        <v>1084</v>
      </c>
      <c r="D195" t="s">
        <v>632</v>
      </c>
      <c r="E195">
        <v>205</v>
      </c>
      <c r="F195">
        <v>1071</v>
      </c>
      <c r="G195">
        <v>5</v>
      </c>
      <c r="H195">
        <v>2</v>
      </c>
      <c r="I195">
        <v>7</v>
      </c>
      <c r="J195" t="s">
        <v>2071</v>
      </c>
      <c r="K195" t="s">
        <v>2072</v>
      </c>
      <c r="L195" t="s">
        <v>2073</v>
      </c>
      <c r="M195" t="s">
        <v>2074</v>
      </c>
      <c r="N195" t="s">
        <v>2075</v>
      </c>
      <c r="O195" t="s">
        <v>2076</v>
      </c>
      <c r="P195" t="s">
        <v>2077</v>
      </c>
      <c r="Q195" t="s">
        <v>2078</v>
      </c>
      <c r="R195" t="s">
        <v>2079</v>
      </c>
      <c r="S195" t="s">
        <v>2080</v>
      </c>
      <c r="T195" t="s">
        <v>2081</v>
      </c>
      <c r="U195" t="s">
        <v>2082</v>
      </c>
      <c r="V195" t="s">
        <v>2083</v>
      </c>
      <c r="W195" t="s">
        <v>2084</v>
      </c>
      <c r="X195" t="s">
        <v>2085</v>
      </c>
      <c r="Y195" t="s">
        <v>2086</v>
      </c>
      <c r="Z195" t="s">
        <v>2087</v>
      </c>
      <c r="AA195" t="s">
        <v>2088</v>
      </c>
      <c r="AB195" t="s">
        <v>2042</v>
      </c>
      <c r="AC195" t="s">
        <v>2089</v>
      </c>
    </row>
    <row r="196" spans="1:31" x14ac:dyDescent="0.3">
      <c r="A196" t="s">
        <v>2090</v>
      </c>
      <c r="B196" t="s">
        <v>2091</v>
      </c>
      <c r="C196">
        <v>965</v>
      </c>
      <c r="D196" t="s">
        <v>32</v>
      </c>
      <c r="E196">
        <v>256</v>
      </c>
      <c r="F196">
        <v>752</v>
      </c>
      <c r="G196">
        <v>5</v>
      </c>
      <c r="H196">
        <v>2</v>
      </c>
      <c r="I196">
        <v>5</v>
      </c>
      <c r="J196" t="s">
        <v>2092</v>
      </c>
      <c r="K196" t="s">
        <v>2093</v>
      </c>
      <c r="L196" t="s">
        <v>2094</v>
      </c>
      <c r="M196" t="s">
        <v>2095</v>
      </c>
      <c r="N196" t="s">
        <v>2096</v>
      </c>
      <c r="O196" t="s">
        <v>2097</v>
      </c>
      <c r="P196" t="s">
        <v>2098</v>
      </c>
      <c r="Q196" t="s">
        <v>2099</v>
      </c>
      <c r="R196" t="s">
        <v>2100</v>
      </c>
      <c r="S196" t="s">
        <v>2101</v>
      </c>
      <c r="T196" t="s">
        <v>2102</v>
      </c>
      <c r="U196" t="s">
        <v>2103</v>
      </c>
      <c r="V196" t="s">
        <v>2104</v>
      </c>
      <c r="W196" t="s">
        <v>2105</v>
      </c>
      <c r="X196" t="s">
        <v>2106</v>
      </c>
      <c r="Y196" t="s">
        <v>2107</v>
      </c>
      <c r="Z196" t="s">
        <v>2108</v>
      </c>
      <c r="AA196" t="s">
        <v>2109</v>
      </c>
      <c r="AB196" t="s">
        <v>2110</v>
      </c>
      <c r="AC196" t="s">
        <v>2111</v>
      </c>
    </row>
    <row r="197" spans="1:31" x14ac:dyDescent="0.3">
      <c r="A197" t="s">
        <v>2075</v>
      </c>
      <c r="B197" t="s">
        <v>2112</v>
      </c>
      <c r="C197">
        <v>1092</v>
      </c>
      <c r="D197" t="s">
        <v>632</v>
      </c>
      <c r="E197">
        <v>196</v>
      </c>
      <c r="F197">
        <v>296</v>
      </c>
      <c r="G197">
        <v>0</v>
      </c>
      <c r="H197">
        <v>0</v>
      </c>
      <c r="I197">
        <v>1</v>
      </c>
      <c r="J197" t="s">
        <v>2080</v>
      </c>
      <c r="K197" t="s">
        <v>2069</v>
      </c>
      <c r="L197" t="s">
        <v>2113</v>
      </c>
      <c r="M197" t="s">
        <v>460</v>
      </c>
      <c r="N197" t="s">
        <v>2114</v>
      </c>
      <c r="O197" t="s">
        <v>2115</v>
      </c>
      <c r="P197" t="s">
        <v>2116</v>
      </c>
      <c r="Q197" t="s">
        <v>2073</v>
      </c>
      <c r="R197" t="s">
        <v>2067</v>
      </c>
      <c r="S197" t="s">
        <v>2117</v>
      </c>
      <c r="T197" t="s">
        <v>2118</v>
      </c>
      <c r="U197" t="s">
        <v>2119</v>
      </c>
      <c r="V197" t="s">
        <v>2120</v>
      </c>
      <c r="W197" t="s">
        <v>2082</v>
      </c>
      <c r="X197" t="s">
        <v>2121</v>
      </c>
      <c r="Y197" t="s">
        <v>2122</v>
      </c>
      <c r="Z197" t="s">
        <v>2123</v>
      </c>
      <c r="AA197" t="s">
        <v>2124</v>
      </c>
      <c r="AB197" t="s">
        <v>2125</v>
      </c>
      <c r="AC197" t="s">
        <v>2077</v>
      </c>
    </row>
    <row r="198" spans="1:31" x14ac:dyDescent="0.3">
      <c r="A198" t="s">
        <v>2126</v>
      </c>
      <c r="B198" t="s">
        <v>2127</v>
      </c>
      <c r="C198">
        <v>983</v>
      </c>
      <c r="D198" t="s">
        <v>632</v>
      </c>
      <c r="E198">
        <v>214</v>
      </c>
      <c r="F198">
        <v>11215</v>
      </c>
      <c r="G198">
        <v>4.99</v>
      </c>
      <c r="H198">
        <v>67</v>
      </c>
      <c r="I198">
        <v>28</v>
      </c>
      <c r="J198" t="s">
        <v>2128</v>
      </c>
      <c r="K198" t="s">
        <v>2129</v>
      </c>
      <c r="L198" t="s">
        <v>2130</v>
      </c>
      <c r="M198" t="s">
        <v>2054</v>
      </c>
      <c r="N198" t="s">
        <v>2131</v>
      </c>
      <c r="O198" t="s">
        <v>2132</v>
      </c>
      <c r="P198" t="s">
        <v>2133</v>
      </c>
      <c r="Q198" t="s">
        <v>2134</v>
      </c>
      <c r="R198" t="s">
        <v>2135</v>
      </c>
      <c r="S198" t="s">
        <v>2136</v>
      </c>
      <c r="T198" t="s">
        <v>2137</v>
      </c>
      <c r="U198" t="s">
        <v>2138</v>
      </c>
      <c r="V198" t="s">
        <v>2139</v>
      </c>
      <c r="W198" t="s">
        <v>2140</v>
      </c>
      <c r="X198" t="s">
        <v>2141</v>
      </c>
      <c r="Y198" t="s">
        <v>2142</v>
      </c>
      <c r="Z198" t="s">
        <v>2143</v>
      </c>
      <c r="AA198" t="s">
        <v>2042</v>
      </c>
      <c r="AB198" t="s">
        <v>2144</v>
      </c>
      <c r="AC198" t="s">
        <v>2145</v>
      </c>
    </row>
    <row r="199" spans="1:31" x14ac:dyDescent="0.3">
      <c r="A199" t="s">
        <v>2146</v>
      </c>
      <c r="B199" t="s">
        <v>2147</v>
      </c>
      <c r="C199">
        <v>1097</v>
      </c>
      <c r="D199" t="s">
        <v>632</v>
      </c>
      <c r="E199">
        <v>224</v>
      </c>
      <c r="F199">
        <v>5431</v>
      </c>
      <c r="G199">
        <v>3.67</v>
      </c>
      <c r="H199">
        <v>6</v>
      </c>
      <c r="I199">
        <v>49</v>
      </c>
      <c r="J199" t="s">
        <v>2042</v>
      </c>
      <c r="K199" t="s">
        <v>2137</v>
      </c>
      <c r="L199" t="s">
        <v>2148</v>
      </c>
      <c r="M199" t="s">
        <v>2149</v>
      </c>
      <c r="N199" t="s">
        <v>2150</v>
      </c>
      <c r="O199" t="s">
        <v>2151</v>
      </c>
      <c r="P199" t="s">
        <v>2152</v>
      </c>
      <c r="Q199" t="s">
        <v>2153</v>
      </c>
      <c r="R199" t="s">
        <v>2154</v>
      </c>
      <c r="S199" t="s">
        <v>2155</v>
      </c>
      <c r="T199" t="s">
        <v>2156</v>
      </c>
      <c r="U199" t="s">
        <v>2157</v>
      </c>
      <c r="V199" t="s">
        <v>2158</v>
      </c>
      <c r="W199" t="s">
        <v>2159</v>
      </c>
      <c r="X199" t="s">
        <v>2160</v>
      </c>
      <c r="Y199" t="s">
        <v>2161</v>
      </c>
      <c r="Z199" t="s">
        <v>2060</v>
      </c>
      <c r="AA199" t="s">
        <v>2162</v>
      </c>
      <c r="AB199" t="s">
        <v>2163</v>
      </c>
      <c r="AC199" t="s">
        <v>2164</v>
      </c>
    </row>
    <row r="200" spans="1:31" x14ac:dyDescent="0.3">
      <c r="A200" t="s">
        <v>2050</v>
      </c>
      <c r="B200" t="s">
        <v>2165</v>
      </c>
      <c r="C200">
        <v>864</v>
      </c>
      <c r="D200" t="s">
        <v>632</v>
      </c>
      <c r="E200">
        <v>116</v>
      </c>
      <c r="F200">
        <v>23125</v>
      </c>
      <c r="G200">
        <v>4.62</v>
      </c>
      <c r="H200">
        <v>37</v>
      </c>
      <c r="I200">
        <v>38</v>
      </c>
      <c r="J200" t="s">
        <v>2040</v>
      </c>
      <c r="K200" t="s">
        <v>2043</v>
      </c>
      <c r="L200" t="s">
        <v>2052</v>
      </c>
      <c r="M200" t="s">
        <v>2044</v>
      </c>
      <c r="N200" t="s">
        <v>2045</v>
      </c>
      <c r="O200" t="s">
        <v>2166</v>
      </c>
      <c r="P200" t="s">
        <v>2051</v>
      </c>
      <c r="Q200" t="s">
        <v>2167</v>
      </c>
      <c r="R200" t="s">
        <v>2065</v>
      </c>
      <c r="S200" t="s">
        <v>2047</v>
      </c>
      <c r="T200" t="s">
        <v>2059</v>
      </c>
      <c r="U200" t="s">
        <v>2168</v>
      </c>
      <c r="V200" t="s">
        <v>2064</v>
      </c>
      <c r="W200" t="s">
        <v>2169</v>
      </c>
      <c r="X200" t="s">
        <v>2170</v>
      </c>
      <c r="Y200" t="s">
        <v>2042</v>
      </c>
      <c r="Z200" t="s">
        <v>2058</v>
      </c>
      <c r="AA200" t="s">
        <v>2171</v>
      </c>
      <c r="AB200" t="s">
        <v>2172</v>
      </c>
      <c r="AC200" t="s">
        <v>2173</v>
      </c>
    </row>
    <row r="201" spans="1:31" x14ac:dyDescent="0.3">
      <c r="A201" t="s">
        <v>2174</v>
      </c>
      <c r="B201" t="s">
        <v>2175</v>
      </c>
      <c r="C201">
        <v>1010</v>
      </c>
      <c r="D201" t="s">
        <v>632</v>
      </c>
      <c r="E201">
        <v>194</v>
      </c>
      <c r="F201">
        <v>5915</v>
      </c>
      <c r="G201">
        <v>5</v>
      </c>
      <c r="H201">
        <v>84</v>
      </c>
      <c r="I201">
        <v>24</v>
      </c>
      <c r="J201" t="s">
        <v>2176</v>
      </c>
      <c r="K201" t="s">
        <v>2177</v>
      </c>
      <c r="L201" t="s">
        <v>2149</v>
      </c>
      <c r="M201" t="s">
        <v>2178</v>
      </c>
      <c r="N201" t="s">
        <v>2179</v>
      </c>
      <c r="O201" t="s">
        <v>2180</v>
      </c>
      <c r="P201" t="s">
        <v>2181</v>
      </c>
      <c r="Q201" t="s">
        <v>2182</v>
      </c>
      <c r="R201" t="s">
        <v>2183</v>
      </c>
      <c r="S201" t="s">
        <v>2184</v>
      </c>
      <c r="T201" t="s">
        <v>2185</v>
      </c>
      <c r="U201" t="s">
        <v>2186</v>
      </c>
      <c r="V201" t="s">
        <v>2187</v>
      </c>
      <c r="W201" t="s">
        <v>2188</v>
      </c>
      <c r="X201" t="s">
        <v>2189</v>
      </c>
      <c r="Y201" t="s">
        <v>2190</v>
      </c>
      <c r="Z201" t="s">
        <v>2191</v>
      </c>
      <c r="AA201" t="s">
        <v>2192</v>
      </c>
      <c r="AB201" t="s">
        <v>2193</v>
      </c>
      <c r="AC201" t="s">
        <v>2194</v>
      </c>
    </row>
    <row r="202" spans="1:31" x14ac:dyDescent="0.3">
      <c r="A202" t="s">
        <v>2195</v>
      </c>
      <c r="B202" t="s">
        <v>2196</v>
      </c>
      <c r="C202">
        <v>941</v>
      </c>
      <c r="D202" t="s">
        <v>632</v>
      </c>
      <c r="E202">
        <v>228</v>
      </c>
      <c r="F202">
        <v>5617</v>
      </c>
      <c r="G202">
        <v>4.88</v>
      </c>
      <c r="H202">
        <v>8</v>
      </c>
      <c r="I202">
        <v>11</v>
      </c>
    </row>
    <row r="203" spans="1:31" x14ac:dyDescent="0.3">
      <c r="A203" t="s">
        <v>2197</v>
      </c>
      <c r="B203" t="s">
        <v>2198</v>
      </c>
      <c r="C203">
        <v>998</v>
      </c>
      <c r="D203" t="s">
        <v>632</v>
      </c>
      <c r="E203">
        <v>179</v>
      </c>
      <c r="F203">
        <v>6188</v>
      </c>
      <c r="G203">
        <v>5</v>
      </c>
      <c r="H203">
        <v>10</v>
      </c>
      <c r="I203">
        <v>20</v>
      </c>
      <c r="J203" t="s">
        <v>2199</v>
      </c>
      <c r="K203" t="s">
        <v>2200</v>
      </c>
      <c r="L203" t="s">
        <v>2201</v>
      </c>
      <c r="M203" t="s">
        <v>2202</v>
      </c>
      <c r="N203" t="s">
        <v>2203</v>
      </c>
      <c r="O203" t="s">
        <v>2204</v>
      </c>
      <c r="P203" t="s">
        <v>2205</v>
      </c>
      <c r="Q203" t="s">
        <v>2188</v>
      </c>
      <c r="R203" t="s">
        <v>2135</v>
      </c>
      <c r="S203" t="s">
        <v>2206</v>
      </c>
      <c r="T203" t="s">
        <v>2207</v>
      </c>
      <c r="U203" t="s">
        <v>2134</v>
      </c>
      <c r="V203" t="s">
        <v>2142</v>
      </c>
      <c r="W203" t="s">
        <v>2158</v>
      </c>
      <c r="X203" t="s">
        <v>2208</v>
      </c>
      <c r="Y203" t="s">
        <v>2209</v>
      </c>
      <c r="Z203" t="s">
        <v>2210</v>
      </c>
      <c r="AA203" t="s">
        <v>2141</v>
      </c>
      <c r="AB203" t="s">
        <v>2211</v>
      </c>
      <c r="AC203" t="s">
        <v>2212</v>
      </c>
    </row>
    <row r="204" spans="1:31" x14ac:dyDescent="0.3">
      <c r="A204" t="s">
        <v>2213</v>
      </c>
      <c r="B204" t="s">
        <v>2214</v>
      </c>
      <c r="C204">
        <v>1071</v>
      </c>
      <c r="D204" t="s">
        <v>32</v>
      </c>
      <c r="E204">
        <v>97</v>
      </c>
      <c r="F204">
        <v>2359</v>
      </c>
      <c r="G204">
        <v>3.9</v>
      </c>
      <c r="H204">
        <v>10</v>
      </c>
      <c r="I204">
        <v>18</v>
      </c>
      <c r="J204" t="s">
        <v>2215</v>
      </c>
      <c r="K204" t="s">
        <v>2216</v>
      </c>
      <c r="L204" t="s">
        <v>2217</v>
      </c>
      <c r="M204" t="s">
        <v>2218</v>
      </c>
      <c r="N204" t="s">
        <v>2219</v>
      </c>
      <c r="O204" t="s">
        <v>2220</v>
      </c>
      <c r="P204" t="s">
        <v>2221</v>
      </c>
      <c r="Q204" t="s">
        <v>2222</v>
      </c>
      <c r="R204" t="s">
        <v>2223</v>
      </c>
      <c r="S204" t="s">
        <v>2224</v>
      </c>
      <c r="T204" t="s">
        <v>2225</v>
      </c>
      <c r="U204" t="s">
        <v>2226</v>
      </c>
      <c r="V204" t="s">
        <v>2227</v>
      </c>
      <c r="W204" t="s">
        <v>2228</v>
      </c>
      <c r="X204" t="s">
        <v>2229</v>
      </c>
      <c r="Y204" t="s">
        <v>2230</v>
      </c>
      <c r="Z204" t="s">
        <v>2231</v>
      </c>
      <c r="AA204" t="s">
        <v>2232</v>
      </c>
      <c r="AB204" t="s">
        <v>2233</v>
      </c>
      <c r="AC204" t="s">
        <v>2234</v>
      </c>
    </row>
    <row r="205" spans="1:31" x14ac:dyDescent="0.3">
      <c r="A205" t="s">
        <v>2077</v>
      </c>
      <c r="B205" t="s">
        <v>2235</v>
      </c>
      <c r="C205">
        <v>881</v>
      </c>
      <c r="D205" t="s">
        <v>632</v>
      </c>
      <c r="E205">
        <v>216</v>
      </c>
      <c r="F205">
        <v>30792</v>
      </c>
      <c r="G205">
        <v>4.7699999999999996</v>
      </c>
      <c r="H205">
        <v>56</v>
      </c>
      <c r="I205">
        <v>24</v>
      </c>
      <c r="J205" t="s">
        <v>2071</v>
      </c>
      <c r="K205" t="s">
        <v>2073</v>
      </c>
      <c r="L205" t="s">
        <v>2236</v>
      </c>
      <c r="M205" t="s">
        <v>2086</v>
      </c>
      <c r="N205" t="s">
        <v>2237</v>
      </c>
      <c r="O205" t="s">
        <v>2238</v>
      </c>
      <c r="P205" t="s">
        <v>2239</v>
      </c>
      <c r="Q205" t="s">
        <v>2240</v>
      </c>
      <c r="R205" t="s">
        <v>2241</v>
      </c>
      <c r="S205" t="s">
        <v>2082</v>
      </c>
      <c r="T205" t="s">
        <v>2242</v>
      </c>
      <c r="U205" t="s">
        <v>2243</v>
      </c>
      <c r="V205" t="s">
        <v>2244</v>
      </c>
      <c r="W205" t="s">
        <v>2245</v>
      </c>
      <c r="X205" t="s">
        <v>2188</v>
      </c>
      <c r="Y205" t="s">
        <v>2246</v>
      </c>
      <c r="Z205" t="s">
        <v>2247</v>
      </c>
      <c r="AA205" t="s">
        <v>2248</v>
      </c>
      <c r="AB205" t="s">
        <v>2249</v>
      </c>
      <c r="AC205" t="s">
        <v>2250</v>
      </c>
    </row>
    <row r="206" spans="1:31" x14ac:dyDescent="0.3">
      <c r="A206" t="s">
        <v>2251</v>
      </c>
      <c r="B206" t="s">
        <v>2252</v>
      </c>
      <c r="C206">
        <v>1042</v>
      </c>
      <c r="D206" t="s">
        <v>632</v>
      </c>
      <c r="E206">
        <v>218</v>
      </c>
      <c r="F206">
        <v>2008</v>
      </c>
      <c r="G206">
        <v>4.5999999999999996</v>
      </c>
      <c r="H206">
        <v>15</v>
      </c>
      <c r="I206">
        <v>7</v>
      </c>
      <c r="J206" t="s">
        <v>2042</v>
      </c>
      <c r="K206" t="s">
        <v>2057</v>
      </c>
      <c r="L206" t="s">
        <v>2040</v>
      </c>
      <c r="M206" t="s">
        <v>2253</v>
      </c>
      <c r="N206" t="s">
        <v>2043</v>
      </c>
      <c r="O206" t="s">
        <v>2079</v>
      </c>
      <c r="P206" t="s">
        <v>2254</v>
      </c>
      <c r="Q206" t="s">
        <v>2255</v>
      </c>
      <c r="R206" t="s">
        <v>2256</v>
      </c>
      <c r="S206" t="s">
        <v>2067</v>
      </c>
      <c r="T206" t="s">
        <v>2257</v>
      </c>
      <c r="U206" t="s">
        <v>2058</v>
      </c>
      <c r="V206" t="s">
        <v>2053</v>
      </c>
      <c r="W206" t="s">
        <v>2054</v>
      </c>
      <c r="X206" t="s">
        <v>2258</v>
      </c>
      <c r="Y206" t="s">
        <v>2259</v>
      </c>
      <c r="Z206" t="s">
        <v>2046</v>
      </c>
      <c r="AA206" t="s">
        <v>2068</v>
      </c>
      <c r="AB206" t="s">
        <v>2260</v>
      </c>
      <c r="AC206" t="s">
        <v>2261</v>
      </c>
    </row>
    <row r="207" spans="1:31" x14ac:dyDescent="0.3">
      <c r="A207" t="s">
        <v>2149</v>
      </c>
      <c r="B207" t="s">
        <v>2175</v>
      </c>
      <c r="C207">
        <v>1008</v>
      </c>
      <c r="D207" t="s">
        <v>632</v>
      </c>
      <c r="E207">
        <v>219</v>
      </c>
      <c r="F207">
        <v>52314</v>
      </c>
      <c r="G207">
        <v>4.83</v>
      </c>
      <c r="H207">
        <v>221</v>
      </c>
      <c r="I207">
        <v>320</v>
      </c>
      <c r="J207" t="s">
        <v>2057</v>
      </c>
      <c r="K207" t="s">
        <v>2262</v>
      </c>
      <c r="L207" t="s">
        <v>2263</v>
      </c>
      <c r="M207" t="s">
        <v>2264</v>
      </c>
      <c r="N207" t="s">
        <v>2265</v>
      </c>
      <c r="O207" t="s">
        <v>2266</v>
      </c>
      <c r="P207" t="s">
        <v>2267</v>
      </c>
      <c r="Q207" t="s">
        <v>2268</v>
      </c>
      <c r="R207" t="s">
        <v>2269</v>
      </c>
      <c r="S207" t="s">
        <v>2270</v>
      </c>
      <c r="T207" t="s">
        <v>2271</v>
      </c>
      <c r="U207" t="s">
        <v>2272</v>
      </c>
      <c r="V207" t="s">
        <v>2273</v>
      </c>
      <c r="W207" t="s">
        <v>2176</v>
      </c>
      <c r="X207" t="s">
        <v>2274</v>
      </c>
      <c r="Y207" t="s">
        <v>2275</v>
      </c>
      <c r="Z207" t="s">
        <v>2174</v>
      </c>
      <c r="AA207" t="s">
        <v>2185</v>
      </c>
      <c r="AB207" t="s">
        <v>2179</v>
      </c>
      <c r="AC207" t="s">
        <v>2276</v>
      </c>
    </row>
    <row r="208" spans="1:31" x14ac:dyDescent="0.3">
      <c r="A208" t="s">
        <v>2277</v>
      </c>
      <c r="B208" t="s">
        <v>2278</v>
      </c>
      <c r="C208">
        <v>1040</v>
      </c>
      <c r="D208" t="s">
        <v>632</v>
      </c>
      <c r="E208">
        <v>224</v>
      </c>
      <c r="F208">
        <v>978</v>
      </c>
      <c r="G208">
        <v>4</v>
      </c>
      <c r="H208">
        <v>9</v>
      </c>
      <c r="I208">
        <v>6</v>
      </c>
      <c r="J208" t="e">
        <f>-daHVvvm-V8</f>
        <v>#NAME?</v>
      </c>
      <c r="K208" t="s">
        <v>2040</v>
      </c>
      <c r="L208" t="s">
        <v>2261</v>
      </c>
      <c r="M208" t="s">
        <v>2054</v>
      </c>
      <c r="N208" t="s">
        <v>2254</v>
      </c>
      <c r="O208" t="s">
        <v>2279</v>
      </c>
      <c r="P208" t="s">
        <v>2280</v>
      </c>
      <c r="Q208" t="s">
        <v>2053</v>
      </c>
      <c r="R208" t="s">
        <v>2281</v>
      </c>
      <c r="S208" t="s">
        <v>2282</v>
      </c>
      <c r="T208" t="s">
        <v>2283</v>
      </c>
      <c r="U208" t="s">
        <v>2284</v>
      </c>
      <c r="V208" t="s">
        <v>2285</v>
      </c>
      <c r="W208" t="s">
        <v>2149</v>
      </c>
      <c r="X208" t="s">
        <v>2286</v>
      </c>
      <c r="Y208" t="s">
        <v>2287</v>
      </c>
      <c r="Z208" t="s">
        <v>2046</v>
      </c>
      <c r="AA208" t="s">
        <v>2288</v>
      </c>
      <c r="AB208" t="s">
        <v>2251</v>
      </c>
      <c r="AC208" t="s">
        <v>2289</v>
      </c>
    </row>
    <row r="209" spans="1:31" x14ac:dyDescent="0.3">
      <c r="A209" t="s">
        <v>2290</v>
      </c>
      <c r="B209" t="s">
        <v>2291</v>
      </c>
      <c r="C209">
        <v>1077</v>
      </c>
      <c r="D209" t="s">
        <v>632</v>
      </c>
      <c r="E209">
        <v>213</v>
      </c>
      <c r="F209">
        <v>716</v>
      </c>
      <c r="G209">
        <v>3</v>
      </c>
      <c r="H209">
        <v>4</v>
      </c>
      <c r="I209">
        <v>6</v>
      </c>
      <c r="J209" t="s">
        <v>2292</v>
      </c>
      <c r="K209" t="s">
        <v>2293</v>
      </c>
      <c r="L209" t="s">
        <v>2294</v>
      </c>
      <c r="M209" t="s">
        <v>2295</v>
      </c>
      <c r="N209" t="s">
        <v>2296</v>
      </c>
      <c r="O209" t="s">
        <v>2297</v>
      </c>
      <c r="P209" t="s">
        <v>2298</v>
      </c>
      <c r="Q209" t="e">
        <f>-f8f42269mc</f>
        <v>#NAME?</v>
      </c>
      <c r="R209" t="s">
        <v>2299</v>
      </c>
      <c r="S209" t="s">
        <v>2300</v>
      </c>
      <c r="T209" t="s">
        <v>2301</v>
      </c>
      <c r="U209" t="s">
        <v>2302</v>
      </c>
      <c r="V209" t="s">
        <v>2303</v>
      </c>
      <c r="W209" t="s">
        <v>2304</v>
      </c>
      <c r="X209" t="s">
        <v>2305</v>
      </c>
      <c r="Y209" t="s">
        <v>2306</v>
      </c>
      <c r="Z209" t="s">
        <v>2307</v>
      </c>
      <c r="AA209" t="s">
        <v>2308</v>
      </c>
      <c r="AB209" t="s">
        <v>2309</v>
      </c>
      <c r="AC209" t="s">
        <v>2310</v>
      </c>
    </row>
    <row r="210" spans="1:31" x14ac:dyDescent="0.3">
      <c r="A210" t="s">
        <v>2311</v>
      </c>
      <c r="B210" t="s">
        <v>2312</v>
      </c>
      <c r="C210">
        <v>1086</v>
      </c>
      <c r="D210" t="s">
        <v>32</v>
      </c>
      <c r="E210">
        <v>218</v>
      </c>
      <c r="F210">
        <v>1562</v>
      </c>
      <c r="G210">
        <v>4</v>
      </c>
      <c r="H210">
        <v>5</v>
      </c>
      <c r="I210">
        <v>9</v>
      </c>
      <c r="J210" t="s">
        <v>2128</v>
      </c>
      <c r="K210" t="s">
        <v>2133</v>
      </c>
      <c r="L210" t="s">
        <v>2313</v>
      </c>
      <c r="M210" t="s">
        <v>2054</v>
      </c>
      <c r="N210" t="s">
        <v>2314</v>
      </c>
      <c r="O210" t="s">
        <v>2315</v>
      </c>
      <c r="P210" t="s">
        <v>2316</v>
      </c>
      <c r="Q210" t="s">
        <v>2317</v>
      </c>
      <c r="R210" t="s">
        <v>2126</v>
      </c>
      <c r="S210" t="s">
        <v>2318</v>
      </c>
      <c r="T210" t="s">
        <v>2042</v>
      </c>
      <c r="U210" t="s">
        <v>2065</v>
      </c>
      <c r="V210" t="s">
        <v>2319</v>
      </c>
      <c r="W210" t="s">
        <v>2320</v>
      </c>
      <c r="X210" t="s">
        <v>2321</v>
      </c>
      <c r="Y210" t="s">
        <v>2322</v>
      </c>
      <c r="Z210" t="s">
        <v>2323</v>
      </c>
      <c r="AA210" t="s">
        <v>2131</v>
      </c>
      <c r="AB210" t="s">
        <v>2324</v>
      </c>
      <c r="AC210" t="s">
        <v>2325</v>
      </c>
    </row>
    <row r="211" spans="1:31" x14ac:dyDescent="0.3">
      <c r="A211" t="s">
        <v>2326</v>
      </c>
      <c r="B211" t="s">
        <v>2327</v>
      </c>
      <c r="C211">
        <v>863</v>
      </c>
      <c r="D211" t="s">
        <v>632</v>
      </c>
      <c r="E211">
        <v>214</v>
      </c>
      <c r="F211">
        <v>6438</v>
      </c>
      <c r="G211">
        <v>4.4400000000000004</v>
      </c>
      <c r="H211">
        <v>27</v>
      </c>
      <c r="I211">
        <v>20</v>
      </c>
      <c r="J211" t="s">
        <v>2328</v>
      </c>
      <c r="K211" t="s">
        <v>2060</v>
      </c>
      <c r="L211" t="s">
        <v>2329</v>
      </c>
      <c r="M211" t="s">
        <v>2047</v>
      </c>
      <c r="N211" t="s">
        <v>2330</v>
      </c>
      <c r="O211" t="s">
        <v>2331</v>
      </c>
      <c r="P211" t="s">
        <v>2332</v>
      </c>
      <c r="Q211" t="s">
        <v>2333</v>
      </c>
      <c r="R211" t="s">
        <v>2334</v>
      </c>
      <c r="S211" t="s">
        <v>2335</v>
      </c>
      <c r="T211" t="s">
        <v>2336</v>
      </c>
      <c r="U211" t="s">
        <v>2337</v>
      </c>
      <c r="V211" t="s">
        <v>2046</v>
      </c>
      <c r="W211" t="s">
        <v>2338</v>
      </c>
      <c r="X211" t="s">
        <v>2339</v>
      </c>
      <c r="Y211" t="s">
        <v>2340</v>
      </c>
      <c r="Z211" t="s">
        <v>2043</v>
      </c>
      <c r="AA211" t="s">
        <v>2341</v>
      </c>
      <c r="AB211" t="s">
        <v>2342</v>
      </c>
      <c r="AC211" t="s">
        <v>2343</v>
      </c>
    </row>
    <row r="212" spans="1:31" x14ac:dyDescent="0.3">
      <c r="A212" t="s">
        <v>2288</v>
      </c>
      <c r="B212" t="s">
        <v>2344</v>
      </c>
      <c r="C212">
        <v>1035</v>
      </c>
      <c r="D212" t="s">
        <v>632</v>
      </c>
      <c r="E212">
        <v>214</v>
      </c>
      <c r="F212">
        <v>1902</v>
      </c>
      <c r="G212">
        <v>5</v>
      </c>
      <c r="H212">
        <v>8</v>
      </c>
      <c r="I212">
        <v>6</v>
      </c>
      <c r="J212" t="s">
        <v>2060</v>
      </c>
      <c r="K212" t="s">
        <v>2345</v>
      </c>
      <c r="L212" t="s">
        <v>2346</v>
      </c>
      <c r="M212" t="s">
        <v>2254</v>
      </c>
      <c r="N212" t="s">
        <v>2347</v>
      </c>
      <c r="O212" t="s">
        <v>2257</v>
      </c>
      <c r="P212" t="s">
        <v>2348</v>
      </c>
      <c r="Q212" t="s">
        <v>2251</v>
      </c>
      <c r="R212" t="s">
        <v>2349</v>
      </c>
      <c r="S212" t="s">
        <v>2047</v>
      </c>
      <c r="T212" t="s">
        <v>2350</v>
      </c>
      <c r="U212" t="s">
        <v>2351</v>
      </c>
      <c r="V212" t="s">
        <v>2352</v>
      </c>
      <c r="W212" t="s">
        <v>2353</v>
      </c>
      <c r="X212" t="s">
        <v>2354</v>
      </c>
      <c r="Y212" t="s">
        <v>2355</v>
      </c>
      <c r="Z212" t="s">
        <v>2356</v>
      </c>
      <c r="AA212" t="s">
        <v>2357</v>
      </c>
      <c r="AB212" t="s">
        <v>2042</v>
      </c>
      <c r="AC212" t="s">
        <v>2284</v>
      </c>
    </row>
    <row r="213" spans="1:31" x14ac:dyDescent="0.3">
      <c r="A213" t="s">
        <v>2358</v>
      </c>
      <c r="B213" t="s">
        <v>2359</v>
      </c>
      <c r="C213">
        <v>1061</v>
      </c>
      <c r="D213" t="s">
        <v>32</v>
      </c>
      <c r="E213">
        <v>100</v>
      </c>
      <c r="F213">
        <v>2198</v>
      </c>
      <c r="G213">
        <v>5</v>
      </c>
      <c r="H213">
        <v>13</v>
      </c>
      <c r="I213">
        <v>69</v>
      </c>
      <c r="J213" t="s">
        <v>2360</v>
      </c>
      <c r="K213" t="s">
        <v>2361</v>
      </c>
      <c r="L213" t="s">
        <v>2362</v>
      </c>
      <c r="M213" t="s">
        <v>2363</v>
      </c>
      <c r="N213" t="s">
        <v>2364</v>
      </c>
      <c r="O213" t="s">
        <v>2365</v>
      </c>
      <c r="P213" t="s">
        <v>2366</v>
      </c>
      <c r="Q213" t="s">
        <v>2367</v>
      </c>
      <c r="R213" t="s">
        <v>2368</v>
      </c>
      <c r="S213" t="s">
        <v>2369</v>
      </c>
      <c r="T213" t="s">
        <v>2370</v>
      </c>
      <c r="U213" t="s">
        <v>2371</v>
      </c>
      <c r="V213" t="s">
        <v>2372</v>
      </c>
      <c r="W213" t="s">
        <v>2373</v>
      </c>
      <c r="X213" t="s">
        <v>2374</v>
      </c>
      <c r="Y213" t="s">
        <v>2375</v>
      </c>
      <c r="Z213" t="s">
        <v>2376</v>
      </c>
      <c r="AA213" t="s">
        <v>2377</v>
      </c>
      <c r="AB213" t="s">
        <v>2378</v>
      </c>
      <c r="AC213" t="s">
        <v>2379</v>
      </c>
    </row>
    <row r="214" spans="1:31" x14ac:dyDescent="0.3">
      <c r="A214" t="s">
        <v>2380</v>
      </c>
      <c r="B214" t="s">
        <v>2381</v>
      </c>
      <c r="C214">
        <v>962</v>
      </c>
      <c r="D214" t="s">
        <v>32</v>
      </c>
      <c r="E214">
        <v>126</v>
      </c>
      <c r="F214">
        <v>5689</v>
      </c>
      <c r="G214">
        <v>3.5</v>
      </c>
      <c r="H214">
        <v>6</v>
      </c>
      <c r="I214">
        <v>8</v>
      </c>
      <c r="J214" t="s">
        <v>2382</v>
      </c>
      <c r="K214" t="s">
        <v>2383</v>
      </c>
      <c r="L214" t="s">
        <v>2384</v>
      </c>
      <c r="M214" t="s">
        <v>2385</v>
      </c>
      <c r="N214" t="s">
        <v>2386</v>
      </c>
      <c r="O214" t="s">
        <v>2387</v>
      </c>
      <c r="P214" t="s">
        <v>2388</v>
      </c>
      <c r="Q214" t="s">
        <v>2389</v>
      </c>
      <c r="R214" t="s">
        <v>2390</v>
      </c>
      <c r="S214" t="s">
        <v>2391</v>
      </c>
      <c r="T214" t="s">
        <v>2392</v>
      </c>
      <c r="U214" t="s">
        <v>2393</v>
      </c>
      <c r="V214" t="s">
        <v>2394</v>
      </c>
      <c r="W214" t="s">
        <v>2395</v>
      </c>
      <c r="X214" t="s">
        <v>2396</v>
      </c>
      <c r="Y214" t="s">
        <v>2397</v>
      </c>
      <c r="Z214" t="s">
        <v>2398</v>
      </c>
      <c r="AA214" t="s">
        <v>2399</v>
      </c>
      <c r="AB214" t="s">
        <v>2400</v>
      </c>
      <c r="AC214" t="s">
        <v>2401</v>
      </c>
    </row>
    <row r="215" spans="1:31" x14ac:dyDescent="0.3">
      <c r="A215" t="s">
        <v>2402</v>
      </c>
      <c r="B215" t="s">
        <v>2403</v>
      </c>
      <c r="C215">
        <v>1109</v>
      </c>
      <c r="D215" t="s">
        <v>38</v>
      </c>
      <c r="E215" t="s">
        <v>3</v>
      </c>
      <c r="F215" t="s">
        <v>39</v>
      </c>
      <c r="G215">
        <v>428</v>
      </c>
      <c r="H215">
        <v>2475</v>
      </c>
      <c r="I215">
        <v>4.4400000000000004</v>
      </c>
      <c r="J215">
        <v>34</v>
      </c>
      <c r="K215">
        <v>39</v>
      </c>
      <c r="L215" t="s">
        <v>2404</v>
      </c>
      <c r="M215" t="s">
        <v>2405</v>
      </c>
      <c r="N215" t="s">
        <v>2406</v>
      </c>
      <c r="O215" t="s">
        <v>2407</v>
      </c>
      <c r="P215" t="s">
        <v>2408</v>
      </c>
      <c r="Q215" t="s">
        <v>2409</v>
      </c>
      <c r="R215" t="s">
        <v>2410</v>
      </c>
      <c r="S215" t="s">
        <v>2411</v>
      </c>
      <c r="T215" t="s">
        <v>2412</v>
      </c>
      <c r="U215" t="s">
        <v>2413</v>
      </c>
      <c r="V215" t="s">
        <v>2414</v>
      </c>
      <c r="W215" t="s">
        <v>2415</v>
      </c>
      <c r="X215" t="s">
        <v>2416</v>
      </c>
      <c r="Y215" t="s">
        <v>2417</v>
      </c>
      <c r="Z215" t="s">
        <v>2418</v>
      </c>
      <c r="AA215" t="s">
        <v>2419</v>
      </c>
      <c r="AB215" t="s">
        <v>2420</v>
      </c>
      <c r="AC215" t="s">
        <v>2421</v>
      </c>
      <c r="AD215" t="s">
        <v>2422</v>
      </c>
      <c r="AE215" t="s">
        <v>2423</v>
      </c>
    </row>
    <row r="216" spans="1:31" x14ac:dyDescent="0.3">
      <c r="A216" t="s">
        <v>2424</v>
      </c>
      <c r="B216" t="s">
        <v>2425</v>
      </c>
      <c r="C216">
        <v>972</v>
      </c>
      <c r="D216" t="s">
        <v>233</v>
      </c>
      <c r="E216" t="s">
        <v>3</v>
      </c>
      <c r="F216" t="s">
        <v>234</v>
      </c>
      <c r="G216">
        <v>166</v>
      </c>
      <c r="H216">
        <v>498</v>
      </c>
      <c r="I216">
        <v>3.5</v>
      </c>
      <c r="J216">
        <v>10</v>
      </c>
      <c r="K216">
        <v>6</v>
      </c>
    </row>
    <row r="217" spans="1:31" x14ac:dyDescent="0.3">
      <c r="A217" t="s">
        <v>2426</v>
      </c>
      <c r="B217" t="s">
        <v>2427</v>
      </c>
      <c r="C217">
        <v>1129</v>
      </c>
      <c r="D217" t="s">
        <v>233</v>
      </c>
      <c r="E217" t="s">
        <v>3</v>
      </c>
      <c r="F217" t="s">
        <v>234</v>
      </c>
      <c r="G217">
        <v>214</v>
      </c>
      <c r="H217">
        <v>346</v>
      </c>
      <c r="I217">
        <v>5</v>
      </c>
      <c r="J217">
        <v>17</v>
      </c>
      <c r="K217">
        <v>15</v>
      </c>
      <c r="L217" t="s">
        <v>2428</v>
      </c>
      <c r="M217" t="s">
        <v>2429</v>
      </c>
      <c r="N217" t="s">
        <v>2430</v>
      </c>
      <c r="O217" t="s">
        <v>2431</v>
      </c>
      <c r="P217" t="s">
        <v>2432</v>
      </c>
      <c r="Q217" t="s">
        <v>2433</v>
      </c>
      <c r="R217" t="s">
        <v>2434</v>
      </c>
      <c r="S217" t="s">
        <v>2435</v>
      </c>
      <c r="T217" t="s">
        <v>2436</v>
      </c>
      <c r="U217" t="s">
        <v>2437</v>
      </c>
      <c r="V217" t="s">
        <v>2438</v>
      </c>
      <c r="W217" t="s">
        <v>2439</v>
      </c>
      <c r="X217" t="s">
        <v>2440</v>
      </c>
      <c r="Y217" t="e">
        <f>-HvZXA6fovs</f>
        <v>#NAME?</v>
      </c>
      <c r="Z217" t="s">
        <v>2441</v>
      </c>
      <c r="AA217" t="s">
        <v>2442</v>
      </c>
      <c r="AB217" t="s">
        <v>2443</v>
      </c>
      <c r="AC217" t="s">
        <v>2444</v>
      </c>
      <c r="AD217" t="s">
        <v>2445</v>
      </c>
      <c r="AE217" t="s">
        <v>2446</v>
      </c>
    </row>
    <row r="218" spans="1:31" x14ac:dyDescent="0.3">
      <c r="A218" t="s">
        <v>2447</v>
      </c>
      <c r="B218" t="s">
        <v>2448</v>
      </c>
      <c r="C218">
        <v>1104</v>
      </c>
      <c r="D218" t="s">
        <v>233</v>
      </c>
      <c r="E218" t="s">
        <v>3</v>
      </c>
      <c r="F218" t="s">
        <v>234</v>
      </c>
      <c r="G218">
        <v>286</v>
      </c>
      <c r="H218">
        <v>370</v>
      </c>
      <c r="I218">
        <v>5</v>
      </c>
      <c r="J218">
        <v>8</v>
      </c>
      <c r="K218">
        <v>8</v>
      </c>
    </row>
    <row r="219" spans="1:31" x14ac:dyDescent="0.3">
      <c r="A219" t="s">
        <v>2449</v>
      </c>
      <c r="B219" t="s">
        <v>2450</v>
      </c>
      <c r="C219">
        <v>964</v>
      </c>
      <c r="D219" t="s">
        <v>632</v>
      </c>
      <c r="E219">
        <v>250</v>
      </c>
      <c r="F219">
        <v>568</v>
      </c>
      <c r="G219">
        <v>4.59</v>
      </c>
      <c r="H219">
        <v>22</v>
      </c>
      <c r="I219">
        <v>16</v>
      </c>
    </row>
    <row r="220" spans="1:31" x14ac:dyDescent="0.3">
      <c r="A220" t="s">
        <v>2451</v>
      </c>
      <c r="B220" t="s">
        <v>2452</v>
      </c>
      <c r="C220">
        <v>1109</v>
      </c>
      <c r="D220" t="s">
        <v>233</v>
      </c>
      <c r="E220" t="s">
        <v>3</v>
      </c>
      <c r="F220" t="s">
        <v>234</v>
      </c>
      <c r="G220">
        <v>221</v>
      </c>
      <c r="H220">
        <v>257</v>
      </c>
      <c r="I220">
        <v>5</v>
      </c>
      <c r="J220">
        <v>3</v>
      </c>
      <c r="K220">
        <v>2</v>
      </c>
    </row>
    <row r="221" spans="1:31" x14ac:dyDescent="0.3">
      <c r="A221" t="s">
        <v>2453</v>
      </c>
      <c r="B221" t="s">
        <v>2454</v>
      </c>
      <c r="C221">
        <v>1057</v>
      </c>
      <c r="D221" t="s">
        <v>233</v>
      </c>
      <c r="E221" t="s">
        <v>3</v>
      </c>
      <c r="F221" t="s">
        <v>234</v>
      </c>
      <c r="G221">
        <v>401</v>
      </c>
      <c r="H221">
        <v>1011</v>
      </c>
      <c r="I221">
        <v>4.9400000000000004</v>
      </c>
      <c r="J221">
        <v>35</v>
      </c>
      <c r="K221">
        <v>25</v>
      </c>
    </row>
    <row r="222" spans="1:31" x14ac:dyDescent="0.3">
      <c r="A222" t="s">
        <v>2455</v>
      </c>
      <c r="B222" t="s">
        <v>2452</v>
      </c>
      <c r="C222">
        <v>1114</v>
      </c>
      <c r="D222" t="s">
        <v>233</v>
      </c>
      <c r="E222" t="s">
        <v>3</v>
      </c>
      <c r="F222" t="s">
        <v>234</v>
      </c>
      <c r="G222">
        <v>185</v>
      </c>
      <c r="H222">
        <v>386</v>
      </c>
      <c r="I222">
        <v>5</v>
      </c>
      <c r="J222">
        <v>3</v>
      </c>
      <c r="K222">
        <v>3</v>
      </c>
    </row>
    <row r="223" spans="1:31" x14ac:dyDescent="0.3">
      <c r="A223" t="s">
        <v>2456</v>
      </c>
      <c r="B223" t="s">
        <v>2457</v>
      </c>
      <c r="C223">
        <v>1049</v>
      </c>
      <c r="D223" t="s">
        <v>233</v>
      </c>
      <c r="E223" t="s">
        <v>3</v>
      </c>
      <c r="F223" t="s">
        <v>234</v>
      </c>
      <c r="G223">
        <v>109</v>
      </c>
      <c r="H223">
        <v>2561</v>
      </c>
      <c r="I223">
        <v>4.71</v>
      </c>
      <c r="J223">
        <v>52</v>
      </c>
      <c r="K223">
        <v>51</v>
      </c>
      <c r="L223" t="s">
        <v>2458</v>
      </c>
      <c r="M223" t="s">
        <v>2459</v>
      </c>
      <c r="N223" t="s">
        <v>2460</v>
      </c>
      <c r="O223" t="s">
        <v>2461</v>
      </c>
      <c r="P223" t="s">
        <v>2462</v>
      </c>
      <c r="Q223" t="s">
        <v>2463</v>
      </c>
      <c r="R223" t="s">
        <v>2464</v>
      </c>
      <c r="S223" t="s">
        <v>2465</v>
      </c>
      <c r="T223" t="s">
        <v>2466</v>
      </c>
      <c r="U223" t="s">
        <v>2467</v>
      </c>
      <c r="V223" t="s">
        <v>2468</v>
      </c>
      <c r="W223" t="s">
        <v>2469</v>
      </c>
      <c r="X223" t="s">
        <v>2470</v>
      </c>
      <c r="Y223" t="s">
        <v>2471</v>
      </c>
      <c r="Z223" t="s">
        <v>2472</v>
      </c>
      <c r="AA223" t="s">
        <v>2473</v>
      </c>
      <c r="AB223" t="s">
        <v>2474</v>
      </c>
      <c r="AC223" t="s">
        <v>2475</v>
      </c>
      <c r="AD223" t="s">
        <v>2476</v>
      </c>
      <c r="AE223" t="s">
        <v>2477</v>
      </c>
    </row>
    <row r="224" spans="1:31" x14ac:dyDescent="0.3">
      <c r="A224" t="s">
        <v>2478</v>
      </c>
      <c r="B224" t="s">
        <v>2479</v>
      </c>
      <c r="C224">
        <v>1053</v>
      </c>
      <c r="D224" t="s">
        <v>152</v>
      </c>
      <c r="E224" t="s">
        <v>3</v>
      </c>
      <c r="F224" t="s">
        <v>153</v>
      </c>
      <c r="G224">
        <v>81</v>
      </c>
      <c r="H224">
        <v>98</v>
      </c>
      <c r="I224">
        <v>0</v>
      </c>
      <c r="J224">
        <v>0</v>
      </c>
      <c r="K224">
        <v>0</v>
      </c>
    </row>
    <row r="225" spans="1:31" x14ac:dyDescent="0.3">
      <c r="A225" t="s">
        <v>2480</v>
      </c>
      <c r="B225" t="s">
        <v>2481</v>
      </c>
      <c r="C225">
        <v>1120</v>
      </c>
      <c r="D225" t="s">
        <v>632</v>
      </c>
      <c r="E225">
        <v>24</v>
      </c>
      <c r="F225">
        <v>84</v>
      </c>
      <c r="G225">
        <v>0</v>
      </c>
      <c r="H225">
        <v>0</v>
      </c>
      <c r="I225">
        <v>1</v>
      </c>
    </row>
    <row r="226" spans="1:31" x14ac:dyDescent="0.3">
      <c r="A226" t="s">
        <v>2482</v>
      </c>
      <c r="B226" t="s">
        <v>2450</v>
      </c>
      <c r="C226">
        <v>961</v>
      </c>
      <c r="D226" t="s">
        <v>632</v>
      </c>
      <c r="E226">
        <v>183</v>
      </c>
      <c r="F226">
        <v>1152</v>
      </c>
      <c r="G226">
        <v>4.76</v>
      </c>
      <c r="H226">
        <v>25</v>
      </c>
      <c r="I226">
        <v>17</v>
      </c>
      <c r="J226" t="s">
        <v>2483</v>
      </c>
      <c r="K226" t="s">
        <v>2484</v>
      </c>
      <c r="L226" t="s">
        <v>2449</v>
      </c>
      <c r="M226" t="s">
        <v>2485</v>
      </c>
      <c r="N226" t="s">
        <v>2486</v>
      </c>
      <c r="O226" t="s">
        <v>2487</v>
      </c>
      <c r="P226" t="s">
        <v>2488</v>
      </c>
      <c r="Q226" t="s">
        <v>2489</v>
      </c>
      <c r="R226" t="s">
        <v>2490</v>
      </c>
      <c r="S226" t="s">
        <v>2491</v>
      </c>
      <c r="T226" t="s">
        <v>2492</v>
      </c>
      <c r="U226" t="s">
        <v>2493</v>
      </c>
      <c r="V226" t="s">
        <v>2494</v>
      </c>
      <c r="W226" t="s">
        <v>2495</v>
      </c>
      <c r="X226" t="s">
        <v>2496</v>
      </c>
      <c r="Y226" t="e">
        <f>-xARLbPbNrs</f>
        <v>#NAME?</v>
      </c>
      <c r="Z226" t="s">
        <v>2497</v>
      </c>
      <c r="AA226" t="s">
        <v>2498</v>
      </c>
      <c r="AB226" t="s">
        <v>2499</v>
      </c>
      <c r="AC226" t="s">
        <v>2500</v>
      </c>
    </row>
    <row r="227" spans="1:31" x14ac:dyDescent="0.3">
      <c r="A227" t="s">
        <v>2501</v>
      </c>
      <c r="B227" t="s">
        <v>2502</v>
      </c>
      <c r="C227">
        <v>1107</v>
      </c>
      <c r="D227" t="s">
        <v>2503</v>
      </c>
      <c r="E227">
        <v>496</v>
      </c>
      <c r="F227">
        <v>998</v>
      </c>
      <c r="G227">
        <v>5</v>
      </c>
      <c r="H227">
        <v>1</v>
      </c>
      <c r="I227">
        <v>1</v>
      </c>
      <c r="J227" t="s">
        <v>2504</v>
      </c>
      <c r="K227" t="s">
        <v>2505</v>
      </c>
      <c r="L227" t="s">
        <v>2506</v>
      </c>
      <c r="M227" t="s">
        <v>2507</v>
      </c>
      <c r="N227" t="s">
        <v>2508</v>
      </c>
      <c r="O227" t="s">
        <v>2509</v>
      </c>
      <c r="P227" t="e">
        <f>-IczIym5LvU</f>
        <v>#NAME?</v>
      </c>
      <c r="Q227" t="s">
        <v>2510</v>
      </c>
      <c r="R227" t="s">
        <v>2511</v>
      </c>
      <c r="S227" t="s">
        <v>2512</v>
      </c>
      <c r="T227" t="s">
        <v>2513</v>
      </c>
      <c r="U227" t="s">
        <v>2514</v>
      </c>
      <c r="V227" t="s">
        <v>2515</v>
      </c>
      <c r="W227" t="s">
        <v>2516</v>
      </c>
      <c r="X227" t="s">
        <v>2517</v>
      </c>
      <c r="Y227" t="s">
        <v>2518</v>
      </c>
      <c r="Z227" t="s">
        <v>2519</v>
      </c>
      <c r="AA227" t="s">
        <v>2520</v>
      </c>
      <c r="AB227" t="s">
        <v>2521</v>
      </c>
      <c r="AC227" t="s">
        <v>2522</v>
      </c>
    </row>
    <row r="228" spans="1:31" x14ac:dyDescent="0.3">
      <c r="A228" t="s">
        <v>2523</v>
      </c>
      <c r="B228" t="s">
        <v>2524</v>
      </c>
      <c r="C228">
        <v>1114</v>
      </c>
      <c r="D228" t="s">
        <v>233</v>
      </c>
      <c r="E228" t="s">
        <v>3</v>
      </c>
      <c r="F228" t="s">
        <v>234</v>
      </c>
      <c r="G228">
        <v>238</v>
      </c>
      <c r="H228">
        <v>375</v>
      </c>
      <c r="I228">
        <v>5</v>
      </c>
      <c r="J228">
        <v>17</v>
      </c>
      <c r="K228">
        <v>13</v>
      </c>
      <c r="L228" t="s">
        <v>2525</v>
      </c>
      <c r="M228" t="s">
        <v>2526</v>
      </c>
      <c r="N228" t="s">
        <v>2527</v>
      </c>
      <c r="O228" t="s">
        <v>2528</v>
      </c>
      <c r="P228" t="s">
        <v>2529</v>
      </c>
      <c r="Q228" t="s">
        <v>2530</v>
      </c>
      <c r="R228" t="s">
        <v>2531</v>
      </c>
      <c r="S228" t="s">
        <v>2532</v>
      </c>
      <c r="T228" t="s">
        <v>2533</v>
      </c>
      <c r="U228" t="s">
        <v>2534</v>
      </c>
      <c r="V228" t="s">
        <v>2535</v>
      </c>
      <c r="W228" t="s">
        <v>2536</v>
      </c>
      <c r="X228" t="s">
        <v>2537</v>
      </c>
      <c r="Y228" t="s">
        <v>2538</v>
      </c>
      <c r="Z228" t="s">
        <v>2539</v>
      </c>
      <c r="AA228" t="s">
        <v>2540</v>
      </c>
      <c r="AB228" t="s">
        <v>2541</v>
      </c>
      <c r="AC228" t="s">
        <v>2542</v>
      </c>
      <c r="AD228" t="s">
        <v>2543</v>
      </c>
      <c r="AE228" t="s">
        <v>2544</v>
      </c>
    </row>
    <row r="229" spans="1:31" x14ac:dyDescent="0.3">
      <c r="A229" t="s">
        <v>2545</v>
      </c>
      <c r="B229" t="s">
        <v>2546</v>
      </c>
      <c r="C229">
        <v>1130</v>
      </c>
      <c r="D229" t="s">
        <v>233</v>
      </c>
      <c r="E229" t="s">
        <v>3</v>
      </c>
      <c r="F229" t="s">
        <v>234</v>
      </c>
      <c r="G229">
        <v>248</v>
      </c>
      <c r="H229">
        <v>276</v>
      </c>
      <c r="I229">
        <v>4.75</v>
      </c>
      <c r="J229">
        <v>20</v>
      </c>
      <c r="K229">
        <v>11</v>
      </c>
      <c r="L229" t="s">
        <v>2547</v>
      </c>
      <c r="M229" t="s">
        <v>2548</v>
      </c>
      <c r="N229" t="s">
        <v>2549</v>
      </c>
      <c r="O229" t="s">
        <v>2550</v>
      </c>
      <c r="P229" t="s">
        <v>2551</v>
      </c>
      <c r="Q229" t="s">
        <v>2552</v>
      </c>
      <c r="R229" t="s">
        <v>2553</v>
      </c>
      <c r="S229" t="s">
        <v>2554</v>
      </c>
      <c r="T229" t="s">
        <v>2555</v>
      </c>
      <c r="U229" t="s">
        <v>2556</v>
      </c>
      <c r="V229" t="s">
        <v>2557</v>
      </c>
      <c r="W229" t="s">
        <v>2558</v>
      </c>
      <c r="X229" t="s">
        <v>2559</v>
      </c>
      <c r="Y229" t="s">
        <v>2560</v>
      </c>
      <c r="Z229" t="s">
        <v>2561</v>
      </c>
      <c r="AA229" t="s">
        <v>2562</v>
      </c>
      <c r="AB229" t="s">
        <v>2563</v>
      </c>
      <c r="AC229" t="s">
        <v>2564</v>
      </c>
      <c r="AD229" t="s">
        <v>2565</v>
      </c>
      <c r="AE229" t="s">
        <v>2566</v>
      </c>
    </row>
    <row r="230" spans="1:31" x14ac:dyDescent="0.3">
      <c r="A230" t="s">
        <v>2567</v>
      </c>
      <c r="B230" t="s">
        <v>2568</v>
      </c>
      <c r="C230">
        <v>1118</v>
      </c>
      <c r="D230" t="s">
        <v>233</v>
      </c>
      <c r="E230" t="s">
        <v>3</v>
      </c>
      <c r="F230" t="s">
        <v>234</v>
      </c>
      <c r="G230">
        <v>231</v>
      </c>
      <c r="H230">
        <v>1078</v>
      </c>
      <c r="I230">
        <v>4.93</v>
      </c>
      <c r="J230">
        <v>58</v>
      </c>
      <c r="K230">
        <v>30</v>
      </c>
      <c r="L230" t="s">
        <v>2569</v>
      </c>
      <c r="M230" t="e">
        <f>-pNshrj5bGY</f>
        <v>#NAME?</v>
      </c>
      <c r="N230" t="s">
        <v>2570</v>
      </c>
      <c r="O230" t="s">
        <v>2571</v>
      </c>
      <c r="P230" t="s">
        <v>2572</v>
      </c>
      <c r="Q230" t="s">
        <v>2573</v>
      </c>
      <c r="R230" t="s">
        <v>2574</v>
      </c>
      <c r="S230" t="s">
        <v>2575</v>
      </c>
      <c r="T230" t="s">
        <v>2576</v>
      </c>
      <c r="U230" t="s">
        <v>2577</v>
      </c>
      <c r="V230" t="s">
        <v>2578</v>
      </c>
      <c r="W230" t="s">
        <v>2579</v>
      </c>
      <c r="X230" t="s">
        <v>2580</v>
      </c>
      <c r="Y230" t="s">
        <v>2581</v>
      </c>
      <c r="Z230" t="s">
        <v>2582</v>
      </c>
      <c r="AA230" t="s">
        <v>2583</v>
      </c>
      <c r="AB230" t="s">
        <v>2584</v>
      </c>
      <c r="AC230" t="s">
        <v>2585</v>
      </c>
      <c r="AD230" t="s">
        <v>2586</v>
      </c>
      <c r="AE230" t="s">
        <v>2587</v>
      </c>
    </row>
    <row r="231" spans="1:31" x14ac:dyDescent="0.3">
      <c r="A231" t="s">
        <v>2588</v>
      </c>
      <c r="B231" t="s">
        <v>2568</v>
      </c>
      <c r="C231">
        <v>1110</v>
      </c>
      <c r="D231" t="s">
        <v>233</v>
      </c>
      <c r="E231" t="s">
        <v>3</v>
      </c>
      <c r="F231" t="s">
        <v>234</v>
      </c>
      <c r="G231">
        <v>181</v>
      </c>
      <c r="H231">
        <v>2177</v>
      </c>
      <c r="I231">
        <v>4.91</v>
      </c>
      <c r="J231">
        <v>186</v>
      </c>
      <c r="K231">
        <v>104</v>
      </c>
      <c r="L231" t="s">
        <v>2589</v>
      </c>
      <c r="M231" t="s">
        <v>2590</v>
      </c>
      <c r="N231" t="s">
        <v>2591</v>
      </c>
      <c r="O231" t="s">
        <v>2592</v>
      </c>
      <c r="P231" t="s">
        <v>2593</v>
      </c>
      <c r="Q231" t="s">
        <v>2594</v>
      </c>
      <c r="R231" t="s">
        <v>2595</v>
      </c>
      <c r="S231" t="s">
        <v>2596</v>
      </c>
      <c r="T231" t="s">
        <v>2597</v>
      </c>
      <c r="U231" t="s">
        <v>2598</v>
      </c>
      <c r="V231" t="s">
        <v>2599</v>
      </c>
      <c r="W231" t="s">
        <v>2600</v>
      </c>
      <c r="X231" t="s">
        <v>2601</v>
      </c>
      <c r="Y231" t="s">
        <v>2602</v>
      </c>
      <c r="Z231" t="s">
        <v>2603</v>
      </c>
      <c r="AA231" t="s">
        <v>2604</v>
      </c>
      <c r="AB231" t="s">
        <v>2605</v>
      </c>
      <c r="AC231" t="s">
        <v>2606</v>
      </c>
      <c r="AD231" t="s">
        <v>2607</v>
      </c>
      <c r="AE231" t="s">
        <v>2608</v>
      </c>
    </row>
    <row r="232" spans="1:31" x14ac:dyDescent="0.3">
      <c r="A232" t="s">
        <v>2609</v>
      </c>
      <c r="B232" t="s">
        <v>2610</v>
      </c>
      <c r="C232">
        <v>877</v>
      </c>
      <c r="D232" t="s">
        <v>152</v>
      </c>
      <c r="E232" t="s">
        <v>3</v>
      </c>
      <c r="F232" t="s">
        <v>153</v>
      </c>
      <c r="G232">
        <v>636</v>
      </c>
      <c r="H232">
        <v>11933</v>
      </c>
      <c r="I232">
        <v>4.5199999999999996</v>
      </c>
      <c r="J232">
        <v>21</v>
      </c>
      <c r="K232">
        <v>47</v>
      </c>
      <c r="L232" t="s">
        <v>2611</v>
      </c>
      <c r="M232" t="s">
        <v>2612</v>
      </c>
      <c r="N232" t="s">
        <v>2613</v>
      </c>
      <c r="O232" t="s">
        <v>2614</v>
      </c>
      <c r="P232" t="s">
        <v>2615</v>
      </c>
      <c r="Q232" t="s">
        <v>2616</v>
      </c>
      <c r="R232" t="s">
        <v>2617</v>
      </c>
      <c r="S232" t="s">
        <v>2618</v>
      </c>
      <c r="T232" t="s">
        <v>2619</v>
      </c>
      <c r="U232" t="s">
        <v>2620</v>
      </c>
      <c r="V232" t="s">
        <v>2621</v>
      </c>
      <c r="W232" t="s">
        <v>2622</v>
      </c>
      <c r="X232" t="s">
        <v>2623</v>
      </c>
      <c r="Y232" t="s">
        <v>2624</v>
      </c>
      <c r="Z232" t="s">
        <v>2625</v>
      </c>
      <c r="AA232" t="s">
        <v>2626</v>
      </c>
      <c r="AB232" t="s">
        <v>2627</v>
      </c>
      <c r="AC232" t="s">
        <v>2628</v>
      </c>
      <c r="AD232" t="s">
        <v>2629</v>
      </c>
      <c r="AE232" t="s">
        <v>2630</v>
      </c>
    </row>
    <row r="233" spans="1:31" x14ac:dyDescent="0.3">
      <c r="A233" t="s">
        <v>2631</v>
      </c>
    </row>
    <row r="234" spans="1:31" x14ac:dyDescent="0.3">
      <c r="A234" t="s">
        <v>2632</v>
      </c>
      <c r="B234" t="s">
        <v>856</v>
      </c>
      <c r="C234">
        <v>1135</v>
      </c>
      <c r="D234" t="s">
        <v>2633</v>
      </c>
      <c r="E234" t="s">
        <v>3</v>
      </c>
      <c r="F234" t="s">
        <v>2634</v>
      </c>
      <c r="G234">
        <v>88</v>
      </c>
      <c r="H234">
        <v>1438</v>
      </c>
      <c r="I234">
        <v>4.0599999999999996</v>
      </c>
      <c r="J234">
        <v>18</v>
      </c>
      <c r="K234">
        <v>13</v>
      </c>
      <c r="L234" t="s">
        <v>2635</v>
      </c>
      <c r="M234" t="s">
        <v>2636</v>
      </c>
      <c r="N234" t="s">
        <v>2637</v>
      </c>
      <c r="O234" t="s">
        <v>2638</v>
      </c>
      <c r="P234" t="s">
        <v>2639</v>
      </c>
      <c r="Q234" t="s">
        <v>2640</v>
      </c>
      <c r="R234" t="s">
        <v>2641</v>
      </c>
      <c r="S234" t="s">
        <v>2642</v>
      </c>
      <c r="T234" t="s">
        <v>2643</v>
      </c>
      <c r="U234" t="s">
        <v>2644</v>
      </c>
      <c r="V234" t="s">
        <v>2631</v>
      </c>
      <c r="W234" t="s">
        <v>2645</v>
      </c>
    </row>
    <row r="235" spans="1:31" x14ac:dyDescent="0.3">
      <c r="A235" t="s">
        <v>2636</v>
      </c>
      <c r="B235" t="s">
        <v>2646</v>
      </c>
      <c r="C235">
        <v>1135</v>
      </c>
      <c r="D235" t="s">
        <v>2633</v>
      </c>
      <c r="E235" t="s">
        <v>3</v>
      </c>
      <c r="F235" t="s">
        <v>2634</v>
      </c>
      <c r="G235">
        <v>22</v>
      </c>
      <c r="H235">
        <v>445</v>
      </c>
      <c r="I235">
        <v>1.73</v>
      </c>
      <c r="J235">
        <v>11</v>
      </c>
      <c r="K235">
        <v>6</v>
      </c>
      <c r="L235" t="s">
        <v>2632</v>
      </c>
      <c r="M235" t="s">
        <v>2635</v>
      </c>
      <c r="N235" t="s">
        <v>2637</v>
      </c>
      <c r="O235" t="s">
        <v>2638</v>
      </c>
      <c r="P235" t="s">
        <v>2640</v>
      </c>
      <c r="Q235" t="s">
        <v>2639</v>
      </c>
      <c r="R235" t="s">
        <v>2641</v>
      </c>
      <c r="S235" t="s">
        <v>2642</v>
      </c>
      <c r="T235" t="s">
        <v>2643</v>
      </c>
      <c r="U235" t="s">
        <v>2644</v>
      </c>
      <c r="V235" t="s">
        <v>2631</v>
      </c>
      <c r="W235" t="s">
        <v>2645</v>
      </c>
    </row>
    <row r="236" spans="1:31" x14ac:dyDescent="0.3">
      <c r="A236" t="s">
        <v>2643</v>
      </c>
      <c r="B236" t="s">
        <v>2647</v>
      </c>
      <c r="C236">
        <v>0</v>
      </c>
      <c r="D236" t="s">
        <v>1165</v>
      </c>
      <c r="E236">
        <v>118</v>
      </c>
      <c r="F236">
        <v>1156</v>
      </c>
      <c r="G236">
        <v>4.2</v>
      </c>
      <c r="H236">
        <v>5</v>
      </c>
      <c r="I236">
        <v>3</v>
      </c>
    </row>
    <row r="237" spans="1:31" x14ac:dyDescent="0.3">
      <c r="A237" t="s">
        <v>2635</v>
      </c>
      <c r="B237" t="s">
        <v>532</v>
      </c>
      <c r="C237">
        <v>1135</v>
      </c>
      <c r="D237" t="s">
        <v>2633</v>
      </c>
      <c r="E237" t="s">
        <v>3</v>
      </c>
      <c r="F237" t="s">
        <v>2634</v>
      </c>
      <c r="G237">
        <v>77</v>
      </c>
      <c r="H237">
        <v>246</v>
      </c>
      <c r="I237">
        <v>2.25</v>
      </c>
      <c r="J237">
        <v>4</v>
      </c>
      <c r="K237">
        <v>7</v>
      </c>
      <c r="L237" t="s">
        <v>2632</v>
      </c>
      <c r="M237" t="s">
        <v>2636</v>
      </c>
      <c r="N237" t="s">
        <v>2637</v>
      </c>
      <c r="O237" t="s">
        <v>2638</v>
      </c>
      <c r="P237" t="s">
        <v>2640</v>
      </c>
      <c r="Q237" t="s">
        <v>2639</v>
      </c>
      <c r="R237" t="s">
        <v>2641</v>
      </c>
      <c r="S237" t="s">
        <v>2642</v>
      </c>
    </row>
    <row r="238" spans="1:31" x14ac:dyDescent="0.3">
      <c r="A238" t="s">
        <v>2645</v>
      </c>
      <c r="B238" t="s">
        <v>2648</v>
      </c>
      <c r="C238">
        <v>1135</v>
      </c>
      <c r="D238" t="s">
        <v>233</v>
      </c>
      <c r="E238" t="s">
        <v>3</v>
      </c>
      <c r="F238" t="s">
        <v>234</v>
      </c>
      <c r="G238">
        <v>199</v>
      </c>
      <c r="H238">
        <v>844</v>
      </c>
      <c r="I238">
        <v>1.1200000000000001</v>
      </c>
      <c r="J238">
        <v>8</v>
      </c>
      <c r="K238">
        <v>7</v>
      </c>
      <c r="L238" t="s">
        <v>2642</v>
      </c>
      <c r="M238" t="s">
        <v>2632</v>
      </c>
      <c r="N238" t="s">
        <v>2636</v>
      </c>
      <c r="O238" t="s">
        <v>2635</v>
      </c>
      <c r="P238" t="s">
        <v>2643</v>
      </c>
      <c r="Q238" t="s">
        <v>2631</v>
      </c>
      <c r="R238" t="s">
        <v>2649</v>
      </c>
      <c r="S238" t="s">
        <v>2650</v>
      </c>
      <c r="T238" t="s">
        <v>2651</v>
      </c>
      <c r="U238" t="s">
        <v>2652</v>
      </c>
      <c r="V238" t="s">
        <v>2653</v>
      </c>
      <c r="W238" t="s">
        <v>2654</v>
      </c>
      <c r="X238" t="s">
        <v>2655</v>
      </c>
      <c r="Y238" t="e">
        <f>-briX1io0gg</f>
        <v>#NAME?</v>
      </c>
      <c r="Z238" t="s">
        <v>2656</v>
      </c>
      <c r="AA238" t="s">
        <v>2657</v>
      </c>
      <c r="AB238" t="s">
        <v>2658</v>
      </c>
      <c r="AC238" t="s">
        <v>2659</v>
      </c>
      <c r="AD238" t="s">
        <v>2660</v>
      </c>
      <c r="AE238" t="s">
        <v>2661</v>
      </c>
    </row>
    <row r="239" spans="1:31" x14ac:dyDescent="0.3">
      <c r="A239" t="s">
        <v>2641</v>
      </c>
      <c r="B239" t="s">
        <v>2662</v>
      </c>
      <c r="C239">
        <v>961</v>
      </c>
      <c r="D239" t="s">
        <v>2633</v>
      </c>
      <c r="E239" t="s">
        <v>3</v>
      </c>
      <c r="F239" t="s">
        <v>2634</v>
      </c>
      <c r="G239">
        <v>62</v>
      </c>
      <c r="H239">
        <v>2655</v>
      </c>
      <c r="I239">
        <v>4.5</v>
      </c>
      <c r="J239">
        <v>14</v>
      </c>
      <c r="K239">
        <v>8</v>
      </c>
      <c r="L239" t="s">
        <v>2639</v>
      </c>
      <c r="M239" t="s">
        <v>2663</v>
      </c>
      <c r="N239" t="s">
        <v>2664</v>
      </c>
      <c r="O239" t="s">
        <v>2665</v>
      </c>
      <c r="P239" t="s">
        <v>2666</v>
      </c>
      <c r="Q239" t="s">
        <v>2667</v>
      </c>
      <c r="R239" t="s">
        <v>2668</v>
      </c>
      <c r="S239" t="s">
        <v>2637</v>
      </c>
      <c r="T239" t="s">
        <v>2669</v>
      </c>
      <c r="U239" t="s">
        <v>2670</v>
      </c>
      <c r="V239" t="s">
        <v>2671</v>
      </c>
      <c r="W239" t="s">
        <v>2672</v>
      </c>
      <c r="X239" t="s">
        <v>2673</v>
      </c>
      <c r="Y239" t="s">
        <v>2674</v>
      </c>
      <c r="Z239" t="s">
        <v>2675</v>
      </c>
      <c r="AA239" t="s">
        <v>2676</v>
      </c>
      <c r="AB239" t="s">
        <v>2677</v>
      </c>
      <c r="AC239" t="s">
        <v>2678</v>
      </c>
      <c r="AD239" t="s">
        <v>2679</v>
      </c>
      <c r="AE239" t="s">
        <v>2680</v>
      </c>
    </row>
    <row r="240" spans="1:31" x14ac:dyDescent="0.3">
      <c r="A240" t="s">
        <v>2644</v>
      </c>
      <c r="B240" t="s">
        <v>2681</v>
      </c>
      <c r="C240">
        <v>1136</v>
      </c>
      <c r="D240" t="s">
        <v>2633</v>
      </c>
      <c r="E240" t="s">
        <v>3</v>
      </c>
      <c r="F240" t="s">
        <v>2634</v>
      </c>
      <c r="G240">
        <v>191</v>
      </c>
      <c r="H240">
        <v>132</v>
      </c>
      <c r="I240">
        <v>0</v>
      </c>
      <c r="J240">
        <v>0</v>
      </c>
      <c r="K240">
        <v>0</v>
      </c>
      <c r="L240" t="s">
        <v>2637</v>
      </c>
      <c r="M240" t="s">
        <v>2638</v>
      </c>
      <c r="N240" t="s">
        <v>2640</v>
      </c>
      <c r="O240" t="s">
        <v>2639</v>
      </c>
      <c r="P240" t="s">
        <v>2641</v>
      </c>
      <c r="Q240" t="s">
        <v>2642</v>
      </c>
      <c r="R240" t="s">
        <v>2643</v>
      </c>
      <c r="S240" t="s">
        <v>2632</v>
      </c>
      <c r="T240" t="s">
        <v>2636</v>
      </c>
      <c r="U240" t="s">
        <v>2635</v>
      </c>
      <c r="V240" t="s">
        <v>2631</v>
      </c>
      <c r="W240" t="s">
        <v>2645</v>
      </c>
    </row>
    <row r="241" spans="1:31" x14ac:dyDescent="0.3">
      <c r="A241" t="s">
        <v>2637</v>
      </c>
      <c r="B241" t="s">
        <v>2662</v>
      </c>
      <c r="C241">
        <v>1030</v>
      </c>
      <c r="D241" t="s">
        <v>2503</v>
      </c>
      <c r="E241">
        <v>461</v>
      </c>
      <c r="F241">
        <v>1003</v>
      </c>
      <c r="G241">
        <v>3.83</v>
      </c>
      <c r="H241">
        <v>6</v>
      </c>
      <c r="I241">
        <v>1</v>
      </c>
      <c r="J241" t="s">
        <v>2640</v>
      </c>
      <c r="K241" t="s">
        <v>2682</v>
      </c>
      <c r="L241" t="s">
        <v>2683</v>
      </c>
      <c r="M241" t="s">
        <v>2638</v>
      </c>
      <c r="N241" t="s">
        <v>2667</v>
      </c>
      <c r="O241" t="s">
        <v>2641</v>
      </c>
      <c r="P241" t="s">
        <v>2684</v>
      </c>
      <c r="Q241" t="s">
        <v>2639</v>
      </c>
      <c r="R241" t="s">
        <v>2685</v>
      </c>
      <c r="S241" t="s">
        <v>2686</v>
      </c>
      <c r="T241" t="s">
        <v>2687</v>
      </c>
      <c r="U241" t="s">
        <v>2688</v>
      </c>
      <c r="V241" t="s">
        <v>2689</v>
      </c>
      <c r="W241" t="s">
        <v>2670</v>
      </c>
    </row>
    <row r="242" spans="1:31" x14ac:dyDescent="0.3">
      <c r="A242" t="s">
        <v>2638</v>
      </c>
      <c r="B242" t="s">
        <v>2662</v>
      </c>
      <c r="C242">
        <v>968</v>
      </c>
      <c r="D242" t="s">
        <v>152</v>
      </c>
      <c r="E242" t="s">
        <v>3</v>
      </c>
      <c r="F242" t="s">
        <v>153</v>
      </c>
      <c r="G242">
        <v>245</v>
      </c>
      <c r="H242">
        <v>914</v>
      </c>
      <c r="I242">
        <v>5</v>
      </c>
      <c r="J242">
        <v>7</v>
      </c>
      <c r="K242">
        <v>4</v>
      </c>
      <c r="L242" t="s">
        <v>2637</v>
      </c>
      <c r="M242" t="s">
        <v>2640</v>
      </c>
      <c r="N242" t="s">
        <v>2673</v>
      </c>
      <c r="O242" t="s">
        <v>2667</v>
      </c>
      <c r="P242" t="s">
        <v>2690</v>
      </c>
      <c r="Q242" t="s">
        <v>2691</v>
      </c>
      <c r="R242" t="s">
        <v>2692</v>
      </c>
      <c r="S242" t="s">
        <v>2670</v>
      </c>
      <c r="T242" t="s">
        <v>2693</v>
      </c>
      <c r="U242" t="s">
        <v>2694</v>
      </c>
      <c r="V242" t="s">
        <v>2684</v>
      </c>
      <c r="W242" t="s">
        <v>2695</v>
      </c>
      <c r="X242" t="s">
        <v>2683</v>
      </c>
      <c r="Y242" t="s">
        <v>2682</v>
      </c>
    </row>
    <row r="243" spans="1:31" x14ac:dyDescent="0.3">
      <c r="A243" t="s">
        <v>2640</v>
      </c>
      <c r="B243" t="s">
        <v>2662</v>
      </c>
      <c r="C243">
        <v>1029</v>
      </c>
      <c r="D243" t="s">
        <v>20</v>
      </c>
      <c r="E243">
        <v>134</v>
      </c>
      <c r="F243">
        <v>1010</v>
      </c>
      <c r="G243">
        <v>5</v>
      </c>
      <c r="H243">
        <v>5</v>
      </c>
      <c r="I243">
        <v>4</v>
      </c>
      <c r="J243" t="s">
        <v>2641</v>
      </c>
      <c r="K243" t="s">
        <v>2664</v>
      </c>
      <c r="L243" t="s">
        <v>2639</v>
      </c>
      <c r="M243" t="s">
        <v>2670</v>
      </c>
      <c r="N243" t="s">
        <v>2668</v>
      </c>
      <c r="O243" t="s">
        <v>2696</v>
      </c>
      <c r="P243" t="s">
        <v>2697</v>
      </c>
      <c r="Q243" t="s">
        <v>2663</v>
      </c>
    </row>
    <row r="244" spans="1:31" x14ac:dyDescent="0.3">
      <c r="A244" t="s">
        <v>2639</v>
      </c>
      <c r="B244" t="s">
        <v>2662</v>
      </c>
      <c r="C244">
        <v>981</v>
      </c>
      <c r="D244" t="s">
        <v>152</v>
      </c>
      <c r="E244" t="s">
        <v>3</v>
      </c>
      <c r="F244" t="s">
        <v>153</v>
      </c>
      <c r="G244">
        <v>205</v>
      </c>
      <c r="H244">
        <v>763</v>
      </c>
      <c r="I244">
        <v>5</v>
      </c>
      <c r="J244">
        <v>1</v>
      </c>
      <c r="K244">
        <v>3</v>
      </c>
      <c r="L244" t="s">
        <v>2638</v>
      </c>
      <c r="M244" t="s">
        <v>2641</v>
      </c>
      <c r="N244" t="s">
        <v>2668</v>
      </c>
      <c r="O244" t="s">
        <v>2664</v>
      </c>
      <c r="P244" t="s">
        <v>2670</v>
      </c>
      <c r="Q244" t="s">
        <v>2667</v>
      </c>
      <c r="R244" t="s">
        <v>2683</v>
      </c>
      <c r="S244" t="s">
        <v>2640</v>
      </c>
      <c r="T244" t="s">
        <v>2673</v>
      </c>
      <c r="U244" t="s">
        <v>2637</v>
      </c>
      <c r="V244" t="s">
        <v>2698</v>
      </c>
      <c r="W244" t="s">
        <v>2699</v>
      </c>
      <c r="X244" t="s">
        <v>2696</v>
      </c>
      <c r="Y244" t="s">
        <v>2700</v>
      </c>
      <c r="Z244" t="s">
        <v>2701</v>
      </c>
      <c r="AA244" t="s">
        <v>2702</v>
      </c>
      <c r="AB244" t="s">
        <v>2703</v>
      </c>
      <c r="AC244" t="s">
        <v>2704</v>
      </c>
      <c r="AD244" t="s">
        <v>2705</v>
      </c>
      <c r="AE244" t="s">
        <v>2706</v>
      </c>
    </row>
    <row r="245" spans="1:31" x14ac:dyDescent="0.3">
      <c r="A245" t="s">
        <v>2707</v>
      </c>
      <c r="B245" t="s">
        <v>2708</v>
      </c>
      <c r="C245">
        <v>838</v>
      </c>
      <c r="D245" t="s">
        <v>687</v>
      </c>
      <c r="E245" t="s">
        <v>3</v>
      </c>
      <c r="F245" t="s">
        <v>688</v>
      </c>
      <c r="G245">
        <v>124</v>
      </c>
      <c r="H245">
        <v>17232</v>
      </c>
      <c r="I245">
        <v>0</v>
      </c>
      <c r="J245">
        <v>0</v>
      </c>
      <c r="K245">
        <v>0</v>
      </c>
      <c r="L245" t="s">
        <v>2709</v>
      </c>
      <c r="M245" t="s">
        <v>2710</v>
      </c>
      <c r="N245" t="s">
        <v>2711</v>
      </c>
      <c r="O245" t="s">
        <v>2712</v>
      </c>
      <c r="P245" t="s">
        <v>2713</v>
      </c>
      <c r="Q245" t="s">
        <v>2714</v>
      </c>
      <c r="R245" t="s">
        <v>2715</v>
      </c>
      <c r="S245" t="s">
        <v>2716</v>
      </c>
      <c r="T245" t="s">
        <v>2717</v>
      </c>
      <c r="U245" t="s">
        <v>2718</v>
      </c>
      <c r="V245" t="s">
        <v>2719</v>
      </c>
      <c r="W245" t="s">
        <v>2720</v>
      </c>
      <c r="X245" t="s">
        <v>2721</v>
      </c>
      <c r="Y245" t="s">
        <v>2722</v>
      </c>
      <c r="Z245" t="s">
        <v>2723</v>
      </c>
      <c r="AA245" t="s">
        <v>2724</v>
      </c>
      <c r="AB245" t="s">
        <v>2725</v>
      </c>
      <c r="AC245" t="s">
        <v>2726</v>
      </c>
      <c r="AD245" t="s">
        <v>2727</v>
      </c>
      <c r="AE245" t="s">
        <v>2728</v>
      </c>
    </row>
    <row r="246" spans="1:31" x14ac:dyDescent="0.3">
      <c r="A246" t="s">
        <v>2729</v>
      </c>
      <c r="B246" t="s">
        <v>2730</v>
      </c>
      <c r="C246">
        <v>1062</v>
      </c>
      <c r="D246" t="s">
        <v>32</v>
      </c>
      <c r="E246">
        <v>91</v>
      </c>
      <c r="F246">
        <v>2013</v>
      </c>
      <c r="G246">
        <v>3.79</v>
      </c>
      <c r="H246">
        <v>19</v>
      </c>
      <c r="I246">
        <v>28</v>
      </c>
      <c r="J246" t="s">
        <v>2731</v>
      </c>
      <c r="K246" t="s">
        <v>2732</v>
      </c>
      <c r="L246" t="s">
        <v>2733</v>
      </c>
      <c r="M246" t="s">
        <v>2734</v>
      </c>
      <c r="N246" t="s">
        <v>2735</v>
      </c>
      <c r="O246" t="s">
        <v>2736</v>
      </c>
      <c r="P246" t="s">
        <v>2737</v>
      </c>
      <c r="Q246" t="s">
        <v>2738</v>
      </c>
      <c r="R246" t="s">
        <v>2739</v>
      </c>
      <c r="S246" t="s">
        <v>2740</v>
      </c>
      <c r="T246" t="s">
        <v>2741</v>
      </c>
      <c r="U246" t="s">
        <v>2742</v>
      </c>
      <c r="V246" t="s">
        <v>2719</v>
      </c>
      <c r="W246" t="s">
        <v>2743</v>
      </c>
      <c r="X246" t="s">
        <v>2744</v>
      </c>
      <c r="Y246" t="s">
        <v>2745</v>
      </c>
      <c r="Z246" t="s">
        <v>2746</v>
      </c>
      <c r="AA246" t="s">
        <v>1394</v>
      </c>
      <c r="AB246" t="s">
        <v>2747</v>
      </c>
      <c r="AC246" t="s">
        <v>2748</v>
      </c>
    </row>
    <row r="247" spans="1:31" x14ac:dyDescent="0.3">
      <c r="A247" t="s">
        <v>2749</v>
      </c>
      <c r="B247" t="s">
        <v>2750</v>
      </c>
      <c r="C247">
        <v>994</v>
      </c>
      <c r="D247" t="s">
        <v>32</v>
      </c>
      <c r="E247">
        <v>200</v>
      </c>
      <c r="F247">
        <v>24145</v>
      </c>
      <c r="G247">
        <v>2.7</v>
      </c>
      <c r="H247">
        <v>10</v>
      </c>
      <c r="I247">
        <v>8</v>
      </c>
      <c r="J247" t="s">
        <v>2751</v>
      </c>
      <c r="K247" t="s">
        <v>2723</v>
      </c>
      <c r="L247" t="s">
        <v>2752</v>
      </c>
      <c r="M247" t="s">
        <v>2753</v>
      </c>
      <c r="N247" t="s">
        <v>2754</v>
      </c>
      <c r="O247" t="s">
        <v>2755</v>
      </c>
      <c r="P247" t="s">
        <v>2756</v>
      </c>
      <c r="Q247" t="s">
        <v>2757</v>
      </c>
      <c r="R247" t="s">
        <v>2758</v>
      </c>
      <c r="S247" t="s">
        <v>2759</v>
      </c>
      <c r="T247" t="s">
        <v>2760</v>
      </c>
      <c r="U247" t="s">
        <v>2761</v>
      </c>
      <c r="V247" t="s">
        <v>2762</v>
      </c>
      <c r="W247" t="s">
        <v>2763</v>
      </c>
      <c r="X247" t="s">
        <v>2764</v>
      </c>
      <c r="Y247" t="s">
        <v>2765</v>
      </c>
      <c r="Z247" t="s">
        <v>2766</v>
      </c>
      <c r="AA247" t="s">
        <v>2767</v>
      </c>
      <c r="AB247" t="s">
        <v>2768</v>
      </c>
      <c r="AC247" t="s">
        <v>2769</v>
      </c>
    </row>
    <row r="248" spans="1:31" x14ac:dyDescent="0.3">
      <c r="A248" t="s">
        <v>2770</v>
      </c>
      <c r="B248" t="s">
        <v>2771</v>
      </c>
      <c r="C248">
        <v>1120</v>
      </c>
      <c r="D248" t="s">
        <v>2503</v>
      </c>
      <c r="E248">
        <v>54</v>
      </c>
      <c r="F248">
        <v>147</v>
      </c>
      <c r="G248">
        <v>0</v>
      </c>
      <c r="H248">
        <v>0</v>
      </c>
      <c r="I248">
        <v>0</v>
      </c>
      <c r="J248" t="s">
        <v>2772</v>
      </c>
      <c r="K248" t="s">
        <v>2773</v>
      </c>
      <c r="L248" t="s">
        <v>2774</v>
      </c>
      <c r="M248" t="s">
        <v>2775</v>
      </c>
      <c r="N248" t="s">
        <v>2776</v>
      </c>
      <c r="O248" t="s">
        <v>2777</v>
      </c>
      <c r="P248" t="s">
        <v>2778</v>
      </c>
      <c r="Q248" t="s">
        <v>2779</v>
      </c>
      <c r="R248" t="s">
        <v>2780</v>
      </c>
      <c r="S248" t="s">
        <v>2781</v>
      </c>
      <c r="T248" t="s">
        <v>2782</v>
      </c>
      <c r="U248" t="s">
        <v>2783</v>
      </c>
      <c r="V248" t="s">
        <v>2784</v>
      </c>
      <c r="W248" t="s">
        <v>2785</v>
      </c>
      <c r="X248" t="s">
        <v>2786</v>
      </c>
      <c r="Y248" t="s">
        <v>2787</v>
      </c>
      <c r="Z248" t="s">
        <v>2788</v>
      </c>
      <c r="AA248" t="s">
        <v>2789</v>
      </c>
      <c r="AB248" t="s">
        <v>2790</v>
      </c>
      <c r="AC248" t="s">
        <v>2791</v>
      </c>
    </row>
    <row r="249" spans="1:31" x14ac:dyDescent="0.3">
      <c r="A249" t="s">
        <v>2792</v>
      </c>
      <c r="B249" t="s">
        <v>2793</v>
      </c>
      <c r="C249">
        <v>870</v>
      </c>
      <c r="D249" t="s">
        <v>38</v>
      </c>
      <c r="E249" t="s">
        <v>3</v>
      </c>
      <c r="F249" t="s">
        <v>39</v>
      </c>
      <c r="G249">
        <v>93</v>
      </c>
      <c r="H249">
        <v>342</v>
      </c>
      <c r="I249">
        <v>3</v>
      </c>
      <c r="J249">
        <v>2</v>
      </c>
      <c r="K249">
        <v>0</v>
      </c>
      <c r="L249" t="s">
        <v>2794</v>
      </c>
      <c r="M249" t="s">
        <v>2795</v>
      </c>
      <c r="N249" t="s">
        <v>2796</v>
      </c>
      <c r="O249" t="s">
        <v>2797</v>
      </c>
      <c r="P249" t="s">
        <v>2729</v>
      </c>
      <c r="Q249" t="s">
        <v>2798</v>
      </c>
      <c r="R249" t="s">
        <v>2720</v>
      </c>
      <c r="S249" t="s">
        <v>2799</v>
      </c>
      <c r="T249" t="s">
        <v>2800</v>
      </c>
      <c r="U249" t="s">
        <v>2801</v>
      </c>
      <c r="V249" t="s">
        <v>2802</v>
      </c>
      <c r="W249" t="s">
        <v>2803</v>
      </c>
      <c r="X249" t="s">
        <v>2804</v>
      </c>
      <c r="Y249" t="s">
        <v>2805</v>
      </c>
      <c r="Z249" t="s">
        <v>2806</v>
      </c>
      <c r="AA249" t="s">
        <v>2807</v>
      </c>
      <c r="AB249" t="s">
        <v>2808</v>
      </c>
      <c r="AC249" t="s">
        <v>2809</v>
      </c>
      <c r="AD249" t="s">
        <v>2810</v>
      </c>
      <c r="AE249" t="s">
        <v>2811</v>
      </c>
    </row>
    <row r="250" spans="1:31" x14ac:dyDescent="0.3">
      <c r="A250" t="s">
        <v>2812</v>
      </c>
      <c r="B250" t="s">
        <v>2813</v>
      </c>
      <c r="C250">
        <v>1024</v>
      </c>
      <c r="D250" t="s">
        <v>687</v>
      </c>
      <c r="E250" t="s">
        <v>3</v>
      </c>
      <c r="F250" t="s">
        <v>688</v>
      </c>
      <c r="G250">
        <v>79</v>
      </c>
      <c r="H250">
        <v>186</v>
      </c>
      <c r="I250">
        <v>3</v>
      </c>
      <c r="J250">
        <v>2</v>
      </c>
      <c r="K250">
        <v>1</v>
      </c>
      <c r="L250" t="s">
        <v>2739</v>
      </c>
      <c r="M250" t="s">
        <v>2814</v>
      </c>
      <c r="N250" t="s">
        <v>2815</v>
      </c>
      <c r="O250" t="s">
        <v>2816</v>
      </c>
      <c r="P250" t="s">
        <v>2736</v>
      </c>
      <c r="Q250" t="s">
        <v>2817</v>
      </c>
      <c r="R250" t="s">
        <v>2818</v>
      </c>
      <c r="S250" t="s">
        <v>2819</v>
      </c>
      <c r="T250" t="s">
        <v>2820</v>
      </c>
      <c r="U250" t="s">
        <v>2821</v>
      </c>
      <c r="V250" t="s">
        <v>2822</v>
      </c>
      <c r="W250" t="s">
        <v>2823</v>
      </c>
      <c r="X250" t="s">
        <v>2824</v>
      </c>
      <c r="Y250" t="s">
        <v>2825</v>
      </c>
      <c r="Z250" t="s">
        <v>2729</v>
      </c>
      <c r="AA250" t="s">
        <v>2826</v>
      </c>
      <c r="AB250" t="s">
        <v>2827</v>
      </c>
      <c r="AC250" t="s">
        <v>2828</v>
      </c>
      <c r="AD250" t="s">
        <v>2829</v>
      </c>
      <c r="AE250" t="s">
        <v>2830</v>
      </c>
    </row>
    <row r="251" spans="1:31" x14ac:dyDescent="0.3">
      <c r="A251" t="s">
        <v>2732</v>
      </c>
      <c r="B251" t="s">
        <v>2831</v>
      </c>
      <c r="C251">
        <v>1062</v>
      </c>
      <c r="D251" t="s">
        <v>32</v>
      </c>
      <c r="E251">
        <v>176</v>
      </c>
      <c r="F251">
        <v>2176</v>
      </c>
      <c r="G251">
        <v>3.56</v>
      </c>
      <c r="H251">
        <v>9</v>
      </c>
      <c r="I251">
        <v>9</v>
      </c>
      <c r="J251" t="s">
        <v>2729</v>
      </c>
      <c r="K251" t="s">
        <v>2738</v>
      </c>
      <c r="L251" t="s">
        <v>2832</v>
      </c>
      <c r="M251" t="s">
        <v>2736</v>
      </c>
      <c r="N251" t="s">
        <v>2833</v>
      </c>
      <c r="O251" t="s">
        <v>2834</v>
      </c>
      <c r="P251" t="s">
        <v>2835</v>
      </c>
      <c r="Q251" t="s">
        <v>2836</v>
      </c>
      <c r="R251" t="s">
        <v>2837</v>
      </c>
      <c r="S251" t="s">
        <v>2739</v>
      </c>
      <c r="T251" t="s">
        <v>2838</v>
      </c>
      <c r="U251" t="s">
        <v>2839</v>
      </c>
      <c r="V251" t="s">
        <v>2840</v>
      </c>
      <c r="W251" t="s">
        <v>2841</v>
      </c>
      <c r="X251" t="s">
        <v>2842</v>
      </c>
      <c r="Y251" t="s">
        <v>2843</v>
      </c>
      <c r="Z251" t="s">
        <v>2844</v>
      </c>
      <c r="AA251" t="s">
        <v>2845</v>
      </c>
      <c r="AB251" t="s">
        <v>2746</v>
      </c>
      <c r="AC251" t="s">
        <v>2846</v>
      </c>
    </row>
    <row r="252" spans="1:31" x14ac:dyDescent="0.3">
      <c r="A252" t="s">
        <v>2847</v>
      </c>
      <c r="B252" t="s">
        <v>2848</v>
      </c>
      <c r="C252">
        <v>1092</v>
      </c>
      <c r="D252" t="s">
        <v>38</v>
      </c>
      <c r="E252" t="s">
        <v>3</v>
      </c>
      <c r="F252" t="s">
        <v>39</v>
      </c>
      <c r="G252">
        <v>443</v>
      </c>
      <c r="H252">
        <v>340</v>
      </c>
      <c r="I252">
        <v>4.8</v>
      </c>
      <c r="J252">
        <v>5</v>
      </c>
      <c r="K252">
        <v>9</v>
      </c>
      <c r="L252" t="s">
        <v>2849</v>
      </c>
      <c r="M252" t="s">
        <v>2850</v>
      </c>
      <c r="N252" t="s">
        <v>2851</v>
      </c>
      <c r="O252" t="s">
        <v>2775</v>
      </c>
      <c r="P252" t="s">
        <v>2852</v>
      </c>
      <c r="Q252" t="s">
        <v>2853</v>
      </c>
      <c r="R252" t="s">
        <v>2777</v>
      </c>
      <c r="S252" t="s">
        <v>2773</v>
      </c>
      <c r="T252" t="s">
        <v>2802</v>
      </c>
      <c r="U252" t="s">
        <v>2854</v>
      </c>
      <c r="V252" t="s">
        <v>2855</v>
      </c>
      <c r="W252" t="s">
        <v>2856</v>
      </c>
      <c r="X252" t="s">
        <v>2857</v>
      </c>
      <c r="Y252" t="s">
        <v>2788</v>
      </c>
      <c r="Z252" t="s">
        <v>2858</v>
      </c>
      <c r="AA252" t="s">
        <v>2859</v>
      </c>
      <c r="AB252" t="s">
        <v>2860</v>
      </c>
      <c r="AC252" t="s">
        <v>2861</v>
      </c>
      <c r="AD252" t="s">
        <v>2862</v>
      </c>
      <c r="AE252" t="s">
        <v>2863</v>
      </c>
    </row>
    <row r="253" spans="1:31" x14ac:dyDescent="0.3">
      <c r="A253" t="s">
        <v>2772</v>
      </c>
      <c r="B253" t="s">
        <v>2848</v>
      </c>
      <c r="C253">
        <v>1093</v>
      </c>
      <c r="D253" t="s">
        <v>38</v>
      </c>
      <c r="E253" t="s">
        <v>3</v>
      </c>
      <c r="F253" t="s">
        <v>39</v>
      </c>
      <c r="G253">
        <v>479</v>
      </c>
      <c r="H253">
        <v>2292</v>
      </c>
      <c r="I253">
        <v>2.72</v>
      </c>
      <c r="J253">
        <v>18</v>
      </c>
      <c r="K253">
        <v>28</v>
      </c>
    </row>
    <row r="254" spans="1:31" x14ac:dyDescent="0.3">
      <c r="A254" t="s">
        <v>2864</v>
      </c>
      <c r="B254" t="s">
        <v>2865</v>
      </c>
      <c r="C254">
        <v>1042</v>
      </c>
      <c r="D254" t="s">
        <v>687</v>
      </c>
      <c r="E254" t="s">
        <v>3</v>
      </c>
      <c r="F254" t="s">
        <v>688</v>
      </c>
      <c r="G254">
        <v>44</v>
      </c>
      <c r="H254">
        <v>72</v>
      </c>
      <c r="I254">
        <v>0</v>
      </c>
      <c r="J254">
        <v>0</v>
      </c>
      <c r="K254">
        <v>1</v>
      </c>
    </row>
    <row r="255" spans="1:31" x14ac:dyDescent="0.3">
      <c r="A255" t="s">
        <v>2866</v>
      </c>
      <c r="B255" t="s">
        <v>2867</v>
      </c>
      <c r="C255">
        <v>1089</v>
      </c>
      <c r="D255" t="s">
        <v>687</v>
      </c>
      <c r="E255" t="s">
        <v>3</v>
      </c>
      <c r="F255" t="s">
        <v>688</v>
      </c>
      <c r="G255">
        <v>196</v>
      </c>
      <c r="H255">
        <v>314</v>
      </c>
      <c r="I255">
        <v>5</v>
      </c>
      <c r="J255">
        <v>1</v>
      </c>
      <c r="K255">
        <v>5</v>
      </c>
      <c r="L255" t="s">
        <v>2868</v>
      </c>
      <c r="M255" t="s">
        <v>2869</v>
      </c>
      <c r="N255" t="s">
        <v>2870</v>
      </c>
      <c r="O255" t="s">
        <v>2776</v>
      </c>
      <c r="P255" t="s">
        <v>2871</v>
      </c>
      <c r="Q255" t="s">
        <v>2872</v>
      </c>
      <c r="R255" t="s">
        <v>2873</v>
      </c>
      <c r="S255" t="s">
        <v>2874</v>
      </c>
      <c r="T255" t="s">
        <v>2875</v>
      </c>
      <c r="U255" t="s">
        <v>2876</v>
      </c>
      <c r="V255" t="s">
        <v>2877</v>
      </c>
      <c r="W255" t="s">
        <v>2878</v>
      </c>
      <c r="X255" t="s">
        <v>2879</v>
      </c>
      <c r="Y255" t="s">
        <v>2880</v>
      </c>
      <c r="Z255" t="s">
        <v>2881</v>
      </c>
      <c r="AA255" t="s">
        <v>2882</v>
      </c>
      <c r="AB255" t="s">
        <v>2883</v>
      </c>
      <c r="AC255" t="s">
        <v>2884</v>
      </c>
      <c r="AD255" t="s">
        <v>2885</v>
      </c>
      <c r="AE255" t="s">
        <v>2886</v>
      </c>
    </row>
    <row r="256" spans="1:31" x14ac:dyDescent="0.3">
      <c r="A256" t="s">
        <v>2887</v>
      </c>
      <c r="B256" t="s">
        <v>2888</v>
      </c>
      <c r="C256">
        <v>1041</v>
      </c>
      <c r="D256" t="s">
        <v>687</v>
      </c>
      <c r="E256" t="s">
        <v>3</v>
      </c>
      <c r="F256" t="s">
        <v>688</v>
      </c>
      <c r="G256">
        <v>40</v>
      </c>
      <c r="H256">
        <v>194</v>
      </c>
      <c r="I256">
        <v>5</v>
      </c>
      <c r="J256">
        <v>2</v>
      </c>
      <c r="K256">
        <v>2</v>
      </c>
    </row>
    <row r="257" spans="1:31" x14ac:dyDescent="0.3">
      <c r="A257" t="s">
        <v>2889</v>
      </c>
      <c r="B257" t="s">
        <v>2831</v>
      </c>
      <c r="C257">
        <v>1068</v>
      </c>
      <c r="D257" t="s">
        <v>20</v>
      </c>
      <c r="E257">
        <v>59</v>
      </c>
      <c r="F257">
        <v>7797</v>
      </c>
      <c r="G257">
        <v>5</v>
      </c>
      <c r="H257">
        <v>21</v>
      </c>
      <c r="I257">
        <v>16</v>
      </c>
      <c r="J257" t="s">
        <v>2890</v>
      </c>
      <c r="K257" t="s">
        <v>2891</v>
      </c>
      <c r="L257" t="s">
        <v>2892</v>
      </c>
      <c r="M257" t="s">
        <v>2893</v>
      </c>
      <c r="N257" t="s">
        <v>2894</v>
      </c>
      <c r="O257" t="s">
        <v>2895</v>
      </c>
      <c r="P257" t="s">
        <v>2896</v>
      </c>
      <c r="Q257" t="s">
        <v>2897</v>
      </c>
      <c r="R257" t="s">
        <v>2898</v>
      </c>
      <c r="S257" t="s">
        <v>2899</v>
      </c>
      <c r="T257" t="s">
        <v>2900</v>
      </c>
      <c r="U257" t="s">
        <v>2901</v>
      </c>
      <c r="V257" t="s">
        <v>2902</v>
      </c>
      <c r="W257" t="s">
        <v>2903</v>
      </c>
      <c r="X257" t="s">
        <v>2904</v>
      </c>
      <c r="Y257" t="s">
        <v>2905</v>
      </c>
      <c r="Z257" t="s">
        <v>2906</v>
      </c>
      <c r="AA257" t="s">
        <v>2907</v>
      </c>
      <c r="AB257" t="s">
        <v>2908</v>
      </c>
      <c r="AC257" t="s">
        <v>2909</v>
      </c>
    </row>
    <row r="258" spans="1:31" x14ac:dyDescent="0.3">
      <c r="A258" t="s">
        <v>2910</v>
      </c>
      <c r="B258" t="s">
        <v>2911</v>
      </c>
      <c r="C258">
        <v>1133</v>
      </c>
      <c r="D258" t="s">
        <v>687</v>
      </c>
      <c r="E258" t="s">
        <v>3</v>
      </c>
      <c r="F258" t="s">
        <v>688</v>
      </c>
      <c r="G258">
        <v>96</v>
      </c>
      <c r="H258">
        <v>95</v>
      </c>
      <c r="I258">
        <v>1</v>
      </c>
      <c r="J258">
        <v>1</v>
      </c>
      <c r="K258">
        <v>1</v>
      </c>
      <c r="L258" t="s">
        <v>2912</v>
      </c>
      <c r="M258" t="s">
        <v>2913</v>
      </c>
      <c r="N258" t="s">
        <v>2914</v>
      </c>
      <c r="O258" t="s">
        <v>2915</v>
      </c>
      <c r="P258" t="s">
        <v>2916</v>
      </c>
      <c r="Q258" t="s">
        <v>2917</v>
      </c>
      <c r="R258" t="s">
        <v>2918</v>
      </c>
      <c r="S258" t="s">
        <v>2919</v>
      </c>
      <c r="T258" t="s">
        <v>2920</v>
      </c>
      <c r="U258" t="s">
        <v>2921</v>
      </c>
      <c r="V258" t="s">
        <v>2922</v>
      </c>
      <c r="W258" t="s">
        <v>2923</v>
      </c>
      <c r="X258" t="s">
        <v>2924</v>
      </c>
      <c r="Y258" t="s">
        <v>2925</v>
      </c>
      <c r="Z258" t="s">
        <v>2926</v>
      </c>
      <c r="AA258" t="s">
        <v>2927</v>
      </c>
      <c r="AB258" t="s">
        <v>2928</v>
      </c>
      <c r="AC258" t="s">
        <v>2929</v>
      </c>
      <c r="AD258" t="s">
        <v>2930</v>
      </c>
      <c r="AE258" t="s">
        <v>2931</v>
      </c>
    </row>
    <row r="259" spans="1:31" x14ac:dyDescent="0.3">
      <c r="A259" t="s">
        <v>2932</v>
      </c>
      <c r="B259" t="s">
        <v>2933</v>
      </c>
      <c r="C259">
        <v>1017</v>
      </c>
      <c r="D259" t="s">
        <v>687</v>
      </c>
      <c r="E259" t="s">
        <v>3</v>
      </c>
      <c r="F259" t="s">
        <v>688</v>
      </c>
      <c r="G259">
        <v>66</v>
      </c>
      <c r="H259">
        <v>2979</v>
      </c>
      <c r="I259">
        <v>3</v>
      </c>
      <c r="J259">
        <v>4</v>
      </c>
      <c r="K259">
        <v>15</v>
      </c>
      <c r="L259" t="s">
        <v>2934</v>
      </c>
      <c r="M259" t="s">
        <v>2935</v>
      </c>
      <c r="N259" t="s">
        <v>2936</v>
      </c>
      <c r="O259" t="s">
        <v>2937</v>
      </c>
      <c r="P259" t="s">
        <v>2938</v>
      </c>
      <c r="Q259" t="s">
        <v>2939</v>
      </c>
      <c r="R259" t="s">
        <v>2940</v>
      </c>
      <c r="S259" t="s">
        <v>2941</v>
      </c>
      <c r="T259" t="s">
        <v>2942</v>
      </c>
      <c r="U259" t="s">
        <v>2943</v>
      </c>
      <c r="V259" t="s">
        <v>2944</v>
      </c>
      <c r="W259" t="s">
        <v>2945</v>
      </c>
      <c r="X259" t="s">
        <v>2946</v>
      </c>
      <c r="Y259" t="s">
        <v>2947</v>
      </c>
      <c r="Z259" t="s">
        <v>2948</v>
      </c>
      <c r="AA259" t="s">
        <v>2949</v>
      </c>
      <c r="AB259" t="s">
        <v>2950</v>
      </c>
      <c r="AC259" t="s">
        <v>2951</v>
      </c>
      <c r="AD259" t="s">
        <v>2952</v>
      </c>
      <c r="AE259" t="s">
        <v>2953</v>
      </c>
    </row>
    <row r="260" spans="1:31" x14ac:dyDescent="0.3">
      <c r="A260" t="s">
        <v>2954</v>
      </c>
      <c r="B260" t="s">
        <v>2955</v>
      </c>
      <c r="C260">
        <v>1135</v>
      </c>
      <c r="D260" t="s">
        <v>32</v>
      </c>
      <c r="E260">
        <v>309</v>
      </c>
      <c r="F260">
        <v>41</v>
      </c>
      <c r="G260">
        <v>0</v>
      </c>
      <c r="H260">
        <v>0</v>
      </c>
      <c r="I260">
        <v>0</v>
      </c>
      <c r="J260" t="s">
        <v>2956</v>
      </c>
      <c r="K260" t="s">
        <v>2957</v>
      </c>
      <c r="L260" t="s">
        <v>2958</v>
      </c>
      <c r="M260" t="s">
        <v>2959</v>
      </c>
      <c r="N260" t="s">
        <v>2960</v>
      </c>
      <c r="O260" t="s">
        <v>2961</v>
      </c>
      <c r="P260" t="s">
        <v>2962</v>
      </c>
      <c r="Q260" t="s">
        <v>2963</v>
      </c>
      <c r="R260" t="s">
        <v>2964</v>
      </c>
      <c r="S260" t="s">
        <v>2965</v>
      </c>
      <c r="T260" t="s">
        <v>2966</v>
      </c>
      <c r="U260" t="s">
        <v>2967</v>
      </c>
      <c r="V260" t="s">
        <v>2968</v>
      </c>
      <c r="W260" t="s">
        <v>2969</v>
      </c>
      <c r="X260" t="s">
        <v>2970</v>
      </c>
      <c r="Y260" t="s">
        <v>2971</v>
      </c>
      <c r="Z260" t="s">
        <v>2972</v>
      </c>
      <c r="AA260" t="s">
        <v>2973</v>
      </c>
      <c r="AB260" t="s">
        <v>2974</v>
      </c>
      <c r="AC260" t="s">
        <v>2975</v>
      </c>
    </row>
    <row r="261" spans="1:31" x14ac:dyDescent="0.3">
      <c r="A261" t="s">
        <v>2976</v>
      </c>
      <c r="B261" t="s">
        <v>2977</v>
      </c>
      <c r="C261">
        <v>1117</v>
      </c>
      <c r="D261" t="s">
        <v>32</v>
      </c>
      <c r="E261">
        <v>92</v>
      </c>
      <c r="F261">
        <v>59</v>
      </c>
      <c r="G261">
        <v>0</v>
      </c>
      <c r="H261">
        <v>0</v>
      </c>
      <c r="I261">
        <v>0</v>
      </c>
    </row>
    <row r="262" spans="1:31" x14ac:dyDescent="0.3">
      <c r="A262" t="s">
        <v>2978</v>
      </c>
      <c r="B262" t="s">
        <v>2979</v>
      </c>
      <c r="C262">
        <v>1096</v>
      </c>
      <c r="D262" t="s">
        <v>687</v>
      </c>
      <c r="E262" t="s">
        <v>3</v>
      </c>
      <c r="F262" t="s">
        <v>688</v>
      </c>
      <c r="G262">
        <v>39</v>
      </c>
      <c r="H262">
        <v>84</v>
      </c>
      <c r="I262">
        <v>0</v>
      </c>
      <c r="J262">
        <v>0</v>
      </c>
      <c r="K262">
        <v>0</v>
      </c>
    </row>
    <row r="263" spans="1:31" x14ac:dyDescent="0.3">
      <c r="A263" t="s">
        <v>2837</v>
      </c>
      <c r="B263" t="s">
        <v>2980</v>
      </c>
      <c r="C263">
        <v>1084</v>
      </c>
      <c r="D263" t="s">
        <v>32</v>
      </c>
      <c r="E263">
        <v>176</v>
      </c>
      <c r="F263">
        <v>340</v>
      </c>
      <c r="G263">
        <v>0</v>
      </c>
      <c r="H263">
        <v>0</v>
      </c>
      <c r="I263">
        <v>1</v>
      </c>
      <c r="J263" t="s">
        <v>2981</v>
      </c>
      <c r="K263" t="s">
        <v>2732</v>
      </c>
      <c r="L263" t="s">
        <v>2982</v>
      </c>
      <c r="M263" t="s">
        <v>2983</v>
      </c>
      <c r="N263" t="s">
        <v>2984</v>
      </c>
      <c r="O263" t="s">
        <v>2985</v>
      </c>
      <c r="P263" t="s">
        <v>2986</v>
      </c>
      <c r="Q263" t="s">
        <v>2987</v>
      </c>
      <c r="R263" t="s">
        <v>2988</v>
      </c>
      <c r="S263" t="s">
        <v>2989</v>
      </c>
      <c r="T263" t="s">
        <v>2736</v>
      </c>
      <c r="U263" t="s">
        <v>2842</v>
      </c>
      <c r="V263" t="s">
        <v>2990</v>
      </c>
      <c r="W263" t="s">
        <v>2991</v>
      </c>
    </row>
    <row r="264" spans="1:31" x14ac:dyDescent="0.3">
      <c r="A264" t="s">
        <v>2992</v>
      </c>
      <c r="B264" t="s">
        <v>2993</v>
      </c>
      <c r="C264">
        <v>968</v>
      </c>
      <c r="D264" t="s">
        <v>687</v>
      </c>
      <c r="E264" t="s">
        <v>3</v>
      </c>
      <c r="F264" t="s">
        <v>688</v>
      </c>
      <c r="G264">
        <v>124</v>
      </c>
      <c r="H264">
        <v>303</v>
      </c>
      <c r="I264">
        <v>1</v>
      </c>
      <c r="J264">
        <v>1</v>
      </c>
      <c r="K264">
        <v>0</v>
      </c>
    </row>
    <row r="265" spans="1:31" x14ac:dyDescent="0.3">
      <c r="A265" t="s">
        <v>2994</v>
      </c>
      <c r="B265" t="s">
        <v>2995</v>
      </c>
      <c r="C265">
        <v>1135</v>
      </c>
      <c r="D265" t="s">
        <v>632</v>
      </c>
      <c r="E265">
        <v>243</v>
      </c>
      <c r="F265">
        <v>35163</v>
      </c>
      <c r="G265">
        <v>4.68</v>
      </c>
      <c r="H265">
        <v>192</v>
      </c>
      <c r="I265">
        <v>240</v>
      </c>
      <c r="J265" t="s">
        <v>2996</v>
      </c>
      <c r="K265" t="s">
        <v>2997</v>
      </c>
      <c r="L265" t="s">
        <v>2998</v>
      </c>
      <c r="M265" t="s">
        <v>2999</v>
      </c>
      <c r="N265" t="s">
        <v>3000</v>
      </c>
      <c r="O265" t="s">
        <v>3001</v>
      </c>
      <c r="P265" t="s">
        <v>3002</v>
      </c>
      <c r="Q265" t="s">
        <v>3003</v>
      </c>
      <c r="R265" t="s">
        <v>3004</v>
      </c>
      <c r="S265" t="s">
        <v>3005</v>
      </c>
      <c r="T265" t="s">
        <v>3006</v>
      </c>
      <c r="U265" t="s">
        <v>3007</v>
      </c>
      <c r="V265" t="s">
        <v>3008</v>
      </c>
      <c r="W265" t="s">
        <v>3009</v>
      </c>
      <c r="X265" t="s">
        <v>3010</v>
      </c>
      <c r="Y265" t="s">
        <v>3011</v>
      </c>
      <c r="Z265" t="s">
        <v>3012</v>
      </c>
      <c r="AA265" t="s">
        <v>3013</v>
      </c>
      <c r="AB265" t="s">
        <v>3014</v>
      </c>
      <c r="AC265" t="s">
        <v>3015</v>
      </c>
    </row>
    <row r="266" spans="1:31" x14ac:dyDescent="0.3">
      <c r="A266" t="s">
        <v>2999</v>
      </c>
      <c r="B266" t="s">
        <v>3016</v>
      </c>
      <c r="C266">
        <v>1134</v>
      </c>
      <c r="D266" t="s">
        <v>632</v>
      </c>
      <c r="E266">
        <v>133</v>
      </c>
      <c r="F266">
        <v>9649</v>
      </c>
      <c r="G266">
        <v>4.8</v>
      </c>
      <c r="H266">
        <v>55</v>
      </c>
      <c r="I266">
        <v>52</v>
      </c>
      <c r="J266" t="s">
        <v>3017</v>
      </c>
      <c r="K266" t="s">
        <v>2994</v>
      </c>
      <c r="L266" t="s">
        <v>3005</v>
      </c>
      <c r="M266" t="s">
        <v>3018</v>
      </c>
      <c r="N266" t="s">
        <v>3019</v>
      </c>
      <c r="O266" t="s">
        <v>3020</v>
      </c>
      <c r="P266" t="s">
        <v>2997</v>
      </c>
      <c r="Q266" t="s">
        <v>3021</v>
      </c>
      <c r="R266" t="s">
        <v>3006</v>
      </c>
      <c r="S266" t="s">
        <v>3002</v>
      </c>
      <c r="T266" t="s">
        <v>3022</v>
      </c>
      <c r="U266" t="s">
        <v>2996</v>
      </c>
      <c r="V266" t="s">
        <v>3023</v>
      </c>
      <c r="W266" t="s">
        <v>3024</v>
      </c>
    </row>
    <row r="267" spans="1:31" x14ac:dyDescent="0.3">
      <c r="A267" t="s">
        <v>3000</v>
      </c>
      <c r="B267" t="s">
        <v>3025</v>
      </c>
      <c r="C267">
        <v>1134</v>
      </c>
      <c r="D267" t="s">
        <v>32</v>
      </c>
      <c r="E267">
        <v>295</v>
      </c>
      <c r="F267">
        <v>6801</v>
      </c>
      <c r="G267">
        <v>4.7</v>
      </c>
      <c r="H267">
        <v>43</v>
      </c>
      <c r="I267">
        <v>22</v>
      </c>
      <c r="J267" t="s">
        <v>3023</v>
      </c>
      <c r="K267" t="s">
        <v>3026</v>
      </c>
      <c r="L267" t="s">
        <v>3027</v>
      </c>
      <c r="M267" t="s">
        <v>3028</v>
      </c>
      <c r="N267" t="s">
        <v>3029</v>
      </c>
      <c r="O267" t="e">
        <f>-F_ARgI0weo</f>
        <v>#NAME?</v>
      </c>
      <c r="P267" t="s">
        <v>3030</v>
      </c>
      <c r="Q267" t="s">
        <v>3031</v>
      </c>
      <c r="R267" t="s">
        <v>3032</v>
      </c>
      <c r="S267" t="s">
        <v>3033</v>
      </c>
      <c r="T267" t="s">
        <v>3034</v>
      </c>
      <c r="U267" t="s">
        <v>3035</v>
      </c>
      <c r="V267" t="s">
        <v>3036</v>
      </c>
      <c r="W267" t="s">
        <v>3037</v>
      </c>
      <c r="X267" t="s">
        <v>3038</v>
      </c>
      <c r="Y267" t="s">
        <v>3039</v>
      </c>
      <c r="Z267" t="s">
        <v>3040</v>
      </c>
      <c r="AA267" t="s">
        <v>3041</v>
      </c>
      <c r="AB267" t="s">
        <v>3042</v>
      </c>
      <c r="AC267" t="s">
        <v>3043</v>
      </c>
    </row>
    <row r="268" spans="1:31" x14ac:dyDescent="0.3">
      <c r="A268" t="s">
        <v>3044</v>
      </c>
    </row>
    <row r="269" spans="1:31" x14ac:dyDescent="0.3">
      <c r="A269" t="s">
        <v>3001</v>
      </c>
      <c r="B269">
        <v>9224221550</v>
      </c>
      <c r="C269">
        <v>1135</v>
      </c>
      <c r="D269" t="s">
        <v>38</v>
      </c>
      <c r="E269" t="s">
        <v>3</v>
      </c>
      <c r="F269" t="s">
        <v>39</v>
      </c>
      <c r="G269">
        <v>77</v>
      </c>
      <c r="H269">
        <v>1101</v>
      </c>
      <c r="I269">
        <v>5</v>
      </c>
      <c r="J269">
        <v>6</v>
      </c>
      <c r="K269">
        <v>2</v>
      </c>
      <c r="L269" t="s">
        <v>3045</v>
      </c>
      <c r="M269" t="s">
        <v>3046</v>
      </c>
      <c r="N269" t="s">
        <v>3047</v>
      </c>
      <c r="O269" t="s">
        <v>3048</v>
      </c>
      <c r="P269" t="s">
        <v>3049</v>
      </c>
      <c r="Q269" t="s">
        <v>3050</v>
      </c>
      <c r="R269" t="s">
        <v>3051</v>
      </c>
      <c r="S269" t="s">
        <v>2994</v>
      </c>
      <c r="T269" t="s">
        <v>3005</v>
      </c>
      <c r="U269" t="s">
        <v>2996</v>
      </c>
      <c r="V269" t="s">
        <v>2999</v>
      </c>
      <c r="W269" t="s">
        <v>3006</v>
      </c>
      <c r="X269" t="s">
        <v>2997</v>
      </c>
      <c r="Y269" t="s">
        <v>3007</v>
      </c>
      <c r="Z269" t="s">
        <v>3052</v>
      </c>
      <c r="AA269" t="s">
        <v>3053</v>
      </c>
      <c r="AB269" t="s">
        <v>3054</v>
      </c>
      <c r="AC269" t="s">
        <v>2998</v>
      </c>
      <c r="AD269" t="s">
        <v>3004</v>
      </c>
      <c r="AE269" t="s">
        <v>3013</v>
      </c>
    </row>
    <row r="270" spans="1:31" x14ac:dyDescent="0.3">
      <c r="A270" t="s">
        <v>3054</v>
      </c>
      <c r="B270" t="s">
        <v>2995</v>
      </c>
      <c r="C270">
        <v>1135</v>
      </c>
      <c r="D270" t="s">
        <v>632</v>
      </c>
      <c r="E270">
        <v>238</v>
      </c>
      <c r="F270">
        <v>4423</v>
      </c>
      <c r="G270">
        <v>4.62</v>
      </c>
      <c r="H270">
        <v>21</v>
      </c>
      <c r="I270">
        <v>18</v>
      </c>
      <c r="J270" t="s">
        <v>2994</v>
      </c>
      <c r="K270" t="s">
        <v>3017</v>
      </c>
      <c r="L270" t="s">
        <v>3002</v>
      </c>
      <c r="M270" t="s">
        <v>2999</v>
      </c>
      <c r="N270" t="s">
        <v>3055</v>
      </c>
      <c r="O270" t="s">
        <v>3008</v>
      </c>
      <c r="P270" t="s">
        <v>3056</v>
      </c>
      <c r="Q270" t="s">
        <v>3012</v>
      </c>
      <c r="R270" t="s">
        <v>2996</v>
      </c>
      <c r="S270" t="s">
        <v>2998</v>
      </c>
      <c r="T270" t="s">
        <v>3057</v>
      </c>
      <c r="U270" t="s">
        <v>3014</v>
      </c>
      <c r="V270" t="s">
        <v>3004</v>
      </c>
      <c r="W270" t="s">
        <v>3015</v>
      </c>
    </row>
    <row r="271" spans="1:31" x14ac:dyDescent="0.3">
      <c r="A271" t="s">
        <v>3005</v>
      </c>
      <c r="B271" t="s">
        <v>3058</v>
      </c>
      <c r="C271">
        <v>1134</v>
      </c>
      <c r="D271" t="s">
        <v>632</v>
      </c>
      <c r="E271">
        <v>498</v>
      </c>
      <c r="F271">
        <v>20898</v>
      </c>
      <c r="G271">
        <v>4.88</v>
      </c>
      <c r="H271">
        <v>147</v>
      </c>
      <c r="I271">
        <v>114</v>
      </c>
      <c r="J271" t="s">
        <v>3059</v>
      </c>
      <c r="K271" t="s">
        <v>3060</v>
      </c>
      <c r="L271" t="s">
        <v>3061</v>
      </c>
      <c r="M271" t="s">
        <v>3062</v>
      </c>
      <c r="N271" t="s">
        <v>3063</v>
      </c>
      <c r="O271" t="s">
        <v>3064</v>
      </c>
      <c r="P271" t="s">
        <v>3065</v>
      </c>
      <c r="Q271" t="s">
        <v>3066</v>
      </c>
      <c r="R271" t="s">
        <v>3067</v>
      </c>
      <c r="S271" t="s">
        <v>3068</v>
      </c>
      <c r="T271" t="s">
        <v>3069</v>
      </c>
      <c r="U271" t="s">
        <v>3070</v>
      </c>
      <c r="V271" t="s">
        <v>3071</v>
      </c>
      <c r="W271" t="s">
        <v>3072</v>
      </c>
    </row>
    <row r="272" spans="1:31" x14ac:dyDescent="0.3">
      <c r="A272" t="s">
        <v>3003</v>
      </c>
      <c r="B272" t="s">
        <v>3073</v>
      </c>
      <c r="C272">
        <v>1134</v>
      </c>
      <c r="D272" t="s">
        <v>38</v>
      </c>
      <c r="E272" t="s">
        <v>3</v>
      </c>
      <c r="F272" t="s">
        <v>39</v>
      </c>
      <c r="G272">
        <v>84</v>
      </c>
      <c r="H272">
        <v>665</v>
      </c>
      <c r="I272">
        <v>5</v>
      </c>
      <c r="J272">
        <v>1</v>
      </c>
      <c r="K272">
        <v>0</v>
      </c>
      <c r="L272" t="s">
        <v>2994</v>
      </c>
      <c r="M272" t="s">
        <v>3017</v>
      </c>
      <c r="N272" t="s">
        <v>3005</v>
      </c>
      <c r="O272" t="s">
        <v>2999</v>
      </c>
      <c r="P272" t="s">
        <v>2997</v>
      </c>
      <c r="Q272" t="s">
        <v>3006</v>
      </c>
      <c r="R272" t="s">
        <v>3044</v>
      </c>
      <c r="S272" t="s">
        <v>3001</v>
      </c>
      <c r="T272" t="s">
        <v>3007</v>
      </c>
      <c r="U272" t="s">
        <v>3053</v>
      </c>
      <c r="V272" t="s">
        <v>2996</v>
      </c>
      <c r="W272" t="s">
        <v>3000</v>
      </c>
      <c r="X272" t="s">
        <v>3002</v>
      </c>
      <c r="Y272" t="s">
        <v>2998</v>
      </c>
      <c r="Z272" t="s">
        <v>3054</v>
      </c>
      <c r="AA272" t="s">
        <v>3055</v>
      </c>
      <c r="AB272" t="s">
        <v>3011</v>
      </c>
      <c r="AC272" t="s">
        <v>3004</v>
      </c>
      <c r="AD272" t="s">
        <v>3014</v>
      </c>
      <c r="AE272" t="s">
        <v>3015</v>
      </c>
    </row>
    <row r="273" spans="1:31" x14ac:dyDescent="0.3">
      <c r="A273" t="s">
        <v>3011</v>
      </c>
      <c r="B273" t="s">
        <v>3074</v>
      </c>
      <c r="C273">
        <v>1134</v>
      </c>
      <c r="D273" t="s">
        <v>32</v>
      </c>
      <c r="E273">
        <v>124</v>
      </c>
      <c r="F273">
        <v>1048</v>
      </c>
      <c r="G273">
        <v>4.75</v>
      </c>
      <c r="H273">
        <v>4</v>
      </c>
      <c r="I273">
        <v>0</v>
      </c>
      <c r="J273" t="s">
        <v>3017</v>
      </c>
      <c r="K273" t="s">
        <v>2994</v>
      </c>
      <c r="L273" t="s">
        <v>3005</v>
      </c>
      <c r="M273" t="s">
        <v>3018</v>
      </c>
      <c r="N273" t="s">
        <v>3020</v>
      </c>
      <c r="O273" t="s">
        <v>3019</v>
      </c>
      <c r="P273" t="s">
        <v>2997</v>
      </c>
      <c r="Q273" t="s">
        <v>2999</v>
      </c>
      <c r="R273" t="s">
        <v>3021</v>
      </c>
      <c r="S273" t="s">
        <v>3006</v>
      </c>
      <c r="T273" t="s">
        <v>3002</v>
      </c>
      <c r="U273" t="s">
        <v>2996</v>
      </c>
      <c r="V273" t="s">
        <v>3023</v>
      </c>
      <c r="W273" t="s">
        <v>3024</v>
      </c>
    </row>
    <row r="274" spans="1:31" x14ac:dyDescent="0.3">
      <c r="A274" t="s">
        <v>3006</v>
      </c>
      <c r="B274" t="s">
        <v>3075</v>
      </c>
      <c r="C274">
        <v>1134</v>
      </c>
      <c r="D274" t="s">
        <v>32</v>
      </c>
      <c r="E274">
        <v>129</v>
      </c>
      <c r="F274">
        <v>3699</v>
      </c>
      <c r="G274">
        <v>4.76</v>
      </c>
      <c r="H274">
        <v>21</v>
      </c>
      <c r="I274">
        <v>24</v>
      </c>
      <c r="J274" t="s">
        <v>2994</v>
      </c>
      <c r="K274" t="s">
        <v>3017</v>
      </c>
      <c r="L274" t="s">
        <v>3005</v>
      </c>
      <c r="M274" t="s">
        <v>2999</v>
      </c>
      <c r="N274" t="s">
        <v>2997</v>
      </c>
      <c r="O274" t="s">
        <v>3044</v>
      </c>
      <c r="P274" t="s">
        <v>3001</v>
      </c>
      <c r="Q274" t="s">
        <v>3007</v>
      </c>
      <c r="R274" t="s">
        <v>3053</v>
      </c>
      <c r="S274" t="s">
        <v>2996</v>
      </c>
      <c r="T274" t="s">
        <v>3000</v>
      </c>
      <c r="U274" t="s">
        <v>3003</v>
      </c>
      <c r="V274" t="s">
        <v>2998</v>
      </c>
      <c r="W274" t="s">
        <v>3004</v>
      </c>
    </row>
    <row r="275" spans="1:31" x14ac:dyDescent="0.3">
      <c r="A275" t="s">
        <v>3007</v>
      </c>
      <c r="B275" t="s">
        <v>3076</v>
      </c>
      <c r="C275">
        <v>1135</v>
      </c>
      <c r="D275" t="s">
        <v>632</v>
      </c>
      <c r="E275">
        <v>288</v>
      </c>
      <c r="F275">
        <v>799</v>
      </c>
      <c r="G275">
        <v>3.67</v>
      </c>
      <c r="H275">
        <v>3</v>
      </c>
      <c r="I275">
        <v>2</v>
      </c>
      <c r="J275" t="s">
        <v>3017</v>
      </c>
      <c r="K275" t="s">
        <v>2994</v>
      </c>
      <c r="L275" t="s">
        <v>3005</v>
      </c>
      <c r="M275" t="s">
        <v>3018</v>
      </c>
      <c r="N275" t="s">
        <v>3020</v>
      </c>
      <c r="O275" t="s">
        <v>3019</v>
      </c>
      <c r="P275" t="s">
        <v>2997</v>
      </c>
      <c r="Q275" t="s">
        <v>2999</v>
      </c>
      <c r="R275" t="s">
        <v>3006</v>
      </c>
      <c r="S275" t="s">
        <v>3021</v>
      </c>
      <c r="T275" t="s">
        <v>3002</v>
      </c>
      <c r="U275" t="s">
        <v>3022</v>
      </c>
      <c r="V275" t="s">
        <v>3077</v>
      </c>
      <c r="W275" t="s">
        <v>3054</v>
      </c>
      <c r="X275" t="s">
        <v>3044</v>
      </c>
      <c r="Y275" t="s">
        <v>2996</v>
      </c>
      <c r="Z275" t="s">
        <v>3023</v>
      </c>
      <c r="AA275" t="s">
        <v>3024</v>
      </c>
      <c r="AB275" t="s">
        <v>3057</v>
      </c>
      <c r="AC275" t="s">
        <v>3078</v>
      </c>
    </row>
    <row r="276" spans="1:31" x14ac:dyDescent="0.3">
      <c r="A276" t="s">
        <v>3079</v>
      </c>
    </row>
    <row r="277" spans="1:31" x14ac:dyDescent="0.3">
      <c r="A277" t="s">
        <v>3055</v>
      </c>
      <c r="B277">
        <v>60543</v>
      </c>
      <c r="C277">
        <v>1136</v>
      </c>
      <c r="D277" t="s">
        <v>632</v>
      </c>
      <c r="E277">
        <v>266</v>
      </c>
      <c r="F277">
        <v>215</v>
      </c>
      <c r="G277">
        <v>3</v>
      </c>
      <c r="H277">
        <v>2</v>
      </c>
      <c r="I277">
        <v>3</v>
      </c>
      <c r="J277" t="s">
        <v>3017</v>
      </c>
      <c r="K277" t="s">
        <v>2994</v>
      </c>
      <c r="L277" t="s">
        <v>2997</v>
      </c>
      <c r="M277" t="s">
        <v>2999</v>
      </c>
      <c r="N277" t="s">
        <v>3044</v>
      </c>
      <c r="O277" t="s">
        <v>2996</v>
      </c>
      <c r="P277" t="s">
        <v>3000</v>
      </c>
      <c r="Q277" t="s">
        <v>3001</v>
      </c>
      <c r="R277" t="s">
        <v>3002</v>
      </c>
      <c r="S277" t="s">
        <v>3003</v>
      </c>
      <c r="T277" t="s">
        <v>3005</v>
      </c>
      <c r="U277" t="s">
        <v>3007</v>
      </c>
      <c r="V277" t="s">
        <v>3006</v>
      </c>
      <c r="W277" t="s">
        <v>2998</v>
      </c>
      <c r="X277" t="s">
        <v>3008</v>
      </c>
      <c r="Y277" t="s">
        <v>3080</v>
      </c>
      <c r="Z277" t="s">
        <v>3004</v>
      </c>
      <c r="AA277" t="s">
        <v>3011</v>
      </c>
      <c r="AB277" t="s">
        <v>3013</v>
      </c>
      <c r="AC277" t="s">
        <v>3014</v>
      </c>
    </row>
    <row r="278" spans="1:31" x14ac:dyDescent="0.3">
      <c r="A278" t="s">
        <v>2996</v>
      </c>
      <c r="B278" t="s">
        <v>3081</v>
      </c>
      <c r="C278">
        <v>1134</v>
      </c>
      <c r="D278" t="s">
        <v>32</v>
      </c>
      <c r="E278">
        <v>235</v>
      </c>
      <c r="F278">
        <v>17840</v>
      </c>
      <c r="G278">
        <v>4.3499999999999996</v>
      </c>
      <c r="H278">
        <v>48</v>
      </c>
      <c r="I278">
        <v>51</v>
      </c>
      <c r="J278" t="s">
        <v>2998</v>
      </c>
      <c r="K278" t="e">
        <f>-LWTLUWVPdA</f>
        <v>#NAME?</v>
      </c>
      <c r="L278" t="s">
        <v>3082</v>
      </c>
      <c r="M278" t="s">
        <v>3083</v>
      </c>
      <c r="N278" t="s">
        <v>3084</v>
      </c>
      <c r="O278" t="s">
        <v>3085</v>
      </c>
      <c r="P278" t="s">
        <v>3086</v>
      </c>
      <c r="Q278" t="s">
        <v>3087</v>
      </c>
      <c r="R278" t="s">
        <v>3088</v>
      </c>
      <c r="S278" t="s">
        <v>3089</v>
      </c>
      <c r="T278" t="s">
        <v>3090</v>
      </c>
      <c r="U278" t="s">
        <v>3091</v>
      </c>
      <c r="V278" t="s">
        <v>3092</v>
      </c>
      <c r="W278" t="s">
        <v>3093</v>
      </c>
      <c r="X278" t="s">
        <v>3094</v>
      </c>
      <c r="Y278" t="s">
        <v>3095</v>
      </c>
      <c r="Z278" t="s">
        <v>3096</v>
      </c>
      <c r="AA278" t="s">
        <v>3097</v>
      </c>
      <c r="AB278" t="s">
        <v>3098</v>
      </c>
      <c r="AC278" t="s">
        <v>3099</v>
      </c>
    </row>
    <row r="279" spans="1:31" x14ac:dyDescent="0.3">
      <c r="A279" t="s">
        <v>2998</v>
      </c>
      <c r="B279" t="s">
        <v>3100</v>
      </c>
      <c r="C279">
        <v>1135</v>
      </c>
      <c r="D279" t="s">
        <v>32</v>
      </c>
      <c r="E279">
        <v>243</v>
      </c>
      <c r="F279">
        <v>902</v>
      </c>
      <c r="G279">
        <v>0</v>
      </c>
      <c r="H279">
        <v>0</v>
      </c>
      <c r="I279">
        <v>1</v>
      </c>
      <c r="J279" t="s">
        <v>2996</v>
      </c>
      <c r="K279" t="e">
        <f>-LWTLUWVPdA</f>
        <v>#NAME?</v>
      </c>
      <c r="L279" t="s">
        <v>3082</v>
      </c>
      <c r="M279" t="s">
        <v>3083</v>
      </c>
      <c r="N279" t="s">
        <v>3084</v>
      </c>
      <c r="O279" t="s">
        <v>3085</v>
      </c>
      <c r="P279" t="s">
        <v>3086</v>
      </c>
      <c r="Q279" t="s">
        <v>3089</v>
      </c>
      <c r="R279" t="s">
        <v>3087</v>
      </c>
      <c r="S279" t="s">
        <v>3088</v>
      </c>
      <c r="T279" t="s">
        <v>3090</v>
      </c>
      <c r="U279" t="s">
        <v>3092</v>
      </c>
      <c r="V279" t="s">
        <v>3091</v>
      </c>
      <c r="W279" t="s">
        <v>3093</v>
      </c>
      <c r="X279" t="s">
        <v>3094</v>
      </c>
      <c r="Y279" t="s">
        <v>3095</v>
      </c>
      <c r="Z279" t="s">
        <v>3096</v>
      </c>
      <c r="AA279" t="s">
        <v>3097</v>
      </c>
      <c r="AB279" t="s">
        <v>3098</v>
      </c>
      <c r="AC279" t="s">
        <v>3099</v>
      </c>
    </row>
    <row r="280" spans="1:31" x14ac:dyDescent="0.3">
      <c r="A280" t="s">
        <v>3009</v>
      </c>
      <c r="B280" t="s">
        <v>3101</v>
      </c>
      <c r="C280">
        <v>1135</v>
      </c>
      <c r="D280" t="s">
        <v>32</v>
      </c>
      <c r="E280">
        <v>236</v>
      </c>
      <c r="F280">
        <v>238</v>
      </c>
      <c r="G280">
        <v>0</v>
      </c>
      <c r="H280">
        <v>0</v>
      </c>
      <c r="I280">
        <v>0</v>
      </c>
      <c r="J280" t="s">
        <v>2994</v>
      </c>
      <c r="K280" t="s">
        <v>2997</v>
      </c>
      <c r="L280" t="s">
        <v>3004</v>
      </c>
      <c r="M280" t="s">
        <v>3001</v>
      </c>
      <c r="N280" t="s">
        <v>3055</v>
      </c>
      <c r="O280" t="s">
        <v>3012</v>
      </c>
      <c r="P280" t="s">
        <v>3008</v>
      </c>
      <c r="Q280" t="s">
        <v>3013</v>
      </c>
      <c r="R280" t="s">
        <v>3102</v>
      </c>
      <c r="S280" t="s">
        <v>3103</v>
      </c>
      <c r="T280" t="s">
        <v>3080</v>
      </c>
      <c r="U280" t="s">
        <v>3104</v>
      </c>
      <c r="V280" t="s">
        <v>2996</v>
      </c>
      <c r="W280" t="s">
        <v>3015</v>
      </c>
    </row>
    <row r="281" spans="1:31" x14ac:dyDescent="0.3">
      <c r="A281" t="s">
        <v>3013</v>
      </c>
      <c r="B281" t="s">
        <v>3105</v>
      </c>
      <c r="C281">
        <v>1135</v>
      </c>
      <c r="D281" t="s">
        <v>32</v>
      </c>
      <c r="E281">
        <v>128</v>
      </c>
      <c r="F281">
        <v>250</v>
      </c>
      <c r="G281">
        <v>3</v>
      </c>
      <c r="H281">
        <v>1</v>
      </c>
      <c r="I281">
        <v>1</v>
      </c>
      <c r="J281" t="s">
        <v>3106</v>
      </c>
      <c r="K281" t="s">
        <v>3107</v>
      </c>
      <c r="L281" t="s">
        <v>3108</v>
      </c>
      <c r="M281" t="s">
        <v>3109</v>
      </c>
      <c r="N281" t="s">
        <v>3110</v>
      </c>
      <c r="O281" t="s">
        <v>3111</v>
      </c>
      <c r="P281" t="s">
        <v>3112</v>
      </c>
      <c r="Q281" t="s">
        <v>3113</v>
      </c>
      <c r="R281" t="s">
        <v>3114</v>
      </c>
      <c r="S281" t="s">
        <v>3115</v>
      </c>
      <c r="T281" t="s">
        <v>3116</v>
      </c>
      <c r="U281" t="s">
        <v>3117</v>
      </c>
      <c r="V281" t="s">
        <v>3118</v>
      </c>
      <c r="W281" t="s">
        <v>3119</v>
      </c>
      <c r="X281" t="s">
        <v>3120</v>
      </c>
      <c r="Y281" t="s">
        <v>3121</v>
      </c>
      <c r="Z281" t="s">
        <v>3122</v>
      </c>
      <c r="AA281" t="s">
        <v>3123</v>
      </c>
      <c r="AB281" t="s">
        <v>3124</v>
      </c>
      <c r="AC281" t="s">
        <v>3125</v>
      </c>
    </row>
    <row r="282" spans="1:31" x14ac:dyDescent="0.3">
      <c r="A282" t="s">
        <v>3004</v>
      </c>
      <c r="B282" t="s">
        <v>3126</v>
      </c>
      <c r="C282">
        <v>1135</v>
      </c>
      <c r="D282" t="s">
        <v>632</v>
      </c>
      <c r="E282">
        <v>236</v>
      </c>
      <c r="F282">
        <v>1249</v>
      </c>
      <c r="G282">
        <v>5</v>
      </c>
      <c r="H282">
        <v>3</v>
      </c>
      <c r="I282">
        <v>5</v>
      </c>
      <c r="J282" t="s">
        <v>2994</v>
      </c>
      <c r="K282" t="s">
        <v>3017</v>
      </c>
      <c r="L282" t="s">
        <v>3018</v>
      </c>
      <c r="M282" t="s">
        <v>3019</v>
      </c>
      <c r="N282" t="s">
        <v>3020</v>
      </c>
      <c r="O282" t="s">
        <v>2999</v>
      </c>
      <c r="P282" t="s">
        <v>2997</v>
      </c>
      <c r="Q282" t="s">
        <v>3021</v>
      </c>
      <c r="R282" t="s">
        <v>3002</v>
      </c>
      <c r="S282" t="s">
        <v>3077</v>
      </c>
      <c r="T282" t="s">
        <v>3054</v>
      </c>
      <c r="U282" t="s">
        <v>3044</v>
      </c>
      <c r="V282" t="s">
        <v>3001</v>
      </c>
      <c r="W282" t="s">
        <v>2996</v>
      </c>
      <c r="X282" t="s">
        <v>3023</v>
      </c>
      <c r="Y282" t="s">
        <v>2998</v>
      </c>
      <c r="Z282" t="s">
        <v>3127</v>
      </c>
      <c r="AA282" t="s">
        <v>3057</v>
      </c>
      <c r="AB282" t="s">
        <v>3128</v>
      </c>
      <c r="AC282" t="s">
        <v>3078</v>
      </c>
    </row>
    <row r="283" spans="1:31" x14ac:dyDescent="0.3">
      <c r="A283" t="s">
        <v>3129</v>
      </c>
      <c r="B283" t="s">
        <v>3130</v>
      </c>
      <c r="C283">
        <v>1135</v>
      </c>
      <c r="D283" t="s">
        <v>38</v>
      </c>
      <c r="E283" t="s">
        <v>3</v>
      </c>
      <c r="F283" t="s">
        <v>39</v>
      </c>
      <c r="G283">
        <v>189</v>
      </c>
      <c r="H283">
        <v>147</v>
      </c>
      <c r="I283">
        <v>2</v>
      </c>
      <c r="J283">
        <v>4</v>
      </c>
      <c r="K283">
        <v>4</v>
      </c>
      <c r="L283" t="s">
        <v>3131</v>
      </c>
      <c r="M283" t="s">
        <v>3132</v>
      </c>
      <c r="N283" t="s">
        <v>3133</v>
      </c>
      <c r="O283" t="s">
        <v>3134</v>
      </c>
      <c r="P283" t="s">
        <v>3135</v>
      </c>
      <c r="Q283" t="s">
        <v>3136</v>
      </c>
      <c r="R283" t="s">
        <v>3137</v>
      </c>
      <c r="S283" t="s">
        <v>3138</v>
      </c>
      <c r="T283" t="s">
        <v>3139</v>
      </c>
      <c r="U283" t="s">
        <v>3140</v>
      </c>
      <c r="V283" t="s">
        <v>3141</v>
      </c>
      <c r="W283" t="s">
        <v>3142</v>
      </c>
      <c r="X283" t="s">
        <v>3143</v>
      </c>
      <c r="Y283" t="s">
        <v>3144</v>
      </c>
      <c r="Z283" t="s">
        <v>3145</v>
      </c>
      <c r="AA283" t="s">
        <v>3146</v>
      </c>
      <c r="AB283" t="s">
        <v>3147</v>
      </c>
      <c r="AC283" t="s">
        <v>3148</v>
      </c>
      <c r="AD283" t="s">
        <v>3149</v>
      </c>
      <c r="AE283" t="s">
        <v>3150</v>
      </c>
    </row>
    <row r="284" spans="1:31" x14ac:dyDescent="0.3">
      <c r="A284" t="s">
        <v>3132</v>
      </c>
      <c r="B284" t="s">
        <v>3151</v>
      </c>
      <c r="C284">
        <v>620</v>
      </c>
      <c r="D284" t="s">
        <v>233</v>
      </c>
      <c r="E284" t="s">
        <v>3</v>
      </c>
      <c r="F284" t="s">
        <v>234</v>
      </c>
      <c r="G284">
        <v>502</v>
      </c>
      <c r="H284">
        <v>758085</v>
      </c>
      <c r="I284">
        <v>4.68</v>
      </c>
      <c r="J284">
        <v>986</v>
      </c>
      <c r="K284">
        <v>792</v>
      </c>
      <c r="L284" t="s">
        <v>3134</v>
      </c>
      <c r="M284" t="s">
        <v>3135</v>
      </c>
      <c r="N284" t="s">
        <v>3138</v>
      </c>
      <c r="O284" t="s">
        <v>3137</v>
      </c>
      <c r="P284" t="s">
        <v>3133</v>
      </c>
      <c r="Q284" t="s">
        <v>3152</v>
      </c>
      <c r="R284" t="s">
        <v>3153</v>
      </c>
      <c r="S284" t="s">
        <v>3154</v>
      </c>
      <c r="T284" t="s">
        <v>3150</v>
      </c>
      <c r="U284" t="s">
        <v>3141</v>
      </c>
      <c r="V284" t="s">
        <v>3155</v>
      </c>
      <c r="W284" t="s">
        <v>3156</v>
      </c>
      <c r="X284" t="s">
        <v>3157</v>
      </c>
      <c r="Y284" t="s">
        <v>3143</v>
      </c>
    </row>
    <row r="285" spans="1:31" x14ac:dyDescent="0.3">
      <c r="A285" t="s">
        <v>3133</v>
      </c>
      <c r="B285" t="s">
        <v>3158</v>
      </c>
      <c r="C285">
        <v>511</v>
      </c>
      <c r="D285" t="s">
        <v>233</v>
      </c>
      <c r="E285" t="s">
        <v>3</v>
      </c>
      <c r="F285" t="s">
        <v>234</v>
      </c>
      <c r="G285">
        <v>72</v>
      </c>
      <c r="H285">
        <v>223040</v>
      </c>
      <c r="I285">
        <v>4.62</v>
      </c>
      <c r="J285">
        <v>338</v>
      </c>
      <c r="K285">
        <v>321</v>
      </c>
      <c r="L285" t="s">
        <v>3138</v>
      </c>
      <c r="M285" t="s">
        <v>3132</v>
      </c>
      <c r="N285" t="s">
        <v>3134</v>
      </c>
      <c r="O285" t="s">
        <v>3135</v>
      </c>
      <c r="P285" t="s">
        <v>3143</v>
      </c>
      <c r="Q285" t="s">
        <v>3137</v>
      </c>
      <c r="R285" t="s">
        <v>3154</v>
      </c>
      <c r="S285" t="s">
        <v>3141</v>
      </c>
      <c r="T285" t="s">
        <v>3159</v>
      </c>
      <c r="U285" t="s">
        <v>3136</v>
      </c>
      <c r="V285" t="s">
        <v>3153</v>
      </c>
      <c r="W285" t="s">
        <v>3160</v>
      </c>
      <c r="X285" t="s">
        <v>3142</v>
      </c>
      <c r="Y285" t="s">
        <v>3150</v>
      </c>
    </row>
    <row r="286" spans="1:31" x14ac:dyDescent="0.3">
      <c r="A286" t="s">
        <v>3134</v>
      </c>
      <c r="B286" t="s">
        <v>3161</v>
      </c>
      <c r="C286">
        <v>561</v>
      </c>
      <c r="D286" t="s">
        <v>233</v>
      </c>
      <c r="E286" t="s">
        <v>3</v>
      </c>
      <c r="F286" t="s">
        <v>234</v>
      </c>
      <c r="G286">
        <v>153</v>
      </c>
      <c r="H286">
        <v>704458</v>
      </c>
      <c r="I286">
        <v>4.72</v>
      </c>
      <c r="J286">
        <v>805</v>
      </c>
      <c r="K286">
        <v>529</v>
      </c>
      <c r="L286" t="s">
        <v>3132</v>
      </c>
      <c r="M286" t="s">
        <v>3138</v>
      </c>
      <c r="N286" t="s">
        <v>3135</v>
      </c>
      <c r="O286" t="s">
        <v>3141</v>
      </c>
      <c r="P286" t="s">
        <v>3150</v>
      </c>
      <c r="Q286" t="s">
        <v>3137</v>
      </c>
      <c r="R286" t="s">
        <v>3133</v>
      </c>
      <c r="S286" t="s">
        <v>3153</v>
      </c>
      <c r="T286" t="s">
        <v>3162</v>
      </c>
      <c r="U286" t="s">
        <v>3154</v>
      </c>
      <c r="V286" t="s">
        <v>3136</v>
      </c>
      <c r="W286" t="s">
        <v>3163</v>
      </c>
      <c r="X286" t="s">
        <v>3164</v>
      </c>
      <c r="Y286" t="s">
        <v>3157</v>
      </c>
    </row>
    <row r="287" spans="1:31" x14ac:dyDescent="0.3">
      <c r="A287" t="s">
        <v>3135</v>
      </c>
      <c r="B287" t="s">
        <v>3165</v>
      </c>
      <c r="C287">
        <v>316</v>
      </c>
      <c r="D287" t="s">
        <v>32</v>
      </c>
      <c r="E287">
        <v>178</v>
      </c>
      <c r="F287">
        <v>452836</v>
      </c>
      <c r="G287">
        <v>4.5999999999999996</v>
      </c>
      <c r="H287">
        <v>898</v>
      </c>
      <c r="I287">
        <v>478</v>
      </c>
      <c r="J287" t="s">
        <v>3132</v>
      </c>
      <c r="K287" t="s">
        <v>3134</v>
      </c>
      <c r="L287" t="s">
        <v>3141</v>
      </c>
      <c r="M287" t="s">
        <v>3137</v>
      </c>
      <c r="N287" t="s">
        <v>3133</v>
      </c>
      <c r="O287" t="s">
        <v>3138</v>
      </c>
      <c r="P287" t="s">
        <v>3154</v>
      </c>
      <c r="Q287" t="s">
        <v>3166</v>
      </c>
      <c r="R287" t="s">
        <v>3153</v>
      </c>
      <c r="S287" t="s">
        <v>3143</v>
      </c>
      <c r="T287" t="s">
        <v>3159</v>
      </c>
      <c r="U287" t="s">
        <v>3160</v>
      </c>
      <c r="V287" t="s">
        <v>3136</v>
      </c>
      <c r="W287" t="s">
        <v>3150</v>
      </c>
    </row>
    <row r="288" spans="1:31" x14ac:dyDescent="0.3">
      <c r="A288" t="s">
        <v>3136</v>
      </c>
      <c r="B288" t="s">
        <v>3167</v>
      </c>
      <c r="C288">
        <v>745</v>
      </c>
      <c r="D288" t="s">
        <v>38</v>
      </c>
      <c r="E288" t="s">
        <v>3</v>
      </c>
      <c r="F288" t="s">
        <v>39</v>
      </c>
      <c r="G288">
        <v>317</v>
      </c>
      <c r="H288">
        <v>199448</v>
      </c>
      <c r="I288">
        <v>4.57</v>
      </c>
      <c r="J288">
        <v>212</v>
      </c>
      <c r="K288">
        <v>342</v>
      </c>
      <c r="L288" t="s">
        <v>3134</v>
      </c>
      <c r="M288" t="s">
        <v>3141</v>
      </c>
      <c r="N288" t="s">
        <v>3149</v>
      </c>
      <c r="O288" t="s">
        <v>3137</v>
      </c>
      <c r="P288" t="s">
        <v>3132</v>
      </c>
      <c r="Q288" t="s">
        <v>3142</v>
      </c>
      <c r="R288" t="s">
        <v>3133</v>
      </c>
      <c r="S288" t="s">
        <v>3138</v>
      </c>
      <c r="T288" t="s">
        <v>3168</v>
      </c>
      <c r="U288" t="s">
        <v>3139</v>
      </c>
      <c r="V288" t="s">
        <v>3135</v>
      </c>
      <c r="W288" t="s">
        <v>3160</v>
      </c>
      <c r="X288" t="s">
        <v>3169</v>
      </c>
      <c r="Y288" t="s">
        <v>3170</v>
      </c>
    </row>
    <row r="289" spans="1:31" x14ac:dyDescent="0.3">
      <c r="A289" t="s">
        <v>3137</v>
      </c>
      <c r="B289" t="s">
        <v>3171</v>
      </c>
      <c r="C289">
        <v>332</v>
      </c>
      <c r="D289" t="s">
        <v>233</v>
      </c>
      <c r="E289" t="s">
        <v>3</v>
      </c>
      <c r="F289" t="s">
        <v>234</v>
      </c>
      <c r="G289">
        <v>140</v>
      </c>
      <c r="H289">
        <v>355886</v>
      </c>
      <c r="I289">
        <v>4.41</v>
      </c>
      <c r="J289">
        <v>648</v>
      </c>
      <c r="K289">
        <v>550</v>
      </c>
      <c r="L289" t="s">
        <v>3132</v>
      </c>
      <c r="M289" t="s">
        <v>3138</v>
      </c>
      <c r="N289" t="s">
        <v>3134</v>
      </c>
      <c r="O289" t="s">
        <v>3135</v>
      </c>
      <c r="P289" t="s">
        <v>3141</v>
      </c>
      <c r="Q289" t="s">
        <v>3133</v>
      </c>
      <c r="R289" t="s">
        <v>3154</v>
      </c>
      <c r="S289" t="s">
        <v>3136</v>
      </c>
      <c r="T289" t="s">
        <v>3160</v>
      </c>
      <c r="U289" t="s">
        <v>3150</v>
      </c>
      <c r="V289" t="s">
        <v>3153</v>
      </c>
      <c r="W289" t="s">
        <v>3163</v>
      </c>
      <c r="X289" t="s">
        <v>3142</v>
      </c>
      <c r="Y289" t="s">
        <v>3143</v>
      </c>
    </row>
    <row r="290" spans="1:31" x14ac:dyDescent="0.3">
      <c r="A290" t="s">
        <v>3138</v>
      </c>
      <c r="B290" t="s">
        <v>3172</v>
      </c>
      <c r="C290">
        <v>669</v>
      </c>
      <c r="D290" t="s">
        <v>32</v>
      </c>
      <c r="E290">
        <v>67</v>
      </c>
      <c r="F290">
        <v>386851</v>
      </c>
      <c r="G290">
        <v>4.46</v>
      </c>
      <c r="H290">
        <v>413</v>
      </c>
      <c r="I290">
        <v>339</v>
      </c>
      <c r="J290" t="s">
        <v>3134</v>
      </c>
      <c r="K290" t="s">
        <v>3150</v>
      </c>
      <c r="L290" t="s">
        <v>3132</v>
      </c>
      <c r="M290" t="s">
        <v>3133</v>
      </c>
      <c r="N290" t="s">
        <v>3137</v>
      </c>
      <c r="O290" t="s">
        <v>3135</v>
      </c>
      <c r="P290" t="s">
        <v>3153</v>
      </c>
      <c r="Q290" t="s">
        <v>3141</v>
      </c>
      <c r="R290" t="s">
        <v>3154</v>
      </c>
      <c r="S290" t="s">
        <v>3160</v>
      </c>
      <c r="T290" t="s">
        <v>3159</v>
      </c>
      <c r="U290" t="s">
        <v>3163</v>
      </c>
      <c r="V290" t="s">
        <v>3143</v>
      </c>
      <c r="W290" t="s">
        <v>3157</v>
      </c>
    </row>
    <row r="291" spans="1:31" x14ac:dyDescent="0.3">
      <c r="A291" t="s">
        <v>3139</v>
      </c>
      <c r="B291" t="s">
        <v>3173</v>
      </c>
      <c r="C291">
        <v>611</v>
      </c>
      <c r="D291" t="s">
        <v>632</v>
      </c>
      <c r="E291">
        <v>221</v>
      </c>
      <c r="F291">
        <v>212093</v>
      </c>
      <c r="G291">
        <v>4.5199999999999996</v>
      </c>
      <c r="H291">
        <v>252</v>
      </c>
      <c r="I291">
        <v>159</v>
      </c>
      <c r="J291" t="s">
        <v>3174</v>
      </c>
      <c r="K291" t="s">
        <v>3175</v>
      </c>
      <c r="L291" t="s">
        <v>3136</v>
      </c>
      <c r="M291" t="s">
        <v>3132</v>
      </c>
      <c r="N291" t="s">
        <v>3141</v>
      </c>
      <c r="O291" t="s">
        <v>3134</v>
      </c>
      <c r="P291" t="s">
        <v>3176</v>
      </c>
      <c r="Q291" t="s">
        <v>3137</v>
      </c>
      <c r="R291" t="s">
        <v>3142</v>
      </c>
      <c r="S291" t="s">
        <v>3149</v>
      </c>
      <c r="T291" t="s">
        <v>3170</v>
      </c>
      <c r="U291" t="s">
        <v>3133</v>
      </c>
      <c r="V291" t="s">
        <v>3177</v>
      </c>
      <c r="W291" t="s">
        <v>3138</v>
      </c>
      <c r="X291" t="s">
        <v>3135</v>
      </c>
      <c r="Y291" t="s">
        <v>3178</v>
      </c>
      <c r="Z291" t="s">
        <v>3179</v>
      </c>
      <c r="AA291" t="s">
        <v>3180</v>
      </c>
      <c r="AB291" t="s">
        <v>3160</v>
      </c>
      <c r="AC291" t="s">
        <v>3181</v>
      </c>
    </row>
    <row r="292" spans="1:31" x14ac:dyDescent="0.3">
      <c r="A292" t="s">
        <v>3140</v>
      </c>
      <c r="B292" t="s">
        <v>3182</v>
      </c>
      <c r="C292">
        <v>986</v>
      </c>
      <c r="D292" t="s">
        <v>632</v>
      </c>
      <c r="E292">
        <v>186</v>
      </c>
      <c r="F292">
        <v>19132</v>
      </c>
      <c r="G292">
        <v>4.25</v>
      </c>
      <c r="H292">
        <v>16</v>
      </c>
      <c r="I292">
        <v>8</v>
      </c>
      <c r="J292" t="s">
        <v>3183</v>
      </c>
      <c r="K292" t="s">
        <v>3132</v>
      </c>
      <c r="L292" t="s">
        <v>3184</v>
      </c>
      <c r="M292" t="s">
        <v>3185</v>
      </c>
      <c r="N292" t="s">
        <v>3138</v>
      </c>
      <c r="O292" t="s">
        <v>3135</v>
      </c>
      <c r="P292" t="s">
        <v>3154</v>
      </c>
      <c r="Q292" t="s">
        <v>3186</v>
      </c>
      <c r="R292" t="s">
        <v>3134</v>
      </c>
      <c r="S292" t="s">
        <v>3187</v>
      </c>
      <c r="T292" t="s">
        <v>3188</v>
      </c>
      <c r="U292" t="s">
        <v>3189</v>
      </c>
      <c r="V292" t="s">
        <v>3190</v>
      </c>
      <c r="W292" t="s">
        <v>3157</v>
      </c>
    </row>
    <row r="293" spans="1:31" x14ac:dyDescent="0.3">
      <c r="A293" t="s">
        <v>3141</v>
      </c>
      <c r="B293" t="s">
        <v>3191</v>
      </c>
      <c r="C293">
        <v>286</v>
      </c>
      <c r="D293" t="s">
        <v>38</v>
      </c>
      <c r="E293" t="s">
        <v>3</v>
      </c>
      <c r="F293" t="s">
        <v>39</v>
      </c>
      <c r="G293">
        <v>78</v>
      </c>
      <c r="H293">
        <v>185845</v>
      </c>
      <c r="I293">
        <v>4.59</v>
      </c>
      <c r="J293">
        <v>206</v>
      </c>
      <c r="K293">
        <v>236</v>
      </c>
      <c r="L293" t="s">
        <v>3134</v>
      </c>
      <c r="M293" t="s">
        <v>3135</v>
      </c>
      <c r="N293" t="s">
        <v>3137</v>
      </c>
      <c r="O293" t="s">
        <v>3132</v>
      </c>
      <c r="P293" t="s">
        <v>3138</v>
      </c>
      <c r="Q293" t="s">
        <v>3136</v>
      </c>
      <c r="R293" t="s">
        <v>3163</v>
      </c>
      <c r="S293" t="s">
        <v>3168</v>
      </c>
      <c r="T293" t="s">
        <v>3133</v>
      </c>
      <c r="U293" t="s">
        <v>3154</v>
      </c>
      <c r="V293" t="s">
        <v>3142</v>
      </c>
      <c r="W293" t="s">
        <v>3170</v>
      </c>
      <c r="X293" t="s">
        <v>3149</v>
      </c>
      <c r="Y293" t="s">
        <v>3160</v>
      </c>
      <c r="Z293" t="s">
        <v>3139</v>
      </c>
      <c r="AA293" t="s">
        <v>3143</v>
      </c>
      <c r="AB293" t="s">
        <v>3192</v>
      </c>
      <c r="AC293" t="s">
        <v>3193</v>
      </c>
      <c r="AD293" t="s">
        <v>3150</v>
      </c>
      <c r="AE293" t="s">
        <v>3153</v>
      </c>
    </row>
    <row r="294" spans="1:31" x14ac:dyDescent="0.3">
      <c r="A294" t="s">
        <v>3142</v>
      </c>
      <c r="B294" t="s">
        <v>3194</v>
      </c>
      <c r="C294">
        <v>798</v>
      </c>
      <c r="D294" t="s">
        <v>32</v>
      </c>
      <c r="E294">
        <v>120</v>
      </c>
      <c r="F294">
        <v>72349</v>
      </c>
      <c r="G294">
        <v>4.78</v>
      </c>
      <c r="H294">
        <v>121</v>
      </c>
      <c r="I294">
        <v>167</v>
      </c>
      <c r="J294" t="s">
        <v>3147</v>
      </c>
      <c r="K294" t="s">
        <v>3168</v>
      </c>
      <c r="L294" t="s">
        <v>3195</v>
      </c>
      <c r="M294" t="s">
        <v>3196</v>
      </c>
      <c r="N294" t="s">
        <v>3136</v>
      </c>
      <c r="O294" t="s">
        <v>3197</v>
      </c>
      <c r="P294" t="s">
        <v>3132</v>
      </c>
      <c r="Q294" t="s">
        <v>3134</v>
      </c>
      <c r="R294" t="s">
        <v>3198</v>
      </c>
      <c r="S294" t="s">
        <v>3141</v>
      </c>
      <c r="T294" t="s">
        <v>3138</v>
      </c>
      <c r="U294" t="s">
        <v>3199</v>
      </c>
      <c r="V294" t="s">
        <v>3137</v>
      </c>
      <c r="W294" t="s">
        <v>3149</v>
      </c>
      <c r="X294" t="s">
        <v>3200</v>
      </c>
      <c r="Y294" t="s">
        <v>3139</v>
      </c>
      <c r="Z294" t="s">
        <v>3201</v>
      </c>
      <c r="AA294" t="s">
        <v>3135</v>
      </c>
      <c r="AB294" t="s">
        <v>3150</v>
      </c>
      <c r="AC294" t="s">
        <v>3202</v>
      </c>
    </row>
    <row r="295" spans="1:31" x14ac:dyDescent="0.3">
      <c r="A295" t="s">
        <v>3143</v>
      </c>
      <c r="B295" t="s">
        <v>3203</v>
      </c>
      <c r="C295">
        <v>614</v>
      </c>
      <c r="D295" t="s">
        <v>32</v>
      </c>
      <c r="E295">
        <v>60</v>
      </c>
      <c r="F295">
        <v>86084</v>
      </c>
      <c r="G295">
        <v>4.66</v>
      </c>
      <c r="H295">
        <v>107</v>
      </c>
      <c r="I295">
        <v>78</v>
      </c>
      <c r="J295" t="s">
        <v>3133</v>
      </c>
      <c r="K295" t="s">
        <v>3132</v>
      </c>
      <c r="L295" t="s">
        <v>3138</v>
      </c>
      <c r="M295" t="s">
        <v>3135</v>
      </c>
      <c r="N295" t="s">
        <v>3134</v>
      </c>
      <c r="O295" t="s">
        <v>3159</v>
      </c>
      <c r="P295" t="s">
        <v>3204</v>
      </c>
      <c r="Q295" t="s">
        <v>3137</v>
      </c>
      <c r="R295" t="s">
        <v>3154</v>
      </c>
      <c r="S295" t="s">
        <v>3205</v>
      </c>
      <c r="T295" t="s">
        <v>3153</v>
      </c>
      <c r="U295" t="s">
        <v>3141</v>
      </c>
      <c r="V295" t="s">
        <v>3150</v>
      </c>
      <c r="W295" t="s">
        <v>3160</v>
      </c>
      <c r="X295" t="s">
        <v>3136</v>
      </c>
      <c r="Y295" t="s">
        <v>3142</v>
      </c>
      <c r="Z295" t="s">
        <v>3206</v>
      </c>
      <c r="AA295" t="s">
        <v>3149</v>
      </c>
      <c r="AB295" t="s">
        <v>3207</v>
      </c>
      <c r="AC295" t="s">
        <v>3208</v>
      </c>
    </row>
    <row r="296" spans="1:31" x14ac:dyDescent="0.3">
      <c r="A296" t="s">
        <v>3144</v>
      </c>
      <c r="B296" t="s">
        <v>3209</v>
      </c>
      <c r="C296">
        <v>823</v>
      </c>
      <c r="D296" t="s">
        <v>2</v>
      </c>
      <c r="E296" t="s">
        <v>3</v>
      </c>
      <c r="F296" t="s">
        <v>4</v>
      </c>
      <c r="G296">
        <v>26</v>
      </c>
      <c r="H296">
        <v>4316138</v>
      </c>
      <c r="I296">
        <v>4.78</v>
      </c>
      <c r="J296">
        <v>9424</v>
      </c>
      <c r="K296">
        <v>8592</v>
      </c>
      <c r="L296" t="s">
        <v>3210</v>
      </c>
      <c r="M296" t="s">
        <v>3211</v>
      </c>
      <c r="N296" t="s">
        <v>3212</v>
      </c>
      <c r="O296" t="s">
        <v>3213</v>
      </c>
      <c r="P296" t="s">
        <v>3214</v>
      </c>
      <c r="Q296" t="s">
        <v>3215</v>
      </c>
      <c r="R296" t="s">
        <v>3216</v>
      </c>
      <c r="S296" t="s">
        <v>3217</v>
      </c>
      <c r="T296" t="s">
        <v>3218</v>
      </c>
      <c r="U296" t="s">
        <v>3219</v>
      </c>
      <c r="V296" t="s">
        <v>3220</v>
      </c>
      <c r="W296" t="s">
        <v>3221</v>
      </c>
      <c r="X296" t="s">
        <v>3222</v>
      </c>
      <c r="Y296" t="s">
        <v>3223</v>
      </c>
    </row>
    <row r="297" spans="1:31" x14ac:dyDescent="0.3">
      <c r="A297" t="s">
        <v>3145</v>
      </c>
      <c r="B297" t="s">
        <v>3224</v>
      </c>
      <c r="C297">
        <v>586</v>
      </c>
      <c r="D297" t="s">
        <v>20</v>
      </c>
      <c r="E297">
        <v>763</v>
      </c>
      <c r="F297">
        <v>2057</v>
      </c>
      <c r="G297">
        <v>4.8899999999999997</v>
      </c>
      <c r="H297">
        <v>18</v>
      </c>
      <c r="I297">
        <v>4</v>
      </c>
    </row>
    <row r="298" spans="1:31" x14ac:dyDescent="0.3">
      <c r="A298" t="s">
        <v>3146</v>
      </c>
      <c r="B298" t="s">
        <v>3225</v>
      </c>
      <c r="C298">
        <v>649</v>
      </c>
      <c r="D298" t="s">
        <v>233</v>
      </c>
      <c r="E298" t="s">
        <v>3</v>
      </c>
      <c r="F298" t="s">
        <v>234</v>
      </c>
      <c r="G298">
        <v>29</v>
      </c>
      <c r="H298">
        <v>30825</v>
      </c>
      <c r="I298">
        <v>4.45</v>
      </c>
      <c r="J298">
        <v>20</v>
      </c>
      <c r="K298">
        <v>7</v>
      </c>
      <c r="L298" t="s">
        <v>3188</v>
      </c>
      <c r="M298" t="s">
        <v>3226</v>
      </c>
      <c r="N298" t="s">
        <v>3227</v>
      </c>
      <c r="O298" t="s">
        <v>3228</v>
      </c>
      <c r="P298" t="s">
        <v>3229</v>
      </c>
      <c r="Q298" t="s">
        <v>3132</v>
      </c>
      <c r="R298" t="s">
        <v>3230</v>
      </c>
      <c r="S298" t="s">
        <v>3148</v>
      </c>
      <c r="T298" t="s">
        <v>3231</v>
      </c>
      <c r="U298" t="s">
        <v>3134</v>
      </c>
      <c r="V298" t="s">
        <v>3232</v>
      </c>
      <c r="W298" t="s">
        <v>3233</v>
      </c>
      <c r="X298" t="s">
        <v>3234</v>
      </c>
      <c r="Y298" t="s">
        <v>3133</v>
      </c>
    </row>
    <row r="299" spans="1:31" x14ac:dyDescent="0.3">
      <c r="A299" t="s">
        <v>3147</v>
      </c>
      <c r="B299" t="s">
        <v>3235</v>
      </c>
      <c r="C299">
        <v>844</v>
      </c>
      <c r="D299" t="s">
        <v>32</v>
      </c>
      <c r="E299">
        <v>134</v>
      </c>
      <c r="F299">
        <v>59913</v>
      </c>
      <c r="G299">
        <v>4.59</v>
      </c>
      <c r="H299">
        <v>70</v>
      </c>
      <c r="I299">
        <v>158</v>
      </c>
      <c r="J299" t="s">
        <v>3142</v>
      </c>
      <c r="K299" t="s">
        <v>3236</v>
      </c>
      <c r="L299" t="s">
        <v>3196</v>
      </c>
      <c r="M299" t="s">
        <v>3168</v>
      </c>
      <c r="N299" t="s">
        <v>3237</v>
      </c>
      <c r="O299" t="s">
        <v>3238</v>
      </c>
      <c r="P299" t="s">
        <v>3239</v>
      </c>
      <c r="Q299" t="s">
        <v>3198</v>
      </c>
      <c r="R299" t="s">
        <v>3240</v>
      </c>
      <c r="S299" t="s">
        <v>3241</v>
      </c>
      <c r="T299" t="s">
        <v>3242</v>
      </c>
      <c r="U299" t="s">
        <v>3243</v>
      </c>
      <c r="V299" t="s">
        <v>3244</v>
      </c>
      <c r="W299" t="s">
        <v>3245</v>
      </c>
    </row>
    <row r="300" spans="1:31" x14ac:dyDescent="0.3">
      <c r="A300" t="s">
        <v>3149</v>
      </c>
      <c r="B300" t="s">
        <v>3246</v>
      </c>
      <c r="C300">
        <v>438</v>
      </c>
      <c r="D300" t="s">
        <v>38</v>
      </c>
      <c r="E300" t="s">
        <v>3</v>
      </c>
      <c r="F300" t="s">
        <v>39</v>
      </c>
      <c r="G300">
        <v>35</v>
      </c>
      <c r="H300">
        <v>57702</v>
      </c>
      <c r="I300">
        <v>4.45</v>
      </c>
      <c r="J300">
        <v>65</v>
      </c>
      <c r="K300">
        <v>61</v>
      </c>
      <c r="L300" t="s">
        <v>3136</v>
      </c>
      <c r="M300" t="s">
        <v>3142</v>
      </c>
      <c r="N300" t="s">
        <v>3170</v>
      </c>
      <c r="O300" t="s">
        <v>3160</v>
      </c>
      <c r="P300" t="s">
        <v>3141</v>
      </c>
      <c r="Q300" t="s">
        <v>3163</v>
      </c>
      <c r="R300" t="s">
        <v>3247</v>
      </c>
      <c r="S300" t="s">
        <v>3137</v>
      </c>
      <c r="T300" t="s">
        <v>3134</v>
      </c>
      <c r="U300" t="s">
        <v>3139</v>
      </c>
      <c r="V300" t="s">
        <v>3132</v>
      </c>
      <c r="W300" t="s">
        <v>3133</v>
      </c>
      <c r="X300" t="s">
        <v>3138</v>
      </c>
      <c r="Y300" t="s">
        <v>3248</v>
      </c>
      <c r="Z300" t="s">
        <v>3249</v>
      </c>
      <c r="AA300" t="s">
        <v>3135</v>
      </c>
      <c r="AB300" t="s">
        <v>3250</v>
      </c>
      <c r="AC300" t="s">
        <v>3192</v>
      </c>
      <c r="AD300" t="s">
        <v>3251</v>
      </c>
      <c r="AE300" t="s">
        <v>3252</v>
      </c>
    </row>
    <row r="301" spans="1:31" x14ac:dyDescent="0.3">
      <c r="A301" t="s">
        <v>3148</v>
      </c>
      <c r="B301" t="s">
        <v>3253</v>
      </c>
      <c r="C301">
        <v>855</v>
      </c>
      <c r="D301" t="s">
        <v>38</v>
      </c>
      <c r="E301" t="s">
        <v>3</v>
      </c>
      <c r="F301" t="s">
        <v>39</v>
      </c>
      <c r="G301">
        <v>189</v>
      </c>
      <c r="H301">
        <v>31381</v>
      </c>
      <c r="I301">
        <v>3.26</v>
      </c>
      <c r="J301">
        <v>19</v>
      </c>
      <c r="K301">
        <v>14</v>
      </c>
      <c r="L301" t="s">
        <v>3153</v>
      </c>
      <c r="M301" t="s">
        <v>3254</v>
      </c>
      <c r="N301" t="s">
        <v>3255</v>
      </c>
      <c r="O301" t="s">
        <v>3206</v>
      </c>
      <c r="P301" t="s">
        <v>3229</v>
      </c>
      <c r="Q301" t="s">
        <v>3132</v>
      </c>
      <c r="R301" t="s">
        <v>3199</v>
      </c>
      <c r="S301" t="s">
        <v>3256</v>
      </c>
      <c r="T301" t="s">
        <v>3154</v>
      </c>
      <c r="U301" t="s">
        <v>3257</v>
      </c>
      <c r="V301" t="s">
        <v>3159</v>
      </c>
      <c r="W301" t="s">
        <v>3134</v>
      </c>
      <c r="X301" t="s">
        <v>3135</v>
      </c>
      <c r="Y301" t="s">
        <v>3146</v>
      </c>
      <c r="Z301" t="s">
        <v>3197</v>
      </c>
      <c r="AA301" t="s">
        <v>3133</v>
      </c>
      <c r="AB301" t="s">
        <v>3258</v>
      </c>
      <c r="AC301" t="s">
        <v>3142</v>
      </c>
      <c r="AD301" t="s">
        <v>3259</v>
      </c>
      <c r="AE301" t="s">
        <v>3204</v>
      </c>
    </row>
    <row r="302" spans="1:31" x14ac:dyDescent="0.3">
      <c r="A302" t="s">
        <v>3150</v>
      </c>
      <c r="B302" t="s">
        <v>3260</v>
      </c>
      <c r="C302">
        <v>464</v>
      </c>
      <c r="D302" t="s">
        <v>632</v>
      </c>
      <c r="E302">
        <v>60</v>
      </c>
      <c r="F302">
        <v>192917</v>
      </c>
      <c r="G302">
        <v>4.3899999999999997</v>
      </c>
      <c r="H302">
        <v>145</v>
      </c>
      <c r="I302">
        <v>74</v>
      </c>
      <c r="J302" t="s">
        <v>3138</v>
      </c>
      <c r="K302" t="s">
        <v>3153</v>
      </c>
      <c r="L302" t="s">
        <v>3134</v>
      </c>
      <c r="M302" t="s">
        <v>3132</v>
      </c>
      <c r="N302" t="s">
        <v>3154</v>
      </c>
      <c r="O302" t="s">
        <v>3259</v>
      </c>
      <c r="P302" t="s">
        <v>3261</v>
      </c>
      <c r="Q302" t="s">
        <v>3262</v>
      </c>
      <c r="R302" t="s">
        <v>3133</v>
      </c>
      <c r="S302" t="s">
        <v>3163</v>
      </c>
      <c r="T302" t="s">
        <v>3137</v>
      </c>
      <c r="U302" t="s">
        <v>3135</v>
      </c>
      <c r="V302" t="s">
        <v>3263</v>
      </c>
      <c r="W302" t="s">
        <v>3159</v>
      </c>
      <c r="X302" t="s">
        <v>3204</v>
      </c>
      <c r="Y302" t="s">
        <v>3160</v>
      </c>
      <c r="Z302" t="s">
        <v>3141</v>
      </c>
      <c r="AA302" t="s">
        <v>3264</v>
      </c>
      <c r="AB302" t="s">
        <v>3157</v>
      </c>
      <c r="AC302" t="s">
        <v>3175</v>
      </c>
    </row>
    <row r="303" spans="1:31" x14ac:dyDescent="0.3">
      <c r="A303" t="s">
        <v>3265</v>
      </c>
      <c r="B303" t="s">
        <v>3266</v>
      </c>
      <c r="C303">
        <v>1133</v>
      </c>
      <c r="D303" t="s">
        <v>32</v>
      </c>
      <c r="E303">
        <v>40</v>
      </c>
      <c r="F303">
        <v>1981</v>
      </c>
      <c r="G303">
        <v>4.5</v>
      </c>
      <c r="H303">
        <v>12</v>
      </c>
      <c r="I303">
        <v>13</v>
      </c>
      <c r="J303" t="s">
        <v>3267</v>
      </c>
      <c r="K303" t="s">
        <v>3268</v>
      </c>
      <c r="L303" t="s">
        <v>3269</v>
      </c>
      <c r="M303" t="s">
        <v>3270</v>
      </c>
      <c r="N303" t="s">
        <v>3271</v>
      </c>
      <c r="O303" t="s">
        <v>3272</v>
      </c>
      <c r="P303" t="s">
        <v>3273</v>
      </c>
      <c r="Q303" t="s">
        <v>3274</v>
      </c>
      <c r="R303" t="s">
        <v>3275</v>
      </c>
      <c r="S303" t="s">
        <v>3276</v>
      </c>
      <c r="T303" t="s">
        <v>3277</v>
      </c>
      <c r="U303" t="s">
        <v>3278</v>
      </c>
      <c r="V303" t="s">
        <v>3279</v>
      </c>
      <c r="W303" t="s">
        <v>3280</v>
      </c>
    </row>
    <row r="304" spans="1:31" x14ac:dyDescent="0.3">
      <c r="A304" t="s">
        <v>3267</v>
      </c>
      <c r="B304" t="s">
        <v>3266</v>
      </c>
      <c r="C304">
        <v>1133</v>
      </c>
      <c r="D304" t="s">
        <v>32</v>
      </c>
      <c r="E304">
        <v>55</v>
      </c>
      <c r="F304">
        <v>1405</v>
      </c>
      <c r="G304">
        <v>4.43</v>
      </c>
      <c r="H304">
        <v>7</v>
      </c>
      <c r="I304">
        <v>10</v>
      </c>
      <c r="J304" t="s">
        <v>3281</v>
      </c>
      <c r="K304" t="s">
        <v>3269</v>
      </c>
      <c r="L304" t="s">
        <v>3265</v>
      </c>
      <c r="M304" t="s">
        <v>3270</v>
      </c>
      <c r="N304" t="s">
        <v>3271</v>
      </c>
      <c r="O304" t="s">
        <v>3272</v>
      </c>
      <c r="P304" t="s">
        <v>3274</v>
      </c>
      <c r="Q304" t="s">
        <v>3273</v>
      </c>
      <c r="R304" t="s">
        <v>3275</v>
      </c>
      <c r="S304" t="s">
        <v>3282</v>
      </c>
      <c r="T304" t="s">
        <v>3277</v>
      </c>
      <c r="U304" t="s">
        <v>3283</v>
      </c>
      <c r="V304" t="e">
        <f>-mdmOEXZ6QQ</f>
        <v>#NAME?</v>
      </c>
      <c r="W304" t="s">
        <v>3284</v>
      </c>
      <c r="X304" t="s">
        <v>3285</v>
      </c>
      <c r="Y304" t="s">
        <v>3286</v>
      </c>
      <c r="Z304" t="s">
        <v>3287</v>
      </c>
      <c r="AA304" t="s">
        <v>3278</v>
      </c>
      <c r="AB304" t="s">
        <v>3279</v>
      </c>
      <c r="AC304" t="s">
        <v>3280</v>
      </c>
    </row>
    <row r="305" spans="1:31" x14ac:dyDescent="0.3">
      <c r="A305" t="s">
        <v>3268</v>
      </c>
    </row>
    <row r="306" spans="1:31" x14ac:dyDescent="0.3">
      <c r="A306" t="s">
        <v>3280</v>
      </c>
      <c r="B306" t="s">
        <v>3266</v>
      </c>
      <c r="C306">
        <v>1134</v>
      </c>
      <c r="D306" t="s">
        <v>32</v>
      </c>
      <c r="E306">
        <v>31</v>
      </c>
      <c r="F306">
        <v>361</v>
      </c>
      <c r="G306">
        <v>3</v>
      </c>
      <c r="H306">
        <v>2</v>
      </c>
      <c r="I306">
        <v>1</v>
      </c>
      <c r="J306" t="s">
        <v>3267</v>
      </c>
      <c r="K306" t="s">
        <v>3265</v>
      </c>
      <c r="L306" t="s">
        <v>3269</v>
      </c>
      <c r="M306" t="s">
        <v>3270</v>
      </c>
      <c r="N306" t="s">
        <v>3271</v>
      </c>
      <c r="O306" t="s">
        <v>3268</v>
      </c>
      <c r="P306" t="s">
        <v>3273</v>
      </c>
      <c r="Q306" t="s">
        <v>3272</v>
      </c>
      <c r="R306" t="s">
        <v>3274</v>
      </c>
      <c r="S306" t="s">
        <v>3275</v>
      </c>
      <c r="T306" t="s">
        <v>3276</v>
      </c>
      <c r="U306" t="s">
        <v>3277</v>
      </c>
      <c r="V306" t="s">
        <v>3281</v>
      </c>
      <c r="W306" t="s">
        <v>3283</v>
      </c>
      <c r="X306" t="s">
        <v>3278</v>
      </c>
      <c r="Y306" t="s">
        <v>3279</v>
      </c>
      <c r="Z306" t="e">
        <f>-mdmOEXZ6QQ</f>
        <v>#NAME?</v>
      </c>
      <c r="AA306" t="s">
        <v>3285</v>
      </c>
      <c r="AB306" t="s">
        <v>3284</v>
      </c>
      <c r="AC306" t="s">
        <v>3288</v>
      </c>
    </row>
    <row r="307" spans="1:31" x14ac:dyDescent="0.3">
      <c r="A307" t="s">
        <v>3275</v>
      </c>
      <c r="B307" t="s">
        <v>3266</v>
      </c>
      <c r="C307">
        <v>1133</v>
      </c>
      <c r="D307" t="s">
        <v>32</v>
      </c>
      <c r="E307">
        <v>38</v>
      </c>
      <c r="F307">
        <v>743</v>
      </c>
      <c r="G307">
        <v>4</v>
      </c>
      <c r="H307">
        <v>4</v>
      </c>
      <c r="I307">
        <v>2</v>
      </c>
      <c r="J307" t="s">
        <v>3267</v>
      </c>
      <c r="K307" t="s">
        <v>3265</v>
      </c>
      <c r="L307" t="s">
        <v>3269</v>
      </c>
      <c r="M307" t="s">
        <v>3270</v>
      </c>
      <c r="N307" t="s">
        <v>3271</v>
      </c>
      <c r="O307" t="s">
        <v>3268</v>
      </c>
      <c r="P307" t="s">
        <v>3273</v>
      </c>
      <c r="Q307" t="s">
        <v>3272</v>
      </c>
      <c r="R307" t="s">
        <v>3274</v>
      </c>
      <c r="S307" t="s">
        <v>3276</v>
      </c>
      <c r="T307" t="s">
        <v>3277</v>
      </c>
      <c r="U307" t="s">
        <v>3281</v>
      </c>
      <c r="V307" t="s">
        <v>3280</v>
      </c>
      <c r="W307" t="s">
        <v>3283</v>
      </c>
      <c r="X307" t="s">
        <v>3278</v>
      </c>
      <c r="Y307" t="s">
        <v>3279</v>
      </c>
      <c r="Z307" t="e">
        <f>-mdmOEXZ6QQ</f>
        <v>#NAME?</v>
      </c>
      <c r="AA307" t="s">
        <v>3285</v>
      </c>
      <c r="AB307" t="s">
        <v>3284</v>
      </c>
      <c r="AC307" t="s">
        <v>3288</v>
      </c>
    </row>
    <row r="308" spans="1:31" x14ac:dyDescent="0.3">
      <c r="A308" t="s">
        <v>3277</v>
      </c>
      <c r="B308" t="s">
        <v>3289</v>
      </c>
      <c r="C308">
        <v>1104</v>
      </c>
      <c r="D308" t="s">
        <v>233</v>
      </c>
      <c r="E308" t="s">
        <v>3</v>
      </c>
      <c r="F308" t="s">
        <v>234</v>
      </c>
      <c r="G308">
        <v>188</v>
      </c>
      <c r="H308">
        <v>344</v>
      </c>
      <c r="I308">
        <v>4.5</v>
      </c>
      <c r="J308">
        <v>4</v>
      </c>
      <c r="K308">
        <v>3</v>
      </c>
      <c r="L308" t="s">
        <v>3290</v>
      </c>
      <c r="M308" t="s">
        <v>3291</v>
      </c>
      <c r="N308" t="s">
        <v>3292</v>
      </c>
      <c r="O308" t="s">
        <v>3293</v>
      </c>
      <c r="P308" t="s">
        <v>3294</v>
      </c>
      <c r="Q308" t="s">
        <v>3295</v>
      </c>
      <c r="R308" t="s">
        <v>3296</v>
      </c>
      <c r="S308" t="s">
        <v>3297</v>
      </c>
      <c r="T308" t="s">
        <v>3298</v>
      </c>
      <c r="U308" t="s">
        <v>3299</v>
      </c>
      <c r="V308" t="s">
        <v>3300</v>
      </c>
      <c r="W308" t="s">
        <v>3301</v>
      </c>
      <c r="X308" t="s">
        <v>3302</v>
      </c>
      <c r="Y308" t="s">
        <v>3303</v>
      </c>
      <c r="Z308" t="s">
        <v>3304</v>
      </c>
      <c r="AA308" t="s">
        <v>3305</v>
      </c>
      <c r="AB308" t="s">
        <v>3306</v>
      </c>
      <c r="AC308" t="s">
        <v>3307</v>
      </c>
      <c r="AD308" t="s">
        <v>3308</v>
      </c>
      <c r="AE308" t="s">
        <v>3309</v>
      </c>
    </row>
    <row r="309" spans="1:31" x14ac:dyDescent="0.3">
      <c r="A309" t="s">
        <v>3279</v>
      </c>
      <c r="B309" t="s">
        <v>3289</v>
      </c>
      <c r="C309">
        <v>1105</v>
      </c>
      <c r="D309" t="s">
        <v>233</v>
      </c>
      <c r="E309" t="s">
        <v>3</v>
      </c>
      <c r="F309" t="s">
        <v>234</v>
      </c>
      <c r="G309">
        <v>53</v>
      </c>
      <c r="H309">
        <v>321</v>
      </c>
      <c r="I309">
        <v>5</v>
      </c>
      <c r="J309">
        <v>1</v>
      </c>
      <c r="K309">
        <v>0</v>
      </c>
      <c r="L309" t="s">
        <v>3310</v>
      </c>
      <c r="M309" t="s">
        <v>3311</v>
      </c>
      <c r="N309" t="s">
        <v>3312</v>
      </c>
      <c r="O309" t="s">
        <v>3313</v>
      </c>
      <c r="P309" t="s">
        <v>3314</v>
      </c>
      <c r="Q309" t="s">
        <v>3296</v>
      </c>
      <c r="R309" t="s">
        <v>3315</v>
      </c>
      <c r="S309" t="s">
        <v>3316</v>
      </c>
      <c r="T309" t="s">
        <v>3317</v>
      </c>
      <c r="U309" t="s">
        <v>3318</v>
      </c>
      <c r="V309" t="s">
        <v>3319</v>
      </c>
      <c r="W309" t="s">
        <v>3320</v>
      </c>
      <c r="X309" t="s">
        <v>3321</v>
      </c>
      <c r="Y309" t="s">
        <v>3322</v>
      </c>
      <c r="Z309" t="s">
        <v>3277</v>
      </c>
      <c r="AA309" t="s">
        <v>3323</v>
      </c>
      <c r="AB309" t="s">
        <v>3324</v>
      </c>
      <c r="AC309" t="s">
        <v>3325</v>
      </c>
      <c r="AD309" t="s">
        <v>3326</v>
      </c>
      <c r="AE309" t="s">
        <v>3327</v>
      </c>
    </row>
    <row r="310" spans="1:31" x14ac:dyDescent="0.3">
      <c r="A310" t="s">
        <v>3283</v>
      </c>
      <c r="B310" t="s">
        <v>3328</v>
      </c>
      <c r="C310">
        <v>865</v>
      </c>
      <c r="D310" t="s">
        <v>32</v>
      </c>
      <c r="E310">
        <v>3517</v>
      </c>
      <c r="F310">
        <v>2653</v>
      </c>
      <c r="G310">
        <v>4.2699999999999996</v>
      </c>
      <c r="H310">
        <v>11</v>
      </c>
      <c r="I310">
        <v>7</v>
      </c>
      <c r="J310" t="s">
        <v>3329</v>
      </c>
      <c r="K310" t="s">
        <v>3330</v>
      </c>
      <c r="L310" t="s">
        <v>3331</v>
      </c>
      <c r="M310" t="s">
        <v>3332</v>
      </c>
      <c r="N310" t="s">
        <v>3333</v>
      </c>
      <c r="O310" t="s">
        <v>3334</v>
      </c>
      <c r="P310" t="s">
        <v>3335</v>
      </c>
      <c r="Q310" t="s">
        <v>3336</v>
      </c>
      <c r="R310" t="s">
        <v>3337</v>
      </c>
      <c r="S310" t="s">
        <v>3338</v>
      </c>
      <c r="T310" t="s">
        <v>3339</v>
      </c>
      <c r="U310" t="s">
        <v>3340</v>
      </c>
      <c r="V310" t="s">
        <v>3341</v>
      </c>
      <c r="W310" t="s">
        <v>3342</v>
      </c>
      <c r="X310" t="s">
        <v>3343</v>
      </c>
      <c r="Y310" t="s">
        <v>3344</v>
      </c>
      <c r="Z310" t="s">
        <v>3345</v>
      </c>
      <c r="AA310" t="s">
        <v>3346</v>
      </c>
      <c r="AB310" t="s">
        <v>3347</v>
      </c>
      <c r="AC310" t="s">
        <v>3348</v>
      </c>
    </row>
    <row r="311" spans="1:31" x14ac:dyDescent="0.3">
      <c r="A311" t="e">
        <f>-mdmOEXZ6QQ</f>
        <v>#NAME?</v>
      </c>
      <c r="B311" t="s">
        <v>3349</v>
      </c>
      <c r="C311">
        <v>1028</v>
      </c>
      <c r="D311" t="s">
        <v>32</v>
      </c>
      <c r="E311">
        <v>353</v>
      </c>
      <c r="F311">
        <v>16961</v>
      </c>
      <c r="G311">
        <v>4.4800000000000004</v>
      </c>
      <c r="H311">
        <v>33</v>
      </c>
      <c r="I311">
        <v>21</v>
      </c>
      <c r="J311" t="s">
        <v>3350</v>
      </c>
      <c r="K311" t="s">
        <v>3351</v>
      </c>
      <c r="L311" t="s">
        <v>3352</v>
      </c>
      <c r="M311" t="s">
        <v>3353</v>
      </c>
      <c r="N311" t="s">
        <v>3354</v>
      </c>
      <c r="O311" t="s">
        <v>3355</v>
      </c>
      <c r="P311" t="s">
        <v>3356</v>
      </c>
      <c r="Q311" t="s">
        <v>3357</v>
      </c>
      <c r="R311" t="s">
        <v>3358</v>
      </c>
      <c r="S311" t="s">
        <v>3359</v>
      </c>
      <c r="T311" t="s">
        <v>3360</v>
      </c>
      <c r="U311" t="s">
        <v>3361</v>
      </c>
      <c r="V311" t="s">
        <v>3362</v>
      </c>
      <c r="W311" t="s">
        <v>3363</v>
      </c>
      <c r="X311" t="s">
        <v>3364</v>
      </c>
      <c r="Y311" t="s">
        <v>3365</v>
      </c>
      <c r="Z311" t="s">
        <v>3366</v>
      </c>
      <c r="AA311" t="s">
        <v>3367</v>
      </c>
      <c r="AB311" t="s">
        <v>3368</v>
      </c>
      <c r="AC311" t="s">
        <v>3369</v>
      </c>
    </row>
    <row r="312" spans="1:31" x14ac:dyDescent="0.3">
      <c r="A312" t="s">
        <v>3285</v>
      </c>
      <c r="B312" t="s">
        <v>3370</v>
      </c>
      <c r="C312">
        <v>1001</v>
      </c>
      <c r="D312" t="s">
        <v>152</v>
      </c>
      <c r="E312" t="s">
        <v>3</v>
      </c>
      <c r="F312" t="s">
        <v>153</v>
      </c>
      <c r="G312">
        <v>332</v>
      </c>
      <c r="H312">
        <v>7610</v>
      </c>
      <c r="I312">
        <v>4.8600000000000003</v>
      </c>
      <c r="J312">
        <v>81</v>
      </c>
      <c r="K312">
        <v>65</v>
      </c>
      <c r="L312" t="s">
        <v>3371</v>
      </c>
      <c r="M312" t="s">
        <v>3372</v>
      </c>
      <c r="N312" t="s">
        <v>3373</v>
      </c>
      <c r="O312" t="s">
        <v>3374</v>
      </c>
      <c r="P312" t="s">
        <v>3375</v>
      </c>
      <c r="Q312" t="s">
        <v>3376</v>
      </c>
      <c r="R312" t="s">
        <v>3377</v>
      </c>
      <c r="S312" t="s">
        <v>3378</v>
      </c>
      <c r="T312" t="s">
        <v>3379</v>
      </c>
      <c r="U312" t="s">
        <v>3380</v>
      </c>
      <c r="V312" t="s">
        <v>3381</v>
      </c>
      <c r="W312" t="s">
        <v>3382</v>
      </c>
      <c r="X312" t="s">
        <v>3383</v>
      </c>
      <c r="Y312" t="e">
        <f>-EuDYGnWMiQ</f>
        <v>#NAME?</v>
      </c>
      <c r="Z312" t="s">
        <v>3384</v>
      </c>
      <c r="AA312" t="s">
        <v>3385</v>
      </c>
      <c r="AB312" t="s">
        <v>3386</v>
      </c>
      <c r="AC312" t="s">
        <v>3387</v>
      </c>
      <c r="AD312" t="s">
        <v>3388</v>
      </c>
      <c r="AE312" t="s">
        <v>3389</v>
      </c>
    </row>
    <row r="313" spans="1:31" x14ac:dyDescent="0.3">
      <c r="A313" t="s">
        <v>3284</v>
      </c>
      <c r="B313" t="s">
        <v>3390</v>
      </c>
      <c r="C313">
        <v>866</v>
      </c>
      <c r="D313" t="s">
        <v>32</v>
      </c>
      <c r="E313">
        <v>68</v>
      </c>
      <c r="F313">
        <v>10284</v>
      </c>
      <c r="G313">
        <v>3.29</v>
      </c>
      <c r="H313">
        <v>7</v>
      </c>
      <c r="I313">
        <v>2</v>
      </c>
      <c r="J313" t="e">
        <f>-v7uTStyedc</f>
        <v>#NAME?</v>
      </c>
      <c r="K313" t="s">
        <v>3391</v>
      </c>
      <c r="L313" t="s">
        <v>3392</v>
      </c>
      <c r="M313" t="s">
        <v>3393</v>
      </c>
      <c r="N313" t="s">
        <v>2961</v>
      </c>
      <c r="O313" t="s">
        <v>3394</v>
      </c>
      <c r="P313" t="s">
        <v>3395</v>
      </c>
      <c r="Q313" t="s">
        <v>3396</v>
      </c>
      <c r="R313" t="s">
        <v>3397</v>
      </c>
      <c r="S313" t="s">
        <v>3398</v>
      </c>
      <c r="T313" t="s">
        <v>3399</v>
      </c>
      <c r="U313" t="s">
        <v>3400</v>
      </c>
      <c r="V313" t="s">
        <v>3401</v>
      </c>
      <c r="W313" t="s">
        <v>3402</v>
      </c>
      <c r="X313" t="s">
        <v>3403</v>
      </c>
      <c r="Y313" t="s">
        <v>3404</v>
      </c>
      <c r="Z313" t="s">
        <v>3405</v>
      </c>
      <c r="AA313" t="s">
        <v>3406</v>
      </c>
      <c r="AB313" t="s">
        <v>3407</v>
      </c>
      <c r="AC313" t="s">
        <v>3408</v>
      </c>
    </row>
    <row r="314" spans="1:31" x14ac:dyDescent="0.3">
      <c r="A314" t="s">
        <v>3288</v>
      </c>
      <c r="B314" t="s">
        <v>3409</v>
      </c>
      <c r="C314">
        <v>1135</v>
      </c>
      <c r="D314" t="s">
        <v>2503</v>
      </c>
      <c r="E314">
        <v>601</v>
      </c>
      <c r="F314">
        <v>488</v>
      </c>
      <c r="G314">
        <v>4.75</v>
      </c>
      <c r="H314">
        <v>8</v>
      </c>
      <c r="I314">
        <v>0</v>
      </c>
      <c r="J314" t="s">
        <v>3410</v>
      </c>
      <c r="K314" t="s">
        <v>3411</v>
      </c>
      <c r="L314" t="s">
        <v>3412</v>
      </c>
      <c r="M314" t="s">
        <v>3413</v>
      </c>
      <c r="N314" t="s">
        <v>3414</v>
      </c>
      <c r="O314" t="s">
        <v>3415</v>
      </c>
      <c r="P314" t="s">
        <v>3416</v>
      </c>
      <c r="Q314" t="s">
        <v>3417</v>
      </c>
      <c r="R314" t="s">
        <v>3418</v>
      </c>
      <c r="S314" t="s">
        <v>3419</v>
      </c>
      <c r="T314" t="s">
        <v>3420</v>
      </c>
      <c r="U314" t="s">
        <v>3421</v>
      </c>
      <c r="V314" t="s">
        <v>3422</v>
      </c>
      <c r="W314" t="s">
        <v>3423</v>
      </c>
      <c r="X314" t="s">
        <v>3424</v>
      </c>
      <c r="Y314" t="s">
        <v>3425</v>
      </c>
      <c r="Z314" t="s">
        <v>3426</v>
      </c>
      <c r="AA314" t="s">
        <v>3427</v>
      </c>
      <c r="AB314" t="s">
        <v>3428</v>
      </c>
      <c r="AC314" t="s">
        <v>3429</v>
      </c>
    </row>
    <row r="315" spans="1:31" x14ac:dyDescent="0.3">
      <c r="A315" t="s">
        <v>3287</v>
      </c>
      <c r="B315" t="s">
        <v>3430</v>
      </c>
      <c r="C315">
        <v>892</v>
      </c>
      <c r="D315" t="s">
        <v>32</v>
      </c>
      <c r="E315">
        <v>29</v>
      </c>
      <c r="F315">
        <v>3881</v>
      </c>
      <c r="G315">
        <v>3.82</v>
      </c>
      <c r="H315">
        <v>33</v>
      </c>
      <c r="I315">
        <v>7</v>
      </c>
      <c r="J315" t="s">
        <v>3431</v>
      </c>
      <c r="K315" t="s">
        <v>3432</v>
      </c>
      <c r="L315" t="s">
        <v>3433</v>
      </c>
      <c r="M315" t="s">
        <v>3434</v>
      </c>
      <c r="N315" t="s">
        <v>3435</v>
      </c>
      <c r="O315" t="s">
        <v>3436</v>
      </c>
      <c r="P315" t="s">
        <v>3437</v>
      </c>
      <c r="Q315" t="s">
        <v>3438</v>
      </c>
      <c r="R315" t="s">
        <v>3439</v>
      </c>
      <c r="S315" t="s">
        <v>3440</v>
      </c>
      <c r="T315" t="s">
        <v>3441</v>
      </c>
      <c r="U315" t="s">
        <v>3442</v>
      </c>
      <c r="V315" t="s">
        <v>3443</v>
      </c>
      <c r="W315" t="s">
        <v>3444</v>
      </c>
    </row>
    <row r="316" spans="1:31" x14ac:dyDescent="0.3">
      <c r="A316" t="s">
        <v>3286</v>
      </c>
      <c r="B316" t="s">
        <v>3445</v>
      </c>
      <c r="C316">
        <v>862</v>
      </c>
      <c r="D316" t="s">
        <v>152</v>
      </c>
      <c r="E316" t="s">
        <v>3</v>
      </c>
      <c r="F316" t="s">
        <v>153</v>
      </c>
      <c r="G316">
        <v>302</v>
      </c>
      <c r="H316">
        <v>16332</v>
      </c>
      <c r="I316">
        <v>4.59</v>
      </c>
      <c r="J316">
        <v>22</v>
      </c>
      <c r="K316">
        <v>24</v>
      </c>
      <c r="L316" t="s">
        <v>3446</v>
      </c>
      <c r="M316" t="s">
        <v>3447</v>
      </c>
      <c r="N316" t="s">
        <v>3448</v>
      </c>
      <c r="O316" t="s">
        <v>3449</v>
      </c>
      <c r="P316" t="s">
        <v>3450</v>
      </c>
      <c r="Q316" t="s">
        <v>3451</v>
      </c>
      <c r="R316" t="s">
        <v>3452</v>
      </c>
      <c r="S316" t="s">
        <v>3453</v>
      </c>
      <c r="T316" t="s">
        <v>3454</v>
      </c>
      <c r="U316" t="s">
        <v>3455</v>
      </c>
      <c r="V316" t="s">
        <v>3456</v>
      </c>
      <c r="W316" t="s">
        <v>3457</v>
      </c>
      <c r="X316" t="s">
        <v>3458</v>
      </c>
      <c r="Y316" t="s">
        <v>3459</v>
      </c>
    </row>
    <row r="317" spans="1:31" x14ac:dyDescent="0.3">
      <c r="A317" t="s">
        <v>3460</v>
      </c>
      <c r="B317" t="s">
        <v>3461</v>
      </c>
      <c r="C317">
        <v>883</v>
      </c>
      <c r="D317" t="s">
        <v>632</v>
      </c>
      <c r="E317">
        <v>259</v>
      </c>
      <c r="F317">
        <v>104173</v>
      </c>
      <c r="G317">
        <v>4.8600000000000003</v>
      </c>
      <c r="H317">
        <v>202</v>
      </c>
      <c r="I317">
        <v>95</v>
      </c>
      <c r="J317" t="s">
        <v>3462</v>
      </c>
      <c r="K317" t="s">
        <v>3463</v>
      </c>
      <c r="L317" t="s">
        <v>3464</v>
      </c>
      <c r="M317" t="s">
        <v>3465</v>
      </c>
      <c r="N317" t="s">
        <v>3466</v>
      </c>
      <c r="O317" t="s">
        <v>3467</v>
      </c>
      <c r="P317" t="s">
        <v>3468</v>
      </c>
      <c r="Q317" t="s">
        <v>3469</v>
      </c>
      <c r="R317" t="s">
        <v>3470</v>
      </c>
      <c r="S317" t="s">
        <v>3471</v>
      </c>
      <c r="T317" t="s">
        <v>3472</v>
      </c>
      <c r="U317" t="s">
        <v>3473</v>
      </c>
      <c r="V317" t="s">
        <v>3474</v>
      </c>
      <c r="W317" t="s">
        <v>3475</v>
      </c>
    </row>
    <row r="318" spans="1:31" x14ac:dyDescent="0.3">
      <c r="A318" t="s">
        <v>3476</v>
      </c>
      <c r="B318" t="s">
        <v>3477</v>
      </c>
      <c r="C318">
        <v>1090</v>
      </c>
      <c r="D318" t="s">
        <v>3478</v>
      </c>
      <c r="E318" t="s">
        <v>3</v>
      </c>
      <c r="F318" t="s">
        <v>3479</v>
      </c>
      <c r="G318">
        <v>25</v>
      </c>
      <c r="H318">
        <v>4110</v>
      </c>
      <c r="I318">
        <v>2.33</v>
      </c>
      <c r="J318">
        <v>6</v>
      </c>
      <c r="K318">
        <v>25</v>
      </c>
      <c r="L318" t="s">
        <v>3480</v>
      </c>
      <c r="M318" t="s">
        <v>3481</v>
      </c>
      <c r="N318" t="s">
        <v>3482</v>
      </c>
      <c r="O318" t="s">
        <v>3483</v>
      </c>
      <c r="P318" t="s">
        <v>3484</v>
      </c>
      <c r="Q318" t="s">
        <v>3485</v>
      </c>
      <c r="R318" t="s">
        <v>3486</v>
      </c>
      <c r="S318" t="s">
        <v>3487</v>
      </c>
      <c r="T318" t="s">
        <v>3488</v>
      </c>
      <c r="U318" t="s">
        <v>3489</v>
      </c>
      <c r="V318" t="s">
        <v>3490</v>
      </c>
      <c r="W318" t="s">
        <v>3491</v>
      </c>
      <c r="X318" t="s">
        <v>3492</v>
      </c>
      <c r="Y318" t="s">
        <v>3493</v>
      </c>
      <c r="Z318" t="s">
        <v>3494</v>
      </c>
      <c r="AA318" t="s">
        <v>3495</v>
      </c>
      <c r="AB318" t="s">
        <v>3496</v>
      </c>
      <c r="AC318" t="s">
        <v>3497</v>
      </c>
      <c r="AD318" t="s">
        <v>3498</v>
      </c>
      <c r="AE318" t="s">
        <v>3499</v>
      </c>
    </row>
    <row r="319" spans="1:31" x14ac:dyDescent="0.3">
      <c r="A319" t="s">
        <v>3500</v>
      </c>
      <c r="B319" t="s">
        <v>3501</v>
      </c>
      <c r="C319">
        <v>1088</v>
      </c>
      <c r="D319" t="s">
        <v>866</v>
      </c>
      <c r="E319">
        <v>149</v>
      </c>
      <c r="F319">
        <v>15190</v>
      </c>
      <c r="G319">
        <v>4.12</v>
      </c>
      <c r="H319">
        <v>32</v>
      </c>
      <c r="I319">
        <v>40</v>
      </c>
      <c r="J319" t="s">
        <v>3502</v>
      </c>
      <c r="K319" t="s">
        <v>3503</v>
      </c>
      <c r="L319" t="s">
        <v>3504</v>
      </c>
      <c r="M319" t="s">
        <v>3505</v>
      </c>
      <c r="N319" t="s">
        <v>3506</v>
      </c>
      <c r="O319" t="s">
        <v>3507</v>
      </c>
      <c r="P319" t="s">
        <v>3508</v>
      </c>
      <c r="Q319" t="s">
        <v>3509</v>
      </c>
      <c r="R319" t="s">
        <v>3510</v>
      </c>
      <c r="S319" t="s">
        <v>3511</v>
      </c>
      <c r="T319" t="s">
        <v>3512</v>
      </c>
      <c r="U319" t="s">
        <v>3513</v>
      </c>
      <c r="V319" t="s">
        <v>3514</v>
      </c>
      <c r="W319" t="s">
        <v>3515</v>
      </c>
      <c r="X319" t="s">
        <v>3516</v>
      </c>
      <c r="Y319" t="s">
        <v>3517</v>
      </c>
      <c r="Z319" t="s">
        <v>3518</v>
      </c>
      <c r="AA319" t="s">
        <v>3519</v>
      </c>
      <c r="AB319" t="s">
        <v>3520</v>
      </c>
      <c r="AC319" t="s">
        <v>3521</v>
      </c>
    </row>
    <row r="320" spans="1:31" x14ac:dyDescent="0.3">
      <c r="A320" t="s">
        <v>3278</v>
      </c>
      <c r="B320" t="s">
        <v>3522</v>
      </c>
      <c r="C320">
        <v>910</v>
      </c>
      <c r="D320" t="s">
        <v>38</v>
      </c>
      <c r="E320" t="s">
        <v>3</v>
      </c>
      <c r="F320" t="s">
        <v>39</v>
      </c>
      <c r="G320">
        <v>41</v>
      </c>
      <c r="H320">
        <v>12531</v>
      </c>
      <c r="I320">
        <v>4</v>
      </c>
      <c r="J320">
        <v>5</v>
      </c>
      <c r="K320">
        <v>4</v>
      </c>
      <c r="L320" t="s">
        <v>3523</v>
      </c>
      <c r="M320" t="s">
        <v>3524</v>
      </c>
      <c r="N320" t="s">
        <v>862</v>
      </c>
      <c r="O320" t="s">
        <v>3525</v>
      </c>
      <c r="P320" t="s">
        <v>3526</v>
      </c>
      <c r="Q320" t="s">
        <v>3527</v>
      </c>
      <c r="R320" t="s">
        <v>3528</v>
      </c>
      <c r="S320" t="s">
        <v>3529</v>
      </c>
      <c r="T320" t="s">
        <v>3530</v>
      </c>
      <c r="U320" t="s">
        <v>3531</v>
      </c>
      <c r="V320" t="s">
        <v>3532</v>
      </c>
      <c r="W320" t="s">
        <v>3533</v>
      </c>
      <c r="X320" t="s">
        <v>3534</v>
      </c>
      <c r="Y320" t="s">
        <v>3535</v>
      </c>
      <c r="Z320" t="s">
        <v>3536</v>
      </c>
      <c r="AA320" t="s">
        <v>3537</v>
      </c>
      <c r="AB320" t="s">
        <v>3538</v>
      </c>
      <c r="AC320" t="s">
        <v>3539</v>
      </c>
      <c r="AD320" t="s">
        <v>3540</v>
      </c>
      <c r="AE320" t="s">
        <v>3541</v>
      </c>
    </row>
    <row r="321" spans="1:31" x14ac:dyDescent="0.3">
      <c r="A321" t="s">
        <v>3272</v>
      </c>
      <c r="B321" t="s">
        <v>3266</v>
      </c>
      <c r="C321">
        <v>1134</v>
      </c>
      <c r="D321" t="s">
        <v>32</v>
      </c>
      <c r="E321">
        <v>31</v>
      </c>
      <c r="F321">
        <v>1413</v>
      </c>
      <c r="G321">
        <v>3.67</v>
      </c>
      <c r="H321">
        <v>6</v>
      </c>
      <c r="I321">
        <v>5</v>
      </c>
      <c r="J321" t="s">
        <v>3265</v>
      </c>
      <c r="K321" t="s">
        <v>3267</v>
      </c>
      <c r="L321" t="s">
        <v>3269</v>
      </c>
      <c r="M321" t="s">
        <v>3270</v>
      </c>
      <c r="N321" t="s">
        <v>3271</v>
      </c>
      <c r="O321" t="s">
        <v>3268</v>
      </c>
      <c r="P321" t="s">
        <v>3273</v>
      </c>
      <c r="Q321" t="s">
        <v>3274</v>
      </c>
      <c r="R321" t="s">
        <v>3280</v>
      </c>
      <c r="S321" t="s">
        <v>3275</v>
      </c>
      <c r="T321" t="s">
        <v>3277</v>
      </c>
      <c r="U321" t="s">
        <v>3281</v>
      </c>
      <c r="V321" t="s">
        <v>3278</v>
      </c>
      <c r="W321" t="s">
        <v>3279</v>
      </c>
    </row>
    <row r="322" spans="1:31" x14ac:dyDescent="0.3">
      <c r="A322" t="s">
        <v>3542</v>
      </c>
      <c r="B322" t="s">
        <v>3543</v>
      </c>
      <c r="C322">
        <v>632</v>
      </c>
      <c r="D322" t="s">
        <v>38</v>
      </c>
      <c r="E322" t="s">
        <v>3</v>
      </c>
      <c r="F322" t="s">
        <v>39</v>
      </c>
      <c r="G322">
        <v>154</v>
      </c>
      <c r="H322">
        <v>2311640</v>
      </c>
      <c r="I322">
        <v>4.79</v>
      </c>
      <c r="J322">
        <v>1766</v>
      </c>
      <c r="K322">
        <v>881</v>
      </c>
      <c r="L322" t="s">
        <v>3313</v>
      </c>
      <c r="M322" t="s">
        <v>3314</v>
      </c>
      <c r="N322" t="s">
        <v>3544</v>
      </c>
      <c r="O322" t="s">
        <v>3545</v>
      </c>
      <c r="P322" t="s">
        <v>3546</v>
      </c>
      <c r="Q322" t="s">
        <v>3547</v>
      </c>
      <c r="R322" t="s">
        <v>3548</v>
      </c>
      <c r="S322" t="s">
        <v>3549</v>
      </c>
      <c r="T322" t="s">
        <v>3550</v>
      </c>
      <c r="U322" t="s">
        <v>3551</v>
      </c>
      <c r="V322" t="s">
        <v>3552</v>
      </c>
      <c r="W322" t="s">
        <v>3553</v>
      </c>
      <c r="X322" t="s">
        <v>3554</v>
      </c>
      <c r="Y322" t="s">
        <v>3555</v>
      </c>
    </row>
    <row r="323" spans="1:31" x14ac:dyDescent="0.3">
      <c r="A323" t="s">
        <v>3556</v>
      </c>
      <c r="B323" t="s">
        <v>3557</v>
      </c>
      <c r="C323">
        <v>1135</v>
      </c>
      <c r="D323" t="s">
        <v>38</v>
      </c>
      <c r="E323" t="s">
        <v>3</v>
      </c>
      <c r="F323" t="s">
        <v>39</v>
      </c>
      <c r="G323">
        <v>54</v>
      </c>
      <c r="H323">
        <v>223</v>
      </c>
      <c r="I323">
        <v>2.33</v>
      </c>
      <c r="J323">
        <v>6</v>
      </c>
      <c r="K323">
        <v>10</v>
      </c>
      <c r="L323" t="s">
        <v>3558</v>
      </c>
      <c r="M323" t="s">
        <v>3559</v>
      </c>
      <c r="N323" t="s">
        <v>3560</v>
      </c>
      <c r="O323" t="s">
        <v>3561</v>
      </c>
      <c r="P323" t="s">
        <v>3562</v>
      </c>
      <c r="Q323" t="s">
        <v>3563</v>
      </c>
      <c r="R323" t="s">
        <v>3564</v>
      </c>
      <c r="S323" t="s">
        <v>3565</v>
      </c>
      <c r="T323" t="s">
        <v>3566</v>
      </c>
      <c r="U323" t="s">
        <v>3567</v>
      </c>
      <c r="V323" t="s">
        <v>3568</v>
      </c>
      <c r="W323" t="s">
        <v>3569</v>
      </c>
      <c r="X323" t="s">
        <v>3570</v>
      </c>
      <c r="Y323" t="s">
        <v>3571</v>
      </c>
      <c r="Z323" t="s">
        <v>3572</v>
      </c>
      <c r="AA323" t="s">
        <v>3573</v>
      </c>
      <c r="AB323" t="s">
        <v>3574</v>
      </c>
      <c r="AC323" t="s">
        <v>3575</v>
      </c>
      <c r="AD323" t="s">
        <v>3576</v>
      </c>
      <c r="AE323" t="s">
        <v>3577</v>
      </c>
    </row>
    <row r="324" spans="1:31" x14ac:dyDescent="0.3">
      <c r="A324" t="s">
        <v>3578</v>
      </c>
      <c r="B324" t="s">
        <v>3579</v>
      </c>
      <c r="C324">
        <v>1008</v>
      </c>
      <c r="D324" t="s">
        <v>3580</v>
      </c>
      <c r="E324" t="s">
        <v>3</v>
      </c>
      <c r="F324" t="s">
        <v>3581</v>
      </c>
      <c r="G324">
        <v>292</v>
      </c>
      <c r="H324">
        <v>3065</v>
      </c>
      <c r="I324">
        <v>4.33</v>
      </c>
      <c r="J324">
        <v>15</v>
      </c>
      <c r="K324">
        <v>15</v>
      </c>
      <c r="L324" t="s">
        <v>3582</v>
      </c>
      <c r="M324" t="s">
        <v>3583</v>
      </c>
      <c r="N324" t="s">
        <v>3584</v>
      </c>
      <c r="O324" t="s">
        <v>3585</v>
      </c>
      <c r="P324" t="s">
        <v>3586</v>
      </c>
      <c r="Q324" t="s">
        <v>3587</v>
      </c>
      <c r="R324" t="s">
        <v>3588</v>
      </c>
      <c r="S324" t="s">
        <v>3589</v>
      </c>
      <c r="T324" t="s">
        <v>3590</v>
      </c>
      <c r="U324" t="s">
        <v>3591</v>
      </c>
      <c r="V324" t="s">
        <v>3592</v>
      </c>
      <c r="W324" t="s">
        <v>3593</v>
      </c>
      <c r="X324" t="s">
        <v>3594</v>
      </c>
      <c r="Y324" t="s">
        <v>3595</v>
      </c>
      <c r="Z324" t="s">
        <v>3596</v>
      </c>
      <c r="AA324" t="s">
        <v>3597</v>
      </c>
      <c r="AB324" t="s">
        <v>3598</v>
      </c>
      <c r="AC324" t="s">
        <v>3599</v>
      </c>
      <c r="AD324" t="s">
        <v>3600</v>
      </c>
      <c r="AE324" t="s">
        <v>3601</v>
      </c>
    </row>
    <row r="325" spans="1:31" x14ac:dyDescent="0.3">
      <c r="A325" t="s">
        <v>3602</v>
      </c>
      <c r="B325" t="s">
        <v>3603</v>
      </c>
      <c r="C325">
        <v>959</v>
      </c>
      <c r="D325" t="s">
        <v>687</v>
      </c>
      <c r="E325" t="s">
        <v>3</v>
      </c>
      <c r="F325" t="s">
        <v>688</v>
      </c>
      <c r="G325">
        <v>89</v>
      </c>
      <c r="H325">
        <v>708</v>
      </c>
      <c r="I325">
        <v>1</v>
      </c>
      <c r="J325">
        <v>1</v>
      </c>
      <c r="K325">
        <v>1</v>
      </c>
      <c r="L325" t="s">
        <v>3604</v>
      </c>
      <c r="M325" t="s">
        <v>3605</v>
      </c>
      <c r="N325" t="s">
        <v>3606</v>
      </c>
      <c r="O325" t="s">
        <v>3607</v>
      </c>
      <c r="P325" t="s">
        <v>3608</v>
      </c>
      <c r="Q325" t="s">
        <v>3609</v>
      </c>
      <c r="R325" t="s">
        <v>3610</v>
      </c>
      <c r="S325" t="s">
        <v>3611</v>
      </c>
      <c r="T325" t="s">
        <v>3612</v>
      </c>
      <c r="U325" t="s">
        <v>3613</v>
      </c>
      <c r="V325" t="s">
        <v>3614</v>
      </c>
      <c r="W325" t="s">
        <v>3615</v>
      </c>
      <c r="X325" t="s">
        <v>3616</v>
      </c>
      <c r="Y325" t="s">
        <v>3617</v>
      </c>
      <c r="Z325" t="s">
        <v>3618</v>
      </c>
      <c r="AA325" t="s">
        <v>3619</v>
      </c>
      <c r="AB325" t="s">
        <v>3620</v>
      </c>
      <c r="AC325" t="s">
        <v>3621</v>
      </c>
      <c r="AD325" t="s">
        <v>3622</v>
      </c>
      <c r="AE325" t="s">
        <v>3623</v>
      </c>
    </row>
    <row r="326" spans="1:31" x14ac:dyDescent="0.3">
      <c r="A326" t="s">
        <v>3624</v>
      </c>
      <c r="B326" t="s">
        <v>3625</v>
      </c>
      <c r="C326">
        <v>932</v>
      </c>
      <c r="D326" t="s">
        <v>233</v>
      </c>
      <c r="E326" t="s">
        <v>3</v>
      </c>
      <c r="F326" t="s">
        <v>234</v>
      </c>
      <c r="G326">
        <v>32</v>
      </c>
      <c r="H326">
        <v>16725</v>
      </c>
      <c r="I326">
        <v>4.25</v>
      </c>
      <c r="J326">
        <v>28</v>
      </c>
      <c r="K326">
        <v>10</v>
      </c>
      <c r="L326" t="s">
        <v>3626</v>
      </c>
      <c r="M326" t="s">
        <v>3627</v>
      </c>
      <c r="N326" t="s">
        <v>3628</v>
      </c>
      <c r="O326" t="s">
        <v>3629</v>
      </c>
      <c r="P326" t="s">
        <v>3630</v>
      </c>
      <c r="Q326" t="s">
        <v>3631</v>
      </c>
      <c r="R326" t="s">
        <v>3632</v>
      </c>
      <c r="S326" t="s">
        <v>3633</v>
      </c>
      <c r="T326" t="s">
        <v>3634</v>
      </c>
      <c r="U326" t="s">
        <v>3635</v>
      </c>
      <c r="V326" t="s">
        <v>3636</v>
      </c>
      <c r="W326" t="s">
        <v>3637</v>
      </c>
      <c r="X326" t="s">
        <v>3638</v>
      </c>
      <c r="Y326" t="s">
        <v>3639</v>
      </c>
      <c r="Z326" t="s">
        <v>3640</v>
      </c>
      <c r="AA326" t="s">
        <v>3641</v>
      </c>
      <c r="AB326" t="s">
        <v>3642</v>
      </c>
      <c r="AC326" t="s">
        <v>3643</v>
      </c>
      <c r="AD326" t="s">
        <v>3644</v>
      </c>
      <c r="AE326" t="s">
        <v>3645</v>
      </c>
    </row>
    <row r="327" spans="1:31" x14ac:dyDescent="0.3">
      <c r="A327" t="s">
        <v>3646</v>
      </c>
      <c r="B327" t="s">
        <v>3647</v>
      </c>
      <c r="C327">
        <v>1113</v>
      </c>
      <c r="D327" t="s">
        <v>687</v>
      </c>
      <c r="E327" t="s">
        <v>3</v>
      </c>
      <c r="F327" t="s">
        <v>688</v>
      </c>
      <c r="G327">
        <v>116</v>
      </c>
      <c r="H327">
        <v>1661</v>
      </c>
      <c r="I327">
        <v>3.33</v>
      </c>
      <c r="J327">
        <v>3</v>
      </c>
      <c r="K327">
        <v>0</v>
      </c>
      <c r="L327" t="s">
        <v>3648</v>
      </c>
      <c r="M327" t="s">
        <v>3649</v>
      </c>
      <c r="N327" t="s">
        <v>3650</v>
      </c>
      <c r="O327" t="s">
        <v>3651</v>
      </c>
      <c r="P327" t="s">
        <v>3652</v>
      </c>
      <c r="Q327" t="s">
        <v>3653</v>
      </c>
      <c r="R327" t="s">
        <v>3654</v>
      </c>
      <c r="S327" t="s">
        <v>3655</v>
      </c>
      <c r="T327" t="s">
        <v>3656</v>
      </c>
      <c r="U327" t="s">
        <v>3657</v>
      </c>
      <c r="V327" t="s">
        <v>3658</v>
      </c>
      <c r="W327" t="s">
        <v>3659</v>
      </c>
      <c r="X327" t="s">
        <v>3660</v>
      </c>
      <c r="Y327" t="s">
        <v>3661</v>
      </c>
      <c r="Z327" t="s">
        <v>3662</v>
      </c>
      <c r="AA327" t="s">
        <v>3663</v>
      </c>
      <c r="AB327" t="s">
        <v>3664</v>
      </c>
      <c r="AC327" t="s">
        <v>3665</v>
      </c>
      <c r="AD327" t="s">
        <v>3666</v>
      </c>
      <c r="AE327" t="s">
        <v>3667</v>
      </c>
    </row>
    <row r="328" spans="1:31" x14ac:dyDescent="0.3">
      <c r="A328" t="s">
        <v>3668</v>
      </c>
      <c r="B328" t="s">
        <v>3669</v>
      </c>
      <c r="C328">
        <v>1107</v>
      </c>
      <c r="D328" t="s">
        <v>20</v>
      </c>
      <c r="E328">
        <v>469</v>
      </c>
      <c r="F328">
        <v>334</v>
      </c>
      <c r="G328">
        <v>5</v>
      </c>
      <c r="H328">
        <v>2</v>
      </c>
      <c r="I328">
        <v>2</v>
      </c>
    </row>
    <row r="329" spans="1:31" x14ac:dyDescent="0.3">
      <c r="A329" t="s">
        <v>3670</v>
      </c>
      <c r="B329" t="s">
        <v>3671</v>
      </c>
      <c r="C329">
        <v>1056</v>
      </c>
      <c r="D329" t="s">
        <v>38</v>
      </c>
      <c r="E329" t="s">
        <v>3</v>
      </c>
      <c r="F329" t="s">
        <v>39</v>
      </c>
      <c r="G329">
        <v>39</v>
      </c>
      <c r="H329">
        <v>132</v>
      </c>
      <c r="I329">
        <v>0</v>
      </c>
      <c r="J329">
        <v>0</v>
      </c>
      <c r="K329">
        <v>0</v>
      </c>
    </row>
    <row r="330" spans="1:31" x14ac:dyDescent="0.3">
      <c r="A330" t="s">
        <v>3672</v>
      </c>
      <c r="B330" t="s">
        <v>3673</v>
      </c>
      <c r="C330">
        <v>973</v>
      </c>
      <c r="D330" t="s">
        <v>687</v>
      </c>
      <c r="E330" t="s">
        <v>3</v>
      </c>
      <c r="F330" t="s">
        <v>688</v>
      </c>
      <c r="G330">
        <v>202</v>
      </c>
      <c r="H330">
        <v>9671</v>
      </c>
      <c r="I330">
        <v>4.22</v>
      </c>
      <c r="J330">
        <v>45</v>
      </c>
      <c r="K330">
        <v>23</v>
      </c>
      <c r="L330" t="s">
        <v>3674</v>
      </c>
      <c r="M330" t="s">
        <v>3675</v>
      </c>
      <c r="N330" t="s">
        <v>3676</v>
      </c>
      <c r="O330" t="s">
        <v>3677</v>
      </c>
      <c r="P330" t="s">
        <v>3678</v>
      </c>
      <c r="Q330" t="s">
        <v>3679</v>
      </c>
      <c r="R330" t="s">
        <v>3680</v>
      </c>
      <c r="S330" t="s">
        <v>3681</v>
      </c>
      <c r="T330" t="s">
        <v>3682</v>
      </c>
      <c r="U330" t="s">
        <v>3683</v>
      </c>
      <c r="V330" t="s">
        <v>3684</v>
      </c>
      <c r="W330" t="s">
        <v>3685</v>
      </c>
      <c r="X330" t="s">
        <v>3686</v>
      </c>
      <c r="Y330" t="s">
        <v>3687</v>
      </c>
      <c r="Z330" t="s">
        <v>3688</v>
      </c>
      <c r="AA330" t="s">
        <v>3689</v>
      </c>
      <c r="AB330" t="s">
        <v>3690</v>
      </c>
      <c r="AC330" t="s">
        <v>3691</v>
      </c>
      <c r="AD330" t="s">
        <v>3692</v>
      </c>
      <c r="AE330" t="s">
        <v>3693</v>
      </c>
    </row>
    <row r="331" spans="1:31" x14ac:dyDescent="0.3">
      <c r="A331" t="s">
        <v>3694</v>
      </c>
      <c r="B331" t="s">
        <v>3695</v>
      </c>
      <c r="C331">
        <v>1115</v>
      </c>
      <c r="D331" t="s">
        <v>2503</v>
      </c>
      <c r="E331">
        <v>98</v>
      </c>
      <c r="F331">
        <v>163</v>
      </c>
      <c r="G331">
        <v>0</v>
      </c>
      <c r="H331">
        <v>0</v>
      </c>
      <c r="I331">
        <v>0</v>
      </c>
    </row>
    <row r="332" spans="1:31" x14ac:dyDescent="0.3">
      <c r="A332" t="s">
        <v>3696</v>
      </c>
      <c r="B332" t="s">
        <v>3697</v>
      </c>
      <c r="C332">
        <v>1078</v>
      </c>
      <c r="D332" t="s">
        <v>32</v>
      </c>
      <c r="E332">
        <v>187</v>
      </c>
      <c r="F332">
        <v>41</v>
      </c>
      <c r="G332">
        <v>0</v>
      </c>
      <c r="H332">
        <v>0</v>
      </c>
      <c r="I332">
        <v>0</v>
      </c>
    </row>
    <row r="333" spans="1:31" x14ac:dyDescent="0.3">
      <c r="A333" t="s">
        <v>3698</v>
      </c>
      <c r="B333" t="s">
        <v>3699</v>
      </c>
      <c r="C333">
        <v>634</v>
      </c>
      <c r="D333" t="s">
        <v>632</v>
      </c>
      <c r="E333">
        <v>197</v>
      </c>
      <c r="F333">
        <v>16149</v>
      </c>
      <c r="G333">
        <v>4.8600000000000003</v>
      </c>
      <c r="H333">
        <v>28</v>
      </c>
      <c r="I333">
        <v>18</v>
      </c>
      <c r="J333" t="s">
        <v>3700</v>
      </c>
      <c r="K333" t="s">
        <v>3701</v>
      </c>
      <c r="L333" t="s">
        <v>3702</v>
      </c>
      <c r="M333" t="s">
        <v>3703</v>
      </c>
      <c r="N333" t="s">
        <v>3704</v>
      </c>
      <c r="O333" t="s">
        <v>3705</v>
      </c>
      <c r="P333" t="s">
        <v>3706</v>
      </c>
      <c r="Q333" t="s">
        <v>3707</v>
      </c>
      <c r="R333" t="s">
        <v>3708</v>
      </c>
      <c r="S333" t="s">
        <v>3709</v>
      </c>
      <c r="T333" t="s">
        <v>3710</v>
      </c>
      <c r="U333" t="s">
        <v>3711</v>
      </c>
      <c r="V333" t="s">
        <v>3712</v>
      </c>
      <c r="W333" t="s">
        <v>3713</v>
      </c>
      <c r="X333" t="s">
        <v>3714</v>
      </c>
      <c r="Y333" t="s">
        <v>3715</v>
      </c>
      <c r="Z333" t="s">
        <v>3716</v>
      </c>
      <c r="AA333" t="s">
        <v>3717</v>
      </c>
      <c r="AB333" t="s">
        <v>3718</v>
      </c>
      <c r="AC333" t="s">
        <v>3719</v>
      </c>
    </row>
    <row r="334" spans="1:31" x14ac:dyDescent="0.3">
      <c r="A334" t="s">
        <v>3720</v>
      </c>
      <c r="B334" t="s">
        <v>3721</v>
      </c>
      <c r="C334">
        <v>977</v>
      </c>
      <c r="D334" t="s">
        <v>233</v>
      </c>
      <c r="E334" t="s">
        <v>3</v>
      </c>
      <c r="F334" t="s">
        <v>234</v>
      </c>
      <c r="G334">
        <v>142</v>
      </c>
      <c r="H334">
        <v>22576</v>
      </c>
      <c r="I334">
        <v>4.7300000000000004</v>
      </c>
      <c r="J334">
        <v>37</v>
      </c>
      <c r="K334">
        <v>70</v>
      </c>
      <c r="L334" t="s">
        <v>3722</v>
      </c>
      <c r="M334" t="s">
        <v>3723</v>
      </c>
      <c r="N334" t="s">
        <v>3724</v>
      </c>
      <c r="O334" t="s">
        <v>3725</v>
      </c>
      <c r="P334" t="s">
        <v>3726</v>
      </c>
      <c r="Q334" t="s">
        <v>3727</v>
      </c>
      <c r="R334" t="s">
        <v>3728</v>
      </c>
      <c r="S334" t="s">
        <v>3729</v>
      </c>
      <c r="T334" t="s">
        <v>3730</v>
      </c>
      <c r="U334" t="s">
        <v>3731</v>
      </c>
      <c r="V334" t="s">
        <v>3732</v>
      </c>
      <c r="W334" t="s">
        <v>3733</v>
      </c>
      <c r="X334" t="s">
        <v>3734</v>
      </c>
      <c r="Y334" t="s">
        <v>3735</v>
      </c>
      <c r="Z334" t="s">
        <v>3736</v>
      </c>
      <c r="AA334" t="s">
        <v>3737</v>
      </c>
      <c r="AB334" t="s">
        <v>3738</v>
      </c>
      <c r="AC334" t="s">
        <v>3739</v>
      </c>
      <c r="AD334" t="s">
        <v>3740</v>
      </c>
      <c r="AE334" t="s">
        <v>3741</v>
      </c>
    </row>
    <row r="335" spans="1:31" x14ac:dyDescent="0.3">
      <c r="A335" t="s">
        <v>3742</v>
      </c>
      <c r="B335" t="s">
        <v>3743</v>
      </c>
      <c r="C335">
        <v>879</v>
      </c>
      <c r="D335" t="s">
        <v>3580</v>
      </c>
      <c r="E335" t="s">
        <v>3</v>
      </c>
      <c r="F335" t="s">
        <v>3581</v>
      </c>
      <c r="G335">
        <v>151</v>
      </c>
      <c r="H335">
        <v>3526</v>
      </c>
      <c r="I335">
        <v>2.4</v>
      </c>
      <c r="J335">
        <v>5</v>
      </c>
      <c r="K335">
        <v>5</v>
      </c>
      <c r="L335" t="s">
        <v>3744</v>
      </c>
      <c r="M335" t="s">
        <v>3745</v>
      </c>
      <c r="N335" t="s">
        <v>3746</v>
      </c>
      <c r="O335" t="s">
        <v>3747</v>
      </c>
      <c r="P335" t="s">
        <v>3748</v>
      </c>
      <c r="Q335" t="s">
        <v>3749</v>
      </c>
      <c r="R335" t="s">
        <v>3750</v>
      </c>
      <c r="S335" t="s">
        <v>3751</v>
      </c>
      <c r="T335" t="s">
        <v>3752</v>
      </c>
      <c r="U335" t="s">
        <v>3753</v>
      </c>
      <c r="V335" t="s">
        <v>3754</v>
      </c>
      <c r="W335" t="s">
        <v>3755</v>
      </c>
      <c r="X335" t="s">
        <v>3756</v>
      </c>
      <c r="Y335" t="s">
        <v>3757</v>
      </c>
      <c r="Z335" t="s">
        <v>3758</v>
      </c>
      <c r="AA335" t="s">
        <v>3759</v>
      </c>
      <c r="AB335" t="s">
        <v>3760</v>
      </c>
      <c r="AC335" t="s">
        <v>3761</v>
      </c>
      <c r="AD335" t="s">
        <v>3762</v>
      </c>
      <c r="AE335" t="s">
        <v>3763</v>
      </c>
    </row>
    <row r="336" spans="1:31" x14ac:dyDescent="0.3">
      <c r="A336" t="s">
        <v>3764</v>
      </c>
      <c r="B336" t="s">
        <v>3765</v>
      </c>
      <c r="C336">
        <v>803</v>
      </c>
      <c r="D336" t="s">
        <v>866</v>
      </c>
      <c r="E336">
        <v>308</v>
      </c>
      <c r="F336">
        <v>1239</v>
      </c>
      <c r="G336">
        <v>5</v>
      </c>
      <c r="H336">
        <v>3</v>
      </c>
      <c r="I336">
        <v>11</v>
      </c>
    </row>
    <row r="337" spans="1:31" x14ac:dyDescent="0.3">
      <c r="A337" t="s">
        <v>3766</v>
      </c>
      <c r="B337" t="s">
        <v>3767</v>
      </c>
      <c r="C337">
        <v>1101</v>
      </c>
      <c r="D337" t="s">
        <v>38</v>
      </c>
      <c r="E337" t="s">
        <v>3</v>
      </c>
      <c r="F337" t="s">
        <v>39</v>
      </c>
      <c r="G337">
        <v>269</v>
      </c>
      <c r="H337">
        <v>633</v>
      </c>
      <c r="I337">
        <v>4.5</v>
      </c>
      <c r="J337">
        <v>2</v>
      </c>
      <c r="K337">
        <v>4</v>
      </c>
      <c r="L337" t="s">
        <v>3768</v>
      </c>
      <c r="M337" t="s">
        <v>3769</v>
      </c>
      <c r="N337" t="s">
        <v>3770</v>
      </c>
      <c r="O337" t="s">
        <v>3771</v>
      </c>
      <c r="P337" t="s">
        <v>3772</v>
      </c>
      <c r="Q337" t="s">
        <v>3773</v>
      </c>
      <c r="R337" t="s">
        <v>3774</v>
      </c>
      <c r="S337" t="s">
        <v>3775</v>
      </c>
      <c r="T337" t="s">
        <v>3776</v>
      </c>
      <c r="U337" t="s">
        <v>3777</v>
      </c>
      <c r="V337" t="s">
        <v>3778</v>
      </c>
      <c r="W337" t="s">
        <v>3779</v>
      </c>
      <c r="X337" t="s">
        <v>3780</v>
      </c>
      <c r="Y337" t="s">
        <v>3781</v>
      </c>
      <c r="Z337" t="e">
        <f>-cNH_p0yHTw</f>
        <v>#NAME?</v>
      </c>
      <c r="AA337" t="s">
        <v>3782</v>
      </c>
      <c r="AB337" t="s">
        <v>3783</v>
      </c>
      <c r="AC337" t="s">
        <v>3784</v>
      </c>
      <c r="AD337" t="s">
        <v>3785</v>
      </c>
      <c r="AE337" t="s">
        <v>3786</v>
      </c>
    </row>
    <row r="338" spans="1:31" x14ac:dyDescent="0.3">
      <c r="A338" t="s">
        <v>3787</v>
      </c>
      <c r="B338" t="s">
        <v>3788</v>
      </c>
      <c r="C338">
        <v>1114</v>
      </c>
      <c r="D338" t="s">
        <v>38</v>
      </c>
      <c r="E338" t="s">
        <v>3</v>
      </c>
      <c r="F338" t="s">
        <v>39</v>
      </c>
      <c r="G338">
        <v>212</v>
      </c>
      <c r="H338">
        <v>1854</v>
      </c>
      <c r="I338">
        <v>4.83</v>
      </c>
      <c r="J338">
        <v>6</v>
      </c>
      <c r="K338">
        <v>5</v>
      </c>
      <c r="L338" t="s">
        <v>3789</v>
      </c>
      <c r="M338" t="s">
        <v>3790</v>
      </c>
      <c r="N338" t="s">
        <v>3791</v>
      </c>
      <c r="O338" t="s">
        <v>3792</v>
      </c>
      <c r="P338" t="s">
        <v>3793</v>
      </c>
      <c r="Q338" t="s">
        <v>3794</v>
      </c>
      <c r="R338" t="s">
        <v>3795</v>
      </c>
      <c r="S338" t="s">
        <v>3796</v>
      </c>
      <c r="T338" t="s">
        <v>3797</v>
      </c>
      <c r="U338" t="s">
        <v>3798</v>
      </c>
      <c r="V338" t="s">
        <v>3799</v>
      </c>
      <c r="W338" t="s">
        <v>3800</v>
      </c>
      <c r="X338" t="s">
        <v>3801</v>
      </c>
      <c r="Y338" t="s">
        <v>3802</v>
      </c>
      <c r="Z338" t="s">
        <v>3803</v>
      </c>
      <c r="AA338" t="s">
        <v>3804</v>
      </c>
      <c r="AB338" t="s">
        <v>3805</v>
      </c>
      <c r="AC338" t="s">
        <v>3806</v>
      </c>
      <c r="AD338" t="s">
        <v>3807</v>
      </c>
      <c r="AE338" t="s">
        <v>3808</v>
      </c>
    </row>
    <row r="339" spans="1:31" x14ac:dyDescent="0.3">
      <c r="A339" t="s">
        <v>3809</v>
      </c>
      <c r="B339" t="s">
        <v>3810</v>
      </c>
      <c r="C339">
        <v>726</v>
      </c>
      <c r="D339" t="s">
        <v>866</v>
      </c>
      <c r="E339">
        <v>264</v>
      </c>
      <c r="F339">
        <v>16102</v>
      </c>
      <c r="G339">
        <v>4.71</v>
      </c>
      <c r="H339">
        <v>14</v>
      </c>
      <c r="I339">
        <v>13</v>
      </c>
      <c r="J339" t="s">
        <v>3811</v>
      </c>
      <c r="K339" t="s">
        <v>3812</v>
      </c>
      <c r="L339" t="s">
        <v>3813</v>
      </c>
      <c r="M339" t="s">
        <v>3814</v>
      </c>
      <c r="N339" t="s">
        <v>3815</v>
      </c>
      <c r="O339" t="s">
        <v>3816</v>
      </c>
      <c r="P339" t="s">
        <v>3817</v>
      </c>
      <c r="Q339" t="s">
        <v>3818</v>
      </c>
      <c r="R339" t="s">
        <v>3819</v>
      </c>
      <c r="S339" t="s">
        <v>3820</v>
      </c>
      <c r="T339" t="s">
        <v>3821</v>
      </c>
      <c r="U339" t="s">
        <v>3822</v>
      </c>
      <c r="V339" t="s">
        <v>3823</v>
      </c>
      <c r="W339" t="s">
        <v>3824</v>
      </c>
      <c r="X339" t="s">
        <v>3825</v>
      </c>
      <c r="Y339" t="s">
        <v>3826</v>
      </c>
      <c r="Z339" t="s">
        <v>3827</v>
      </c>
      <c r="AA339" t="s">
        <v>3828</v>
      </c>
      <c r="AB339" t="s">
        <v>3829</v>
      </c>
      <c r="AC339" t="s">
        <v>3830</v>
      </c>
    </row>
    <row r="340" spans="1:31" x14ac:dyDescent="0.3">
      <c r="A340" t="s">
        <v>3831</v>
      </c>
      <c r="B340" t="s">
        <v>3832</v>
      </c>
      <c r="C340">
        <v>1127</v>
      </c>
      <c r="D340" t="s">
        <v>2633</v>
      </c>
      <c r="E340" t="s">
        <v>3</v>
      </c>
      <c r="F340" t="s">
        <v>2634</v>
      </c>
      <c r="G340">
        <v>555</v>
      </c>
      <c r="H340">
        <v>1193</v>
      </c>
      <c r="I340">
        <v>5</v>
      </c>
      <c r="J340">
        <v>2</v>
      </c>
      <c r="K340">
        <v>1440</v>
      </c>
      <c r="L340" t="s">
        <v>3833</v>
      </c>
      <c r="M340" t="s">
        <v>3834</v>
      </c>
      <c r="N340" t="s">
        <v>3835</v>
      </c>
      <c r="O340" t="s">
        <v>3836</v>
      </c>
      <c r="P340" t="s">
        <v>3837</v>
      </c>
      <c r="Q340" t="s">
        <v>3838</v>
      </c>
      <c r="R340" t="s">
        <v>3839</v>
      </c>
      <c r="S340" t="s">
        <v>3840</v>
      </c>
      <c r="T340" t="s">
        <v>3841</v>
      </c>
      <c r="U340" t="s">
        <v>3842</v>
      </c>
      <c r="V340" t="s">
        <v>3843</v>
      </c>
      <c r="W340" t="s">
        <v>3844</v>
      </c>
      <c r="X340" t="s">
        <v>3845</v>
      </c>
      <c r="Y340" t="s">
        <v>3846</v>
      </c>
      <c r="Z340" t="s">
        <v>3847</v>
      </c>
      <c r="AA340" t="s">
        <v>3848</v>
      </c>
      <c r="AB340" t="s">
        <v>3849</v>
      </c>
      <c r="AC340" t="s">
        <v>3850</v>
      </c>
      <c r="AD340" t="s">
        <v>3851</v>
      </c>
      <c r="AE340" t="s">
        <v>3852</v>
      </c>
    </row>
    <row r="341" spans="1:31" x14ac:dyDescent="0.3">
      <c r="A341" t="s">
        <v>3853</v>
      </c>
      <c r="B341" t="s">
        <v>3695</v>
      </c>
      <c r="C341">
        <v>1134</v>
      </c>
      <c r="D341" t="s">
        <v>2503</v>
      </c>
      <c r="E341">
        <v>98</v>
      </c>
      <c r="F341">
        <v>51</v>
      </c>
      <c r="G341">
        <v>0</v>
      </c>
      <c r="H341">
        <v>0</v>
      </c>
      <c r="I341">
        <v>0</v>
      </c>
    </row>
    <row r="342" spans="1:31" x14ac:dyDescent="0.3">
      <c r="A342" t="s">
        <v>3854</v>
      </c>
      <c r="B342" t="s">
        <v>3855</v>
      </c>
      <c r="C342">
        <v>983</v>
      </c>
      <c r="D342" t="s">
        <v>32</v>
      </c>
      <c r="E342">
        <v>554</v>
      </c>
      <c r="F342">
        <v>1965</v>
      </c>
      <c r="G342">
        <v>5</v>
      </c>
      <c r="H342">
        <v>1</v>
      </c>
      <c r="I342">
        <v>3</v>
      </c>
      <c r="J342" t="s">
        <v>3856</v>
      </c>
      <c r="K342" t="s">
        <v>3857</v>
      </c>
      <c r="L342" t="s">
        <v>3858</v>
      </c>
      <c r="M342" t="s">
        <v>3859</v>
      </c>
      <c r="N342" t="s">
        <v>3860</v>
      </c>
      <c r="O342" t="s">
        <v>3861</v>
      </c>
      <c r="P342" t="s">
        <v>3862</v>
      </c>
      <c r="Q342" t="s">
        <v>3863</v>
      </c>
      <c r="R342" t="s">
        <v>3864</v>
      </c>
      <c r="S342" t="s">
        <v>3865</v>
      </c>
      <c r="T342" t="s">
        <v>3866</v>
      </c>
      <c r="U342" t="s">
        <v>3867</v>
      </c>
      <c r="V342" t="s">
        <v>3868</v>
      </c>
      <c r="W342" t="s">
        <v>3869</v>
      </c>
      <c r="X342" t="s">
        <v>3870</v>
      </c>
      <c r="Y342" t="s">
        <v>3871</v>
      </c>
      <c r="Z342" t="s">
        <v>3872</v>
      </c>
      <c r="AA342" t="s">
        <v>3873</v>
      </c>
      <c r="AB342" t="s">
        <v>3874</v>
      </c>
      <c r="AC342" t="s">
        <v>3875</v>
      </c>
    </row>
    <row r="343" spans="1:31" x14ac:dyDescent="0.3">
      <c r="A343" t="s">
        <v>3057</v>
      </c>
      <c r="B343" t="s">
        <v>3876</v>
      </c>
      <c r="C343">
        <v>1135</v>
      </c>
      <c r="D343" t="s">
        <v>632</v>
      </c>
      <c r="E343">
        <v>230</v>
      </c>
      <c r="F343">
        <v>3084</v>
      </c>
      <c r="G343">
        <v>4.38</v>
      </c>
      <c r="H343">
        <v>26</v>
      </c>
      <c r="I343">
        <v>29</v>
      </c>
      <c r="J343" t="e">
        <f>-F_ARgI0weo</f>
        <v>#NAME?</v>
      </c>
      <c r="K343" t="s">
        <v>3877</v>
      </c>
      <c r="L343" t="s">
        <v>3026</v>
      </c>
      <c r="M343" t="s">
        <v>3878</v>
      </c>
      <c r="N343" t="s">
        <v>3879</v>
      </c>
      <c r="O343" t="s">
        <v>3880</v>
      </c>
      <c r="P343" t="s">
        <v>3881</v>
      </c>
      <c r="Q343" t="s">
        <v>3882</v>
      </c>
      <c r="R343" t="s">
        <v>3883</v>
      </c>
      <c r="S343" t="s">
        <v>3884</v>
      </c>
      <c r="T343" t="s">
        <v>3885</v>
      </c>
      <c r="U343" t="s">
        <v>3886</v>
      </c>
      <c r="V343" t="s">
        <v>3887</v>
      </c>
      <c r="W343" t="s">
        <v>3888</v>
      </c>
      <c r="X343" t="s">
        <v>3889</v>
      </c>
      <c r="Y343" t="s">
        <v>3890</v>
      </c>
      <c r="Z343" t="s">
        <v>3891</v>
      </c>
      <c r="AA343" t="s">
        <v>3892</v>
      </c>
      <c r="AB343" t="s">
        <v>3893</v>
      </c>
      <c r="AC343" t="s">
        <v>3894</v>
      </c>
    </row>
    <row r="344" spans="1:31" x14ac:dyDescent="0.3">
      <c r="A344" t="s">
        <v>3008</v>
      </c>
      <c r="B344" t="s">
        <v>3895</v>
      </c>
      <c r="C344">
        <v>1135</v>
      </c>
      <c r="D344" t="s">
        <v>632</v>
      </c>
      <c r="E344">
        <v>215</v>
      </c>
      <c r="F344">
        <v>231</v>
      </c>
      <c r="G344">
        <v>1.9</v>
      </c>
      <c r="H344">
        <v>10</v>
      </c>
      <c r="I344">
        <v>5</v>
      </c>
      <c r="J344" t="s">
        <v>3018</v>
      </c>
      <c r="K344" t="s">
        <v>3019</v>
      </c>
      <c r="L344" t="s">
        <v>3020</v>
      </c>
      <c r="M344" t="s">
        <v>3017</v>
      </c>
      <c r="N344" t="s">
        <v>3021</v>
      </c>
      <c r="O344" t="s">
        <v>2994</v>
      </c>
      <c r="P344" t="s">
        <v>3005</v>
      </c>
      <c r="Q344" t="s">
        <v>3002</v>
      </c>
      <c r="R344" t="s">
        <v>3022</v>
      </c>
      <c r="S344" t="s">
        <v>2999</v>
      </c>
      <c r="T344" t="s">
        <v>3077</v>
      </c>
      <c r="U344" t="s">
        <v>2997</v>
      </c>
      <c r="V344" t="s">
        <v>3006</v>
      </c>
      <c r="W344" t="s">
        <v>3054</v>
      </c>
      <c r="X344" t="s">
        <v>3896</v>
      </c>
      <c r="Y344" t="s">
        <v>2996</v>
      </c>
      <c r="Z344" t="s">
        <v>3023</v>
      </c>
      <c r="AA344" t="s">
        <v>3024</v>
      </c>
      <c r="AB344" t="s">
        <v>3057</v>
      </c>
      <c r="AC344" t="s">
        <v>3078</v>
      </c>
    </row>
    <row r="345" spans="1:31" x14ac:dyDescent="0.3">
      <c r="A345" t="s">
        <v>3080</v>
      </c>
      <c r="B345" t="s">
        <v>532</v>
      </c>
      <c r="C345">
        <v>1135</v>
      </c>
      <c r="D345" t="s">
        <v>632</v>
      </c>
      <c r="E345">
        <v>63</v>
      </c>
      <c r="F345">
        <v>627</v>
      </c>
      <c r="G345">
        <v>1</v>
      </c>
      <c r="H345">
        <v>8</v>
      </c>
      <c r="I345">
        <v>10</v>
      </c>
      <c r="J345" t="s">
        <v>2994</v>
      </c>
      <c r="K345" t="s">
        <v>3017</v>
      </c>
      <c r="L345" t="s">
        <v>2997</v>
      </c>
      <c r="M345" t="s">
        <v>2999</v>
      </c>
      <c r="N345" t="s">
        <v>3044</v>
      </c>
      <c r="O345" t="s">
        <v>2996</v>
      </c>
      <c r="P345" t="s">
        <v>3000</v>
      </c>
      <c r="Q345" t="s">
        <v>3001</v>
      </c>
      <c r="R345" t="s">
        <v>3002</v>
      </c>
      <c r="S345" t="s">
        <v>3003</v>
      </c>
      <c r="T345" t="s">
        <v>2998</v>
      </c>
      <c r="U345" t="s">
        <v>3005</v>
      </c>
      <c r="V345" t="s">
        <v>3007</v>
      </c>
      <c r="W345" t="s">
        <v>3006</v>
      </c>
      <c r="X345" t="s">
        <v>3055</v>
      </c>
      <c r="Y345" t="s">
        <v>3004</v>
      </c>
      <c r="Z345" t="s">
        <v>3011</v>
      </c>
      <c r="AA345" t="s">
        <v>3013</v>
      </c>
      <c r="AB345" t="s">
        <v>3014</v>
      </c>
      <c r="AC345" t="s">
        <v>3015</v>
      </c>
    </row>
    <row r="346" spans="1:31" x14ac:dyDescent="0.3">
      <c r="A346" t="s">
        <v>3056</v>
      </c>
      <c r="B346" t="s">
        <v>3897</v>
      </c>
      <c r="C346">
        <v>1136</v>
      </c>
      <c r="D346" t="s">
        <v>632</v>
      </c>
      <c r="E346">
        <v>120</v>
      </c>
      <c r="F346">
        <v>148</v>
      </c>
      <c r="G346">
        <v>5</v>
      </c>
      <c r="H346">
        <v>1</v>
      </c>
      <c r="I346">
        <v>2</v>
      </c>
      <c r="J346" t="s">
        <v>3018</v>
      </c>
      <c r="K346" t="s">
        <v>3019</v>
      </c>
      <c r="L346" t="s">
        <v>3020</v>
      </c>
      <c r="M346" t="s">
        <v>3021</v>
      </c>
      <c r="N346" t="s">
        <v>3002</v>
      </c>
      <c r="O346" t="s">
        <v>3077</v>
      </c>
      <c r="P346" t="s">
        <v>3054</v>
      </c>
      <c r="Q346" t="s">
        <v>3127</v>
      </c>
      <c r="R346" t="s">
        <v>3898</v>
      </c>
      <c r="S346" t="s">
        <v>3899</v>
      </c>
      <c r="T346" t="s">
        <v>3079</v>
      </c>
      <c r="U346" t="s">
        <v>3900</v>
      </c>
      <c r="V346" t="s">
        <v>3901</v>
      </c>
      <c r="W346" t="s">
        <v>3902</v>
      </c>
      <c r="X346" t="s">
        <v>3023</v>
      </c>
      <c r="Y346" t="s">
        <v>3057</v>
      </c>
      <c r="Z346" t="s">
        <v>3903</v>
      </c>
      <c r="AA346" t="s">
        <v>3128</v>
      </c>
      <c r="AB346" t="s">
        <v>3024</v>
      </c>
      <c r="AC346" t="s">
        <v>3078</v>
      </c>
    </row>
    <row r="347" spans="1:31" x14ac:dyDescent="0.3">
      <c r="A347" t="s">
        <v>3012</v>
      </c>
      <c r="B347" t="s">
        <v>3904</v>
      </c>
      <c r="C347">
        <v>1067</v>
      </c>
      <c r="D347" t="s">
        <v>32</v>
      </c>
      <c r="E347">
        <v>409</v>
      </c>
      <c r="F347">
        <v>5722</v>
      </c>
      <c r="G347">
        <v>2.64</v>
      </c>
      <c r="H347">
        <v>11</v>
      </c>
      <c r="I347">
        <v>4</v>
      </c>
      <c r="J347" t="s">
        <v>3905</v>
      </c>
      <c r="K347" t="s">
        <v>3906</v>
      </c>
      <c r="L347" t="s">
        <v>3907</v>
      </c>
      <c r="M347" t="s">
        <v>3908</v>
      </c>
      <c r="N347" t="s">
        <v>3909</v>
      </c>
      <c r="O347" t="s">
        <v>3910</v>
      </c>
      <c r="P347" t="s">
        <v>3911</v>
      </c>
      <c r="Q347" t="s">
        <v>3912</v>
      </c>
      <c r="R347" t="s">
        <v>3913</v>
      </c>
      <c r="S347" t="s">
        <v>3914</v>
      </c>
      <c r="T347" t="s">
        <v>3915</v>
      </c>
      <c r="U347" t="s">
        <v>3916</v>
      </c>
      <c r="V347" t="s">
        <v>3917</v>
      </c>
      <c r="W347" t="s">
        <v>3918</v>
      </c>
      <c r="X347" t="s">
        <v>3919</v>
      </c>
      <c r="Y347" t="s">
        <v>3920</v>
      </c>
      <c r="Z347" t="s">
        <v>3921</v>
      </c>
      <c r="AA347" t="s">
        <v>3922</v>
      </c>
      <c r="AB347" t="s">
        <v>3923</v>
      </c>
      <c r="AC347" t="s">
        <v>3924</v>
      </c>
    </row>
    <row r="348" spans="1:31" x14ac:dyDescent="0.3">
      <c r="A348" t="s">
        <v>3014</v>
      </c>
      <c r="B348" t="s">
        <v>3925</v>
      </c>
      <c r="C348">
        <v>1136</v>
      </c>
      <c r="D348" t="s">
        <v>632</v>
      </c>
      <c r="E348">
        <v>236</v>
      </c>
      <c r="F348">
        <v>206</v>
      </c>
      <c r="G348">
        <v>0</v>
      </c>
      <c r="H348">
        <v>0</v>
      </c>
      <c r="I348">
        <v>0</v>
      </c>
      <c r="J348" t="s">
        <v>2994</v>
      </c>
      <c r="K348" t="s">
        <v>3017</v>
      </c>
      <c r="L348" t="s">
        <v>2997</v>
      </c>
      <c r="M348" t="s">
        <v>2999</v>
      </c>
      <c r="N348" t="s">
        <v>3000</v>
      </c>
      <c r="O348" t="s">
        <v>2996</v>
      </c>
      <c r="P348" t="s">
        <v>3001</v>
      </c>
      <c r="Q348" t="s">
        <v>3002</v>
      </c>
      <c r="R348" t="s">
        <v>3054</v>
      </c>
      <c r="S348" t="s">
        <v>2998</v>
      </c>
      <c r="T348" t="s">
        <v>3003</v>
      </c>
      <c r="U348" t="s">
        <v>3013</v>
      </c>
      <c r="V348" t="s">
        <v>3005</v>
      </c>
      <c r="W348" t="s">
        <v>3012</v>
      </c>
      <c r="X348" t="s">
        <v>3055</v>
      </c>
      <c r="Y348" t="s">
        <v>3926</v>
      </c>
      <c r="Z348" t="s">
        <v>3011</v>
      </c>
      <c r="AA348" t="s">
        <v>3004</v>
      </c>
      <c r="AB348" t="s">
        <v>3009</v>
      </c>
      <c r="AC348" t="s">
        <v>3006</v>
      </c>
    </row>
    <row r="349" spans="1:31" x14ac:dyDescent="0.3">
      <c r="A349" t="s">
        <v>3927</v>
      </c>
      <c r="B349" t="s">
        <v>3928</v>
      </c>
      <c r="C349">
        <v>1131</v>
      </c>
      <c r="D349" t="s">
        <v>38</v>
      </c>
      <c r="E349" t="s">
        <v>3</v>
      </c>
      <c r="F349" t="s">
        <v>39</v>
      </c>
      <c r="G349">
        <v>53</v>
      </c>
      <c r="H349">
        <v>539</v>
      </c>
      <c r="I349">
        <v>1.92</v>
      </c>
      <c r="J349">
        <v>13</v>
      </c>
      <c r="K349">
        <v>2</v>
      </c>
      <c r="L349" t="s">
        <v>3929</v>
      </c>
      <c r="M349" t="s">
        <v>3930</v>
      </c>
      <c r="N349" t="s">
        <v>3931</v>
      </c>
      <c r="O349" t="s">
        <v>3932</v>
      </c>
      <c r="P349" t="s">
        <v>3933</v>
      </c>
      <c r="Q349" t="s">
        <v>3934</v>
      </c>
      <c r="R349" t="s">
        <v>3935</v>
      </c>
      <c r="S349" t="s">
        <v>3936</v>
      </c>
      <c r="T349" t="s">
        <v>3937</v>
      </c>
      <c r="U349" t="s">
        <v>3938</v>
      </c>
      <c r="V349" t="s">
        <v>3939</v>
      </c>
      <c r="W349" t="s">
        <v>2727</v>
      </c>
      <c r="X349" t="s">
        <v>3940</v>
      </c>
      <c r="Y349" t="s">
        <v>3941</v>
      </c>
      <c r="Z349" t="s">
        <v>2978</v>
      </c>
      <c r="AA349" t="s">
        <v>3942</v>
      </c>
      <c r="AB349" t="s">
        <v>3943</v>
      </c>
      <c r="AC349" t="s">
        <v>3944</v>
      </c>
      <c r="AD349" t="s">
        <v>3945</v>
      </c>
      <c r="AE349" t="s">
        <v>3946</v>
      </c>
    </row>
    <row r="350" spans="1:31" x14ac:dyDescent="0.3">
      <c r="A350" t="s">
        <v>3929</v>
      </c>
      <c r="B350" t="s">
        <v>3947</v>
      </c>
      <c r="C350">
        <v>1034</v>
      </c>
      <c r="D350" t="s">
        <v>32</v>
      </c>
      <c r="E350">
        <v>326</v>
      </c>
      <c r="F350">
        <v>10294</v>
      </c>
      <c r="G350">
        <v>3.37</v>
      </c>
      <c r="H350">
        <v>46</v>
      </c>
      <c r="I350">
        <v>70</v>
      </c>
      <c r="J350" t="s">
        <v>3948</v>
      </c>
      <c r="K350" t="s">
        <v>3949</v>
      </c>
      <c r="L350" t="s">
        <v>3950</v>
      </c>
      <c r="M350" t="s">
        <v>3951</v>
      </c>
      <c r="N350" t="s">
        <v>3952</v>
      </c>
      <c r="O350" t="s">
        <v>2820</v>
      </c>
      <c r="P350" t="s">
        <v>3953</v>
      </c>
      <c r="Q350" t="s">
        <v>3954</v>
      </c>
      <c r="R350" t="s">
        <v>3955</v>
      </c>
      <c r="S350" t="s">
        <v>3956</v>
      </c>
      <c r="T350" t="s">
        <v>3957</v>
      </c>
      <c r="U350" t="s">
        <v>3958</v>
      </c>
      <c r="V350" t="s">
        <v>3959</v>
      </c>
      <c r="W350" t="s">
        <v>3960</v>
      </c>
      <c r="X350" t="s">
        <v>2714</v>
      </c>
      <c r="Y350" t="s">
        <v>3961</v>
      </c>
      <c r="Z350" t="s">
        <v>3962</v>
      </c>
      <c r="AA350" t="s">
        <v>3963</v>
      </c>
      <c r="AB350" t="s">
        <v>3964</v>
      </c>
      <c r="AC350" t="s">
        <v>3965</v>
      </c>
    </row>
    <row r="351" spans="1:31" x14ac:dyDescent="0.3">
      <c r="A351" t="s">
        <v>3966</v>
      </c>
      <c r="B351" t="s">
        <v>3967</v>
      </c>
      <c r="C351">
        <v>1058</v>
      </c>
      <c r="D351" t="s">
        <v>32</v>
      </c>
      <c r="E351">
        <v>204</v>
      </c>
      <c r="F351">
        <v>5683</v>
      </c>
      <c r="G351">
        <v>3.67</v>
      </c>
      <c r="H351">
        <v>24</v>
      </c>
      <c r="I351">
        <v>42</v>
      </c>
      <c r="J351" t="e">
        <f>-oeTj2oDhyY</f>
        <v>#NAME?</v>
      </c>
      <c r="K351" t="s">
        <v>3968</v>
      </c>
      <c r="L351" t="s">
        <v>3969</v>
      </c>
      <c r="M351" t="s">
        <v>3970</v>
      </c>
      <c r="N351" t="s">
        <v>3971</v>
      </c>
      <c r="O351" t="s">
        <v>3972</v>
      </c>
      <c r="P351" t="s">
        <v>3973</v>
      </c>
      <c r="Q351" t="s">
        <v>3974</v>
      </c>
      <c r="R351" t="s">
        <v>3975</v>
      </c>
      <c r="S351" t="s">
        <v>3954</v>
      </c>
      <c r="T351" t="s">
        <v>3976</v>
      </c>
      <c r="U351" t="s">
        <v>3977</v>
      </c>
      <c r="V351" t="s">
        <v>3978</v>
      </c>
      <c r="W351" t="s">
        <v>3979</v>
      </c>
      <c r="X351" t="s">
        <v>3980</v>
      </c>
      <c r="Y351" t="s">
        <v>3981</v>
      </c>
      <c r="Z351" t="s">
        <v>3982</v>
      </c>
      <c r="AA351" t="s">
        <v>3983</v>
      </c>
      <c r="AB351" t="s">
        <v>3984</v>
      </c>
      <c r="AC351" t="s">
        <v>3985</v>
      </c>
    </row>
    <row r="352" spans="1:31" x14ac:dyDescent="0.3">
      <c r="A352" t="s">
        <v>3986</v>
      </c>
      <c r="B352" t="s">
        <v>3987</v>
      </c>
      <c r="C352">
        <v>1007</v>
      </c>
      <c r="D352" t="s">
        <v>20</v>
      </c>
      <c r="E352">
        <v>78</v>
      </c>
      <c r="F352">
        <v>9736</v>
      </c>
      <c r="G352">
        <v>0</v>
      </c>
      <c r="H352">
        <v>0</v>
      </c>
      <c r="I352">
        <v>8</v>
      </c>
      <c r="J352" t="s">
        <v>2744</v>
      </c>
      <c r="K352" t="s">
        <v>3988</v>
      </c>
      <c r="L352" t="s">
        <v>3989</v>
      </c>
      <c r="M352" t="s">
        <v>3990</v>
      </c>
      <c r="N352" t="s">
        <v>2710</v>
      </c>
      <c r="O352" t="s">
        <v>3991</v>
      </c>
      <c r="P352" t="s">
        <v>3992</v>
      </c>
      <c r="Q352" t="s">
        <v>3993</v>
      </c>
      <c r="R352" t="s">
        <v>3994</v>
      </c>
      <c r="S352" t="s">
        <v>3995</v>
      </c>
      <c r="T352" t="s">
        <v>3996</v>
      </c>
      <c r="U352" t="s">
        <v>3997</v>
      </c>
      <c r="V352" t="s">
        <v>3998</v>
      </c>
      <c r="W352" t="s">
        <v>3999</v>
      </c>
      <c r="X352" t="s">
        <v>4000</v>
      </c>
      <c r="Y352" t="s">
        <v>2725</v>
      </c>
      <c r="Z352" t="s">
        <v>4001</v>
      </c>
      <c r="AA352" t="s">
        <v>4002</v>
      </c>
      <c r="AB352" t="s">
        <v>4003</v>
      </c>
      <c r="AC352" t="s">
        <v>4004</v>
      </c>
    </row>
    <row r="353" spans="1:31" x14ac:dyDescent="0.3">
      <c r="A353" t="s">
        <v>3984</v>
      </c>
      <c r="B353" t="s">
        <v>4005</v>
      </c>
      <c r="C353">
        <v>1055</v>
      </c>
      <c r="D353" t="s">
        <v>32</v>
      </c>
      <c r="E353">
        <v>549</v>
      </c>
      <c r="F353">
        <v>2458</v>
      </c>
      <c r="G353">
        <v>0</v>
      </c>
      <c r="H353">
        <v>0</v>
      </c>
      <c r="I353">
        <v>14</v>
      </c>
      <c r="J353" t="s">
        <v>4006</v>
      </c>
      <c r="K353" t="s">
        <v>4007</v>
      </c>
      <c r="L353" t="s">
        <v>3959</v>
      </c>
      <c r="M353" t="s">
        <v>4008</v>
      </c>
      <c r="N353" t="s">
        <v>4009</v>
      </c>
      <c r="O353" t="s">
        <v>3954</v>
      </c>
      <c r="P353" t="s">
        <v>3966</v>
      </c>
      <c r="Q353" t="s">
        <v>4010</v>
      </c>
      <c r="R353" t="s">
        <v>4011</v>
      </c>
      <c r="S353" t="s">
        <v>4012</v>
      </c>
      <c r="T353" t="s">
        <v>2862</v>
      </c>
      <c r="U353" t="s">
        <v>4013</v>
      </c>
      <c r="V353" t="s">
        <v>4014</v>
      </c>
      <c r="W353" t="s">
        <v>4015</v>
      </c>
      <c r="X353" t="s">
        <v>4016</v>
      </c>
      <c r="Y353" t="s">
        <v>4017</v>
      </c>
      <c r="Z353" t="s">
        <v>4018</v>
      </c>
      <c r="AA353" t="s">
        <v>4019</v>
      </c>
      <c r="AB353" t="s">
        <v>2886</v>
      </c>
      <c r="AC353" t="s">
        <v>4020</v>
      </c>
    </row>
    <row r="354" spans="1:31" x14ac:dyDescent="0.3">
      <c r="A354" t="s">
        <v>4021</v>
      </c>
      <c r="B354" t="s">
        <v>4022</v>
      </c>
      <c r="C354">
        <v>1104</v>
      </c>
      <c r="D354" t="s">
        <v>687</v>
      </c>
      <c r="E354" t="s">
        <v>3</v>
      </c>
      <c r="F354" t="s">
        <v>688</v>
      </c>
      <c r="G354">
        <v>299</v>
      </c>
      <c r="H354">
        <v>518</v>
      </c>
      <c r="I354">
        <v>0</v>
      </c>
      <c r="J354">
        <v>0</v>
      </c>
      <c r="K354">
        <v>2</v>
      </c>
      <c r="L354" t="s">
        <v>4023</v>
      </c>
      <c r="M354" t="s">
        <v>4024</v>
      </c>
      <c r="N354" t="e">
        <f>-FtETwMmLjw</f>
        <v>#NAME?</v>
      </c>
      <c r="O354" t="s">
        <v>3929</v>
      </c>
      <c r="P354" t="s">
        <v>2714</v>
      </c>
      <c r="Q354" t="s">
        <v>4025</v>
      </c>
      <c r="R354" t="s">
        <v>4026</v>
      </c>
      <c r="S354" t="s">
        <v>4027</v>
      </c>
      <c r="T354" t="s">
        <v>4028</v>
      </c>
      <c r="U354" t="s">
        <v>4029</v>
      </c>
      <c r="V354" t="s">
        <v>4007</v>
      </c>
      <c r="W354" t="s">
        <v>4030</v>
      </c>
      <c r="X354" t="s">
        <v>4031</v>
      </c>
      <c r="Y354" t="s">
        <v>3959</v>
      </c>
      <c r="Z354" t="s">
        <v>4032</v>
      </c>
      <c r="AA354" t="s">
        <v>4033</v>
      </c>
      <c r="AB354" t="s">
        <v>4034</v>
      </c>
      <c r="AC354" t="s">
        <v>2735</v>
      </c>
      <c r="AD354" t="s">
        <v>4035</v>
      </c>
      <c r="AE354" t="s">
        <v>4036</v>
      </c>
    </row>
    <row r="355" spans="1:31" x14ac:dyDescent="0.3">
      <c r="A355" t="s">
        <v>4037</v>
      </c>
      <c r="B355" t="s">
        <v>4038</v>
      </c>
      <c r="C355">
        <v>1090</v>
      </c>
      <c r="D355" t="s">
        <v>32</v>
      </c>
      <c r="E355">
        <v>84</v>
      </c>
      <c r="F355">
        <v>1220</v>
      </c>
      <c r="G355">
        <v>4.38</v>
      </c>
      <c r="H355">
        <v>8</v>
      </c>
      <c r="I355">
        <v>11</v>
      </c>
      <c r="J355" t="s">
        <v>4039</v>
      </c>
      <c r="K355" t="s">
        <v>4040</v>
      </c>
      <c r="L355" t="s">
        <v>4017</v>
      </c>
      <c r="M355" t="s">
        <v>4018</v>
      </c>
      <c r="N355" t="s">
        <v>4041</v>
      </c>
      <c r="O355" t="s">
        <v>3978</v>
      </c>
      <c r="P355" t="s">
        <v>4020</v>
      </c>
      <c r="Q355" t="s">
        <v>4042</v>
      </c>
      <c r="R355" t="s">
        <v>4043</v>
      </c>
      <c r="S355" t="s">
        <v>4044</v>
      </c>
      <c r="T355" t="s">
        <v>4045</v>
      </c>
      <c r="U355" t="s">
        <v>4046</v>
      </c>
      <c r="V355" t="s">
        <v>4016</v>
      </c>
      <c r="W355" t="s">
        <v>4047</v>
      </c>
      <c r="X355" t="s">
        <v>3984</v>
      </c>
      <c r="Y355" t="s">
        <v>4048</v>
      </c>
      <c r="Z355" t="s">
        <v>4049</v>
      </c>
      <c r="AA355" t="s">
        <v>4050</v>
      </c>
      <c r="AB355" t="s">
        <v>4051</v>
      </c>
      <c r="AC355" t="s">
        <v>4052</v>
      </c>
    </row>
    <row r="356" spans="1:31" x14ac:dyDescent="0.3">
      <c r="A356" t="s">
        <v>4053</v>
      </c>
      <c r="B356" t="s">
        <v>4054</v>
      </c>
      <c r="C356">
        <v>1132</v>
      </c>
      <c r="D356" t="s">
        <v>32</v>
      </c>
      <c r="E356">
        <v>193</v>
      </c>
      <c r="F356">
        <v>62</v>
      </c>
      <c r="G356">
        <v>5</v>
      </c>
      <c r="H356">
        <v>1</v>
      </c>
      <c r="I356">
        <v>1</v>
      </c>
      <c r="J356" t="s">
        <v>4055</v>
      </c>
      <c r="K356" t="s">
        <v>4056</v>
      </c>
      <c r="L356" t="s">
        <v>4057</v>
      </c>
      <c r="M356" t="s">
        <v>4058</v>
      </c>
      <c r="N356" t="s">
        <v>2759</v>
      </c>
      <c r="O356" t="s">
        <v>4059</v>
      </c>
      <c r="P356" t="s">
        <v>4060</v>
      </c>
      <c r="Q356" t="e">
        <f>-rxQvtgkvR4</f>
        <v>#NAME?</v>
      </c>
      <c r="R356" t="s">
        <v>4061</v>
      </c>
      <c r="S356" t="s">
        <v>4062</v>
      </c>
      <c r="T356" t="s">
        <v>4063</v>
      </c>
      <c r="U356" t="s">
        <v>4064</v>
      </c>
      <c r="V356" t="s">
        <v>4065</v>
      </c>
      <c r="W356" t="s">
        <v>4066</v>
      </c>
      <c r="X356" t="s">
        <v>4017</v>
      </c>
      <c r="Y356" t="s">
        <v>4067</v>
      </c>
      <c r="Z356" t="s">
        <v>2792</v>
      </c>
      <c r="AA356" t="s">
        <v>4068</v>
      </c>
      <c r="AB356" t="s">
        <v>4069</v>
      </c>
      <c r="AC356" t="s">
        <v>4070</v>
      </c>
    </row>
    <row r="357" spans="1:31" x14ac:dyDescent="0.3">
      <c r="A357" t="s">
        <v>4056</v>
      </c>
      <c r="B357" t="s">
        <v>4071</v>
      </c>
      <c r="C357">
        <v>1003</v>
      </c>
      <c r="D357" t="s">
        <v>687</v>
      </c>
      <c r="E357" t="s">
        <v>3</v>
      </c>
      <c r="F357" t="s">
        <v>688</v>
      </c>
      <c r="G357">
        <v>306</v>
      </c>
      <c r="H357">
        <v>665</v>
      </c>
      <c r="I357">
        <v>3</v>
      </c>
      <c r="J357">
        <v>2</v>
      </c>
      <c r="K357">
        <v>2</v>
      </c>
      <c r="L357" t="s">
        <v>4059</v>
      </c>
      <c r="M357" t="s">
        <v>4072</v>
      </c>
      <c r="N357" t="s">
        <v>4073</v>
      </c>
      <c r="O357" t="s">
        <v>2711</v>
      </c>
      <c r="P357" t="s">
        <v>4074</v>
      </c>
      <c r="Q357" t="s">
        <v>4075</v>
      </c>
      <c r="R357" t="s">
        <v>2735</v>
      </c>
      <c r="S357" t="s">
        <v>2707</v>
      </c>
      <c r="T357" t="s">
        <v>4076</v>
      </c>
      <c r="U357" t="s">
        <v>4077</v>
      </c>
      <c r="V357" t="s">
        <v>4078</v>
      </c>
      <c r="W357" t="s">
        <v>4079</v>
      </c>
      <c r="X357" t="s">
        <v>4080</v>
      </c>
      <c r="Y357" t="s">
        <v>4081</v>
      </c>
      <c r="Z357" t="s">
        <v>4082</v>
      </c>
      <c r="AA357" t="s">
        <v>4083</v>
      </c>
      <c r="AB357" t="e">
        <f>-SejAeDLoFM</f>
        <v>#NAME?</v>
      </c>
      <c r="AC357" t="s">
        <v>4084</v>
      </c>
      <c r="AD357" t="s">
        <v>4085</v>
      </c>
      <c r="AE357" t="s">
        <v>4086</v>
      </c>
    </row>
    <row r="358" spans="1:31" x14ac:dyDescent="0.3">
      <c r="A358" t="s">
        <v>2720</v>
      </c>
      <c r="B358" t="s">
        <v>4087</v>
      </c>
      <c r="C358">
        <v>892</v>
      </c>
      <c r="D358" t="s">
        <v>687</v>
      </c>
      <c r="E358" t="s">
        <v>3</v>
      </c>
      <c r="F358" t="s">
        <v>688</v>
      </c>
      <c r="G358">
        <v>81</v>
      </c>
      <c r="H358">
        <v>3498</v>
      </c>
      <c r="I358">
        <v>3.22</v>
      </c>
      <c r="J358">
        <v>9</v>
      </c>
      <c r="K358">
        <v>23</v>
      </c>
      <c r="L358" t="s">
        <v>4088</v>
      </c>
      <c r="M358" t="s">
        <v>4089</v>
      </c>
      <c r="N358" t="s">
        <v>4090</v>
      </c>
      <c r="O358" t="s">
        <v>2707</v>
      </c>
      <c r="P358" t="s">
        <v>4091</v>
      </c>
      <c r="Q358" t="s">
        <v>4092</v>
      </c>
      <c r="R358" t="s">
        <v>4093</v>
      </c>
      <c r="S358" t="s">
        <v>4094</v>
      </c>
      <c r="T358" t="s">
        <v>4095</v>
      </c>
      <c r="U358" t="s">
        <v>4096</v>
      </c>
      <c r="V358" t="s">
        <v>4097</v>
      </c>
      <c r="W358" t="s">
        <v>4098</v>
      </c>
      <c r="X358" t="s">
        <v>4099</v>
      </c>
      <c r="Y358" t="s">
        <v>4100</v>
      </c>
      <c r="Z358" t="s">
        <v>4101</v>
      </c>
      <c r="AA358" t="s">
        <v>4102</v>
      </c>
      <c r="AB358" t="s">
        <v>4103</v>
      </c>
      <c r="AC358" t="e">
        <f>-kKHxVfJnvg</f>
        <v>#NAME?</v>
      </c>
      <c r="AD358" t="s">
        <v>2794</v>
      </c>
      <c r="AE358" t="s">
        <v>4104</v>
      </c>
    </row>
    <row r="359" spans="1:31" x14ac:dyDescent="0.3">
      <c r="A359" t="s">
        <v>4105</v>
      </c>
      <c r="B359" t="s">
        <v>4106</v>
      </c>
      <c r="C359">
        <v>1125</v>
      </c>
      <c r="D359" t="s">
        <v>32</v>
      </c>
      <c r="E359">
        <v>294</v>
      </c>
      <c r="F359">
        <v>283</v>
      </c>
      <c r="G359">
        <v>4.75</v>
      </c>
      <c r="H359">
        <v>4</v>
      </c>
      <c r="I359">
        <v>0</v>
      </c>
    </row>
    <row r="360" spans="1:31" x14ac:dyDescent="0.3">
      <c r="A360" t="s">
        <v>4107</v>
      </c>
      <c r="B360" t="s">
        <v>4108</v>
      </c>
      <c r="C360">
        <v>921</v>
      </c>
      <c r="D360" t="s">
        <v>687</v>
      </c>
      <c r="E360" t="s">
        <v>3</v>
      </c>
      <c r="F360" t="s">
        <v>688</v>
      </c>
      <c r="G360">
        <v>312</v>
      </c>
      <c r="H360">
        <v>317</v>
      </c>
      <c r="I360">
        <v>3</v>
      </c>
      <c r="J360">
        <v>2</v>
      </c>
      <c r="K360">
        <v>4</v>
      </c>
      <c r="L360" t="s">
        <v>2716</v>
      </c>
      <c r="M360" t="s">
        <v>3986</v>
      </c>
      <c r="N360" t="s">
        <v>4109</v>
      </c>
      <c r="O360" t="s">
        <v>4110</v>
      </c>
      <c r="P360" t="s">
        <v>4111</v>
      </c>
      <c r="Q360" t="s">
        <v>4112</v>
      </c>
      <c r="R360" t="s">
        <v>4113</v>
      </c>
      <c r="S360" t="s">
        <v>4114</v>
      </c>
      <c r="T360" t="s">
        <v>3960</v>
      </c>
      <c r="U360" t="s">
        <v>4115</v>
      </c>
      <c r="V360" t="s">
        <v>4116</v>
      </c>
      <c r="W360" t="s">
        <v>4117</v>
      </c>
      <c r="X360" t="s">
        <v>4118</v>
      </c>
      <c r="Y360" t="s">
        <v>4119</v>
      </c>
      <c r="Z360" t="s">
        <v>4120</v>
      </c>
      <c r="AA360" t="s">
        <v>4121</v>
      </c>
      <c r="AB360" t="s">
        <v>4004</v>
      </c>
      <c r="AC360" t="s">
        <v>4122</v>
      </c>
      <c r="AD360" t="s">
        <v>4123</v>
      </c>
      <c r="AE360" t="s">
        <v>4124</v>
      </c>
    </row>
    <row r="361" spans="1:31" x14ac:dyDescent="0.3">
      <c r="A361" t="s">
        <v>2794</v>
      </c>
      <c r="B361" t="s">
        <v>4125</v>
      </c>
      <c r="C361">
        <v>682</v>
      </c>
      <c r="D361" t="s">
        <v>32</v>
      </c>
      <c r="E361">
        <v>51</v>
      </c>
      <c r="F361">
        <v>4420</v>
      </c>
      <c r="G361">
        <v>3.18</v>
      </c>
      <c r="H361">
        <v>11</v>
      </c>
      <c r="I361">
        <v>103</v>
      </c>
      <c r="J361" t="s">
        <v>4036</v>
      </c>
      <c r="K361" t="s">
        <v>4126</v>
      </c>
      <c r="L361" t="s">
        <v>2720</v>
      </c>
      <c r="M361" t="s">
        <v>3936</v>
      </c>
      <c r="N361" t="s">
        <v>4127</v>
      </c>
      <c r="O361" t="s">
        <v>4082</v>
      </c>
      <c r="P361" t="s">
        <v>4062</v>
      </c>
      <c r="Q361" t="s">
        <v>4128</v>
      </c>
      <c r="R361" t="s">
        <v>2792</v>
      </c>
      <c r="S361" t="s">
        <v>4129</v>
      </c>
      <c r="T361" t="s">
        <v>2762</v>
      </c>
      <c r="U361" t="s">
        <v>4130</v>
      </c>
      <c r="V361" t="s">
        <v>4131</v>
      </c>
      <c r="W361" t="s">
        <v>4132</v>
      </c>
      <c r="X361" t="e">
        <f>-Z0eCxekGdw</f>
        <v>#NAME?</v>
      </c>
      <c r="Y361" t="s">
        <v>4133</v>
      </c>
      <c r="Z361" t="s">
        <v>4134</v>
      </c>
      <c r="AA361" t="s">
        <v>4135</v>
      </c>
      <c r="AB361" t="s">
        <v>4136</v>
      </c>
      <c r="AC361" t="s">
        <v>2712</v>
      </c>
    </row>
    <row r="362" spans="1:31" x14ac:dyDescent="0.3">
      <c r="A362" t="s">
        <v>4137</v>
      </c>
      <c r="B362" t="s">
        <v>4138</v>
      </c>
      <c r="C362">
        <v>892</v>
      </c>
      <c r="D362" t="s">
        <v>32</v>
      </c>
      <c r="E362">
        <v>62</v>
      </c>
      <c r="F362">
        <v>669</v>
      </c>
      <c r="G362">
        <v>0</v>
      </c>
      <c r="H362">
        <v>0</v>
      </c>
      <c r="I362">
        <v>4</v>
      </c>
    </row>
    <row r="363" spans="1:31" x14ac:dyDescent="0.3">
      <c r="A363" t="s">
        <v>2857</v>
      </c>
      <c r="B363" t="s">
        <v>4139</v>
      </c>
      <c r="C363">
        <v>1063</v>
      </c>
      <c r="D363" t="s">
        <v>687</v>
      </c>
      <c r="E363" t="s">
        <v>3</v>
      </c>
      <c r="F363" t="s">
        <v>688</v>
      </c>
      <c r="G363">
        <v>76</v>
      </c>
      <c r="H363">
        <v>1940</v>
      </c>
      <c r="I363">
        <v>2.75</v>
      </c>
      <c r="J363">
        <v>4</v>
      </c>
      <c r="K363">
        <v>0</v>
      </c>
      <c r="L363" t="s">
        <v>4140</v>
      </c>
      <c r="M363" t="s">
        <v>4141</v>
      </c>
      <c r="N363" t="s">
        <v>2764</v>
      </c>
      <c r="O363" t="s">
        <v>2776</v>
      </c>
      <c r="P363" t="s">
        <v>4142</v>
      </c>
      <c r="Q363" t="s">
        <v>4143</v>
      </c>
      <c r="R363" t="s">
        <v>4144</v>
      </c>
      <c r="S363" t="s">
        <v>4145</v>
      </c>
      <c r="T363" t="s">
        <v>4146</v>
      </c>
      <c r="U363" t="s">
        <v>4147</v>
      </c>
      <c r="V363" t="s">
        <v>4148</v>
      </c>
      <c r="W363" t="s">
        <v>4149</v>
      </c>
      <c r="X363" t="s">
        <v>4150</v>
      </c>
      <c r="Y363" t="s">
        <v>4151</v>
      </c>
      <c r="Z363" t="s">
        <v>4152</v>
      </c>
      <c r="AA363" t="s">
        <v>3929</v>
      </c>
      <c r="AB363" t="s">
        <v>4153</v>
      </c>
      <c r="AC363" t="s">
        <v>4154</v>
      </c>
      <c r="AD363" t="s">
        <v>4155</v>
      </c>
      <c r="AE363" t="s">
        <v>4156</v>
      </c>
    </row>
    <row r="364" spans="1:31" x14ac:dyDescent="0.3">
      <c r="A364" t="s">
        <v>4157</v>
      </c>
      <c r="B364" t="s">
        <v>4158</v>
      </c>
      <c r="C364">
        <v>1103</v>
      </c>
      <c r="D364" t="s">
        <v>687</v>
      </c>
      <c r="E364" t="s">
        <v>3</v>
      </c>
      <c r="F364" t="s">
        <v>688</v>
      </c>
      <c r="G364">
        <v>205</v>
      </c>
      <c r="H364">
        <v>290</v>
      </c>
      <c r="I364">
        <v>5</v>
      </c>
      <c r="J364">
        <v>2</v>
      </c>
      <c r="K364">
        <v>0</v>
      </c>
      <c r="L364" t="s">
        <v>4159</v>
      </c>
      <c r="M364" t="e">
        <f>-oeTj2oDhyY</f>
        <v>#NAME?</v>
      </c>
      <c r="N364" t="s">
        <v>4160</v>
      </c>
      <c r="O364" t="s">
        <v>4161</v>
      </c>
      <c r="P364" t="s">
        <v>4162</v>
      </c>
      <c r="Q364" t="s">
        <v>4163</v>
      </c>
      <c r="R364" t="s">
        <v>4164</v>
      </c>
      <c r="S364" t="s">
        <v>4165</v>
      </c>
      <c r="T364" t="s">
        <v>4166</v>
      </c>
      <c r="U364" t="s">
        <v>4019</v>
      </c>
      <c r="V364" t="s">
        <v>4167</v>
      </c>
      <c r="W364" t="s">
        <v>4168</v>
      </c>
      <c r="X364" t="s">
        <v>4169</v>
      </c>
      <c r="Y364" t="s">
        <v>4170</v>
      </c>
      <c r="Z364" t="s">
        <v>4171</v>
      </c>
      <c r="AA364" t="s">
        <v>4172</v>
      </c>
      <c r="AB364" t="s">
        <v>4173</v>
      </c>
      <c r="AC364" t="s">
        <v>4174</v>
      </c>
      <c r="AD364" t="s">
        <v>4175</v>
      </c>
      <c r="AE364" t="s">
        <v>4043</v>
      </c>
    </row>
    <row r="365" spans="1:31" x14ac:dyDescent="0.3">
      <c r="A365" t="s">
        <v>4176</v>
      </c>
      <c r="B365" t="s">
        <v>4177</v>
      </c>
      <c r="C365">
        <v>1134</v>
      </c>
      <c r="D365" t="s">
        <v>687</v>
      </c>
      <c r="E365" t="s">
        <v>3</v>
      </c>
      <c r="F365" t="s">
        <v>688</v>
      </c>
      <c r="G365">
        <v>53</v>
      </c>
      <c r="H365">
        <v>83</v>
      </c>
      <c r="I365">
        <v>5</v>
      </c>
      <c r="J365">
        <v>1</v>
      </c>
      <c r="K365">
        <v>2</v>
      </c>
      <c r="L365" t="s">
        <v>4178</v>
      </c>
      <c r="M365" t="s">
        <v>3929</v>
      </c>
      <c r="N365" t="s">
        <v>2737</v>
      </c>
      <c r="O365" t="s">
        <v>4021</v>
      </c>
      <c r="P365" t="s">
        <v>3966</v>
      </c>
      <c r="Q365" t="s">
        <v>3959</v>
      </c>
      <c r="R365" t="s">
        <v>4179</v>
      </c>
      <c r="S365" t="s">
        <v>3984</v>
      </c>
      <c r="T365" t="s">
        <v>2857</v>
      </c>
      <c r="U365" t="s">
        <v>3986</v>
      </c>
      <c r="V365" t="s">
        <v>2859</v>
      </c>
      <c r="W365" t="s">
        <v>4180</v>
      </c>
      <c r="X365" t="s">
        <v>2714</v>
      </c>
      <c r="Y365" t="s">
        <v>4181</v>
      </c>
      <c r="Z365" t="s">
        <v>4182</v>
      </c>
      <c r="AA365" t="s">
        <v>4183</v>
      </c>
      <c r="AB365" t="s">
        <v>3949</v>
      </c>
      <c r="AC365" t="s">
        <v>4184</v>
      </c>
      <c r="AD365" t="s">
        <v>4157</v>
      </c>
      <c r="AE365" t="s">
        <v>4185</v>
      </c>
    </row>
    <row r="366" spans="1:31" x14ac:dyDescent="0.3">
      <c r="A366" t="s">
        <v>4055</v>
      </c>
      <c r="B366" t="s">
        <v>4186</v>
      </c>
      <c r="C366">
        <v>1133</v>
      </c>
      <c r="D366" t="s">
        <v>32</v>
      </c>
      <c r="E366">
        <v>193</v>
      </c>
      <c r="F366">
        <v>41</v>
      </c>
      <c r="G366">
        <v>0</v>
      </c>
      <c r="H366">
        <v>0</v>
      </c>
      <c r="I366">
        <v>0</v>
      </c>
      <c r="J366" t="s">
        <v>4053</v>
      </c>
      <c r="K366" t="s">
        <v>4056</v>
      </c>
      <c r="L366" t="s">
        <v>4057</v>
      </c>
      <c r="M366" t="s">
        <v>4058</v>
      </c>
      <c r="N366" t="s">
        <v>2759</v>
      </c>
      <c r="O366" t="s">
        <v>4059</v>
      </c>
      <c r="P366" t="s">
        <v>4060</v>
      </c>
      <c r="Q366" t="e">
        <f>-rxQvtgkvR4</f>
        <v>#NAME?</v>
      </c>
      <c r="R366" t="s">
        <v>4061</v>
      </c>
      <c r="S366" t="s">
        <v>4062</v>
      </c>
      <c r="T366" t="s">
        <v>4063</v>
      </c>
      <c r="U366" t="s">
        <v>4064</v>
      </c>
      <c r="V366" t="s">
        <v>4065</v>
      </c>
      <c r="W366" t="s">
        <v>4066</v>
      </c>
      <c r="X366" t="s">
        <v>4017</v>
      </c>
      <c r="Y366" t="s">
        <v>4067</v>
      </c>
      <c r="Z366" t="s">
        <v>2792</v>
      </c>
      <c r="AA366" t="s">
        <v>4068</v>
      </c>
      <c r="AB366" t="s">
        <v>4069</v>
      </c>
      <c r="AC366" t="s">
        <v>4070</v>
      </c>
    </row>
    <row r="367" spans="1:31" x14ac:dyDescent="0.3">
      <c r="A367" t="s">
        <v>4185</v>
      </c>
      <c r="B367" t="s">
        <v>3987</v>
      </c>
      <c r="C367">
        <v>1007</v>
      </c>
      <c r="D367" t="s">
        <v>32</v>
      </c>
      <c r="E367">
        <v>78</v>
      </c>
      <c r="F367">
        <v>1098</v>
      </c>
      <c r="G367">
        <v>0</v>
      </c>
      <c r="H367">
        <v>0</v>
      </c>
      <c r="I367">
        <v>0</v>
      </c>
    </row>
    <row r="368" spans="1:31" x14ac:dyDescent="0.3">
      <c r="A368" t="s">
        <v>4187</v>
      </c>
      <c r="B368" t="s">
        <v>856</v>
      </c>
      <c r="C368">
        <v>1133</v>
      </c>
      <c r="D368" t="s">
        <v>2633</v>
      </c>
      <c r="E368" t="s">
        <v>3</v>
      </c>
      <c r="F368" t="s">
        <v>2634</v>
      </c>
      <c r="G368">
        <v>29</v>
      </c>
      <c r="H368">
        <v>424</v>
      </c>
      <c r="I368">
        <v>4.2</v>
      </c>
      <c r="J368">
        <v>5</v>
      </c>
      <c r="K368">
        <v>11</v>
      </c>
      <c r="L368" t="s">
        <v>4188</v>
      </c>
      <c r="M368" t="s">
        <v>4189</v>
      </c>
      <c r="N368" t="s">
        <v>4190</v>
      </c>
      <c r="O368" t="s">
        <v>4191</v>
      </c>
      <c r="P368" t="s">
        <v>3831</v>
      </c>
      <c r="Q368" t="s">
        <v>4192</v>
      </c>
      <c r="R368" t="s">
        <v>4193</v>
      </c>
      <c r="S368" t="s">
        <v>4194</v>
      </c>
      <c r="T368" t="s">
        <v>4195</v>
      </c>
      <c r="U368" t="s">
        <v>3849</v>
      </c>
      <c r="V368" t="s">
        <v>3833</v>
      </c>
      <c r="W368" t="s">
        <v>4196</v>
      </c>
      <c r="X368" t="s">
        <v>4197</v>
      </c>
      <c r="Y368" t="s">
        <v>4198</v>
      </c>
      <c r="Z368" t="s">
        <v>4199</v>
      </c>
      <c r="AA368" t="s">
        <v>4200</v>
      </c>
      <c r="AB368" t="s">
        <v>4201</v>
      </c>
      <c r="AC368" t="s">
        <v>4202</v>
      </c>
      <c r="AD368" t="s">
        <v>4203</v>
      </c>
      <c r="AE368" t="s">
        <v>4204</v>
      </c>
    </row>
    <row r="369" spans="1:31" x14ac:dyDescent="0.3">
      <c r="A369" t="s">
        <v>4205</v>
      </c>
      <c r="B369" t="s">
        <v>856</v>
      </c>
      <c r="C369">
        <v>1130</v>
      </c>
      <c r="D369" t="s">
        <v>2633</v>
      </c>
      <c r="E369" t="s">
        <v>3</v>
      </c>
      <c r="F369" t="s">
        <v>2634</v>
      </c>
      <c r="G369">
        <v>21</v>
      </c>
      <c r="H369">
        <v>3236</v>
      </c>
      <c r="I369">
        <v>3.5</v>
      </c>
      <c r="J369">
        <v>24</v>
      </c>
      <c r="K369">
        <v>21</v>
      </c>
      <c r="L369" t="s">
        <v>4192</v>
      </c>
      <c r="M369" t="s">
        <v>4187</v>
      </c>
      <c r="N369" t="s">
        <v>4206</v>
      </c>
      <c r="O369" t="s">
        <v>4207</v>
      </c>
      <c r="P369" t="s">
        <v>4189</v>
      </c>
      <c r="Q369" t="s">
        <v>4208</v>
      </c>
      <c r="R369" t="s">
        <v>4209</v>
      </c>
      <c r="S369" t="s">
        <v>4210</v>
      </c>
      <c r="T369" t="s">
        <v>3927</v>
      </c>
      <c r="U369" t="s">
        <v>4211</v>
      </c>
      <c r="V369" t="s">
        <v>4212</v>
      </c>
      <c r="W369" t="s">
        <v>3954</v>
      </c>
      <c r="X369" t="s">
        <v>4213</v>
      </c>
      <c r="Y369" t="s">
        <v>4214</v>
      </c>
      <c r="Z369" t="s">
        <v>4215</v>
      </c>
      <c r="AA369" t="s">
        <v>4216</v>
      </c>
      <c r="AB369" t="s">
        <v>4217</v>
      </c>
      <c r="AC369" t="s">
        <v>4218</v>
      </c>
      <c r="AD369" t="s">
        <v>2842</v>
      </c>
      <c r="AE369" t="s">
        <v>3929</v>
      </c>
    </row>
    <row r="370" spans="1:31" x14ac:dyDescent="0.3">
      <c r="A370" t="s">
        <v>4189</v>
      </c>
      <c r="B370" t="s">
        <v>4219</v>
      </c>
      <c r="C370">
        <v>1131</v>
      </c>
      <c r="D370" t="s">
        <v>2633</v>
      </c>
      <c r="E370" t="s">
        <v>3</v>
      </c>
      <c r="F370" t="s">
        <v>2634</v>
      </c>
      <c r="G370">
        <v>79</v>
      </c>
      <c r="H370">
        <v>62819</v>
      </c>
      <c r="I370">
        <v>2.23</v>
      </c>
      <c r="J370">
        <v>44</v>
      </c>
      <c r="K370">
        <v>3165</v>
      </c>
      <c r="L370" t="s">
        <v>4188</v>
      </c>
      <c r="M370" t="s">
        <v>4220</v>
      </c>
      <c r="N370" t="s">
        <v>4187</v>
      </c>
      <c r="O370" t="s">
        <v>4190</v>
      </c>
      <c r="P370" t="s">
        <v>4191</v>
      </c>
      <c r="Q370" t="s">
        <v>3831</v>
      </c>
      <c r="R370" t="s">
        <v>4192</v>
      </c>
      <c r="S370" t="s">
        <v>4193</v>
      </c>
      <c r="T370" t="s">
        <v>4195</v>
      </c>
      <c r="U370" t="s">
        <v>4194</v>
      </c>
      <c r="V370" t="s">
        <v>3849</v>
      </c>
      <c r="W370" t="s">
        <v>3833</v>
      </c>
      <c r="X370" t="s">
        <v>4196</v>
      </c>
      <c r="Y370" t="s">
        <v>4197</v>
      </c>
      <c r="Z370" t="s">
        <v>4198</v>
      </c>
      <c r="AA370" t="s">
        <v>4199</v>
      </c>
      <c r="AB370" t="s">
        <v>4200</v>
      </c>
      <c r="AC370" t="s">
        <v>4201</v>
      </c>
      <c r="AD370" t="s">
        <v>4202</v>
      </c>
      <c r="AE370" t="s">
        <v>4204</v>
      </c>
    </row>
    <row r="371" spans="1:31" x14ac:dyDescent="0.3">
      <c r="A371" t="s">
        <v>4208</v>
      </c>
      <c r="B371" t="s">
        <v>4221</v>
      </c>
      <c r="C371">
        <v>1135</v>
      </c>
      <c r="D371" t="s">
        <v>2633</v>
      </c>
      <c r="E371" t="s">
        <v>3</v>
      </c>
      <c r="F371" t="s">
        <v>2634</v>
      </c>
      <c r="G371">
        <v>6</v>
      </c>
      <c r="H371">
        <v>24</v>
      </c>
      <c r="I371">
        <v>0</v>
      </c>
      <c r="J371">
        <v>0</v>
      </c>
      <c r="K371">
        <v>0</v>
      </c>
      <c r="L371" t="s">
        <v>4192</v>
      </c>
      <c r="M371" t="s">
        <v>4187</v>
      </c>
      <c r="N371" t="s">
        <v>4206</v>
      </c>
      <c r="O371" t="s">
        <v>4205</v>
      </c>
      <c r="P371" t="s">
        <v>4189</v>
      </c>
      <c r="Q371" t="s">
        <v>4209</v>
      </c>
      <c r="R371" t="s">
        <v>4210</v>
      </c>
      <c r="S371" t="s">
        <v>3927</v>
      </c>
      <c r="T371" t="s">
        <v>4211</v>
      </c>
      <c r="U371" t="s">
        <v>4216</v>
      </c>
      <c r="V371" t="s">
        <v>4215</v>
      </c>
      <c r="W371" t="s">
        <v>3954</v>
      </c>
      <c r="X371" t="s">
        <v>4213</v>
      </c>
      <c r="Y371" t="s">
        <v>4214</v>
      </c>
      <c r="Z371" t="s">
        <v>4212</v>
      </c>
      <c r="AA371" t="s">
        <v>4217</v>
      </c>
      <c r="AB371" t="s">
        <v>4218</v>
      </c>
      <c r="AC371" t="s">
        <v>2842</v>
      </c>
      <c r="AD371" t="s">
        <v>3929</v>
      </c>
      <c r="AE371" t="s">
        <v>4222</v>
      </c>
    </row>
    <row r="372" spans="1:31" x14ac:dyDescent="0.3">
      <c r="A372" t="s">
        <v>4209</v>
      </c>
      <c r="B372" t="s">
        <v>4223</v>
      </c>
      <c r="C372">
        <v>1135</v>
      </c>
      <c r="D372" t="s">
        <v>2633</v>
      </c>
      <c r="E372" t="s">
        <v>3</v>
      </c>
      <c r="F372" t="s">
        <v>2634</v>
      </c>
      <c r="G372">
        <v>82</v>
      </c>
      <c r="H372">
        <v>26</v>
      </c>
      <c r="I372">
        <v>0</v>
      </c>
      <c r="J372">
        <v>0</v>
      </c>
      <c r="K372">
        <v>1</v>
      </c>
      <c r="L372" t="s">
        <v>4224</v>
      </c>
      <c r="M372" t="s">
        <v>4225</v>
      </c>
      <c r="N372" t="s">
        <v>4226</v>
      </c>
      <c r="O372" t="s">
        <v>4227</v>
      </c>
      <c r="P372" t="s">
        <v>4228</v>
      </c>
      <c r="Q372" t="s">
        <v>4229</v>
      </c>
      <c r="R372" t="s">
        <v>4230</v>
      </c>
      <c r="S372" t="s">
        <v>4231</v>
      </c>
      <c r="T372" t="s">
        <v>4232</v>
      </c>
      <c r="U372" t="s">
        <v>4233</v>
      </c>
      <c r="V372" t="s">
        <v>4234</v>
      </c>
      <c r="W372" t="s">
        <v>4235</v>
      </c>
      <c r="X372" t="s">
        <v>4045</v>
      </c>
      <c r="Y372" t="s">
        <v>4236</v>
      </c>
      <c r="Z372" t="s">
        <v>4237</v>
      </c>
      <c r="AA372" t="s">
        <v>4238</v>
      </c>
      <c r="AB372" t="s">
        <v>4239</v>
      </c>
      <c r="AC372" t="s">
        <v>4240</v>
      </c>
      <c r="AD372" t="s">
        <v>4241</v>
      </c>
      <c r="AE372" t="s">
        <v>4159</v>
      </c>
    </row>
    <row r="373" spans="1:31" x14ac:dyDescent="0.3">
      <c r="A373" t="s">
        <v>4210</v>
      </c>
      <c r="B373" t="s">
        <v>4242</v>
      </c>
      <c r="C373">
        <v>1130</v>
      </c>
      <c r="D373" t="s">
        <v>2633</v>
      </c>
      <c r="E373" t="s">
        <v>3</v>
      </c>
      <c r="F373" t="s">
        <v>2634</v>
      </c>
      <c r="G373">
        <v>62</v>
      </c>
      <c r="H373">
        <v>542</v>
      </c>
      <c r="I373">
        <v>3.8</v>
      </c>
      <c r="J373">
        <v>10</v>
      </c>
      <c r="K373">
        <v>18</v>
      </c>
      <c r="L373" t="s">
        <v>4192</v>
      </c>
      <c r="M373" t="s">
        <v>4206</v>
      </c>
      <c r="N373" t="s">
        <v>4189</v>
      </c>
      <c r="O373" t="s">
        <v>4217</v>
      </c>
      <c r="P373" t="s">
        <v>4243</v>
      </c>
      <c r="Q373" t="s">
        <v>4244</v>
      </c>
      <c r="R373" t="e">
        <f>-onupWPLeyc</f>
        <v>#NAME?</v>
      </c>
      <c r="S373" t="s">
        <v>4245</v>
      </c>
      <c r="T373" t="s">
        <v>4246</v>
      </c>
      <c r="U373" t="s">
        <v>4247</v>
      </c>
      <c r="V373" t="s">
        <v>4248</v>
      </c>
      <c r="W373" t="s">
        <v>4249</v>
      </c>
      <c r="X373" t="s">
        <v>4250</v>
      </c>
      <c r="Y373" t="s">
        <v>4251</v>
      </c>
      <c r="Z373" t="s">
        <v>4252</v>
      </c>
      <c r="AA373" t="s">
        <v>4253</v>
      </c>
      <c r="AB373" t="s">
        <v>4254</v>
      </c>
      <c r="AC373" t="s">
        <v>4255</v>
      </c>
      <c r="AD373" t="s">
        <v>4256</v>
      </c>
      <c r="AE373" t="s">
        <v>4257</v>
      </c>
    </row>
    <row r="374" spans="1:31" x14ac:dyDescent="0.3">
      <c r="A374" t="s">
        <v>4211</v>
      </c>
      <c r="B374" t="s">
        <v>4258</v>
      </c>
      <c r="C374">
        <v>1133</v>
      </c>
      <c r="D374" t="s">
        <v>2633</v>
      </c>
      <c r="E374" t="s">
        <v>3</v>
      </c>
      <c r="F374" t="s">
        <v>2634</v>
      </c>
      <c r="G374">
        <v>4</v>
      </c>
      <c r="H374">
        <v>79</v>
      </c>
      <c r="I374">
        <v>1</v>
      </c>
      <c r="J374">
        <v>1</v>
      </c>
      <c r="K374">
        <v>3</v>
      </c>
    </row>
    <row r="375" spans="1:31" x14ac:dyDescent="0.3">
      <c r="A375" t="s">
        <v>4215</v>
      </c>
      <c r="B375" t="s">
        <v>2646</v>
      </c>
      <c r="C375">
        <v>1131</v>
      </c>
      <c r="D375" t="s">
        <v>2633</v>
      </c>
      <c r="E375" t="s">
        <v>3</v>
      </c>
      <c r="F375" t="s">
        <v>2634</v>
      </c>
      <c r="G375">
        <v>9</v>
      </c>
      <c r="H375">
        <v>367</v>
      </c>
      <c r="I375">
        <v>1</v>
      </c>
      <c r="J375">
        <v>4</v>
      </c>
      <c r="K375">
        <v>4</v>
      </c>
      <c r="L375" t="s">
        <v>4192</v>
      </c>
      <c r="M375" t="s">
        <v>4206</v>
      </c>
      <c r="N375" t="s">
        <v>4187</v>
      </c>
      <c r="O375" t="s">
        <v>4205</v>
      </c>
      <c r="P375" t="s">
        <v>4189</v>
      </c>
      <c r="Q375" t="s">
        <v>4208</v>
      </c>
      <c r="R375" t="s">
        <v>4209</v>
      </c>
      <c r="S375" t="s">
        <v>4210</v>
      </c>
      <c r="T375" t="s">
        <v>3927</v>
      </c>
      <c r="U375" t="s">
        <v>4211</v>
      </c>
      <c r="V375" t="s">
        <v>3954</v>
      </c>
      <c r="W375" t="s">
        <v>4213</v>
      </c>
      <c r="X375" t="s">
        <v>4214</v>
      </c>
      <c r="Y375" t="s">
        <v>4212</v>
      </c>
      <c r="Z375" t="s">
        <v>4216</v>
      </c>
      <c r="AA375" t="s">
        <v>4217</v>
      </c>
      <c r="AB375" t="s">
        <v>4218</v>
      </c>
      <c r="AC375" t="s">
        <v>2842</v>
      </c>
      <c r="AD375" t="s">
        <v>3929</v>
      </c>
      <c r="AE375" t="s">
        <v>4222</v>
      </c>
    </row>
    <row r="376" spans="1:31" x14ac:dyDescent="0.3">
      <c r="A376" t="s">
        <v>3954</v>
      </c>
      <c r="B376" t="s">
        <v>4259</v>
      </c>
      <c r="C376">
        <v>1035</v>
      </c>
      <c r="D376" t="s">
        <v>687</v>
      </c>
      <c r="E376" t="s">
        <v>3</v>
      </c>
      <c r="F376" t="s">
        <v>688</v>
      </c>
      <c r="G376">
        <v>137</v>
      </c>
      <c r="H376">
        <v>29391</v>
      </c>
      <c r="I376">
        <v>3.81</v>
      </c>
      <c r="J376">
        <v>90</v>
      </c>
      <c r="K376">
        <v>400</v>
      </c>
      <c r="L376" t="s">
        <v>2745</v>
      </c>
      <c r="M376" t="s">
        <v>4260</v>
      </c>
      <c r="N376" t="s">
        <v>4261</v>
      </c>
      <c r="O376" t="s">
        <v>4262</v>
      </c>
      <c r="P376" t="s">
        <v>3983</v>
      </c>
      <c r="Q376" t="s">
        <v>4029</v>
      </c>
      <c r="R376" t="s">
        <v>4218</v>
      </c>
      <c r="S376" t="s">
        <v>2862</v>
      </c>
      <c r="T376" t="s">
        <v>4263</v>
      </c>
      <c r="U376" t="s">
        <v>4264</v>
      </c>
      <c r="V376" t="s">
        <v>4265</v>
      </c>
      <c r="W376" t="s">
        <v>3964</v>
      </c>
      <c r="X376" t="s">
        <v>3968</v>
      </c>
      <c r="Y376" t="s">
        <v>4266</v>
      </c>
    </row>
    <row r="377" spans="1:31" x14ac:dyDescent="0.3">
      <c r="A377" t="s">
        <v>4213</v>
      </c>
      <c r="B377" t="s">
        <v>4267</v>
      </c>
      <c r="C377">
        <v>1133</v>
      </c>
      <c r="D377" t="s">
        <v>38</v>
      </c>
      <c r="E377" t="s">
        <v>3</v>
      </c>
      <c r="F377" t="s">
        <v>39</v>
      </c>
      <c r="G377">
        <v>80</v>
      </c>
      <c r="H377">
        <v>102</v>
      </c>
      <c r="I377">
        <v>5</v>
      </c>
      <c r="J377">
        <v>1</v>
      </c>
      <c r="K377">
        <v>4</v>
      </c>
      <c r="L377" t="s">
        <v>4268</v>
      </c>
      <c r="M377" t="s">
        <v>4269</v>
      </c>
      <c r="N377" t="s">
        <v>4270</v>
      </c>
      <c r="O377" t="e">
        <f>-o7YXpnIqjM</f>
        <v>#NAME?</v>
      </c>
      <c r="P377" t="s">
        <v>4271</v>
      </c>
      <c r="Q377" t="s">
        <v>4272</v>
      </c>
      <c r="R377" t="s">
        <v>4273</v>
      </c>
      <c r="S377" t="s">
        <v>4274</v>
      </c>
      <c r="T377" t="s">
        <v>4275</v>
      </c>
      <c r="U377" t="s">
        <v>4276</v>
      </c>
      <c r="V377" t="s">
        <v>4277</v>
      </c>
      <c r="W377" t="s">
        <v>4278</v>
      </c>
      <c r="X377" t="s">
        <v>4279</v>
      </c>
      <c r="Y377" t="s">
        <v>4280</v>
      </c>
      <c r="Z377" t="s">
        <v>4281</v>
      </c>
      <c r="AA377" t="s">
        <v>4282</v>
      </c>
      <c r="AB377" t="s">
        <v>4283</v>
      </c>
      <c r="AC377" t="s">
        <v>4284</v>
      </c>
      <c r="AD377" t="s">
        <v>4285</v>
      </c>
      <c r="AE377" t="s">
        <v>4286</v>
      </c>
    </row>
    <row r="378" spans="1:31" x14ac:dyDescent="0.3">
      <c r="A378" t="s">
        <v>4214</v>
      </c>
      <c r="B378" t="s">
        <v>4267</v>
      </c>
      <c r="C378">
        <v>1131</v>
      </c>
      <c r="D378" t="s">
        <v>2633</v>
      </c>
      <c r="E378" t="s">
        <v>3</v>
      </c>
      <c r="F378" t="s">
        <v>2634</v>
      </c>
      <c r="G378">
        <v>30</v>
      </c>
      <c r="H378">
        <v>218</v>
      </c>
      <c r="I378">
        <v>1</v>
      </c>
      <c r="J378">
        <v>4</v>
      </c>
      <c r="K378">
        <v>3</v>
      </c>
      <c r="L378" t="s">
        <v>4213</v>
      </c>
      <c r="M378" t="s">
        <v>3954</v>
      </c>
      <c r="N378" t="s">
        <v>4217</v>
      </c>
      <c r="O378" t="s">
        <v>4192</v>
      </c>
      <c r="P378" t="s">
        <v>4218</v>
      </c>
      <c r="Q378" t="s">
        <v>2842</v>
      </c>
      <c r="R378" t="s">
        <v>3929</v>
      </c>
      <c r="S378" t="s">
        <v>4222</v>
      </c>
      <c r="T378" t="s">
        <v>4287</v>
      </c>
      <c r="U378" t="s">
        <v>4288</v>
      </c>
      <c r="V378" t="s">
        <v>3963</v>
      </c>
      <c r="W378" t="s">
        <v>3966</v>
      </c>
      <c r="X378" t="s">
        <v>4260</v>
      </c>
      <c r="Y378" t="s">
        <v>4289</v>
      </c>
      <c r="Z378" t="s">
        <v>4290</v>
      </c>
      <c r="AA378" t="s">
        <v>2862</v>
      </c>
      <c r="AB378" t="s">
        <v>4291</v>
      </c>
      <c r="AC378" t="s">
        <v>3956</v>
      </c>
      <c r="AD378" t="s">
        <v>4292</v>
      </c>
      <c r="AE378" t="s">
        <v>4293</v>
      </c>
    </row>
    <row r="379" spans="1:31" x14ac:dyDescent="0.3">
      <c r="A379" t="s">
        <v>4212</v>
      </c>
      <c r="B379" t="s">
        <v>4294</v>
      </c>
      <c r="C379">
        <v>1133</v>
      </c>
      <c r="D379" t="s">
        <v>2633</v>
      </c>
      <c r="E379" t="s">
        <v>3</v>
      </c>
      <c r="F379" t="s">
        <v>2634</v>
      </c>
      <c r="G379">
        <v>22</v>
      </c>
      <c r="H379">
        <v>99</v>
      </c>
      <c r="I379">
        <v>1</v>
      </c>
      <c r="J379">
        <v>7</v>
      </c>
      <c r="K379">
        <v>4</v>
      </c>
    </row>
    <row r="380" spans="1:31" x14ac:dyDescent="0.3">
      <c r="A380" t="s">
        <v>4216</v>
      </c>
      <c r="B380" t="s">
        <v>4295</v>
      </c>
      <c r="C380">
        <v>1133</v>
      </c>
      <c r="D380" t="s">
        <v>2633</v>
      </c>
      <c r="E380" t="s">
        <v>3</v>
      </c>
      <c r="F380" t="s">
        <v>2634</v>
      </c>
      <c r="G380">
        <v>6</v>
      </c>
      <c r="H380">
        <v>105</v>
      </c>
      <c r="I380">
        <v>1</v>
      </c>
      <c r="J380">
        <v>1</v>
      </c>
      <c r="K380">
        <v>2</v>
      </c>
      <c r="L380" t="s">
        <v>4187</v>
      </c>
      <c r="M380" t="s">
        <v>4201</v>
      </c>
      <c r="N380" t="s">
        <v>4189</v>
      </c>
      <c r="O380" t="s">
        <v>4296</v>
      </c>
      <c r="P380" t="s">
        <v>4205</v>
      </c>
      <c r="Q380" t="s">
        <v>4208</v>
      </c>
      <c r="R380" t="s">
        <v>4297</v>
      </c>
      <c r="S380" t="s">
        <v>4298</v>
      </c>
      <c r="T380" t="s">
        <v>4211</v>
      </c>
      <c r="U380" t="s">
        <v>4299</v>
      </c>
      <c r="V380" t="s">
        <v>4277</v>
      </c>
      <c r="W380" t="s">
        <v>4279</v>
      </c>
      <c r="X380" t="s">
        <v>4300</v>
      </c>
      <c r="Y380" t="s">
        <v>4278</v>
      </c>
      <c r="Z380" t="s">
        <v>4282</v>
      </c>
      <c r="AA380" t="s">
        <v>4283</v>
      </c>
      <c r="AB380" t="s">
        <v>4280</v>
      </c>
      <c r="AC380" t="s">
        <v>4301</v>
      </c>
      <c r="AD380" t="s">
        <v>4215</v>
      </c>
      <c r="AE380" t="s">
        <v>4212</v>
      </c>
    </row>
    <row r="381" spans="1:31" x14ac:dyDescent="0.3">
      <c r="A381" t="s">
        <v>4217</v>
      </c>
      <c r="B381" t="s">
        <v>4302</v>
      </c>
      <c r="C381">
        <v>1121</v>
      </c>
      <c r="D381" t="s">
        <v>2633</v>
      </c>
      <c r="E381" t="s">
        <v>3</v>
      </c>
      <c r="F381" t="s">
        <v>2634</v>
      </c>
      <c r="G381">
        <v>114</v>
      </c>
      <c r="H381">
        <v>16765</v>
      </c>
      <c r="I381">
        <v>4</v>
      </c>
      <c r="J381">
        <v>10</v>
      </c>
      <c r="K381">
        <v>14448</v>
      </c>
      <c r="L381" t="s">
        <v>3833</v>
      </c>
      <c r="M381" t="s">
        <v>4303</v>
      </c>
      <c r="N381" t="s">
        <v>4243</v>
      </c>
      <c r="O381" t="s">
        <v>3849</v>
      </c>
      <c r="P381" t="s">
        <v>4304</v>
      </c>
      <c r="Q381" t="s">
        <v>4305</v>
      </c>
      <c r="R381" t="s">
        <v>4306</v>
      </c>
      <c r="S381" t="s">
        <v>4307</v>
      </c>
      <c r="T381" t="s">
        <v>4063</v>
      </c>
      <c r="U381" t="s">
        <v>4308</v>
      </c>
      <c r="V381" t="s">
        <v>4309</v>
      </c>
      <c r="W381" t="s">
        <v>4310</v>
      </c>
      <c r="X381" t="s">
        <v>4311</v>
      </c>
      <c r="Y381" t="s">
        <v>4312</v>
      </c>
      <c r="Z381" t="s">
        <v>2772</v>
      </c>
      <c r="AA381" t="s">
        <v>4222</v>
      </c>
      <c r="AB381" t="s">
        <v>4313</v>
      </c>
      <c r="AC381" t="s">
        <v>4314</v>
      </c>
      <c r="AD381" t="s">
        <v>4315</v>
      </c>
      <c r="AE381" t="s">
        <v>4316</v>
      </c>
    </row>
    <row r="382" spans="1:31" x14ac:dyDescent="0.3">
      <c r="A382" t="s">
        <v>4218</v>
      </c>
      <c r="B382" t="s">
        <v>4259</v>
      </c>
      <c r="C382">
        <v>1121</v>
      </c>
      <c r="D382" t="s">
        <v>687</v>
      </c>
      <c r="E382" t="s">
        <v>3</v>
      </c>
      <c r="F382" t="s">
        <v>688</v>
      </c>
      <c r="G382">
        <v>227</v>
      </c>
      <c r="H382">
        <v>2351</v>
      </c>
      <c r="I382">
        <v>3.43</v>
      </c>
      <c r="J382">
        <v>14</v>
      </c>
      <c r="K382">
        <v>39</v>
      </c>
      <c r="L382" t="s">
        <v>3954</v>
      </c>
      <c r="M382" t="s">
        <v>4293</v>
      </c>
      <c r="N382" t="s">
        <v>4316</v>
      </c>
      <c r="O382" t="s">
        <v>4317</v>
      </c>
      <c r="P382" t="s">
        <v>4303</v>
      </c>
      <c r="Q382" t="s">
        <v>4318</v>
      </c>
      <c r="R382" t="s">
        <v>4319</v>
      </c>
      <c r="S382" t="s">
        <v>4320</v>
      </c>
      <c r="T382" t="s">
        <v>4321</v>
      </c>
      <c r="U382" t="s">
        <v>4029</v>
      </c>
      <c r="V382" t="s">
        <v>4266</v>
      </c>
      <c r="W382" t="s">
        <v>4322</v>
      </c>
      <c r="X382" t="s">
        <v>4323</v>
      </c>
      <c r="Y382" t="s">
        <v>4324</v>
      </c>
      <c r="Z382" t="s">
        <v>4264</v>
      </c>
      <c r="AA382" t="s">
        <v>4325</v>
      </c>
      <c r="AB382" t="s">
        <v>4326</v>
      </c>
      <c r="AC382" t="s">
        <v>4327</v>
      </c>
      <c r="AD382" t="s">
        <v>4222</v>
      </c>
      <c r="AE382" t="s">
        <v>4260</v>
      </c>
    </row>
    <row r="383" spans="1:31" x14ac:dyDescent="0.3">
      <c r="A383" t="s">
        <v>2842</v>
      </c>
      <c r="B383" t="s">
        <v>4328</v>
      </c>
      <c r="C383">
        <v>1046</v>
      </c>
      <c r="D383" t="s">
        <v>32</v>
      </c>
      <c r="E383">
        <v>200</v>
      </c>
      <c r="F383">
        <v>1856</v>
      </c>
      <c r="G383">
        <v>3.4</v>
      </c>
      <c r="H383">
        <v>5</v>
      </c>
      <c r="I383">
        <v>6</v>
      </c>
      <c r="J383" t="s">
        <v>4329</v>
      </c>
      <c r="K383" t="s">
        <v>3942</v>
      </c>
      <c r="L383" t="s">
        <v>4330</v>
      </c>
      <c r="M383" t="s">
        <v>4331</v>
      </c>
      <c r="N383" t="s">
        <v>4332</v>
      </c>
      <c r="O383" t="s">
        <v>4333</v>
      </c>
      <c r="P383" t="s">
        <v>4334</v>
      </c>
      <c r="Q383" t="s">
        <v>4335</v>
      </c>
      <c r="R383" t="s">
        <v>4336</v>
      </c>
      <c r="S383" t="s">
        <v>4337</v>
      </c>
      <c r="T383" t="s">
        <v>4338</v>
      </c>
      <c r="U383" t="s">
        <v>4339</v>
      </c>
      <c r="V383" t="s">
        <v>3929</v>
      </c>
      <c r="W383" t="s">
        <v>4340</v>
      </c>
      <c r="X383" t="s">
        <v>4341</v>
      </c>
      <c r="Y383" t="s">
        <v>4342</v>
      </c>
      <c r="Z383" t="s">
        <v>4343</v>
      </c>
      <c r="AA383" t="s">
        <v>4344</v>
      </c>
      <c r="AB383" t="s">
        <v>2732</v>
      </c>
      <c r="AC383" t="s">
        <v>4345</v>
      </c>
    </row>
    <row r="384" spans="1:31" x14ac:dyDescent="0.3">
      <c r="A384" t="s">
        <v>4222</v>
      </c>
      <c r="B384" t="s">
        <v>4346</v>
      </c>
      <c r="C384">
        <v>1127</v>
      </c>
      <c r="D384" t="s">
        <v>687</v>
      </c>
      <c r="E384" t="s">
        <v>3</v>
      </c>
      <c r="F384" t="s">
        <v>688</v>
      </c>
      <c r="G384">
        <v>313</v>
      </c>
      <c r="H384">
        <v>2835</v>
      </c>
      <c r="I384">
        <v>5</v>
      </c>
      <c r="J384">
        <v>1</v>
      </c>
      <c r="K384">
        <v>16</v>
      </c>
      <c r="L384" t="s">
        <v>4316</v>
      </c>
      <c r="M384" t="s">
        <v>4293</v>
      </c>
      <c r="N384" t="s">
        <v>4347</v>
      </c>
      <c r="O384" t="s">
        <v>3954</v>
      </c>
      <c r="P384" t="s">
        <v>4348</v>
      </c>
      <c r="Q384" t="s">
        <v>4349</v>
      </c>
      <c r="R384" t="s">
        <v>4350</v>
      </c>
      <c r="S384" t="s">
        <v>4262</v>
      </c>
      <c r="T384" t="s">
        <v>4351</v>
      </c>
      <c r="U384" t="s">
        <v>4352</v>
      </c>
      <c r="V384" t="s">
        <v>4353</v>
      </c>
      <c r="W384" t="s">
        <v>4354</v>
      </c>
      <c r="X384" t="s">
        <v>4355</v>
      </c>
      <c r="Y384" t="s">
        <v>4218</v>
      </c>
      <c r="Z384" t="s">
        <v>4356</v>
      </c>
      <c r="AA384" t="s">
        <v>4357</v>
      </c>
      <c r="AB384" t="s">
        <v>4358</v>
      </c>
      <c r="AC384" t="s">
        <v>4359</v>
      </c>
      <c r="AD384" t="s">
        <v>4327</v>
      </c>
      <c r="AE384" t="s">
        <v>4360</v>
      </c>
    </row>
    <row r="385" spans="1:31" x14ac:dyDescent="0.3">
      <c r="A385" t="s">
        <v>4361</v>
      </c>
      <c r="B385" t="s">
        <v>4362</v>
      </c>
      <c r="C385">
        <v>1134</v>
      </c>
      <c r="D385" t="s">
        <v>20</v>
      </c>
      <c r="E385">
        <v>141</v>
      </c>
      <c r="F385">
        <v>165</v>
      </c>
      <c r="G385">
        <v>5</v>
      </c>
      <c r="H385">
        <v>1</v>
      </c>
      <c r="I385">
        <v>10</v>
      </c>
      <c r="J385" t="s">
        <v>4194</v>
      </c>
      <c r="K385" t="s">
        <v>4202</v>
      </c>
      <c r="L385" t="s">
        <v>2910</v>
      </c>
      <c r="M385" t="s">
        <v>4196</v>
      </c>
      <c r="N385" t="s">
        <v>4363</v>
      </c>
      <c r="O385" t="s">
        <v>4364</v>
      </c>
      <c r="P385" t="s">
        <v>4365</v>
      </c>
      <c r="Q385" t="s">
        <v>4366</v>
      </c>
      <c r="R385" t="s">
        <v>2812</v>
      </c>
      <c r="S385" t="s">
        <v>4367</v>
      </c>
      <c r="T385" t="s">
        <v>4368</v>
      </c>
      <c r="U385" t="s">
        <v>4369</v>
      </c>
      <c r="V385" t="s">
        <v>4370</v>
      </c>
      <c r="W385" t="s">
        <v>4371</v>
      </c>
      <c r="X385" t="s">
        <v>4372</v>
      </c>
      <c r="Y385" t="s">
        <v>4373</v>
      </c>
      <c r="Z385" t="s">
        <v>4374</v>
      </c>
      <c r="AA385" t="s">
        <v>4192</v>
      </c>
      <c r="AB385" t="s">
        <v>3833</v>
      </c>
      <c r="AC385" t="s">
        <v>4375</v>
      </c>
    </row>
    <row r="386" spans="1:31" x14ac:dyDescent="0.3">
      <c r="A386" t="s">
        <v>4196</v>
      </c>
      <c r="B386" t="s">
        <v>4376</v>
      </c>
      <c r="C386">
        <v>996</v>
      </c>
      <c r="D386" t="s">
        <v>2503</v>
      </c>
      <c r="E386">
        <v>268</v>
      </c>
      <c r="F386">
        <v>13293</v>
      </c>
      <c r="G386">
        <v>4.5199999999999996</v>
      </c>
      <c r="H386">
        <v>86</v>
      </c>
      <c r="I386">
        <v>59</v>
      </c>
      <c r="J386" t="s">
        <v>4377</v>
      </c>
      <c r="K386" t="s">
        <v>4378</v>
      </c>
      <c r="L386" t="s">
        <v>4379</v>
      </c>
      <c r="M386" t="s">
        <v>4380</v>
      </c>
      <c r="N386" t="s">
        <v>4381</v>
      </c>
      <c r="O386" t="s">
        <v>4382</v>
      </c>
      <c r="P386" t="s">
        <v>4383</v>
      </c>
      <c r="Q386" t="s">
        <v>4384</v>
      </c>
      <c r="R386" t="s">
        <v>4385</v>
      </c>
      <c r="S386" t="s">
        <v>4386</v>
      </c>
      <c r="T386" t="s">
        <v>4387</v>
      </c>
      <c r="U386" t="s">
        <v>4388</v>
      </c>
      <c r="V386" t="s">
        <v>4389</v>
      </c>
      <c r="W386" t="s">
        <v>4390</v>
      </c>
      <c r="X386" t="s">
        <v>4391</v>
      </c>
      <c r="Y386" t="s">
        <v>4392</v>
      </c>
      <c r="Z386" t="s">
        <v>4393</v>
      </c>
      <c r="AA386" t="s">
        <v>4394</v>
      </c>
      <c r="AB386" t="s">
        <v>4395</v>
      </c>
      <c r="AC386" t="s">
        <v>4396</v>
      </c>
    </row>
    <row r="387" spans="1:31" x14ac:dyDescent="0.3">
      <c r="A387" t="s">
        <v>4363</v>
      </c>
      <c r="B387" t="s">
        <v>4397</v>
      </c>
      <c r="C387">
        <v>1131</v>
      </c>
      <c r="D387" t="s">
        <v>233</v>
      </c>
      <c r="E387" t="s">
        <v>3</v>
      </c>
      <c r="F387" t="s">
        <v>234</v>
      </c>
      <c r="G387">
        <v>22</v>
      </c>
      <c r="H387">
        <v>550</v>
      </c>
      <c r="I387">
        <v>0</v>
      </c>
      <c r="J387">
        <v>0</v>
      </c>
      <c r="K387">
        <v>19</v>
      </c>
      <c r="L387" t="s">
        <v>4202</v>
      </c>
      <c r="M387" t="s">
        <v>4398</v>
      </c>
      <c r="N387" t="s">
        <v>4399</v>
      </c>
      <c r="O387" t="s">
        <v>4194</v>
      </c>
      <c r="P387" t="s">
        <v>4400</v>
      </c>
      <c r="Q387" t="s">
        <v>4401</v>
      </c>
      <c r="R387" t="s">
        <v>4402</v>
      </c>
      <c r="S387" t="s">
        <v>4403</v>
      </c>
      <c r="T387" t="s">
        <v>2920</v>
      </c>
      <c r="U387" t="s">
        <v>4404</v>
      </c>
      <c r="V387" t="s">
        <v>2919</v>
      </c>
      <c r="W387" t="s">
        <v>4405</v>
      </c>
      <c r="X387" t="s">
        <v>4406</v>
      </c>
      <c r="Y387" t="s">
        <v>4407</v>
      </c>
      <c r="Z387" t="s">
        <v>4408</v>
      </c>
      <c r="AA387" t="s">
        <v>2926</v>
      </c>
      <c r="AB387" t="s">
        <v>4409</v>
      </c>
      <c r="AC387" t="s">
        <v>4410</v>
      </c>
      <c r="AD387" t="s">
        <v>4411</v>
      </c>
      <c r="AE387" t="s">
        <v>4412</v>
      </c>
    </row>
    <row r="388" spans="1:31" x14ac:dyDescent="0.3">
      <c r="A388" t="s">
        <v>4364</v>
      </c>
      <c r="B388" t="s">
        <v>4413</v>
      </c>
      <c r="C388">
        <v>1105</v>
      </c>
      <c r="D388" t="s">
        <v>2633</v>
      </c>
      <c r="E388" t="s">
        <v>3</v>
      </c>
      <c r="F388" t="s">
        <v>2634</v>
      </c>
      <c r="G388">
        <v>77</v>
      </c>
      <c r="H388">
        <v>488</v>
      </c>
      <c r="I388">
        <v>2.33</v>
      </c>
      <c r="J388">
        <v>3</v>
      </c>
      <c r="K388">
        <v>3</v>
      </c>
      <c r="L388" t="s">
        <v>4414</v>
      </c>
      <c r="M388" t="s">
        <v>4415</v>
      </c>
      <c r="N388" t="s">
        <v>4416</v>
      </c>
      <c r="O388" t="s">
        <v>4417</v>
      </c>
      <c r="P388" t="s">
        <v>4418</v>
      </c>
      <c r="Q388" t="s">
        <v>4419</v>
      </c>
      <c r="R388" t="s">
        <v>4420</v>
      </c>
      <c r="S388" t="s">
        <v>4421</v>
      </c>
      <c r="T388" t="s">
        <v>4422</v>
      </c>
      <c r="U388" t="s">
        <v>4423</v>
      </c>
      <c r="V388" t="s">
        <v>4424</v>
      </c>
      <c r="W388" t="s">
        <v>4425</v>
      </c>
      <c r="X388" t="s">
        <v>4426</v>
      </c>
      <c r="Y388" t="s">
        <v>4427</v>
      </c>
      <c r="Z388" t="s">
        <v>4428</v>
      </c>
      <c r="AA388" t="s">
        <v>4429</v>
      </c>
      <c r="AB388" t="s">
        <v>4430</v>
      </c>
      <c r="AC388" t="s">
        <v>4431</v>
      </c>
      <c r="AD388" t="s">
        <v>4432</v>
      </c>
      <c r="AE388" t="s">
        <v>4433</v>
      </c>
    </row>
    <row r="389" spans="1:31" x14ac:dyDescent="0.3">
      <c r="A389" t="s">
        <v>4365</v>
      </c>
      <c r="B389" t="s">
        <v>4434</v>
      </c>
      <c r="C389">
        <v>1129</v>
      </c>
      <c r="D389" t="s">
        <v>2633</v>
      </c>
      <c r="E389" t="s">
        <v>3</v>
      </c>
      <c r="F389" t="s">
        <v>2634</v>
      </c>
      <c r="G389">
        <v>92</v>
      </c>
      <c r="H389">
        <v>105</v>
      </c>
      <c r="I389">
        <v>3</v>
      </c>
      <c r="J389">
        <v>2</v>
      </c>
      <c r="K389">
        <v>2</v>
      </c>
      <c r="L389" t="s">
        <v>4435</v>
      </c>
      <c r="M389" t="s">
        <v>4436</v>
      </c>
      <c r="N389" t="s">
        <v>4437</v>
      </c>
      <c r="O389" t="s">
        <v>4438</v>
      </c>
      <c r="P389" t="s">
        <v>4439</v>
      </c>
      <c r="Q389" t="s">
        <v>4440</v>
      </c>
      <c r="R389" t="s">
        <v>4441</v>
      </c>
      <c r="S389" t="s">
        <v>4442</v>
      </c>
      <c r="T389" t="s">
        <v>4443</v>
      </c>
      <c r="U389" t="s">
        <v>4444</v>
      </c>
      <c r="V389" t="s">
        <v>4445</v>
      </c>
      <c r="W389" t="s">
        <v>4446</v>
      </c>
      <c r="X389" t="s">
        <v>4447</v>
      </c>
      <c r="Y389" t="s">
        <v>4448</v>
      </c>
      <c r="Z389" t="s">
        <v>4449</v>
      </c>
      <c r="AA389" t="s">
        <v>4450</v>
      </c>
      <c r="AB389" t="s">
        <v>4451</v>
      </c>
      <c r="AC389" t="s">
        <v>4452</v>
      </c>
      <c r="AD389" t="s">
        <v>4453</v>
      </c>
      <c r="AE389" t="s">
        <v>4454</v>
      </c>
    </row>
    <row r="390" spans="1:31" x14ac:dyDescent="0.3">
      <c r="A390" t="s">
        <v>4366</v>
      </c>
      <c r="B390" t="s">
        <v>4413</v>
      </c>
      <c r="C390">
        <v>1107</v>
      </c>
      <c r="D390" t="s">
        <v>2633</v>
      </c>
      <c r="E390" t="s">
        <v>3</v>
      </c>
      <c r="F390" t="s">
        <v>2634</v>
      </c>
      <c r="G390">
        <v>447</v>
      </c>
      <c r="H390">
        <v>172</v>
      </c>
      <c r="I390">
        <v>5</v>
      </c>
      <c r="J390">
        <v>3</v>
      </c>
      <c r="K390">
        <v>0</v>
      </c>
      <c r="L390" t="s">
        <v>4455</v>
      </c>
      <c r="M390" t="s">
        <v>4456</v>
      </c>
      <c r="N390" t="s">
        <v>4457</v>
      </c>
      <c r="O390" t="s">
        <v>4424</v>
      </c>
      <c r="P390" t="s">
        <v>4364</v>
      </c>
      <c r="Q390" t="s">
        <v>4458</v>
      </c>
      <c r="R390" t="s">
        <v>4459</v>
      </c>
      <c r="S390" t="s">
        <v>4460</v>
      </c>
    </row>
    <row r="391" spans="1:31" x14ac:dyDescent="0.3">
      <c r="A391" t="s">
        <v>4367</v>
      </c>
      <c r="B391" t="s">
        <v>4461</v>
      </c>
      <c r="C391">
        <v>1108</v>
      </c>
      <c r="D391" t="s">
        <v>32</v>
      </c>
      <c r="E391">
        <v>30</v>
      </c>
      <c r="F391">
        <v>78</v>
      </c>
      <c r="G391">
        <v>0</v>
      </c>
      <c r="H391">
        <v>0</v>
      </c>
      <c r="I391">
        <v>0</v>
      </c>
      <c r="J391" t="s">
        <v>4462</v>
      </c>
      <c r="K391" t="s">
        <v>4463</v>
      </c>
      <c r="L391" t="s">
        <v>4464</v>
      </c>
      <c r="M391" t="s">
        <v>4465</v>
      </c>
      <c r="N391" t="s">
        <v>2744</v>
      </c>
      <c r="O391" t="s">
        <v>2745</v>
      </c>
      <c r="P391" t="s">
        <v>4466</v>
      </c>
      <c r="Q391" t="s">
        <v>4467</v>
      </c>
      <c r="R391" t="s">
        <v>4468</v>
      </c>
      <c r="S391" t="s">
        <v>4469</v>
      </c>
      <c r="T391" t="s">
        <v>4470</v>
      </c>
      <c r="U391" t="s">
        <v>4471</v>
      </c>
      <c r="V391" t="s">
        <v>2735</v>
      </c>
      <c r="W391" t="s">
        <v>4472</v>
      </c>
      <c r="X391" t="s">
        <v>4473</v>
      </c>
      <c r="Y391" t="s">
        <v>4474</v>
      </c>
      <c r="Z391" t="s">
        <v>4475</v>
      </c>
      <c r="AA391" t="s">
        <v>4476</v>
      </c>
      <c r="AB391" t="s">
        <v>4477</v>
      </c>
      <c r="AC391" t="s">
        <v>4478</v>
      </c>
    </row>
    <row r="392" spans="1:31" x14ac:dyDescent="0.3">
      <c r="A392" t="s">
        <v>4368</v>
      </c>
      <c r="B392" t="s">
        <v>4479</v>
      </c>
      <c r="C392">
        <v>1131</v>
      </c>
      <c r="D392" t="s">
        <v>687</v>
      </c>
      <c r="E392" t="s">
        <v>3</v>
      </c>
      <c r="F392" t="s">
        <v>688</v>
      </c>
      <c r="G392">
        <v>47</v>
      </c>
      <c r="H392">
        <v>36</v>
      </c>
      <c r="I392">
        <v>0</v>
      </c>
      <c r="J392">
        <v>0</v>
      </c>
      <c r="K392">
        <v>0</v>
      </c>
    </row>
    <row r="393" spans="1:31" x14ac:dyDescent="0.3">
      <c r="A393" t="s">
        <v>4369</v>
      </c>
      <c r="B393" t="s">
        <v>4413</v>
      </c>
      <c r="C393">
        <v>1108</v>
      </c>
      <c r="D393" t="s">
        <v>20</v>
      </c>
      <c r="E393">
        <v>361</v>
      </c>
      <c r="F393">
        <v>131</v>
      </c>
      <c r="G393">
        <v>3</v>
      </c>
      <c r="H393">
        <v>2</v>
      </c>
      <c r="I393">
        <v>1</v>
      </c>
    </row>
    <row r="394" spans="1:31" x14ac:dyDescent="0.3">
      <c r="A394" t="s">
        <v>4370</v>
      </c>
      <c r="B394" t="s">
        <v>4480</v>
      </c>
      <c r="C394">
        <v>1112</v>
      </c>
      <c r="D394" t="s">
        <v>2633</v>
      </c>
      <c r="E394" t="s">
        <v>3</v>
      </c>
      <c r="F394" t="s">
        <v>2634</v>
      </c>
      <c r="G394">
        <v>275</v>
      </c>
      <c r="H394">
        <v>55</v>
      </c>
      <c r="I394">
        <v>5</v>
      </c>
      <c r="J394">
        <v>3</v>
      </c>
      <c r="K394">
        <v>0</v>
      </c>
      <c r="L394" t="s">
        <v>4481</v>
      </c>
      <c r="M394" t="s">
        <v>4482</v>
      </c>
      <c r="N394" t="s">
        <v>4483</v>
      </c>
      <c r="O394" t="s">
        <v>4484</v>
      </c>
      <c r="P394" t="s">
        <v>4485</v>
      </c>
      <c r="Q394" t="s">
        <v>4486</v>
      </c>
      <c r="R394" t="s">
        <v>4487</v>
      </c>
      <c r="S394" t="s">
        <v>4488</v>
      </c>
      <c r="T394" t="s">
        <v>4489</v>
      </c>
      <c r="U394" t="s">
        <v>4490</v>
      </c>
      <c r="V394" t="s">
        <v>4491</v>
      </c>
      <c r="W394" t="s">
        <v>4492</v>
      </c>
      <c r="X394" t="s">
        <v>4493</v>
      </c>
      <c r="Y394" t="s">
        <v>4494</v>
      </c>
      <c r="Z394" t="s">
        <v>4495</v>
      </c>
      <c r="AA394" t="s">
        <v>4496</v>
      </c>
      <c r="AB394" t="s">
        <v>4497</v>
      </c>
      <c r="AC394" t="s">
        <v>4455</v>
      </c>
      <c r="AD394" t="s">
        <v>4498</v>
      </c>
      <c r="AE394" t="s">
        <v>4499</v>
      </c>
    </row>
    <row r="395" spans="1:31" x14ac:dyDescent="0.3">
      <c r="A395" t="s">
        <v>4371</v>
      </c>
      <c r="B395" t="s">
        <v>2646</v>
      </c>
      <c r="C395">
        <v>1132</v>
      </c>
      <c r="D395" t="s">
        <v>32</v>
      </c>
      <c r="E395">
        <v>50</v>
      </c>
      <c r="F395">
        <v>74</v>
      </c>
      <c r="G395">
        <v>1</v>
      </c>
      <c r="H395">
        <v>2</v>
      </c>
      <c r="I395">
        <v>6</v>
      </c>
    </row>
    <row r="396" spans="1:31" x14ac:dyDescent="0.3">
      <c r="A396" t="s">
        <v>4202</v>
      </c>
      <c r="B396" t="s">
        <v>4434</v>
      </c>
      <c r="C396">
        <v>1129</v>
      </c>
      <c r="D396" t="s">
        <v>2633</v>
      </c>
      <c r="E396" t="s">
        <v>3</v>
      </c>
      <c r="F396" t="s">
        <v>2634</v>
      </c>
      <c r="G396">
        <v>140</v>
      </c>
      <c r="H396">
        <v>5515</v>
      </c>
      <c r="I396">
        <v>3.79</v>
      </c>
      <c r="J396">
        <v>24</v>
      </c>
      <c r="K396">
        <v>3438</v>
      </c>
      <c r="L396" t="s">
        <v>4363</v>
      </c>
      <c r="M396" t="s">
        <v>4398</v>
      </c>
      <c r="N396" t="s">
        <v>4399</v>
      </c>
      <c r="O396" t="s">
        <v>4194</v>
      </c>
      <c r="P396" t="s">
        <v>4400</v>
      </c>
      <c r="Q396" t="s">
        <v>4401</v>
      </c>
      <c r="R396" t="s">
        <v>4402</v>
      </c>
      <c r="S396" t="s">
        <v>4403</v>
      </c>
      <c r="T396" t="s">
        <v>2920</v>
      </c>
      <c r="U396" t="s">
        <v>4404</v>
      </c>
      <c r="V396" t="s">
        <v>2919</v>
      </c>
      <c r="W396" t="s">
        <v>4405</v>
      </c>
      <c r="X396" t="s">
        <v>4406</v>
      </c>
      <c r="Y396" t="s">
        <v>4407</v>
      </c>
      <c r="Z396" t="s">
        <v>4408</v>
      </c>
      <c r="AA396" t="s">
        <v>2926</v>
      </c>
      <c r="AB396" t="s">
        <v>4409</v>
      </c>
      <c r="AC396" t="s">
        <v>4410</v>
      </c>
      <c r="AD396" t="s">
        <v>4411</v>
      </c>
      <c r="AE396" t="s">
        <v>4412</v>
      </c>
    </row>
    <row r="397" spans="1:31" x14ac:dyDescent="0.3">
      <c r="A397" t="s">
        <v>4500</v>
      </c>
      <c r="B397" t="s">
        <v>4501</v>
      </c>
      <c r="C397">
        <v>1129</v>
      </c>
      <c r="D397" t="s">
        <v>687</v>
      </c>
      <c r="E397" t="s">
        <v>3</v>
      </c>
      <c r="F397" t="s">
        <v>688</v>
      </c>
      <c r="G397">
        <v>277</v>
      </c>
      <c r="H397">
        <v>2766</v>
      </c>
      <c r="I397">
        <v>4.2</v>
      </c>
      <c r="J397">
        <v>10</v>
      </c>
      <c r="K397">
        <v>11</v>
      </c>
      <c r="L397" t="s">
        <v>4271</v>
      </c>
      <c r="M397" t="s">
        <v>4502</v>
      </c>
      <c r="N397" t="s">
        <v>4503</v>
      </c>
      <c r="O397" t="s">
        <v>4504</v>
      </c>
      <c r="P397" t="s">
        <v>4505</v>
      </c>
      <c r="Q397" t="s">
        <v>4506</v>
      </c>
      <c r="R397" t="s">
        <v>4507</v>
      </c>
      <c r="S397" t="s">
        <v>4508</v>
      </c>
      <c r="T397" t="s">
        <v>4509</v>
      </c>
      <c r="U397" t="s">
        <v>4510</v>
      </c>
      <c r="V397" t="s">
        <v>4511</v>
      </c>
      <c r="W397" t="s">
        <v>4512</v>
      </c>
      <c r="X397" t="s">
        <v>4513</v>
      </c>
      <c r="Y397" t="s">
        <v>2957</v>
      </c>
      <c r="Z397" t="s">
        <v>4514</v>
      </c>
      <c r="AA397" t="s">
        <v>4515</v>
      </c>
      <c r="AB397" t="s">
        <v>4516</v>
      </c>
      <c r="AC397" t="s">
        <v>4517</v>
      </c>
      <c r="AD397" t="s">
        <v>4518</v>
      </c>
      <c r="AE397" t="s">
        <v>4519</v>
      </c>
    </row>
    <row r="398" spans="1:31" x14ac:dyDescent="0.3">
      <c r="A398" t="s">
        <v>4513</v>
      </c>
      <c r="B398" t="s">
        <v>4520</v>
      </c>
      <c r="C398">
        <v>1129</v>
      </c>
      <c r="D398" t="s">
        <v>687</v>
      </c>
      <c r="E398" t="s">
        <v>3</v>
      </c>
      <c r="F398" t="s">
        <v>688</v>
      </c>
      <c r="G398">
        <v>385</v>
      </c>
      <c r="H398">
        <v>727</v>
      </c>
      <c r="I398">
        <v>1</v>
      </c>
      <c r="J398">
        <v>1</v>
      </c>
      <c r="K398">
        <v>2</v>
      </c>
      <c r="L398" t="s">
        <v>4271</v>
      </c>
      <c r="M398" t="s">
        <v>4509</v>
      </c>
      <c r="N398" t="s">
        <v>4500</v>
      </c>
      <c r="O398" t="s">
        <v>4521</v>
      </c>
      <c r="P398" t="s">
        <v>4522</v>
      </c>
      <c r="Q398" t="s">
        <v>4523</v>
      </c>
      <c r="R398" t="s">
        <v>4524</v>
      </c>
      <c r="S398" t="s">
        <v>4525</v>
      </c>
      <c r="T398" t="s">
        <v>4526</v>
      </c>
      <c r="U398" t="s">
        <v>4527</v>
      </c>
      <c r="V398" t="s">
        <v>4528</v>
      </c>
      <c r="W398" t="s">
        <v>4529</v>
      </c>
      <c r="X398" t="s">
        <v>4530</v>
      </c>
      <c r="Y398" t="s">
        <v>4531</v>
      </c>
      <c r="Z398" t="s">
        <v>4532</v>
      </c>
      <c r="AA398" t="s">
        <v>4533</v>
      </c>
      <c r="AB398" t="s">
        <v>4534</v>
      </c>
      <c r="AC398" t="s">
        <v>4535</v>
      </c>
      <c r="AD398" t="s">
        <v>4536</v>
      </c>
      <c r="AE398" t="s">
        <v>4537</v>
      </c>
    </row>
    <row r="399" spans="1:31" x14ac:dyDescent="0.3">
      <c r="A399" t="s">
        <v>3957</v>
      </c>
      <c r="B399" t="s">
        <v>4538</v>
      </c>
      <c r="C399">
        <v>642</v>
      </c>
      <c r="D399" t="s">
        <v>32</v>
      </c>
      <c r="E399">
        <v>309</v>
      </c>
      <c r="F399">
        <v>767084</v>
      </c>
      <c r="G399">
        <v>4</v>
      </c>
      <c r="H399">
        <v>4</v>
      </c>
      <c r="I399">
        <v>9794</v>
      </c>
      <c r="J399" t="s">
        <v>4539</v>
      </c>
      <c r="K399" t="s">
        <v>4540</v>
      </c>
      <c r="L399" t="s">
        <v>4541</v>
      </c>
      <c r="M399" t="s">
        <v>4542</v>
      </c>
      <c r="N399" t="s">
        <v>4543</v>
      </c>
      <c r="O399" t="s">
        <v>4544</v>
      </c>
      <c r="P399" t="s">
        <v>4545</v>
      </c>
      <c r="Q399" t="s">
        <v>4546</v>
      </c>
      <c r="R399" t="s">
        <v>4547</v>
      </c>
      <c r="S399" t="s">
        <v>4548</v>
      </c>
      <c r="T399" t="s">
        <v>4549</v>
      </c>
      <c r="U399" t="s">
        <v>4550</v>
      </c>
      <c r="V399" t="s">
        <v>4551</v>
      </c>
      <c r="W399" t="s">
        <v>4552</v>
      </c>
    </row>
    <row r="400" spans="1:31" x14ac:dyDescent="0.3">
      <c r="A400" t="s">
        <v>4512</v>
      </c>
      <c r="B400" t="s">
        <v>4553</v>
      </c>
      <c r="C400">
        <v>1129</v>
      </c>
      <c r="D400" t="s">
        <v>687</v>
      </c>
      <c r="E400" t="s">
        <v>3</v>
      </c>
      <c r="F400" t="s">
        <v>688</v>
      </c>
      <c r="G400">
        <v>67</v>
      </c>
      <c r="H400">
        <v>738</v>
      </c>
      <c r="I400">
        <v>3</v>
      </c>
      <c r="J400">
        <v>2</v>
      </c>
      <c r="K400">
        <v>2</v>
      </c>
      <c r="L400" t="s">
        <v>4554</v>
      </c>
      <c r="M400" t="s">
        <v>4555</v>
      </c>
      <c r="N400" t="s">
        <v>4508</v>
      </c>
      <c r="O400" t="s">
        <v>4556</v>
      </c>
      <c r="P400" t="s">
        <v>4557</v>
      </c>
      <c r="Q400" t="s">
        <v>4526</v>
      </c>
      <c r="R400" t="s">
        <v>4558</v>
      </c>
      <c r="S400" t="s">
        <v>4559</v>
      </c>
      <c r="T400" t="s">
        <v>4560</v>
      </c>
      <c r="U400" t="s">
        <v>4561</v>
      </c>
      <c r="V400" t="s">
        <v>4271</v>
      </c>
      <c r="W400" t="s">
        <v>4562</v>
      </c>
      <c r="X400" t="s">
        <v>4563</v>
      </c>
      <c r="Y400" t="s">
        <v>4500</v>
      </c>
      <c r="Z400" t="s">
        <v>4564</v>
      </c>
      <c r="AA400" t="s">
        <v>4565</v>
      </c>
      <c r="AB400" t="s">
        <v>4510</v>
      </c>
      <c r="AC400" t="s">
        <v>4566</v>
      </c>
      <c r="AD400" t="s">
        <v>4509</v>
      </c>
      <c r="AE400" t="s">
        <v>4567</v>
      </c>
    </row>
    <row r="401" spans="1:31" x14ac:dyDescent="0.3">
      <c r="A401" t="s">
        <v>4568</v>
      </c>
      <c r="B401" t="s">
        <v>4569</v>
      </c>
      <c r="C401">
        <v>1129</v>
      </c>
      <c r="D401" t="s">
        <v>2633</v>
      </c>
      <c r="E401" t="s">
        <v>3</v>
      </c>
      <c r="F401" t="s">
        <v>2634</v>
      </c>
      <c r="G401">
        <v>124</v>
      </c>
      <c r="H401">
        <v>2638</v>
      </c>
      <c r="I401">
        <v>5</v>
      </c>
      <c r="J401">
        <v>9</v>
      </c>
      <c r="K401">
        <v>23</v>
      </c>
      <c r="L401" t="s">
        <v>4570</v>
      </c>
      <c r="M401" t="s">
        <v>4571</v>
      </c>
      <c r="N401" t="s">
        <v>4572</v>
      </c>
      <c r="O401" t="s">
        <v>4573</v>
      </c>
      <c r="P401" t="s">
        <v>4574</v>
      </c>
      <c r="Q401" t="s">
        <v>4575</v>
      </c>
      <c r="R401" t="s">
        <v>4576</v>
      </c>
      <c r="S401" t="s">
        <v>4577</v>
      </c>
      <c r="T401" t="s">
        <v>4578</v>
      </c>
      <c r="U401" t="s">
        <v>4579</v>
      </c>
      <c r="V401" t="s">
        <v>4580</v>
      </c>
      <c r="W401" t="s">
        <v>4581</v>
      </c>
      <c r="X401" t="s">
        <v>4582</v>
      </c>
      <c r="Y401" t="s">
        <v>4583</v>
      </c>
      <c r="Z401" t="s">
        <v>4584</v>
      </c>
      <c r="AA401" t="s">
        <v>4585</v>
      </c>
      <c r="AB401" t="s">
        <v>4586</v>
      </c>
      <c r="AC401" t="s">
        <v>4587</v>
      </c>
      <c r="AD401" t="s">
        <v>4588</v>
      </c>
      <c r="AE401" t="s">
        <v>4589</v>
      </c>
    </row>
    <row r="402" spans="1:31" x14ac:dyDescent="0.3">
      <c r="A402" t="s">
        <v>4590</v>
      </c>
      <c r="B402" t="s">
        <v>4591</v>
      </c>
      <c r="C402">
        <v>1129</v>
      </c>
      <c r="D402" t="s">
        <v>2633</v>
      </c>
      <c r="E402" t="s">
        <v>3</v>
      </c>
      <c r="F402" t="s">
        <v>2634</v>
      </c>
      <c r="G402">
        <v>46</v>
      </c>
      <c r="H402">
        <v>328</v>
      </c>
      <c r="I402">
        <v>0</v>
      </c>
      <c r="J402">
        <v>0</v>
      </c>
      <c r="K402">
        <v>1</v>
      </c>
      <c r="L402" t="s">
        <v>4271</v>
      </c>
      <c r="M402" t="s">
        <v>4500</v>
      </c>
      <c r="N402" t="s">
        <v>4592</v>
      </c>
      <c r="O402" t="s">
        <v>4503</v>
      </c>
      <c r="P402" t="s">
        <v>4593</v>
      </c>
      <c r="Q402" t="s">
        <v>4506</v>
      </c>
      <c r="R402" t="s">
        <v>4502</v>
      </c>
      <c r="S402" t="s">
        <v>4594</v>
      </c>
      <c r="T402" t="s">
        <v>4595</v>
      </c>
      <c r="U402" t="s">
        <v>4596</v>
      </c>
      <c r="V402" t="s">
        <v>4597</v>
      </c>
      <c r="W402" t="s">
        <v>4598</v>
      </c>
      <c r="X402" t="s">
        <v>4599</v>
      </c>
      <c r="Y402" t="s">
        <v>4600</v>
      </c>
      <c r="Z402" t="s">
        <v>4601</v>
      </c>
      <c r="AA402" t="s">
        <v>4602</v>
      </c>
      <c r="AB402" t="s">
        <v>1600</v>
      </c>
      <c r="AC402" t="s">
        <v>4603</v>
      </c>
      <c r="AD402" t="s">
        <v>4604</v>
      </c>
      <c r="AE402" t="s">
        <v>4605</v>
      </c>
    </row>
    <row r="403" spans="1:31" x14ac:dyDescent="0.3">
      <c r="A403" t="s">
        <v>4606</v>
      </c>
      <c r="B403" t="s">
        <v>4607</v>
      </c>
      <c r="C403">
        <v>1128</v>
      </c>
      <c r="D403" t="s">
        <v>2503</v>
      </c>
      <c r="E403">
        <v>193</v>
      </c>
      <c r="F403">
        <v>486</v>
      </c>
      <c r="G403">
        <v>2.14</v>
      </c>
      <c r="H403">
        <v>7</v>
      </c>
      <c r="I403">
        <v>4</v>
      </c>
      <c r="J403" t="s">
        <v>4608</v>
      </c>
      <c r="K403" t="s">
        <v>4609</v>
      </c>
      <c r="L403" t="s">
        <v>3836</v>
      </c>
      <c r="M403" t="s">
        <v>4610</v>
      </c>
      <c r="N403" t="s">
        <v>4611</v>
      </c>
      <c r="O403" t="s">
        <v>4612</v>
      </c>
      <c r="P403" t="s">
        <v>4571</v>
      </c>
      <c r="Q403" t="s">
        <v>4271</v>
      </c>
      <c r="R403" t="s">
        <v>4613</v>
      </c>
      <c r="S403" t="s">
        <v>4582</v>
      </c>
      <c r="T403" t="s">
        <v>4614</v>
      </c>
      <c r="U403" t="s">
        <v>4615</v>
      </c>
      <c r="V403" t="s">
        <v>4616</v>
      </c>
      <c r="W403" t="s">
        <v>4617</v>
      </c>
      <c r="X403" t="s">
        <v>4618</v>
      </c>
      <c r="Y403" t="s">
        <v>4619</v>
      </c>
      <c r="Z403" t="s">
        <v>4620</v>
      </c>
      <c r="AA403" t="s">
        <v>4621</v>
      </c>
      <c r="AB403" t="s">
        <v>4622</v>
      </c>
      <c r="AC403" t="s">
        <v>4623</v>
      </c>
    </row>
    <row r="404" spans="1:31" x14ac:dyDescent="0.3">
      <c r="A404" t="s">
        <v>4609</v>
      </c>
      <c r="B404" t="s">
        <v>4624</v>
      </c>
      <c r="C404">
        <v>1128</v>
      </c>
      <c r="D404" t="s">
        <v>32</v>
      </c>
      <c r="E404">
        <v>103</v>
      </c>
      <c r="F404">
        <v>578</v>
      </c>
      <c r="G404">
        <v>3</v>
      </c>
      <c r="H404">
        <v>6</v>
      </c>
      <c r="I404">
        <v>7</v>
      </c>
      <c r="J404" t="s">
        <v>4606</v>
      </c>
      <c r="K404" t="s">
        <v>4625</v>
      </c>
      <c r="L404" t="s">
        <v>3848</v>
      </c>
      <c r="M404" t="s">
        <v>4626</v>
      </c>
      <c r="N404" t="s">
        <v>4627</v>
      </c>
      <c r="O404" t="s">
        <v>4628</v>
      </c>
      <c r="P404" t="s">
        <v>4629</v>
      </c>
      <c r="Q404" t="s">
        <v>4630</v>
      </c>
      <c r="R404" t="s">
        <v>4631</v>
      </c>
      <c r="S404" t="s">
        <v>4632</v>
      </c>
      <c r="T404" t="s">
        <v>4633</v>
      </c>
      <c r="U404" t="s">
        <v>4634</v>
      </c>
      <c r="V404" t="s">
        <v>4635</v>
      </c>
      <c r="W404" t="s">
        <v>4636</v>
      </c>
      <c r="X404" t="s">
        <v>4637</v>
      </c>
      <c r="Y404" t="s">
        <v>4638</v>
      </c>
      <c r="Z404" t="s">
        <v>4639</v>
      </c>
      <c r="AA404" t="s">
        <v>4640</v>
      </c>
      <c r="AB404" t="s">
        <v>4641</v>
      </c>
      <c r="AC404" t="s">
        <v>4642</v>
      </c>
    </row>
    <row r="405" spans="1:31" x14ac:dyDescent="0.3">
      <c r="A405" t="s">
        <v>4643</v>
      </c>
      <c r="B405" t="s">
        <v>4644</v>
      </c>
      <c r="C405">
        <v>1128</v>
      </c>
      <c r="D405" t="s">
        <v>233</v>
      </c>
      <c r="E405" t="s">
        <v>3</v>
      </c>
      <c r="F405" t="s">
        <v>234</v>
      </c>
      <c r="G405">
        <v>27</v>
      </c>
      <c r="H405">
        <v>79</v>
      </c>
      <c r="I405">
        <v>0</v>
      </c>
      <c r="J405">
        <v>0</v>
      </c>
      <c r="K405">
        <v>4</v>
      </c>
    </row>
    <row r="406" spans="1:31" x14ac:dyDescent="0.3">
      <c r="A406" t="s">
        <v>4596</v>
      </c>
      <c r="B406" t="s">
        <v>4645</v>
      </c>
      <c r="C406">
        <v>1128</v>
      </c>
      <c r="D406" t="s">
        <v>32</v>
      </c>
      <c r="E406">
        <v>34</v>
      </c>
      <c r="F406">
        <v>866</v>
      </c>
      <c r="G406">
        <v>3</v>
      </c>
      <c r="H406">
        <v>2</v>
      </c>
      <c r="I406">
        <v>3</v>
      </c>
      <c r="J406" t="s">
        <v>4509</v>
      </c>
      <c r="K406" t="s">
        <v>4502</v>
      </c>
      <c r="L406" t="s">
        <v>4646</v>
      </c>
      <c r="M406" t="s">
        <v>4647</v>
      </c>
      <c r="N406" t="s">
        <v>4648</v>
      </c>
      <c r="O406" t="s">
        <v>4649</v>
      </c>
      <c r="P406" t="s">
        <v>4650</v>
      </c>
      <c r="Q406" t="s">
        <v>4651</v>
      </c>
      <c r="R406" t="s">
        <v>4600</v>
      </c>
      <c r="S406" t="s">
        <v>4652</v>
      </c>
      <c r="T406" t="s">
        <v>4653</v>
      </c>
      <c r="U406" t="s">
        <v>4654</v>
      </c>
      <c r="V406" t="s">
        <v>4655</v>
      </c>
      <c r="W406" t="s">
        <v>4656</v>
      </c>
      <c r="X406" t="s">
        <v>4506</v>
      </c>
      <c r="Y406" t="s">
        <v>4657</v>
      </c>
      <c r="Z406" t="s">
        <v>4658</v>
      </c>
      <c r="AA406" t="s">
        <v>4659</v>
      </c>
      <c r="AB406" t="s">
        <v>4660</v>
      </c>
      <c r="AC406" t="s">
        <v>4661</v>
      </c>
    </row>
    <row r="407" spans="1:31" x14ac:dyDescent="0.3">
      <c r="A407" t="s">
        <v>4571</v>
      </c>
      <c r="B407" t="s">
        <v>4569</v>
      </c>
      <c r="C407">
        <v>1129</v>
      </c>
      <c r="D407" t="s">
        <v>2633</v>
      </c>
      <c r="E407" t="s">
        <v>3</v>
      </c>
      <c r="F407" t="s">
        <v>2634</v>
      </c>
      <c r="G407">
        <v>122</v>
      </c>
      <c r="H407">
        <v>2252</v>
      </c>
      <c r="I407">
        <v>4.5</v>
      </c>
      <c r="J407">
        <v>14</v>
      </c>
      <c r="K407">
        <v>15</v>
      </c>
      <c r="L407" t="s">
        <v>4662</v>
      </c>
      <c r="M407" t="s">
        <v>4575</v>
      </c>
      <c r="N407" t="s">
        <v>4568</v>
      </c>
      <c r="O407" t="s">
        <v>4570</v>
      </c>
      <c r="P407" t="s">
        <v>4663</v>
      </c>
      <c r="Q407" t="s">
        <v>4572</v>
      </c>
      <c r="R407" t="s">
        <v>4664</v>
      </c>
      <c r="S407" t="s">
        <v>4665</v>
      </c>
      <c r="T407" t="s">
        <v>4585</v>
      </c>
      <c r="U407" t="s">
        <v>4666</v>
      </c>
      <c r="V407" t="s">
        <v>4582</v>
      </c>
      <c r="W407" t="s">
        <v>4667</v>
      </c>
      <c r="X407" t="s">
        <v>4668</v>
      </c>
      <c r="Y407" t="s">
        <v>391</v>
      </c>
    </row>
    <row r="408" spans="1:31" x14ac:dyDescent="0.3">
      <c r="A408" t="s">
        <v>4669</v>
      </c>
      <c r="B408" t="s">
        <v>4670</v>
      </c>
      <c r="C408">
        <v>1129</v>
      </c>
      <c r="D408" t="s">
        <v>2633</v>
      </c>
      <c r="E408" t="s">
        <v>3</v>
      </c>
      <c r="F408" t="s">
        <v>2634</v>
      </c>
      <c r="G408">
        <v>183</v>
      </c>
      <c r="H408">
        <v>126</v>
      </c>
      <c r="I408">
        <v>3</v>
      </c>
      <c r="J408">
        <v>5</v>
      </c>
      <c r="K408">
        <v>9</v>
      </c>
      <c r="L408" t="s">
        <v>4671</v>
      </c>
      <c r="M408" t="s">
        <v>4672</v>
      </c>
      <c r="N408" t="s">
        <v>4673</v>
      </c>
      <c r="O408" t="s">
        <v>4674</v>
      </c>
      <c r="P408" t="s">
        <v>4271</v>
      </c>
      <c r="Q408" t="s">
        <v>4675</v>
      </c>
      <c r="R408" t="s">
        <v>4676</v>
      </c>
      <c r="S408" t="s">
        <v>4677</v>
      </c>
      <c r="T408" t="s">
        <v>4678</v>
      </c>
      <c r="U408" t="s">
        <v>4679</v>
      </c>
      <c r="V408" t="s">
        <v>4680</v>
      </c>
      <c r="W408" t="s">
        <v>4681</v>
      </c>
      <c r="X408" t="s">
        <v>4682</v>
      </c>
      <c r="Y408" t="s">
        <v>4683</v>
      </c>
      <c r="Z408" t="s">
        <v>4684</v>
      </c>
      <c r="AA408" t="s">
        <v>4685</v>
      </c>
      <c r="AB408" t="s">
        <v>4686</v>
      </c>
      <c r="AC408" t="s">
        <v>4687</v>
      </c>
      <c r="AD408" t="s">
        <v>4688</v>
      </c>
      <c r="AE408" t="s">
        <v>4689</v>
      </c>
    </row>
    <row r="409" spans="1:31" x14ac:dyDescent="0.3">
      <c r="A409" t="s">
        <v>4612</v>
      </c>
      <c r="B409" t="s">
        <v>4690</v>
      </c>
      <c r="C409">
        <v>1129</v>
      </c>
      <c r="D409" t="s">
        <v>2633</v>
      </c>
      <c r="E409" t="s">
        <v>3</v>
      </c>
      <c r="F409" t="s">
        <v>2634</v>
      </c>
      <c r="G409">
        <v>89</v>
      </c>
      <c r="H409">
        <v>350</v>
      </c>
      <c r="I409">
        <v>5</v>
      </c>
      <c r="J409">
        <v>1</v>
      </c>
      <c r="K409">
        <v>2</v>
      </c>
      <c r="L409" t="s">
        <v>4571</v>
      </c>
      <c r="M409" t="s">
        <v>4691</v>
      </c>
      <c r="N409" t="s">
        <v>4606</v>
      </c>
      <c r="O409" t="s">
        <v>3836</v>
      </c>
      <c r="P409" t="s">
        <v>4582</v>
      </c>
      <c r="Q409" t="s">
        <v>4622</v>
      </c>
      <c r="R409" t="s">
        <v>4692</v>
      </c>
      <c r="S409" t="s">
        <v>4693</v>
      </c>
      <c r="T409" t="s">
        <v>4694</v>
      </c>
      <c r="U409" t="s">
        <v>4695</v>
      </c>
      <c r="V409" t="s">
        <v>4696</v>
      </c>
      <c r="W409" t="s">
        <v>4697</v>
      </c>
      <c r="X409" t="s">
        <v>4698</v>
      </c>
      <c r="Y409" t="s">
        <v>4699</v>
      </c>
      <c r="Z409" t="s">
        <v>4700</v>
      </c>
      <c r="AA409" t="s">
        <v>4701</v>
      </c>
      <c r="AB409" t="s">
        <v>4702</v>
      </c>
      <c r="AC409" t="s">
        <v>4621</v>
      </c>
      <c r="AD409" t="s">
        <v>4703</v>
      </c>
      <c r="AE409" t="s">
        <v>4617</v>
      </c>
    </row>
    <row r="410" spans="1:31" x14ac:dyDescent="0.3">
      <c r="A410" t="s">
        <v>4559</v>
      </c>
      <c r="B410" t="s">
        <v>4704</v>
      </c>
      <c r="C410">
        <v>1129</v>
      </c>
      <c r="D410" t="s">
        <v>687</v>
      </c>
      <c r="E410" t="s">
        <v>3</v>
      </c>
      <c r="F410" t="s">
        <v>688</v>
      </c>
      <c r="G410">
        <v>42</v>
      </c>
      <c r="H410">
        <v>118</v>
      </c>
      <c r="I410">
        <v>5</v>
      </c>
      <c r="J410">
        <v>2</v>
      </c>
      <c r="K410">
        <v>1</v>
      </c>
    </row>
    <row r="411" spans="1:31" x14ac:dyDescent="0.3">
      <c r="A411" t="s">
        <v>4693</v>
      </c>
      <c r="B411" t="s">
        <v>4705</v>
      </c>
      <c r="C411">
        <v>1129</v>
      </c>
      <c r="D411" t="s">
        <v>32</v>
      </c>
      <c r="E411">
        <v>87</v>
      </c>
      <c r="F411">
        <v>87</v>
      </c>
      <c r="G411">
        <v>5</v>
      </c>
      <c r="H411">
        <v>2</v>
      </c>
      <c r="I411">
        <v>1</v>
      </c>
      <c r="J411" t="s">
        <v>4706</v>
      </c>
      <c r="K411" t="s">
        <v>4271</v>
      </c>
      <c r="L411" t="s">
        <v>4707</v>
      </c>
      <c r="M411" t="s">
        <v>4612</v>
      </c>
      <c r="N411" t="s">
        <v>4708</v>
      </c>
      <c r="O411" t="s">
        <v>4709</v>
      </c>
      <c r="P411" t="s">
        <v>4710</v>
      </c>
      <c r="Q411" t="s">
        <v>4711</v>
      </c>
      <c r="R411" t="s">
        <v>4712</v>
      </c>
      <c r="S411" t="s">
        <v>4713</v>
      </c>
      <c r="T411" t="s">
        <v>4714</v>
      </c>
      <c r="U411" t="s">
        <v>4715</v>
      </c>
      <c r="V411" t="s">
        <v>4716</v>
      </c>
      <c r="W411" t="s">
        <v>4717</v>
      </c>
      <c r="X411" t="s">
        <v>4718</v>
      </c>
      <c r="Y411" t="s">
        <v>4719</v>
      </c>
      <c r="Z411" t="s">
        <v>4720</v>
      </c>
      <c r="AA411" t="s">
        <v>4721</v>
      </c>
      <c r="AB411" t="s">
        <v>4722</v>
      </c>
      <c r="AC411" t="s">
        <v>4723</v>
      </c>
    </row>
    <row r="412" spans="1:31" x14ac:dyDescent="0.3">
      <c r="A412" t="s">
        <v>4692</v>
      </c>
      <c r="B412" t="s">
        <v>4724</v>
      </c>
      <c r="C412">
        <v>1025</v>
      </c>
      <c r="D412" t="s">
        <v>2633</v>
      </c>
      <c r="E412" t="s">
        <v>3</v>
      </c>
      <c r="F412" t="s">
        <v>2634</v>
      </c>
      <c r="G412">
        <v>82</v>
      </c>
      <c r="H412">
        <v>101801</v>
      </c>
      <c r="I412">
        <v>4.3499999999999996</v>
      </c>
      <c r="J412">
        <v>55</v>
      </c>
      <c r="K412">
        <v>183</v>
      </c>
      <c r="L412" t="s">
        <v>4725</v>
      </c>
      <c r="M412" t="s">
        <v>4726</v>
      </c>
      <c r="N412" t="s">
        <v>4727</v>
      </c>
      <c r="O412" t="s">
        <v>4545</v>
      </c>
      <c r="P412" t="s">
        <v>4544</v>
      </c>
      <c r="Q412" t="s">
        <v>4728</v>
      </c>
      <c r="R412" t="s">
        <v>4539</v>
      </c>
      <c r="S412" t="s">
        <v>4729</v>
      </c>
      <c r="T412" t="s">
        <v>4730</v>
      </c>
      <c r="U412" t="s">
        <v>4731</v>
      </c>
      <c r="V412" t="s">
        <v>4732</v>
      </c>
      <c r="W412" t="s">
        <v>4733</v>
      </c>
      <c r="X412" t="s">
        <v>4734</v>
      </c>
      <c r="Y412" t="s">
        <v>4735</v>
      </c>
    </row>
    <row r="413" spans="1:31" x14ac:dyDescent="0.3">
      <c r="A413" t="s">
        <v>4729</v>
      </c>
      <c r="B413" t="s">
        <v>4736</v>
      </c>
      <c r="C413">
        <v>905</v>
      </c>
      <c r="D413" t="s">
        <v>687</v>
      </c>
      <c r="E413" t="s">
        <v>3</v>
      </c>
      <c r="F413" t="s">
        <v>688</v>
      </c>
      <c r="G413">
        <v>497</v>
      </c>
      <c r="H413">
        <v>331543</v>
      </c>
      <c r="I413">
        <v>4.62</v>
      </c>
      <c r="J413">
        <v>377</v>
      </c>
      <c r="K413">
        <v>1463</v>
      </c>
      <c r="L413" t="s">
        <v>4004</v>
      </c>
      <c r="M413" t="s">
        <v>4737</v>
      </c>
      <c r="N413" t="s">
        <v>3960</v>
      </c>
      <c r="O413" t="s">
        <v>4738</v>
      </c>
      <c r="P413" t="s">
        <v>4579</v>
      </c>
      <c r="Q413" t="s">
        <v>4739</v>
      </c>
      <c r="R413" t="s">
        <v>4740</v>
      </c>
      <c r="S413" t="s">
        <v>4741</v>
      </c>
      <c r="T413" t="s">
        <v>4544</v>
      </c>
      <c r="U413" t="s">
        <v>4742</v>
      </c>
      <c r="V413" t="s">
        <v>4743</v>
      </c>
      <c r="W413" t="s">
        <v>4545</v>
      </c>
      <c r="X413" t="s">
        <v>4744</v>
      </c>
      <c r="Y413" t="s">
        <v>4745</v>
      </c>
    </row>
    <row r="414" spans="1:31" x14ac:dyDescent="0.3">
      <c r="A414" t="s">
        <v>4594</v>
      </c>
      <c r="B414" t="s">
        <v>4746</v>
      </c>
      <c r="C414">
        <v>1129</v>
      </c>
      <c r="D414" t="s">
        <v>2633</v>
      </c>
      <c r="E414" t="s">
        <v>3</v>
      </c>
      <c r="F414" t="s">
        <v>2634</v>
      </c>
      <c r="G414">
        <v>46</v>
      </c>
      <c r="H414">
        <v>426</v>
      </c>
      <c r="I414">
        <v>0</v>
      </c>
      <c r="J414">
        <v>0</v>
      </c>
      <c r="K414">
        <v>1</v>
      </c>
    </row>
    <row r="415" spans="1:31" x14ac:dyDescent="0.3">
      <c r="A415" t="s">
        <v>4276</v>
      </c>
      <c r="B415" t="s">
        <v>4747</v>
      </c>
      <c r="C415">
        <v>1109</v>
      </c>
      <c r="D415" t="s">
        <v>38</v>
      </c>
      <c r="E415" t="s">
        <v>3</v>
      </c>
      <c r="F415" t="s">
        <v>39</v>
      </c>
      <c r="G415">
        <v>102</v>
      </c>
      <c r="H415">
        <v>8151</v>
      </c>
      <c r="I415">
        <v>3.43</v>
      </c>
      <c r="J415">
        <v>44</v>
      </c>
      <c r="K415">
        <v>145</v>
      </c>
      <c r="L415" t="s">
        <v>3849</v>
      </c>
      <c r="M415" t="s">
        <v>3833</v>
      </c>
      <c r="N415" t="s">
        <v>4277</v>
      </c>
      <c r="O415" t="s">
        <v>4300</v>
      </c>
      <c r="P415" t="s">
        <v>4748</v>
      </c>
      <c r="Q415" t="s">
        <v>4283</v>
      </c>
      <c r="R415" t="s">
        <v>4278</v>
      </c>
      <c r="S415" t="s">
        <v>4281</v>
      </c>
      <c r="T415" t="s">
        <v>4749</v>
      </c>
      <c r="U415" t="s">
        <v>4750</v>
      </c>
      <c r="V415" t="s">
        <v>4279</v>
      </c>
      <c r="W415" t="s">
        <v>4751</v>
      </c>
      <c r="X415" t="s">
        <v>4752</v>
      </c>
      <c r="Y415" t="s">
        <v>4284</v>
      </c>
      <c r="Z415" t="s">
        <v>4753</v>
      </c>
      <c r="AA415" t="s">
        <v>4754</v>
      </c>
      <c r="AB415" t="s">
        <v>4755</v>
      </c>
      <c r="AC415" t="s">
        <v>4756</v>
      </c>
      <c r="AD415" t="s">
        <v>4757</v>
      </c>
      <c r="AE415" t="s">
        <v>4758</v>
      </c>
    </row>
    <row r="416" spans="1:31" x14ac:dyDescent="0.3">
      <c r="A416" t="s">
        <v>4759</v>
      </c>
      <c r="B416" t="s">
        <v>4760</v>
      </c>
      <c r="C416">
        <v>1129</v>
      </c>
      <c r="D416" t="s">
        <v>32</v>
      </c>
      <c r="E416">
        <v>86</v>
      </c>
      <c r="F416">
        <v>497</v>
      </c>
      <c r="G416">
        <v>1</v>
      </c>
      <c r="H416">
        <v>1</v>
      </c>
      <c r="I416">
        <v>6</v>
      </c>
      <c r="J416" t="s">
        <v>4761</v>
      </c>
      <c r="K416" t="s">
        <v>4762</v>
      </c>
      <c r="L416" t="s">
        <v>4763</v>
      </c>
      <c r="M416" t="s">
        <v>4764</v>
      </c>
      <c r="N416" t="s">
        <v>4582</v>
      </c>
      <c r="O416" t="s">
        <v>3957</v>
      </c>
      <c r="P416" t="s">
        <v>4765</v>
      </c>
      <c r="Q416" t="s">
        <v>4766</v>
      </c>
      <c r="R416" t="s">
        <v>4692</v>
      </c>
      <c r="S416" t="s">
        <v>4767</v>
      </c>
      <c r="T416" t="s">
        <v>4768</v>
      </c>
      <c r="U416" t="s">
        <v>4271</v>
      </c>
      <c r="V416" t="s">
        <v>4769</v>
      </c>
      <c r="W416" t="s">
        <v>4770</v>
      </c>
      <c r="X416" t="s">
        <v>4771</v>
      </c>
      <c r="Y416" t="s">
        <v>4772</v>
      </c>
      <c r="Z416" t="s">
        <v>4773</v>
      </c>
      <c r="AA416" t="s">
        <v>4570</v>
      </c>
      <c r="AB416" t="s">
        <v>4774</v>
      </c>
      <c r="AC416" t="s">
        <v>4775</v>
      </c>
    </row>
    <row r="417" spans="1:31" x14ac:dyDescent="0.3">
      <c r="A417" t="s">
        <v>4776</v>
      </c>
      <c r="B417" t="s">
        <v>4777</v>
      </c>
      <c r="C417">
        <v>1135</v>
      </c>
      <c r="D417" t="s">
        <v>38</v>
      </c>
      <c r="E417" t="s">
        <v>3</v>
      </c>
      <c r="F417" t="s">
        <v>39</v>
      </c>
      <c r="G417">
        <v>237</v>
      </c>
      <c r="H417">
        <v>1967</v>
      </c>
      <c r="I417">
        <v>4.1900000000000004</v>
      </c>
      <c r="J417">
        <v>36</v>
      </c>
      <c r="K417">
        <v>75</v>
      </c>
      <c r="L417" t="s">
        <v>4400</v>
      </c>
      <c r="M417" t="s">
        <v>4778</v>
      </c>
      <c r="N417" t="s">
        <v>4779</v>
      </c>
      <c r="O417" t="s">
        <v>4780</v>
      </c>
      <c r="P417" t="s">
        <v>4781</v>
      </c>
      <c r="Q417" t="s">
        <v>4782</v>
      </c>
      <c r="R417" t="s">
        <v>4783</v>
      </c>
      <c r="S417" t="s">
        <v>4784</v>
      </c>
      <c r="T417" t="s">
        <v>4785</v>
      </c>
      <c r="U417" t="s">
        <v>4786</v>
      </c>
      <c r="V417" t="s">
        <v>4787</v>
      </c>
      <c r="W417" t="s">
        <v>4788</v>
      </c>
      <c r="X417" t="s">
        <v>4202</v>
      </c>
      <c r="Y417" t="s">
        <v>4404</v>
      </c>
      <c r="Z417" t="s">
        <v>4363</v>
      </c>
      <c r="AA417" t="s">
        <v>4789</v>
      </c>
      <c r="AB417" t="s">
        <v>4790</v>
      </c>
      <c r="AC417" t="s">
        <v>4791</v>
      </c>
      <c r="AD417" t="s">
        <v>4792</v>
      </c>
      <c r="AE417" t="s">
        <v>4793</v>
      </c>
    </row>
    <row r="418" spans="1:31" x14ac:dyDescent="0.3">
      <c r="A418" t="s">
        <v>4779</v>
      </c>
      <c r="B418" t="s">
        <v>4794</v>
      </c>
      <c r="C418">
        <v>1124</v>
      </c>
      <c r="D418" t="s">
        <v>632</v>
      </c>
      <c r="E418">
        <v>240</v>
      </c>
      <c r="F418">
        <v>161</v>
      </c>
      <c r="G418">
        <v>5</v>
      </c>
      <c r="H418">
        <v>3</v>
      </c>
      <c r="I418">
        <v>8</v>
      </c>
      <c r="J418" t="s">
        <v>4795</v>
      </c>
      <c r="K418" t="s">
        <v>4796</v>
      </c>
      <c r="L418" t="s">
        <v>4797</v>
      </c>
      <c r="M418" t="s">
        <v>4798</v>
      </c>
      <c r="N418" t="s">
        <v>4799</v>
      </c>
      <c r="O418" t="s">
        <v>4800</v>
      </c>
      <c r="P418" t="s">
        <v>4801</v>
      </c>
      <c r="Q418" t="s">
        <v>4802</v>
      </c>
      <c r="R418" t="s">
        <v>4803</v>
      </c>
      <c r="S418" t="s">
        <v>4804</v>
      </c>
      <c r="T418" t="s">
        <v>4805</v>
      </c>
      <c r="U418" t="s">
        <v>4806</v>
      </c>
      <c r="V418" t="s">
        <v>4807</v>
      </c>
      <c r="W418" t="s">
        <v>4808</v>
      </c>
      <c r="X418" t="s">
        <v>4809</v>
      </c>
      <c r="Y418" t="s">
        <v>4810</v>
      </c>
      <c r="Z418" t="s">
        <v>4811</v>
      </c>
      <c r="AA418" t="s">
        <v>4812</v>
      </c>
      <c r="AB418" t="s">
        <v>4813</v>
      </c>
      <c r="AC418" t="s">
        <v>4814</v>
      </c>
    </row>
    <row r="419" spans="1:31" x14ac:dyDescent="0.3">
      <c r="A419" t="s">
        <v>4778</v>
      </c>
      <c r="B419" t="s">
        <v>4815</v>
      </c>
      <c r="C419">
        <v>1135</v>
      </c>
      <c r="D419" t="s">
        <v>2633</v>
      </c>
      <c r="E419" t="s">
        <v>3</v>
      </c>
      <c r="F419" t="s">
        <v>2634</v>
      </c>
      <c r="G419">
        <v>96</v>
      </c>
      <c r="H419">
        <v>209</v>
      </c>
      <c r="I419">
        <v>4</v>
      </c>
      <c r="J419">
        <v>1</v>
      </c>
      <c r="K419">
        <v>3</v>
      </c>
      <c r="L419" t="s">
        <v>4400</v>
      </c>
      <c r="M419" t="s">
        <v>4776</v>
      </c>
      <c r="N419" t="s">
        <v>4779</v>
      </c>
      <c r="O419" t="s">
        <v>4816</v>
      </c>
      <c r="P419" t="s">
        <v>4780</v>
      </c>
      <c r="Q419" t="s">
        <v>4781</v>
      </c>
      <c r="R419" t="s">
        <v>4784</v>
      </c>
      <c r="S419" t="s">
        <v>4782</v>
      </c>
      <c r="T419" t="s">
        <v>4202</v>
      </c>
      <c r="U419" t="s">
        <v>4788</v>
      </c>
      <c r="V419" t="s">
        <v>4404</v>
      </c>
      <c r="W419" t="s">
        <v>4363</v>
      </c>
      <c r="X419" t="s">
        <v>4787</v>
      </c>
      <c r="Y419" t="s">
        <v>4817</v>
      </c>
      <c r="Z419" t="s">
        <v>4789</v>
      </c>
      <c r="AA419" t="s">
        <v>4415</v>
      </c>
      <c r="AB419" t="s">
        <v>4791</v>
      </c>
      <c r="AC419" t="s">
        <v>4790</v>
      </c>
      <c r="AD419" t="s">
        <v>4792</v>
      </c>
      <c r="AE419" t="s">
        <v>4793</v>
      </c>
    </row>
    <row r="420" spans="1:31" x14ac:dyDescent="0.3">
      <c r="A420" t="s">
        <v>4780</v>
      </c>
      <c r="B420" t="s">
        <v>1986</v>
      </c>
      <c r="C420">
        <v>1135</v>
      </c>
      <c r="D420" t="s">
        <v>2633</v>
      </c>
      <c r="E420" t="s">
        <v>3</v>
      </c>
      <c r="F420" t="s">
        <v>2634</v>
      </c>
      <c r="G420">
        <v>35</v>
      </c>
      <c r="H420">
        <v>83</v>
      </c>
      <c r="I420">
        <v>0</v>
      </c>
      <c r="J420">
        <v>0</v>
      </c>
      <c r="K420">
        <v>2</v>
      </c>
      <c r="L420" t="s">
        <v>4400</v>
      </c>
      <c r="M420" t="s">
        <v>4776</v>
      </c>
      <c r="N420" t="s">
        <v>4779</v>
      </c>
      <c r="O420" t="s">
        <v>4778</v>
      </c>
      <c r="P420" t="s">
        <v>4781</v>
      </c>
      <c r="Q420" t="s">
        <v>4784</v>
      </c>
      <c r="R420" t="s">
        <v>4782</v>
      </c>
      <c r="S420" t="s">
        <v>4202</v>
      </c>
      <c r="T420" t="s">
        <v>4788</v>
      </c>
      <c r="U420" t="s">
        <v>4404</v>
      </c>
      <c r="V420" t="s">
        <v>4363</v>
      </c>
      <c r="W420" t="s">
        <v>4787</v>
      </c>
      <c r="X420" t="s">
        <v>4817</v>
      </c>
      <c r="Y420" t="s">
        <v>4789</v>
      </c>
      <c r="Z420" t="s">
        <v>4816</v>
      </c>
      <c r="AA420" t="s">
        <v>4415</v>
      </c>
      <c r="AB420" t="s">
        <v>4791</v>
      </c>
      <c r="AC420" t="s">
        <v>4790</v>
      </c>
      <c r="AD420" t="s">
        <v>4792</v>
      </c>
      <c r="AE420" t="s">
        <v>4793</v>
      </c>
    </row>
    <row r="421" spans="1:31" x14ac:dyDescent="0.3">
      <c r="A421" t="s">
        <v>4816</v>
      </c>
      <c r="B421" t="s">
        <v>2646</v>
      </c>
      <c r="C421">
        <v>1135</v>
      </c>
      <c r="D421" t="s">
        <v>2633</v>
      </c>
      <c r="E421" t="s">
        <v>3</v>
      </c>
      <c r="F421" t="s">
        <v>2634</v>
      </c>
      <c r="G421">
        <v>56</v>
      </c>
      <c r="H421">
        <v>269</v>
      </c>
      <c r="I421">
        <v>1</v>
      </c>
      <c r="J421">
        <v>3</v>
      </c>
      <c r="K421">
        <v>8</v>
      </c>
      <c r="L421" t="s">
        <v>4400</v>
      </c>
      <c r="M421" t="s">
        <v>4776</v>
      </c>
      <c r="N421" t="s">
        <v>4779</v>
      </c>
      <c r="O421" t="s">
        <v>4778</v>
      </c>
      <c r="P421" t="s">
        <v>4780</v>
      </c>
      <c r="Q421" t="s">
        <v>4781</v>
      </c>
      <c r="R421" t="s">
        <v>4784</v>
      </c>
      <c r="S421" t="s">
        <v>4782</v>
      </c>
      <c r="T421" t="s">
        <v>4202</v>
      </c>
      <c r="U421" t="s">
        <v>4788</v>
      </c>
      <c r="V421" t="s">
        <v>4404</v>
      </c>
      <c r="W421" t="s">
        <v>4363</v>
      </c>
      <c r="X421" t="s">
        <v>4787</v>
      </c>
      <c r="Y421" t="s">
        <v>4817</v>
      </c>
      <c r="Z421" t="s">
        <v>4789</v>
      </c>
      <c r="AA421" t="s">
        <v>4415</v>
      </c>
      <c r="AB421" t="s">
        <v>4791</v>
      </c>
      <c r="AC421" t="s">
        <v>4790</v>
      </c>
      <c r="AD421" t="s">
        <v>4792</v>
      </c>
      <c r="AE421" t="s">
        <v>4793</v>
      </c>
    </row>
    <row r="422" spans="1:31" x14ac:dyDescent="0.3">
      <c r="A422" t="s">
        <v>4781</v>
      </c>
      <c r="B422" t="s">
        <v>856</v>
      </c>
      <c r="C422">
        <v>1136</v>
      </c>
      <c r="D422" t="s">
        <v>2633</v>
      </c>
      <c r="E422" t="s">
        <v>3</v>
      </c>
      <c r="F422" t="s">
        <v>2634</v>
      </c>
      <c r="G422">
        <v>30</v>
      </c>
      <c r="H422">
        <v>35</v>
      </c>
      <c r="I422">
        <v>5</v>
      </c>
      <c r="J422">
        <v>2</v>
      </c>
      <c r="K422">
        <v>2</v>
      </c>
      <c r="L422" t="s">
        <v>4776</v>
      </c>
      <c r="M422" t="s">
        <v>4400</v>
      </c>
      <c r="N422" t="s">
        <v>4778</v>
      </c>
      <c r="O422" t="s">
        <v>4779</v>
      </c>
      <c r="P422" t="s">
        <v>4780</v>
      </c>
      <c r="Q422" t="s">
        <v>4784</v>
      </c>
      <c r="R422" t="s">
        <v>4782</v>
      </c>
      <c r="S422" t="s">
        <v>4783</v>
      </c>
      <c r="T422" t="s">
        <v>4785</v>
      </c>
      <c r="U422" t="s">
        <v>4786</v>
      </c>
      <c r="V422" t="s">
        <v>4202</v>
      </c>
      <c r="W422" t="s">
        <v>4788</v>
      </c>
      <c r="X422" t="s">
        <v>4793</v>
      </c>
      <c r="Y422" t="s">
        <v>4404</v>
      </c>
      <c r="Z422" t="s">
        <v>4363</v>
      </c>
      <c r="AA422" t="s">
        <v>4787</v>
      </c>
      <c r="AB422" t="s">
        <v>4791</v>
      </c>
      <c r="AC422" t="s">
        <v>4817</v>
      </c>
      <c r="AD422" t="s">
        <v>4792</v>
      </c>
      <c r="AE422" t="s">
        <v>4790</v>
      </c>
    </row>
    <row r="423" spans="1:31" x14ac:dyDescent="0.3">
      <c r="A423" t="s">
        <v>4784</v>
      </c>
      <c r="B423" t="s">
        <v>4818</v>
      </c>
      <c r="C423">
        <v>1134</v>
      </c>
      <c r="D423" t="s">
        <v>233</v>
      </c>
      <c r="E423" t="s">
        <v>3</v>
      </c>
      <c r="F423" t="s">
        <v>234</v>
      </c>
      <c r="G423">
        <v>47</v>
      </c>
      <c r="H423">
        <v>802</v>
      </c>
      <c r="I423">
        <v>2.33</v>
      </c>
      <c r="J423">
        <v>3</v>
      </c>
      <c r="K423">
        <v>19</v>
      </c>
      <c r="L423" t="s">
        <v>4400</v>
      </c>
      <c r="M423" t="s">
        <v>4776</v>
      </c>
      <c r="N423" t="s">
        <v>4779</v>
      </c>
      <c r="O423" t="s">
        <v>4778</v>
      </c>
      <c r="P423" t="s">
        <v>4780</v>
      </c>
      <c r="Q423" t="s">
        <v>4781</v>
      </c>
      <c r="R423" t="s">
        <v>4782</v>
      </c>
      <c r="S423" t="s">
        <v>4783</v>
      </c>
      <c r="T423" t="s">
        <v>4786</v>
      </c>
      <c r="U423" t="s">
        <v>4202</v>
      </c>
      <c r="V423" t="s">
        <v>4788</v>
      </c>
      <c r="W423" t="s">
        <v>4793</v>
      </c>
      <c r="X423" t="s">
        <v>4404</v>
      </c>
      <c r="Y423" t="s">
        <v>4363</v>
      </c>
      <c r="Z423" t="s">
        <v>4787</v>
      </c>
      <c r="AA423" t="s">
        <v>4791</v>
      </c>
      <c r="AB423" t="s">
        <v>4817</v>
      </c>
      <c r="AC423" t="s">
        <v>4790</v>
      </c>
      <c r="AD423" t="s">
        <v>4789</v>
      </c>
      <c r="AE423" t="s">
        <v>4792</v>
      </c>
    </row>
    <row r="424" spans="1:31" x14ac:dyDescent="0.3">
      <c r="A424" t="s">
        <v>4782</v>
      </c>
      <c r="B424" t="s">
        <v>703</v>
      </c>
      <c r="C424">
        <v>1135</v>
      </c>
      <c r="D424" t="s">
        <v>2633</v>
      </c>
      <c r="E424" t="s">
        <v>3</v>
      </c>
      <c r="F424" t="s">
        <v>2634</v>
      </c>
      <c r="G424">
        <v>18</v>
      </c>
      <c r="H424">
        <v>86</v>
      </c>
      <c r="I424">
        <v>0</v>
      </c>
      <c r="J424">
        <v>0</v>
      </c>
      <c r="K424">
        <v>1</v>
      </c>
      <c r="L424" t="s">
        <v>4400</v>
      </c>
      <c r="M424" t="s">
        <v>4776</v>
      </c>
      <c r="N424" t="s">
        <v>4779</v>
      </c>
      <c r="O424" t="s">
        <v>4778</v>
      </c>
      <c r="P424" t="s">
        <v>4780</v>
      </c>
      <c r="Q424" t="s">
        <v>4781</v>
      </c>
      <c r="R424" t="s">
        <v>4784</v>
      </c>
      <c r="S424" t="s">
        <v>4783</v>
      </c>
      <c r="T424" t="s">
        <v>4793</v>
      </c>
      <c r="U424" t="s">
        <v>4786</v>
      </c>
      <c r="V424" t="s">
        <v>4202</v>
      </c>
      <c r="W424" t="s">
        <v>4788</v>
      </c>
      <c r="X424" t="s">
        <v>4404</v>
      </c>
      <c r="Y424" t="s">
        <v>4363</v>
      </c>
      <c r="Z424" t="s">
        <v>4787</v>
      </c>
      <c r="AA424" t="s">
        <v>4791</v>
      </c>
      <c r="AB424" t="s">
        <v>4817</v>
      </c>
      <c r="AC424" t="s">
        <v>4790</v>
      </c>
      <c r="AD424" t="s">
        <v>4789</v>
      </c>
      <c r="AE424" t="s">
        <v>4792</v>
      </c>
    </row>
    <row r="425" spans="1:31" x14ac:dyDescent="0.3">
      <c r="A425" t="s">
        <v>4788</v>
      </c>
      <c r="B425" t="s">
        <v>4819</v>
      </c>
      <c r="C425">
        <v>1133</v>
      </c>
      <c r="D425" t="s">
        <v>32</v>
      </c>
      <c r="E425">
        <v>7</v>
      </c>
      <c r="F425">
        <v>168</v>
      </c>
      <c r="G425">
        <v>5</v>
      </c>
      <c r="H425">
        <v>3</v>
      </c>
      <c r="I425">
        <v>29</v>
      </c>
      <c r="J425" t="s">
        <v>4820</v>
      </c>
      <c r="K425" t="s">
        <v>4821</v>
      </c>
      <c r="L425" t="s">
        <v>4822</v>
      </c>
      <c r="M425" t="s">
        <v>4823</v>
      </c>
      <c r="N425" t="s">
        <v>4246</v>
      </c>
      <c r="O425" t="s">
        <v>4824</v>
      </c>
      <c r="P425" t="s">
        <v>4825</v>
      </c>
      <c r="Q425" t="s">
        <v>4826</v>
      </c>
      <c r="R425" t="s">
        <v>4827</v>
      </c>
      <c r="S425" t="s">
        <v>4828</v>
      </c>
      <c r="T425" t="s">
        <v>4829</v>
      </c>
      <c r="U425" t="s">
        <v>4830</v>
      </c>
      <c r="V425" t="s">
        <v>4831</v>
      </c>
      <c r="W425" t="s">
        <v>4832</v>
      </c>
      <c r="X425" t="s">
        <v>4833</v>
      </c>
      <c r="Y425" t="s">
        <v>4834</v>
      </c>
      <c r="Z425" t="s">
        <v>4835</v>
      </c>
      <c r="AA425" t="s">
        <v>4836</v>
      </c>
      <c r="AB425" t="s">
        <v>4329</v>
      </c>
      <c r="AC425" t="s">
        <v>4837</v>
      </c>
    </row>
    <row r="426" spans="1:31" x14ac:dyDescent="0.3">
      <c r="A426" t="s">
        <v>4791</v>
      </c>
      <c r="B426" t="s">
        <v>4838</v>
      </c>
      <c r="C426">
        <v>1067</v>
      </c>
      <c r="D426" t="s">
        <v>32</v>
      </c>
      <c r="E426">
        <v>122</v>
      </c>
      <c r="F426">
        <v>1110</v>
      </c>
      <c r="G426">
        <v>2.33</v>
      </c>
      <c r="H426">
        <v>6</v>
      </c>
      <c r="I426">
        <v>10</v>
      </c>
      <c r="J426" t="s">
        <v>4839</v>
      </c>
      <c r="K426" t="s">
        <v>4840</v>
      </c>
      <c r="L426" t="s">
        <v>3833</v>
      </c>
      <c r="M426" t="s">
        <v>4841</v>
      </c>
      <c r="N426" t="s">
        <v>4392</v>
      </c>
      <c r="O426" t="s">
        <v>4842</v>
      </c>
      <c r="P426" t="s">
        <v>4390</v>
      </c>
      <c r="Q426" t="s">
        <v>4843</v>
      </c>
      <c r="R426" t="s">
        <v>4844</v>
      </c>
      <c r="S426" t="s">
        <v>4845</v>
      </c>
      <c r="T426" t="s">
        <v>4846</v>
      </c>
      <c r="U426" t="s">
        <v>4847</v>
      </c>
      <c r="V426" t="s">
        <v>4848</v>
      </c>
      <c r="W426" t="s">
        <v>4849</v>
      </c>
      <c r="X426" t="s">
        <v>4850</v>
      </c>
      <c r="Y426" t="s">
        <v>4851</v>
      </c>
      <c r="Z426" t="s">
        <v>4852</v>
      </c>
      <c r="AA426" t="s">
        <v>4853</v>
      </c>
      <c r="AB426" t="s">
        <v>4854</v>
      </c>
      <c r="AC426" t="s">
        <v>4855</v>
      </c>
    </row>
    <row r="427" spans="1:31" x14ac:dyDescent="0.3">
      <c r="A427" t="s">
        <v>4404</v>
      </c>
      <c r="B427" t="s">
        <v>4856</v>
      </c>
      <c r="C427">
        <v>1118</v>
      </c>
      <c r="D427" t="s">
        <v>2633</v>
      </c>
      <c r="E427" t="s">
        <v>3</v>
      </c>
      <c r="F427" t="s">
        <v>2634</v>
      </c>
      <c r="G427">
        <v>348</v>
      </c>
      <c r="H427">
        <v>277</v>
      </c>
      <c r="I427">
        <v>3</v>
      </c>
      <c r="J427">
        <v>2</v>
      </c>
      <c r="K427">
        <v>9</v>
      </c>
      <c r="L427" t="s">
        <v>4857</v>
      </c>
      <c r="M427" t="s">
        <v>4858</v>
      </c>
      <c r="N427" t="s">
        <v>4859</v>
      </c>
      <c r="O427" t="s">
        <v>4860</v>
      </c>
      <c r="P427" t="s">
        <v>4861</v>
      </c>
      <c r="Q427" t="s">
        <v>4862</v>
      </c>
      <c r="R427" t="s">
        <v>4863</v>
      </c>
      <c r="S427" t="s">
        <v>4864</v>
      </c>
      <c r="T427" t="s">
        <v>4865</v>
      </c>
      <c r="U427" t="s">
        <v>4432</v>
      </c>
      <c r="V427" t="s">
        <v>4866</v>
      </c>
      <c r="W427" t="s">
        <v>4867</v>
      </c>
      <c r="X427" t="s">
        <v>4868</v>
      </c>
      <c r="Y427" t="s">
        <v>4869</v>
      </c>
      <c r="Z427" t="s">
        <v>4870</v>
      </c>
      <c r="AA427" t="s">
        <v>4871</v>
      </c>
      <c r="AB427" t="e">
        <f>-noZu9fg3uk</f>
        <v>#NAME?</v>
      </c>
      <c r="AC427" t="s">
        <v>4872</v>
      </c>
      <c r="AD427" t="s">
        <v>4873</v>
      </c>
      <c r="AE427" t="s">
        <v>4874</v>
      </c>
    </row>
    <row r="428" spans="1:31" x14ac:dyDescent="0.3">
      <c r="A428" t="s">
        <v>4787</v>
      </c>
      <c r="B428" t="s">
        <v>4875</v>
      </c>
      <c r="C428">
        <v>1135</v>
      </c>
      <c r="D428" t="s">
        <v>2633</v>
      </c>
      <c r="E428" t="s">
        <v>3</v>
      </c>
      <c r="F428" t="s">
        <v>2634</v>
      </c>
      <c r="G428">
        <v>68</v>
      </c>
      <c r="H428">
        <v>274</v>
      </c>
      <c r="I428">
        <v>4.6900000000000004</v>
      </c>
      <c r="J428">
        <v>13</v>
      </c>
      <c r="K428">
        <v>421</v>
      </c>
      <c r="L428" t="s">
        <v>4876</v>
      </c>
      <c r="M428" t="s">
        <v>4877</v>
      </c>
      <c r="N428" t="s">
        <v>4878</v>
      </c>
      <c r="O428" t="s">
        <v>4879</v>
      </c>
      <c r="P428" t="s">
        <v>4880</v>
      </c>
      <c r="Q428" t="s">
        <v>4881</v>
      </c>
      <c r="R428" t="s">
        <v>4882</v>
      </c>
      <c r="S428" t="s">
        <v>4883</v>
      </c>
      <c r="T428" t="s">
        <v>4884</v>
      </c>
      <c r="U428" t="s">
        <v>1919</v>
      </c>
      <c r="V428" t="e">
        <f>-Nh5kFjLDv0</f>
        <v>#NAME?</v>
      </c>
      <c r="W428" t="s">
        <v>4885</v>
      </c>
      <c r="X428" t="s">
        <v>4886</v>
      </c>
      <c r="Y428" t="s">
        <v>4887</v>
      </c>
      <c r="Z428" t="s">
        <v>4888</v>
      </c>
      <c r="AA428" t="s">
        <v>4889</v>
      </c>
      <c r="AB428" t="s">
        <v>4890</v>
      </c>
      <c r="AC428" t="s">
        <v>4891</v>
      </c>
      <c r="AD428" t="s">
        <v>4892</v>
      </c>
      <c r="AE428" t="s">
        <v>4893</v>
      </c>
    </row>
    <row r="429" spans="1:31" x14ac:dyDescent="0.3">
      <c r="A429" t="s">
        <v>4817</v>
      </c>
      <c r="B429" t="s">
        <v>4894</v>
      </c>
      <c r="C429">
        <v>1112</v>
      </c>
      <c r="D429" t="s">
        <v>687</v>
      </c>
      <c r="E429" t="s">
        <v>3</v>
      </c>
      <c r="F429" t="s">
        <v>688</v>
      </c>
      <c r="G429">
        <v>5</v>
      </c>
      <c r="H429">
        <v>152</v>
      </c>
      <c r="I429">
        <v>0</v>
      </c>
      <c r="J429">
        <v>0</v>
      </c>
      <c r="K429">
        <v>2</v>
      </c>
      <c r="L429" t="s">
        <v>4895</v>
      </c>
      <c r="M429" t="s">
        <v>4896</v>
      </c>
      <c r="N429" t="s">
        <v>4897</v>
      </c>
      <c r="O429" t="s">
        <v>4898</v>
      </c>
      <c r="P429" t="s">
        <v>4899</v>
      </c>
      <c r="Q429" t="s">
        <v>4900</v>
      </c>
      <c r="R429" t="s">
        <v>4901</v>
      </c>
      <c r="S429" t="s">
        <v>4391</v>
      </c>
      <c r="T429" t="s">
        <v>4902</v>
      </c>
      <c r="U429" t="s">
        <v>4903</v>
      </c>
      <c r="V429" t="s">
        <v>4904</v>
      </c>
      <c r="W429" t="s">
        <v>4905</v>
      </c>
      <c r="X429" t="s">
        <v>4906</v>
      </c>
      <c r="Y429" t="s">
        <v>4907</v>
      </c>
      <c r="Z429" t="s">
        <v>4908</v>
      </c>
      <c r="AA429" t="s">
        <v>4909</v>
      </c>
      <c r="AB429" t="s">
        <v>4910</v>
      </c>
      <c r="AC429" t="s">
        <v>4911</v>
      </c>
      <c r="AD429" t="s">
        <v>4912</v>
      </c>
      <c r="AE429" t="s">
        <v>4913</v>
      </c>
    </row>
    <row r="430" spans="1:31" x14ac:dyDescent="0.3">
      <c r="A430" t="s">
        <v>4789</v>
      </c>
      <c r="B430" t="s">
        <v>4914</v>
      </c>
      <c r="C430">
        <v>939</v>
      </c>
      <c r="D430" t="s">
        <v>32</v>
      </c>
      <c r="E430">
        <v>394</v>
      </c>
      <c r="F430">
        <v>1061</v>
      </c>
      <c r="G430">
        <v>4.29</v>
      </c>
      <c r="H430">
        <v>7</v>
      </c>
      <c r="I430">
        <v>2</v>
      </c>
      <c r="J430" t="s">
        <v>4915</v>
      </c>
      <c r="K430" t="s">
        <v>4916</v>
      </c>
      <c r="L430" t="s">
        <v>4917</v>
      </c>
      <c r="M430" t="s">
        <v>4918</v>
      </c>
      <c r="N430" t="s">
        <v>4919</v>
      </c>
      <c r="O430" t="s">
        <v>4920</v>
      </c>
      <c r="P430" t="s">
        <v>4921</v>
      </c>
      <c r="Q430" t="s">
        <v>4922</v>
      </c>
      <c r="R430" t="s">
        <v>4923</v>
      </c>
      <c r="S430" t="s">
        <v>4924</v>
      </c>
      <c r="T430" t="s">
        <v>4925</v>
      </c>
      <c r="U430" t="s">
        <v>4926</v>
      </c>
      <c r="V430" t="s">
        <v>4927</v>
      </c>
      <c r="W430" t="s">
        <v>4928</v>
      </c>
      <c r="X430" t="s">
        <v>4929</v>
      </c>
      <c r="Y430" t="s">
        <v>4930</v>
      </c>
      <c r="Z430" t="s">
        <v>4931</v>
      </c>
      <c r="AA430" t="s">
        <v>4932</v>
      </c>
      <c r="AB430" t="s">
        <v>4933</v>
      </c>
      <c r="AC430" t="s">
        <v>4934</v>
      </c>
    </row>
    <row r="431" spans="1:31" x14ac:dyDescent="0.3">
      <c r="A431" t="s">
        <v>4415</v>
      </c>
      <c r="B431" t="s">
        <v>4935</v>
      </c>
      <c r="C431">
        <v>1103</v>
      </c>
      <c r="D431" t="s">
        <v>2633</v>
      </c>
      <c r="E431" t="s">
        <v>3</v>
      </c>
      <c r="F431" t="s">
        <v>2634</v>
      </c>
      <c r="G431">
        <v>181</v>
      </c>
      <c r="H431">
        <v>34891</v>
      </c>
      <c r="I431">
        <v>4.1100000000000003</v>
      </c>
      <c r="J431">
        <v>62</v>
      </c>
      <c r="K431">
        <v>75</v>
      </c>
      <c r="L431" t="s">
        <v>4936</v>
      </c>
      <c r="M431" t="s">
        <v>4937</v>
      </c>
      <c r="N431" t="s">
        <v>4938</v>
      </c>
      <c r="O431" t="s">
        <v>4939</v>
      </c>
      <c r="P431" t="s">
        <v>4940</v>
      </c>
      <c r="Q431" t="s">
        <v>4941</v>
      </c>
      <c r="R431" t="s">
        <v>4942</v>
      </c>
      <c r="S431" t="s">
        <v>4943</v>
      </c>
      <c r="T431" t="s">
        <v>4944</v>
      </c>
      <c r="U431" t="s">
        <v>4945</v>
      </c>
      <c r="V431" t="s">
        <v>4946</v>
      </c>
      <c r="W431" t="s">
        <v>4396</v>
      </c>
      <c r="X431" t="s">
        <v>4391</v>
      </c>
      <c r="Y431" t="s">
        <v>4947</v>
      </c>
      <c r="Z431" t="s">
        <v>4948</v>
      </c>
      <c r="AA431" t="s">
        <v>4949</v>
      </c>
      <c r="AB431" t="s">
        <v>4460</v>
      </c>
      <c r="AC431" t="s">
        <v>4950</v>
      </c>
      <c r="AD431" t="s">
        <v>4951</v>
      </c>
      <c r="AE431" t="s">
        <v>4952</v>
      </c>
    </row>
    <row r="432" spans="1:31" x14ac:dyDescent="0.3">
      <c r="A432" t="s">
        <v>4790</v>
      </c>
      <c r="B432" t="s">
        <v>4953</v>
      </c>
      <c r="C432">
        <v>1131</v>
      </c>
      <c r="D432" t="s">
        <v>32</v>
      </c>
      <c r="E432">
        <v>20</v>
      </c>
      <c r="F432">
        <v>484</v>
      </c>
      <c r="G432">
        <v>5</v>
      </c>
      <c r="H432">
        <v>2</v>
      </c>
      <c r="I432">
        <v>11</v>
      </c>
      <c r="J432" t="s">
        <v>4954</v>
      </c>
      <c r="K432" t="s">
        <v>4217</v>
      </c>
      <c r="L432" t="s">
        <v>4955</v>
      </c>
      <c r="M432" t="s">
        <v>4956</v>
      </c>
      <c r="N432" t="s">
        <v>4957</v>
      </c>
      <c r="O432" t="s">
        <v>4958</v>
      </c>
      <c r="P432" t="s">
        <v>4959</v>
      </c>
      <c r="Q432" t="s">
        <v>4960</v>
      </c>
      <c r="R432" t="s">
        <v>4961</v>
      </c>
      <c r="S432" t="s">
        <v>4962</v>
      </c>
      <c r="T432" t="s">
        <v>4271</v>
      </c>
      <c r="U432" t="s">
        <v>4963</v>
      </c>
      <c r="V432" t="s">
        <v>4307</v>
      </c>
      <c r="W432" t="s">
        <v>4964</v>
      </c>
      <c r="X432" t="s">
        <v>4965</v>
      </c>
      <c r="Y432" t="s">
        <v>4966</v>
      </c>
      <c r="Z432" t="s">
        <v>4967</v>
      </c>
      <c r="AA432" t="s">
        <v>4968</v>
      </c>
      <c r="AB432" t="s">
        <v>4969</v>
      </c>
      <c r="AC432" t="s">
        <v>4970</v>
      </c>
    </row>
    <row r="433" spans="1:31" x14ac:dyDescent="0.3">
      <c r="A433" t="s">
        <v>4792</v>
      </c>
      <c r="B433" t="s">
        <v>4971</v>
      </c>
      <c r="C433">
        <v>1094</v>
      </c>
      <c r="D433" t="s">
        <v>233</v>
      </c>
      <c r="E433" t="s">
        <v>3</v>
      </c>
      <c r="F433" t="s">
        <v>234</v>
      </c>
      <c r="G433">
        <v>30</v>
      </c>
      <c r="H433">
        <v>11979</v>
      </c>
      <c r="I433">
        <v>2.73</v>
      </c>
      <c r="J433">
        <v>22</v>
      </c>
      <c r="K433">
        <v>26</v>
      </c>
      <c r="L433" t="s">
        <v>4972</v>
      </c>
      <c r="M433" t="s">
        <v>4973</v>
      </c>
      <c r="N433" t="s">
        <v>4974</v>
      </c>
      <c r="O433" t="s">
        <v>4975</v>
      </c>
      <c r="P433" t="s">
        <v>4976</v>
      </c>
      <c r="Q433" t="s">
        <v>4977</v>
      </c>
      <c r="R433" t="s">
        <v>4978</v>
      </c>
      <c r="S433" t="s">
        <v>4979</v>
      </c>
      <c r="T433" t="s">
        <v>4980</v>
      </c>
      <c r="U433" t="s">
        <v>4981</v>
      </c>
      <c r="V433" t="s">
        <v>4982</v>
      </c>
      <c r="W433" t="s">
        <v>4983</v>
      </c>
      <c r="X433" t="s">
        <v>4984</v>
      </c>
      <c r="Y433" t="s">
        <v>4985</v>
      </c>
      <c r="Z433" t="s">
        <v>4986</v>
      </c>
      <c r="AA433" t="s">
        <v>4987</v>
      </c>
      <c r="AB433" t="s">
        <v>4988</v>
      </c>
      <c r="AC433" t="s">
        <v>4989</v>
      </c>
      <c r="AD433" t="s">
        <v>4990</v>
      </c>
      <c r="AE433" t="s">
        <v>4991</v>
      </c>
    </row>
    <row r="434" spans="1:31" x14ac:dyDescent="0.3">
      <c r="A434" t="s">
        <v>4793</v>
      </c>
      <c r="B434" t="s">
        <v>4992</v>
      </c>
      <c r="C434">
        <v>1135</v>
      </c>
      <c r="D434" t="s">
        <v>32</v>
      </c>
      <c r="E434">
        <v>19</v>
      </c>
      <c r="F434">
        <v>21</v>
      </c>
      <c r="G434">
        <v>0</v>
      </c>
      <c r="H434">
        <v>0</v>
      </c>
      <c r="I434">
        <v>0</v>
      </c>
      <c r="J434" t="s">
        <v>4993</v>
      </c>
      <c r="K434" t="s">
        <v>4994</v>
      </c>
      <c r="L434" t="s">
        <v>4995</v>
      </c>
      <c r="M434" t="s">
        <v>4996</v>
      </c>
      <c r="N434" t="s">
        <v>4997</v>
      </c>
      <c r="O434" t="s">
        <v>4998</v>
      </c>
      <c r="P434" t="s">
        <v>4999</v>
      </c>
      <c r="Q434" t="s">
        <v>5000</v>
      </c>
      <c r="R434" t="s">
        <v>5001</v>
      </c>
      <c r="S434" t="s">
        <v>5002</v>
      </c>
      <c r="T434" t="s">
        <v>5003</v>
      </c>
      <c r="U434" t="s">
        <v>5004</v>
      </c>
      <c r="V434" t="s">
        <v>5005</v>
      </c>
      <c r="W434" t="s">
        <v>5006</v>
      </c>
      <c r="X434" t="s">
        <v>5007</v>
      </c>
      <c r="Y434" t="s">
        <v>5008</v>
      </c>
      <c r="Z434" t="s">
        <v>5009</v>
      </c>
      <c r="AA434" t="s">
        <v>5010</v>
      </c>
      <c r="AB434" t="s">
        <v>5011</v>
      </c>
      <c r="AC434" t="s">
        <v>5012</v>
      </c>
    </row>
    <row r="435" spans="1:31" x14ac:dyDescent="0.3">
      <c r="A435" t="s">
        <v>5013</v>
      </c>
      <c r="B435" t="s">
        <v>5014</v>
      </c>
      <c r="C435">
        <v>1107</v>
      </c>
      <c r="D435" t="s">
        <v>20</v>
      </c>
      <c r="E435">
        <v>108</v>
      </c>
      <c r="F435">
        <v>48625</v>
      </c>
      <c r="G435">
        <v>3.48</v>
      </c>
      <c r="H435">
        <v>323</v>
      </c>
      <c r="I435">
        <v>133</v>
      </c>
      <c r="J435" t="s">
        <v>5015</v>
      </c>
      <c r="K435" t="s">
        <v>5016</v>
      </c>
      <c r="L435" t="s">
        <v>5017</v>
      </c>
      <c r="M435" t="s">
        <v>5018</v>
      </c>
      <c r="N435" t="s">
        <v>5019</v>
      </c>
      <c r="O435" t="s">
        <v>5020</v>
      </c>
      <c r="P435" t="s">
        <v>5021</v>
      </c>
      <c r="Q435" t="s">
        <v>5022</v>
      </c>
      <c r="R435" t="s">
        <v>5023</v>
      </c>
      <c r="S435" t="s">
        <v>5024</v>
      </c>
      <c r="T435" t="s">
        <v>5025</v>
      </c>
      <c r="U435" t="s">
        <v>4758</v>
      </c>
      <c r="V435" t="s">
        <v>5026</v>
      </c>
      <c r="W435" t="s">
        <v>5027</v>
      </c>
    </row>
    <row r="436" spans="1:31" x14ac:dyDescent="0.3">
      <c r="A436" t="s">
        <v>5028</v>
      </c>
      <c r="B436" t="s">
        <v>5029</v>
      </c>
      <c r="C436">
        <v>1132</v>
      </c>
      <c r="D436" t="s">
        <v>20</v>
      </c>
      <c r="E436">
        <v>164</v>
      </c>
      <c r="F436">
        <v>12318</v>
      </c>
      <c r="G436">
        <v>4.16</v>
      </c>
      <c r="H436">
        <v>158</v>
      </c>
      <c r="I436">
        <v>116</v>
      </c>
      <c r="J436" t="s">
        <v>5030</v>
      </c>
      <c r="K436" t="s">
        <v>5031</v>
      </c>
      <c r="L436" t="s">
        <v>5032</v>
      </c>
      <c r="M436" t="s">
        <v>5033</v>
      </c>
      <c r="N436" t="s">
        <v>5013</v>
      </c>
      <c r="O436" t="s">
        <v>5034</v>
      </c>
      <c r="P436" t="s">
        <v>5035</v>
      </c>
      <c r="Q436" t="s">
        <v>5036</v>
      </c>
      <c r="R436" t="s">
        <v>5037</v>
      </c>
      <c r="S436" t="s">
        <v>5038</v>
      </c>
      <c r="T436" t="s">
        <v>5039</v>
      </c>
      <c r="U436" t="s">
        <v>5040</v>
      </c>
      <c r="V436" t="s">
        <v>5041</v>
      </c>
      <c r="W436" t="e">
        <f>-cf8PdvAhCs</f>
        <v>#NAME?</v>
      </c>
    </row>
    <row r="437" spans="1:31" x14ac:dyDescent="0.3">
      <c r="A437" t="s">
        <v>5039</v>
      </c>
      <c r="B437" t="s">
        <v>5042</v>
      </c>
      <c r="C437">
        <v>1134</v>
      </c>
      <c r="D437" t="s">
        <v>20</v>
      </c>
      <c r="E437">
        <v>171</v>
      </c>
      <c r="F437">
        <v>1329</v>
      </c>
      <c r="G437">
        <v>2.67</v>
      </c>
      <c r="H437">
        <v>55</v>
      </c>
      <c r="I437">
        <v>20</v>
      </c>
      <c r="J437" t="s">
        <v>5030</v>
      </c>
      <c r="K437" t="s">
        <v>5031</v>
      </c>
      <c r="L437" t="s">
        <v>5033</v>
      </c>
      <c r="M437" t="s">
        <v>5032</v>
      </c>
      <c r="N437" t="s">
        <v>5028</v>
      </c>
      <c r="O437" t="s">
        <v>5013</v>
      </c>
      <c r="P437" t="s">
        <v>5034</v>
      </c>
      <c r="Q437" t="s">
        <v>5035</v>
      </c>
      <c r="R437" t="s">
        <v>5036</v>
      </c>
      <c r="S437" t="s">
        <v>5037</v>
      </c>
      <c r="T437" t="s">
        <v>5038</v>
      </c>
      <c r="U437" t="s">
        <v>5043</v>
      </c>
      <c r="V437" t="s">
        <v>5044</v>
      </c>
      <c r="W437" t="s">
        <v>5045</v>
      </c>
      <c r="X437" t="s">
        <v>5040</v>
      </c>
      <c r="Y437" t="s">
        <v>5046</v>
      </c>
      <c r="Z437" t="s">
        <v>5047</v>
      </c>
      <c r="AA437" t="s">
        <v>5041</v>
      </c>
      <c r="AB437" t="s">
        <v>5048</v>
      </c>
      <c r="AC437" t="e">
        <f>-cf8PdvAhCs</f>
        <v>#NAME?</v>
      </c>
    </row>
    <row r="438" spans="1:31" x14ac:dyDescent="0.3">
      <c r="A438" t="s">
        <v>5043</v>
      </c>
      <c r="B438" t="s">
        <v>5049</v>
      </c>
      <c r="C438">
        <v>1134</v>
      </c>
      <c r="D438" t="s">
        <v>20</v>
      </c>
      <c r="E438">
        <v>54</v>
      </c>
      <c r="F438">
        <v>1213</v>
      </c>
      <c r="G438">
        <v>1.94</v>
      </c>
      <c r="H438">
        <v>51</v>
      </c>
      <c r="I438">
        <v>20</v>
      </c>
      <c r="J438" t="s">
        <v>5030</v>
      </c>
      <c r="K438" t="s">
        <v>5013</v>
      </c>
      <c r="L438" t="s">
        <v>5039</v>
      </c>
      <c r="M438" t="s">
        <v>5037</v>
      </c>
      <c r="N438" t="s">
        <v>5044</v>
      </c>
      <c r="O438" t="s">
        <v>5028</v>
      </c>
      <c r="P438" t="s">
        <v>5047</v>
      </c>
      <c r="Q438" t="s">
        <v>5048</v>
      </c>
      <c r="R438" t="s">
        <v>5045</v>
      </c>
      <c r="S438" t="s">
        <v>5050</v>
      </c>
      <c r="T438" t="s">
        <v>5035</v>
      </c>
      <c r="U438" t="s">
        <v>5051</v>
      </c>
      <c r="V438" t="s">
        <v>5052</v>
      </c>
      <c r="W438" t="s">
        <v>5053</v>
      </c>
      <c r="X438" t="s">
        <v>5054</v>
      </c>
      <c r="Y438" t="s">
        <v>5055</v>
      </c>
      <c r="Z438" t="s">
        <v>5056</v>
      </c>
      <c r="AA438" t="s">
        <v>5057</v>
      </c>
      <c r="AB438" t="s">
        <v>5058</v>
      </c>
      <c r="AC438" t="s">
        <v>5059</v>
      </c>
    </row>
    <row r="439" spans="1:31" x14ac:dyDescent="0.3">
      <c r="A439" t="s">
        <v>5037</v>
      </c>
      <c r="B439" t="s">
        <v>5060</v>
      </c>
      <c r="C439">
        <v>1132</v>
      </c>
      <c r="D439" t="s">
        <v>20</v>
      </c>
      <c r="E439">
        <v>86</v>
      </c>
      <c r="F439">
        <v>5630</v>
      </c>
      <c r="G439">
        <v>1.94</v>
      </c>
      <c r="H439">
        <v>179</v>
      </c>
      <c r="I439">
        <v>106</v>
      </c>
      <c r="J439" t="s">
        <v>5030</v>
      </c>
      <c r="K439" t="s">
        <v>5013</v>
      </c>
      <c r="L439" t="s">
        <v>5039</v>
      </c>
      <c r="M439" t="s">
        <v>5043</v>
      </c>
      <c r="N439" t="s">
        <v>5044</v>
      </c>
      <c r="O439" t="s">
        <v>5028</v>
      </c>
      <c r="P439" t="s">
        <v>5047</v>
      </c>
      <c r="Q439" t="s">
        <v>5048</v>
      </c>
      <c r="R439" t="s">
        <v>5045</v>
      </c>
      <c r="S439" t="s">
        <v>5050</v>
      </c>
      <c r="T439" t="s">
        <v>5035</v>
      </c>
      <c r="U439" t="s">
        <v>5051</v>
      </c>
      <c r="V439" t="s">
        <v>5052</v>
      </c>
      <c r="W439" t="s">
        <v>5053</v>
      </c>
      <c r="X439" t="s">
        <v>5054</v>
      </c>
      <c r="Y439" t="s">
        <v>5055</v>
      </c>
      <c r="Z439" t="s">
        <v>5056</v>
      </c>
      <c r="AA439" t="s">
        <v>5057</v>
      </c>
      <c r="AB439" t="s">
        <v>5058</v>
      </c>
      <c r="AC439" t="s">
        <v>5059</v>
      </c>
    </row>
    <row r="440" spans="1:31" x14ac:dyDescent="0.3">
      <c r="A440" t="s">
        <v>5044</v>
      </c>
      <c r="B440" t="s">
        <v>5061</v>
      </c>
      <c r="C440">
        <v>1132</v>
      </c>
      <c r="D440" t="s">
        <v>20</v>
      </c>
      <c r="E440">
        <v>46</v>
      </c>
      <c r="F440">
        <v>6185</v>
      </c>
      <c r="G440">
        <v>2</v>
      </c>
      <c r="H440">
        <v>244</v>
      </c>
      <c r="I440">
        <v>292</v>
      </c>
      <c r="J440" t="s">
        <v>5030</v>
      </c>
      <c r="K440" t="s">
        <v>5013</v>
      </c>
      <c r="L440" t="s">
        <v>5039</v>
      </c>
      <c r="M440" t="s">
        <v>5043</v>
      </c>
      <c r="N440" t="s">
        <v>5037</v>
      </c>
      <c r="O440" t="s">
        <v>5028</v>
      </c>
      <c r="P440" t="s">
        <v>5047</v>
      </c>
      <c r="Q440" t="s">
        <v>5048</v>
      </c>
      <c r="R440" t="s">
        <v>5045</v>
      </c>
      <c r="S440" t="s">
        <v>5050</v>
      </c>
      <c r="T440" t="s">
        <v>5035</v>
      </c>
      <c r="U440" t="s">
        <v>5051</v>
      </c>
      <c r="V440" t="s">
        <v>5052</v>
      </c>
      <c r="W440" t="s">
        <v>5053</v>
      </c>
      <c r="X440" t="s">
        <v>5054</v>
      </c>
      <c r="Y440" t="s">
        <v>5055</v>
      </c>
      <c r="Z440" t="s">
        <v>5056</v>
      </c>
      <c r="AA440" t="s">
        <v>5057</v>
      </c>
      <c r="AB440" t="s">
        <v>5058</v>
      </c>
      <c r="AC440" t="s">
        <v>5059</v>
      </c>
    </row>
    <row r="441" spans="1:31" x14ac:dyDescent="0.3">
      <c r="A441" t="s">
        <v>5047</v>
      </c>
      <c r="B441" t="s">
        <v>856</v>
      </c>
      <c r="C441">
        <v>1131</v>
      </c>
      <c r="D441" t="s">
        <v>20</v>
      </c>
      <c r="E441">
        <v>15</v>
      </c>
      <c r="F441">
        <v>3178</v>
      </c>
      <c r="G441">
        <v>1.7</v>
      </c>
      <c r="H441">
        <v>91</v>
      </c>
      <c r="I441">
        <v>78</v>
      </c>
      <c r="J441" t="s">
        <v>5030</v>
      </c>
      <c r="K441" t="s">
        <v>5013</v>
      </c>
      <c r="L441" t="s">
        <v>5039</v>
      </c>
      <c r="M441" t="s">
        <v>5043</v>
      </c>
      <c r="N441" t="s">
        <v>5037</v>
      </c>
      <c r="O441" t="s">
        <v>5044</v>
      </c>
      <c r="P441" t="s">
        <v>5028</v>
      </c>
      <c r="Q441" t="s">
        <v>5048</v>
      </c>
      <c r="R441" t="s">
        <v>5045</v>
      </c>
      <c r="S441" t="s">
        <v>5050</v>
      </c>
      <c r="T441" t="s">
        <v>5035</v>
      </c>
      <c r="U441" t="s">
        <v>5051</v>
      </c>
      <c r="V441" t="s">
        <v>5052</v>
      </c>
      <c r="W441" t="s">
        <v>5053</v>
      </c>
      <c r="X441" t="s">
        <v>5054</v>
      </c>
      <c r="Y441" t="s">
        <v>5055</v>
      </c>
      <c r="Z441" t="s">
        <v>5056</v>
      </c>
      <c r="AA441" t="s">
        <v>5057</v>
      </c>
      <c r="AB441" t="s">
        <v>5058</v>
      </c>
      <c r="AC441" t="s">
        <v>5059</v>
      </c>
    </row>
    <row r="442" spans="1:31" x14ac:dyDescent="0.3">
      <c r="A442" t="s">
        <v>5048</v>
      </c>
      <c r="B442" t="s">
        <v>5062</v>
      </c>
      <c r="C442">
        <v>1134</v>
      </c>
      <c r="D442" t="s">
        <v>20</v>
      </c>
      <c r="E442">
        <v>217</v>
      </c>
      <c r="F442">
        <v>550</v>
      </c>
      <c r="G442">
        <v>1.4</v>
      </c>
      <c r="H442">
        <v>20</v>
      </c>
      <c r="I442">
        <v>22</v>
      </c>
      <c r="J442" t="s">
        <v>5030</v>
      </c>
      <c r="K442" t="s">
        <v>5013</v>
      </c>
      <c r="L442" t="s">
        <v>5039</v>
      </c>
      <c r="M442" t="s">
        <v>5043</v>
      </c>
      <c r="N442" t="s">
        <v>5037</v>
      </c>
      <c r="O442" t="s">
        <v>5044</v>
      </c>
      <c r="P442" t="s">
        <v>5028</v>
      </c>
      <c r="Q442" t="s">
        <v>5047</v>
      </c>
      <c r="R442" t="s">
        <v>5045</v>
      </c>
      <c r="S442" t="s">
        <v>5050</v>
      </c>
      <c r="T442" t="s">
        <v>5035</v>
      </c>
      <c r="U442" t="s">
        <v>5051</v>
      </c>
      <c r="V442" t="s">
        <v>5052</v>
      </c>
      <c r="W442" t="s">
        <v>5053</v>
      </c>
      <c r="X442" t="s">
        <v>5054</v>
      </c>
      <c r="Y442" t="s">
        <v>5055</v>
      </c>
      <c r="Z442" t="s">
        <v>5056</v>
      </c>
      <c r="AA442" t="s">
        <v>5057</v>
      </c>
      <c r="AB442" t="s">
        <v>5058</v>
      </c>
      <c r="AC442" t="s">
        <v>5059</v>
      </c>
    </row>
    <row r="443" spans="1:31" x14ac:dyDescent="0.3">
      <c r="A443" t="s">
        <v>5045</v>
      </c>
      <c r="B443" t="s">
        <v>5063</v>
      </c>
      <c r="C443">
        <v>1005</v>
      </c>
      <c r="D443" t="s">
        <v>32</v>
      </c>
      <c r="E443">
        <v>304</v>
      </c>
      <c r="F443">
        <v>4361</v>
      </c>
      <c r="G443">
        <v>4.4400000000000004</v>
      </c>
      <c r="H443">
        <v>27</v>
      </c>
      <c r="I443">
        <v>49</v>
      </c>
      <c r="J443" t="s">
        <v>5064</v>
      </c>
      <c r="K443" t="s">
        <v>5065</v>
      </c>
      <c r="L443" t="s">
        <v>5066</v>
      </c>
      <c r="M443" t="s">
        <v>5067</v>
      </c>
      <c r="N443" t="s">
        <v>5068</v>
      </c>
      <c r="O443" t="s">
        <v>5069</v>
      </c>
      <c r="P443" t="s">
        <v>5070</v>
      </c>
      <c r="Q443" t="s">
        <v>5071</v>
      </c>
      <c r="R443" t="s">
        <v>5072</v>
      </c>
      <c r="S443" t="s">
        <v>5073</v>
      </c>
      <c r="T443" t="s">
        <v>5074</v>
      </c>
      <c r="U443" t="s">
        <v>5075</v>
      </c>
      <c r="V443" t="s">
        <v>5076</v>
      </c>
      <c r="W443" t="s">
        <v>5077</v>
      </c>
    </row>
    <row r="444" spans="1:31" x14ac:dyDescent="0.3">
      <c r="A444" t="s">
        <v>5050</v>
      </c>
      <c r="B444" t="s">
        <v>2646</v>
      </c>
      <c r="C444">
        <v>1132</v>
      </c>
      <c r="D444" t="s">
        <v>20</v>
      </c>
      <c r="E444">
        <v>7</v>
      </c>
      <c r="F444">
        <v>798</v>
      </c>
      <c r="G444">
        <v>1.53</v>
      </c>
      <c r="H444">
        <v>15</v>
      </c>
      <c r="I444">
        <v>34</v>
      </c>
      <c r="J444" t="s">
        <v>5030</v>
      </c>
      <c r="K444" t="s">
        <v>5013</v>
      </c>
      <c r="L444" t="s">
        <v>5039</v>
      </c>
      <c r="M444" t="s">
        <v>5043</v>
      </c>
      <c r="N444" t="s">
        <v>5037</v>
      </c>
      <c r="O444" t="s">
        <v>5044</v>
      </c>
      <c r="P444" t="s">
        <v>5028</v>
      </c>
      <c r="Q444" t="s">
        <v>5047</v>
      </c>
      <c r="R444" t="s">
        <v>5048</v>
      </c>
      <c r="S444" t="s">
        <v>5045</v>
      </c>
      <c r="T444" t="s">
        <v>5035</v>
      </c>
      <c r="U444" t="s">
        <v>5051</v>
      </c>
      <c r="V444" t="s">
        <v>5052</v>
      </c>
      <c r="W444" t="s">
        <v>5053</v>
      </c>
      <c r="X444" t="s">
        <v>5054</v>
      </c>
      <c r="Y444" t="s">
        <v>5055</v>
      </c>
      <c r="Z444" t="s">
        <v>5056</v>
      </c>
      <c r="AA444" t="s">
        <v>5057</v>
      </c>
      <c r="AB444" t="s">
        <v>5058</v>
      </c>
      <c r="AC444" t="s">
        <v>5059</v>
      </c>
    </row>
    <row r="445" spans="1:31" x14ac:dyDescent="0.3">
      <c r="A445" t="s">
        <v>5035</v>
      </c>
      <c r="B445" t="s">
        <v>5078</v>
      </c>
      <c r="C445">
        <v>1131</v>
      </c>
      <c r="D445" t="s">
        <v>632</v>
      </c>
      <c r="E445">
        <v>82</v>
      </c>
      <c r="F445">
        <v>6661</v>
      </c>
      <c r="G445">
        <v>2.23</v>
      </c>
      <c r="H445">
        <v>257</v>
      </c>
      <c r="I445">
        <v>135</v>
      </c>
      <c r="J445" t="s">
        <v>5028</v>
      </c>
      <c r="K445" t="s">
        <v>5030</v>
      </c>
      <c r="L445" t="s">
        <v>5031</v>
      </c>
      <c r="M445" t="s">
        <v>5033</v>
      </c>
      <c r="N445" t="s">
        <v>5032</v>
      </c>
      <c r="O445" t="s">
        <v>5013</v>
      </c>
      <c r="P445" t="s">
        <v>5034</v>
      </c>
      <c r="Q445" t="s">
        <v>5038</v>
      </c>
      <c r="R445" t="s">
        <v>5039</v>
      </c>
      <c r="S445" t="s">
        <v>5036</v>
      </c>
      <c r="T445" t="s">
        <v>5045</v>
      </c>
      <c r="U445" t="s">
        <v>5037</v>
      </c>
      <c r="V445" t="s">
        <v>5040</v>
      </c>
      <c r="W445" t="s">
        <v>5043</v>
      </c>
      <c r="X445" t="s">
        <v>5046</v>
      </c>
      <c r="Y445" t="s">
        <v>5044</v>
      </c>
      <c r="Z445" t="s">
        <v>5047</v>
      </c>
      <c r="AA445" t="s">
        <v>5079</v>
      </c>
      <c r="AB445" t="s">
        <v>5041</v>
      </c>
      <c r="AC445" t="e">
        <f>-cf8PdvAhCs</f>
        <v>#NAME?</v>
      </c>
    </row>
    <row r="446" spans="1:31" x14ac:dyDescent="0.3">
      <c r="A446" t="s">
        <v>5051</v>
      </c>
    </row>
    <row r="447" spans="1:31" x14ac:dyDescent="0.3">
      <c r="A447" t="s">
        <v>5052</v>
      </c>
      <c r="B447" t="s">
        <v>5080</v>
      </c>
      <c r="C447">
        <v>1132</v>
      </c>
      <c r="D447" t="s">
        <v>20</v>
      </c>
      <c r="E447">
        <v>60</v>
      </c>
      <c r="F447">
        <v>2853</v>
      </c>
      <c r="G447">
        <v>1.45</v>
      </c>
      <c r="H447">
        <v>83</v>
      </c>
      <c r="I447">
        <v>123</v>
      </c>
      <c r="J447" t="s">
        <v>5030</v>
      </c>
      <c r="K447" t="s">
        <v>5013</v>
      </c>
      <c r="L447" t="s">
        <v>5039</v>
      </c>
      <c r="M447" t="s">
        <v>5043</v>
      </c>
      <c r="N447" t="s">
        <v>5037</v>
      </c>
      <c r="O447" t="s">
        <v>5044</v>
      </c>
      <c r="P447" t="s">
        <v>5028</v>
      </c>
      <c r="Q447" t="s">
        <v>5047</v>
      </c>
      <c r="R447" t="s">
        <v>5048</v>
      </c>
      <c r="S447" t="s">
        <v>5045</v>
      </c>
      <c r="T447" t="s">
        <v>5050</v>
      </c>
      <c r="U447" t="s">
        <v>5035</v>
      </c>
      <c r="V447" t="s">
        <v>5051</v>
      </c>
      <c r="W447" t="s">
        <v>5055</v>
      </c>
      <c r="X447" t="s">
        <v>5053</v>
      </c>
      <c r="Y447" t="s">
        <v>5054</v>
      </c>
      <c r="Z447" t="s">
        <v>5056</v>
      </c>
      <c r="AA447" t="s">
        <v>5057</v>
      </c>
      <c r="AB447" t="s">
        <v>5058</v>
      </c>
      <c r="AC447" t="s">
        <v>5059</v>
      </c>
    </row>
    <row r="448" spans="1:31" x14ac:dyDescent="0.3">
      <c r="A448" t="s">
        <v>5055</v>
      </c>
      <c r="B448" t="s">
        <v>5081</v>
      </c>
      <c r="C448">
        <v>1132</v>
      </c>
      <c r="D448" t="s">
        <v>5082</v>
      </c>
      <c r="E448" t="s">
        <v>3</v>
      </c>
      <c r="F448" t="s">
        <v>5083</v>
      </c>
      <c r="G448">
        <v>212</v>
      </c>
      <c r="H448">
        <v>370</v>
      </c>
      <c r="I448">
        <v>2.33</v>
      </c>
      <c r="J448">
        <v>3</v>
      </c>
      <c r="K448">
        <v>15</v>
      </c>
      <c r="L448" t="s">
        <v>5030</v>
      </c>
      <c r="M448" t="s">
        <v>5013</v>
      </c>
      <c r="N448" t="s">
        <v>5039</v>
      </c>
      <c r="O448" t="s">
        <v>5043</v>
      </c>
      <c r="P448" t="s">
        <v>5037</v>
      </c>
      <c r="Q448" t="s">
        <v>5044</v>
      </c>
      <c r="R448" t="s">
        <v>5028</v>
      </c>
      <c r="S448" t="s">
        <v>5047</v>
      </c>
      <c r="T448" t="s">
        <v>5048</v>
      </c>
      <c r="U448" t="s">
        <v>5045</v>
      </c>
      <c r="V448" t="s">
        <v>5050</v>
      </c>
      <c r="W448" t="s">
        <v>5035</v>
      </c>
      <c r="X448" t="s">
        <v>5051</v>
      </c>
      <c r="Y448" t="s">
        <v>5052</v>
      </c>
      <c r="Z448" t="s">
        <v>5053</v>
      </c>
      <c r="AA448" t="s">
        <v>5054</v>
      </c>
      <c r="AB448" t="s">
        <v>5056</v>
      </c>
      <c r="AC448" t="s">
        <v>5057</v>
      </c>
      <c r="AD448" t="s">
        <v>5058</v>
      </c>
      <c r="AE448" t="s">
        <v>5059</v>
      </c>
    </row>
    <row r="449" spans="1:29" x14ac:dyDescent="0.3">
      <c r="A449" t="s">
        <v>5053</v>
      </c>
      <c r="B449" t="s">
        <v>5081</v>
      </c>
      <c r="C449">
        <v>1132</v>
      </c>
      <c r="D449" t="s">
        <v>32</v>
      </c>
      <c r="E449">
        <v>69</v>
      </c>
      <c r="F449">
        <v>298</v>
      </c>
      <c r="G449">
        <v>5</v>
      </c>
      <c r="H449">
        <v>2</v>
      </c>
      <c r="I449">
        <v>1</v>
      </c>
      <c r="J449" t="s">
        <v>5030</v>
      </c>
      <c r="K449" t="s">
        <v>5013</v>
      </c>
      <c r="L449" t="s">
        <v>5039</v>
      </c>
      <c r="M449" t="s">
        <v>5043</v>
      </c>
      <c r="N449" t="s">
        <v>5037</v>
      </c>
      <c r="O449" t="s">
        <v>5044</v>
      </c>
      <c r="P449" t="s">
        <v>5028</v>
      </c>
      <c r="Q449" t="s">
        <v>5047</v>
      </c>
      <c r="R449" t="s">
        <v>5048</v>
      </c>
      <c r="S449" t="s">
        <v>5045</v>
      </c>
      <c r="T449" t="s">
        <v>5050</v>
      </c>
      <c r="U449" t="s">
        <v>5035</v>
      </c>
      <c r="V449" t="s">
        <v>5051</v>
      </c>
      <c r="W449" t="s">
        <v>5052</v>
      </c>
      <c r="X449" t="s">
        <v>5055</v>
      </c>
      <c r="Y449" t="s">
        <v>5054</v>
      </c>
      <c r="Z449" t="s">
        <v>5056</v>
      </c>
      <c r="AA449" t="s">
        <v>5057</v>
      </c>
      <c r="AB449" t="s">
        <v>5058</v>
      </c>
      <c r="AC449" t="s">
        <v>5059</v>
      </c>
    </row>
    <row r="450" spans="1:29" x14ac:dyDescent="0.3">
      <c r="A450" t="s">
        <v>5054</v>
      </c>
      <c r="B450" t="s">
        <v>5084</v>
      </c>
      <c r="C450">
        <v>1132</v>
      </c>
      <c r="D450" t="s">
        <v>20</v>
      </c>
      <c r="E450">
        <v>152</v>
      </c>
      <c r="F450">
        <v>1052</v>
      </c>
      <c r="G450">
        <v>1.35</v>
      </c>
      <c r="H450">
        <v>34</v>
      </c>
      <c r="I450">
        <v>15</v>
      </c>
      <c r="J450" t="s">
        <v>5085</v>
      </c>
      <c r="K450" t="s">
        <v>5086</v>
      </c>
      <c r="L450" t="s">
        <v>5087</v>
      </c>
      <c r="M450" t="s">
        <v>5088</v>
      </c>
      <c r="N450" t="s">
        <v>5089</v>
      </c>
      <c r="O450" t="s">
        <v>5028</v>
      </c>
      <c r="P450" t="s">
        <v>5090</v>
      </c>
      <c r="Q450" t="s">
        <v>5091</v>
      </c>
      <c r="R450" t="s">
        <v>5092</v>
      </c>
      <c r="S450" t="s">
        <v>5093</v>
      </c>
      <c r="T450" t="s">
        <v>5039</v>
      </c>
      <c r="U450" t="s">
        <v>5094</v>
      </c>
      <c r="V450" t="s">
        <v>5095</v>
      </c>
      <c r="W450" t="s">
        <v>5096</v>
      </c>
      <c r="X450" t="s">
        <v>5097</v>
      </c>
      <c r="Y450" t="s">
        <v>5098</v>
      </c>
      <c r="Z450" t="s">
        <v>5099</v>
      </c>
      <c r="AA450" t="s">
        <v>5100</v>
      </c>
      <c r="AB450" t="s">
        <v>5101</v>
      </c>
      <c r="AC450" t="s">
        <v>5102</v>
      </c>
    </row>
    <row r="451" spans="1:29" x14ac:dyDescent="0.3">
      <c r="A451" t="e">
        <f>-OtBot9Duno</f>
        <v>#NAME?</v>
      </c>
    </row>
    <row r="452" spans="1:29" x14ac:dyDescent="0.3">
      <c r="A452" t="s">
        <v>5058</v>
      </c>
      <c r="B452" t="s">
        <v>5103</v>
      </c>
      <c r="C452">
        <v>1131</v>
      </c>
      <c r="D452" t="s">
        <v>20</v>
      </c>
      <c r="E452">
        <v>33</v>
      </c>
      <c r="F452">
        <v>319</v>
      </c>
      <c r="G452">
        <v>5</v>
      </c>
      <c r="H452">
        <v>2</v>
      </c>
      <c r="I452">
        <v>7</v>
      </c>
      <c r="J452" t="s">
        <v>5104</v>
      </c>
      <c r="K452" t="s">
        <v>5105</v>
      </c>
      <c r="L452" t="s">
        <v>5106</v>
      </c>
      <c r="M452" t="s">
        <v>5107</v>
      </c>
      <c r="N452" t="s">
        <v>5108</v>
      </c>
      <c r="O452" t="s">
        <v>5109</v>
      </c>
      <c r="P452" t="s">
        <v>5110</v>
      </c>
      <c r="Q452" t="s">
        <v>5111</v>
      </c>
      <c r="R452" t="s">
        <v>5112</v>
      </c>
      <c r="S452" t="s">
        <v>5113</v>
      </c>
      <c r="T452" t="s">
        <v>5114</v>
      </c>
      <c r="U452" t="s">
        <v>5115</v>
      </c>
      <c r="V452" t="s">
        <v>5116</v>
      </c>
      <c r="W452" t="s">
        <v>5117</v>
      </c>
    </row>
    <row r="453" spans="1:29" x14ac:dyDescent="0.3">
      <c r="A453" t="s">
        <v>5056</v>
      </c>
      <c r="B453" t="s">
        <v>856</v>
      </c>
      <c r="C453">
        <v>1133</v>
      </c>
      <c r="D453" t="s">
        <v>20</v>
      </c>
      <c r="E453">
        <v>34</v>
      </c>
      <c r="F453">
        <v>108</v>
      </c>
      <c r="G453">
        <v>5</v>
      </c>
      <c r="H453">
        <v>3</v>
      </c>
      <c r="I453">
        <v>2</v>
      </c>
      <c r="J453" t="s">
        <v>5030</v>
      </c>
      <c r="K453" t="s">
        <v>5013</v>
      </c>
      <c r="L453" t="s">
        <v>5039</v>
      </c>
      <c r="M453" t="s">
        <v>5043</v>
      </c>
      <c r="N453" t="s">
        <v>5044</v>
      </c>
      <c r="O453" t="s">
        <v>5037</v>
      </c>
      <c r="P453" t="s">
        <v>5045</v>
      </c>
      <c r="Q453" t="s">
        <v>5047</v>
      </c>
      <c r="R453" t="s">
        <v>5058</v>
      </c>
      <c r="S453" t="s">
        <v>5048</v>
      </c>
      <c r="T453" t="s">
        <v>5050</v>
      </c>
      <c r="U453" t="s">
        <v>5051</v>
      </c>
      <c r="V453" t="s">
        <v>5053</v>
      </c>
      <c r="W453" t="s">
        <v>5052</v>
      </c>
      <c r="X453" t="s">
        <v>5055</v>
      </c>
      <c r="Y453" t="s">
        <v>5057</v>
      </c>
      <c r="Z453" t="s">
        <v>5118</v>
      </c>
      <c r="AA453" t="s">
        <v>5028</v>
      </c>
      <c r="AB453" t="s">
        <v>5119</v>
      </c>
      <c r="AC453" t="s">
        <v>5035</v>
      </c>
    </row>
    <row r="454" spans="1:29" x14ac:dyDescent="0.3">
      <c r="A454" t="s">
        <v>5059</v>
      </c>
      <c r="B454" t="s">
        <v>5120</v>
      </c>
      <c r="C454">
        <v>1132</v>
      </c>
      <c r="D454" t="s">
        <v>20</v>
      </c>
      <c r="E454">
        <v>164</v>
      </c>
      <c r="F454">
        <v>544</v>
      </c>
      <c r="G454">
        <v>1.22</v>
      </c>
      <c r="H454">
        <v>36</v>
      </c>
      <c r="I454">
        <v>23</v>
      </c>
      <c r="J454" t="s">
        <v>5030</v>
      </c>
      <c r="K454" t="s">
        <v>5013</v>
      </c>
      <c r="L454" t="s">
        <v>5031</v>
      </c>
      <c r="M454" t="s">
        <v>5033</v>
      </c>
      <c r="N454" t="s">
        <v>5032</v>
      </c>
      <c r="O454" t="s">
        <v>5121</v>
      </c>
      <c r="P454" t="s">
        <v>5122</v>
      </c>
      <c r="Q454" t="s">
        <v>5036</v>
      </c>
      <c r="R454" t="s">
        <v>5123</v>
      </c>
      <c r="S454" t="s">
        <v>5124</v>
      </c>
      <c r="T454" t="s">
        <v>5043</v>
      </c>
      <c r="U454" t="s">
        <v>5125</v>
      </c>
      <c r="V454" t="s">
        <v>5037</v>
      </c>
      <c r="W454" t="s">
        <v>5040</v>
      </c>
      <c r="X454" t="s">
        <v>5028</v>
      </c>
      <c r="Y454" t="s">
        <v>5126</v>
      </c>
      <c r="Z454" t="s">
        <v>5039</v>
      </c>
      <c r="AA454" t="s">
        <v>5127</v>
      </c>
      <c r="AB454" t="s">
        <v>5041</v>
      </c>
      <c r="AC454" t="e">
        <f>-cf8PdvAhCs</f>
        <v>#NAME?</v>
      </c>
    </row>
    <row r="455" spans="1:29" x14ac:dyDescent="0.3">
      <c r="A455" t="s">
        <v>5128</v>
      </c>
      <c r="B455" t="s">
        <v>5129</v>
      </c>
      <c r="C455">
        <v>1110</v>
      </c>
      <c r="D455" t="s">
        <v>32</v>
      </c>
      <c r="E455">
        <v>118</v>
      </c>
      <c r="F455">
        <v>12994</v>
      </c>
      <c r="G455">
        <v>4.2</v>
      </c>
      <c r="H455">
        <v>141</v>
      </c>
      <c r="I455">
        <v>177</v>
      </c>
      <c r="J455" t="s">
        <v>5130</v>
      </c>
      <c r="K455" t="e">
        <f>-E0rCmTsgy0</f>
        <v>#NAME?</v>
      </c>
      <c r="L455" t="s">
        <v>5131</v>
      </c>
      <c r="M455" t="s">
        <v>5132</v>
      </c>
      <c r="N455" t="s">
        <v>5133</v>
      </c>
      <c r="O455" t="s">
        <v>5134</v>
      </c>
      <c r="P455" t="s">
        <v>5135</v>
      </c>
      <c r="Q455" t="s">
        <v>5136</v>
      </c>
      <c r="R455" t="s">
        <v>5137</v>
      </c>
      <c r="S455" t="s">
        <v>5138</v>
      </c>
      <c r="T455" t="s">
        <v>5139</v>
      </c>
      <c r="U455" t="s">
        <v>5140</v>
      </c>
      <c r="V455" t="s">
        <v>5141</v>
      </c>
      <c r="W455" t="s">
        <v>5142</v>
      </c>
      <c r="X455" t="s">
        <v>5143</v>
      </c>
      <c r="Y455" t="s">
        <v>5144</v>
      </c>
      <c r="Z455" t="s">
        <v>5145</v>
      </c>
      <c r="AA455" t="s">
        <v>5146</v>
      </c>
      <c r="AB455" t="s">
        <v>5147</v>
      </c>
      <c r="AC455" t="s">
        <v>5148</v>
      </c>
    </row>
    <row r="456" spans="1:29" x14ac:dyDescent="0.3">
      <c r="A456" t="s">
        <v>5149</v>
      </c>
      <c r="B456" t="s">
        <v>5129</v>
      </c>
      <c r="C456">
        <v>1131</v>
      </c>
      <c r="D456" t="s">
        <v>632</v>
      </c>
      <c r="E456">
        <v>123</v>
      </c>
      <c r="F456">
        <v>3697</v>
      </c>
      <c r="G456">
        <v>2.77</v>
      </c>
      <c r="H456">
        <v>62</v>
      </c>
      <c r="I456">
        <v>45</v>
      </c>
      <c r="J456" t="s">
        <v>5150</v>
      </c>
      <c r="K456" t="s">
        <v>5151</v>
      </c>
      <c r="L456" t="s">
        <v>5152</v>
      </c>
      <c r="M456" t="s">
        <v>5153</v>
      </c>
      <c r="N456" t="s">
        <v>5154</v>
      </c>
      <c r="O456" t="s">
        <v>5155</v>
      </c>
      <c r="P456" t="s">
        <v>5156</v>
      </c>
      <c r="Q456" t="s">
        <v>5157</v>
      </c>
      <c r="R456" t="s">
        <v>5158</v>
      </c>
      <c r="S456" t="s">
        <v>5159</v>
      </c>
      <c r="T456" t="s">
        <v>5160</v>
      </c>
      <c r="U456" t="s">
        <v>5161</v>
      </c>
      <c r="V456" t="s">
        <v>5162</v>
      </c>
      <c r="W456" t="s">
        <v>5163</v>
      </c>
    </row>
    <row r="457" spans="1:29" x14ac:dyDescent="0.3">
      <c r="A457" t="s">
        <v>5164</v>
      </c>
      <c r="B457" t="s">
        <v>5165</v>
      </c>
      <c r="C457">
        <v>1130</v>
      </c>
      <c r="D457" t="s">
        <v>2503</v>
      </c>
      <c r="E457">
        <v>26</v>
      </c>
      <c r="F457">
        <v>19580</v>
      </c>
      <c r="G457">
        <v>1.58</v>
      </c>
      <c r="H457">
        <v>994</v>
      </c>
      <c r="I457">
        <v>585</v>
      </c>
      <c r="J457" t="s">
        <v>5166</v>
      </c>
      <c r="K457" t="s">
        <v>5128</v>
      </c>
      <c r="L457" t="s">
        <v>5149</v>
      </c>
      <c r="M457" t="s">
        <v>5167</v>
      </c>
      <c r="N457" t="s">
        <v>5168</v>
      </c>
      <c r="O457" t="s">
        <v>5169</v>
      </c>
      <c r="P457" t="s">
        <v>5170</v>
      </c>
      <c r="Q457" t="s">
        <v>5171</v>
      </c>
      <c r="R457" t="s">
        <v>5172</v>
      </c>
      <c r="S457" t="s">
        <v>5173</v>
      </c>
      <c r="T457" t="s">
        <v>5174</v>
      </c>
      <c r="U457" t="s">
        <v>5175</v>
      </c>
      <c r="V457" t="s">
        <v>5176</v>
      </c>
      <c r="W457" t="s">
        <v>5177</v>
      </c>
      <c r="X457" t="s">
        <v>5178</v>
      </c>
      <c r="Y457" t="s">
        <v>5179</v>
      </c>
      <c r="Z457" t="s">
        <v>5180</v>
      </c>
      <c r="AA457" t="s">
        <v>5181</v>
      </c>
      <c r="AB457" t="s">
        <v>5182</v>
      </c>
      <c r="AC457" t="s">
        <v>5183</v>
      </c>
    </row>
    <row r="458" spans="1:29" x14ac:dyDescent="0.3">
      <c r="A458" t="s">
        <v>5172</v>
      </c>
      <c r="B458" t="s">
        <v>5184</v>
      </c>
      <c r="C458">
        <v>1135</v>
      </c>
      <c r="D458" t="s">
        <v>20</v>
      </c>
      <c r="E458">
        <v>69</v>
      </c>
      <c r="F458">
        <v>205</v>
      </c>
      <c r="G458">
        <v>1.29</v>
      </c>
      <c r="H458">
        <v>28</v>
      </c>
      <c r="I458">
        <v>28</v>
      </c>
      <c r="J458" t="s">
        <v>5166</v>
      </c>
      <c r="K458" t="s">
        <v>5128</v>
      </c>
      <c r="L458" t="s">
        <v>5149</v>
      </c>
      <c r="M458" t="s">
        <v>5164</v>
      </c>
      <c r="N458" t="s">
        <v>5168</v>
      </c>
      <c r="O458" t="s">
        <v>5169</v>
      </c>
      <c r="P458" t="s">
        <v>5170</v>
      </c>
      <c r="Q458" t="s">
        <v>5171</v>
      </c>
      <c r="R458" t="s">
        <v>5173</v>
      </c>
      <c r="S458" t="s">
        <v>5174</v>
      </c>
      <c r="T458" t="s">
        <v>5175</v>
      </c>
      <c r="U458" t="s">
        <v>5176</v>
      </c>
      <c r="V458" t="s">
        <v>5177</v>
      </c>
      <c r="W458" t="s">
        <v>5178</v>
      </c>
      <c r="X458" t="s">
        <v>5180</v>
      </c>
      <c r="Y458" t="s">
        <v>5182</v>
      </c>
      <c r="Z458" t="s">
        <v>5181</v>
      </c>
      <c r="AA458" t="s">
        <v>5185</v>
      </c>
      <c r="AB458" t="s">
        <v>5179</v>
      </c>
      <c r="AC458" t="s">
        <v>5183</v>
      </c>
    </row>
    <row r="459" spans="1:29" x14ac:dyDescent="0.3">
      <c r="A459" t="s">
        <v>5168</v>
      </c>
      <c r="B459" t="s">
        <v>5186</v>
      </c>
      <c r="C459">
        <v>1133</v>
      </c>
      <c r="D459" t="s">
        <v>32</v>
      </c>
      <c r="E459">
        <v>38</v>
      </c>
      <c r="F459">
        <v>906</v>
      </c>
      <c r="G459">
        <v>2.64</v>
      </c>
      <c r="H459">
        <v>25</v>
      </c>
      <c r="I459">
        <v>17</v>
      </c>
      <c r="J459" t="s">
        <v>5166</v>
      </c>
      <c r="K459" t="s">
        <v>5128</v>
      </c>
      <c r="L459" t="s">
        <v>5149</v>
      </c>
      <c r="M459" t="s">
        <v>5164</v>
      </c>
      <c r="N459" t="s">
        <v>5172</v>
      </c>
      <c r="O459" t="s">
        <v>5169</v>
      </c>
      <c r="P459" t="s">
        <v>5170</v>
      </c>
      <c r="Q459" t="s">
        <v>5171</v>
      </c>
      <c r="R459" t="s">
        <v>5173</v>
      </c>
      <c r="S459" t="s">
        <v>5174</v>
      </c>
      <c r="T459" t="s">
        <v>5175</v>
      </c>
      <c r="U459" t="s">
        <v>5176</v>
      </c>
      <c r="V459" t="s">
        <v>5177</v>
      </c>
      <c r="W459" t="s">
        <v>5178</v>
      </c>
      <c r="X459" t="s">
        <v>5180</v>
      </c>
      <c r="Y459" t="s">
        <v>5182</v>
      </c>
      <c r="Z459" t="s">
        <v>5181</v>
      </c>
      <c r="AA459" t="s">
        <v>5185</v>
      </c>
      <c r="AB459" t="s">
        <v>5179</v>
      </c>
      <c r="AC459" t="s">
        <v>5183</v>
      </c>
    </row>
    <row r="460" spans="1:29" x14ac:dyDescent="0.3">
      <c r="A460" t="s">
        <v>5169</v>
      </c>
      <c r="B460" t="s">
        <v>5187</v>
      </c>
      <c r="C460">
        <v>1131</v>
      </c>
      <c r="D460" t="s">
        <v>20</v>
      </c>
      <c r="E460">
        <v>272</v>
      </c>
      <c r="F460">
        <v>4756</v>
      </c>
      <c r="G460">
        <v>1.77</v>
      </c>
      <c r="H460">
        <v>57</v>
      </c>
      <c r="I460">
        <v>6</v>
      </c>
      <c r="J460" t="s">
        <v>5166</v>
      </c>
      <c r="K460" t="s">
        <v>5179</v>
      </c>
      <c r="L460" t="s">
        <v>5164</v>
      </c>
      <c r="M460" t="s">
        <v>5149</v>
      </c>
      <c r="N460" t="s">
        <v>5188</v>
      </c>
      <c r="O460" t="s">
        <v>5168</v>
      </c>
      <c r="P460" t="s">
        <v>5170</v>
      </c>
      <c r="Q460" t="s">
        <v>5172</v>
      </c>
      <c r="R460" t="s">
        <v>5171</v>
      </c>
      <c r="S460" t="s">
        <v>5173</v>
      </c>
      <c r="T460" t="s">
        <v>5174</v>
      </c>
      <c r="U460" t="s">
        <v>5175</v>
      </c>
      <c r="V460" t="s">
        <v>5176</v>
      </c>
      <c r="W460" t="s">
        <v>5177</v>
      </c>
      <c r="X460" t="s">
        <v>5178</v>
      </c>
      <c r="Y460" t="s">
        <v>5180</v>
      </c>
      <c r="Z460" t="s">
        <v>5182</v>
      </c>
      <c r="AA460" t="s">
        <v>5181</v>
      </c>
      <c r="AB460" t="s">
        <v>5189</v>
      </c>
      <c r="AC460" t="s">
        <v>5183</v>
      </c>
    </row>
    <row r="461" spans="1:29" x14ac:dyDescent="0.3">
      <c r="A461" t="s">
        <v>5170</v>
      </c>
      <c r="B461" t="s">
        <v>5190</v>
      </c>
      <c r="C461">
        <v>1130</v>
      </c>
      <c r="D461" t="s">
        <v>20</v>
      </c>
      <c r="E461">
        <v>131</v>
      </c>
      <c r="F461">
        <v>2186</v>
      </c>
      <c r="G461">
        <v>1.5</v>
      </c>
      <c r="H461">
        <v>62</v>
      </c>
      <c r="I461">
        <v>94</v>
      </c>
      <c r="J461" t="s">
        <v>5166</v>
      </c>
      <c r="K461" t="s">
        <v>5128</v>
      </c>
      <c r="L461" t="s">
        <v>5149</v>
      </c>
      <c r="M461" t="s">
        <v>5164</v>
      </c>
      <c r="N461" t="s">
        <v>5172</v>
      </c>
      <c r="O461" t="s">
        <v>5168</v>
      </c>
      <c r="P461" t="s">
        <v>5169</v>
      </c>
      <c r="Q461" t="s">
        <v>5171</v>
      </c>
      <c r="R461" t="s">
        <v>5173</v>
      </c>
      <c r="S461" t="s">
        <v>5174</v>
      </c>
      <c r="T461" t="s">
        <v>5175</v>
      </c>
      <c r="U461" t="s">
        <v>5176</v>
      </c>
      <c r="V461" t="s">
        <v>5177</v>
      </c>
      <c r="W461" t="s">
        <v>5178</v>
      </c>
      <c r="X461" t="s">
        <v>5180</v>
      </c>
      <c r="Y461" t="s">
        <v>5182</v>
      </c>
      <c r="Z461" t="s">
        <v>5181</v>
      </c>
      <c r="AA461" t="s">
        <v>5185</v>
      </c>
      <c r="AB461" t="s">
        <v>5179</v>
      </c>
      <c r="AC461" t="s">
        <v>5183</v>
      </c>
    </row>
    <row r="462" spans="1:29" x14ac:dyDescent="0.3">
      <c r="A462" t="s">
        <v>5171</v>
      </c>
      <c r="B462" t="s">
        <v>5191</v>
      </c>
      <c r="C462">
        <v>1130</v>
      </c>
      <c r="D462" t="s">
        <v>20</v>
      </c>
      <c r="E462">
        <v>254</v>
      </c>
      <c r="F462">
        <v>4823</v>
      </c>
      <c r="G462">
        <v>1.43</v>
      </c>
      <c r="H462">
        <v>103</v>
      </c>
      <c r="I462">
        <v>37</v>
      </c>
      <c r="J462" t="s">
        <v>5166</v>
      </c>
      <c r="K462" t="s">
        <v>5192</v>
      </c>
      <c r="L462" t="s">
        <v>5193</v>
      </c>
      <c r="M462" t="s">
        <v>5194</v>
      </c>
      <c r="N462" t="s">
        <v>5195</v>
      </c>
      <c r="O462" t="s">
        <v>5196</v>
      </c>
      <c r="P462" t="s">
        <v>5197</v>
      </c>
      <c r="Q462" t="s">
        <v>5198</v>
      </c>
      <c r="R462" t="s">
        <v>5199</v>
      </c>
      <c r="S462" t="s">
        <v>5200</v>
      </c>
      <c r="T462" t="s">
        <v>5175</v>
      </c>
      <c r="U462" t="s">
        <v>5179</v>
      </c>
      <c r="V462" t="s">
        <v>5164</v>
      </c>
      <c r="W462" t="s">
        <v>5201</v>
      </c>
      <c r="X462" t="s">
        <v>5170</v>
      </c>
      <c r="Y462" t="s">
        <v>5202</v>
      </c>
      <c r="Z462" t="s">
        <v>5172</v>
      </c>
      <c r="AA462" t="s">
        <v>5173</v>
      </c>
      <c r="AB462" t="s">
        <v>5203</v>
      </c>
      <c r="AC462" t="s">
        <v>5204</v>
      </c>
    </row>
    <row r="463" spans="1:29" x14ac:dyDescent="0.3">
      <c r="A463" t="s">
        <v>5173</v>
      </c>
      <c r="B463" t="s">
        <v>5205</v>
      </c>
      <c r="C463">
        <v>1133</v>
      </c>
      <c r="D463" t="s">
        <v>20</v>
      </c>
      <c r="E463">
        <v>12</v>
      </c>
      <c r="F463">
        <v>655</v>
      </c>
      <c r="G463">
        <v>1.39</v>
      </c>
      <c r="H463">
        <v>31</v>
      </c>
      <c r="I463">
        <v>11</v>
      </c>
      <c r="J463" t="s">
        <v>5166</v>
      </c>
      <c r="K463" t="s">
        <v>5128</v>
      </c>
      <c r="L463" t="s">
        <v>5149</v>
      </c>
      <c r="M463" t="s">
        <v>5164</v>
      </c>
      <c r="N463" t="s">
        <v>5168</v>
      </c>
      <c r="O463" t="s">
        <v>5169</v>
      </c>
      <c r="P463" t="s">
        <v>5170</v>
      </c>
      <c r="Q463" t="s">
        <v>5171</v>
      </c>
      <c r="R463" t="s">
        <v>5172</v>
      </c>
      <c r="S463" t="s">
        <v>5174</v>
      </c>
      <c r="T463" t="s">
        <v>5175</v>
      </c>
      <c r="U463" t="s">
        <v>5183</v>
      </c>
      <c r="V463" t="s">
        <v>5176</v>
      </c>
      <c r="W463" t="s">
        <v>5177</v>
      </c>
      <c r="X463" t="s">
        <v>5178</v>
      </c>
      <c r="Y463" t="s">
        <v>5180</v>
      </c>
      <c r="Z463" t="s">
        <v>5182</v>
      </c>
      <c r="AA463" t="s">
        <v>5181</v>
      </c>
      <c r="AB463" t="s">
        <v>5185</v>
      </c>
      <c r="AC463" t="s">
        <v>5179</v>
      </c>
    </row>
    <row r="464" spans="1:29" x14ac:dyDescent="0.3">
      <c r="A464" t="s">
        <v>5174</v>
      </c>
      <c r="B464" t="s">
        <v>5206</v>
      </c>
      <c r="C464">
        <v>1133</v>
      </c>
      <c r="D464" t="s">
        <v>20</v>
      </c>
      <c r="E464">
        <v>158</v>
      </c>
      <c r="F464">
        <v>1589</v>
      </c>
      <c r="G464">
        <v>1.55</v>
      </c>
      <c r="H464">
        <v>67</v>
      </c>
      <c r="I464">
        <v>76</v>
      </c>
      <c r="J464" t="s">
        <v>5166</v>
      </c>
      <c r="K464" t="s">
        <v>5128</v>
      </c>
      <c r="L464" t="s">
        <v>5149</v>
      </c>
      <c r="M464" t="s">
        <v>5164</v>
      </c>
      <c r="N464" t="s">
        <v>5168</v>
      </c>
      <c r="O464" t="s">
        <v>5169</v>
      </c>
      <c r="P464" t="s">
        <v>5170</v>
      </c>
      <c r="Q464" t="s">
        <v>5171</v>
      </c>
      <c r="R464" t="s">
        <v>5172</v>
      </c>
      <c r="S464" t="s">
        <v>5173</v>
      </c>
      <c r="T464" t="s">
        <v>5175</v>
      </c>
      <c r="U464" t="s">
        <v>5176</v>
      </c>
      <c r="V464" t="s">
        <v>5177</v>
      </c>
      <c r="W464" t="s">
        <v>5178</v>
      </c>
      <c r="X464" t="s">
        <v>5180</v>
      </c>
      <c r="Y464" t="s">
        <v>5182</v>
      </c>
      <c r="Z464" t="s">
        <v>5181</v>
      </c>
      <c r="AA464" t="s">
        <v>5185</v>
      </c>
      <c r="AB464" t="s">
        <v>5179</v>
      </c>
      <c r="AC464" t="s">
        <v>5183</v>
      </c>
    </row>
    <row r="465" spans="1:31" x14ac:dyDescent="0.3">
      <c r="A465" t="s">
        <v>5175</v>
      </c>
      <c r="B465" t="s">
        <v>703</v>
      </c>
      <c r="C465">
        <v>1135</v>
      </c>
      <c r="D465" t="s">
        <v>20</v>
      </c>
      <c r="E465">
        <v>7</v>
      </c>
      <c r="F465">
        <v>45</v>
      </c>
      <c r="G465">
        <v>0</v>
      </c>
      <c r="H465">
        <v>0</v>
      </c>
      <c r="I465">
        <v>1</v>
      </c>
      <c r="J465" t="s">
        <v>5166</v>
      </c>
      <c r="K465" t="s">
        <v>5128</v>
      </c>
      <c r="L465" t="s">
        <v>5149</v>
      </c>
      <c r="M465" t="s">
        <v>5164</v>
      </c>
      <c r="N465" t="s">
        <v>5172</v>
      </c>
      <c r="O465" t="s">
        <v>5168</v>
      </c>
      <c r="P465" t="s">
        <v>5169</v>
      </c>
      <c r="Q465" t="s">
        <v>5170</v>
      </c>
      <c r="R465" t="s">
        <v>5171</v>
      </c>
      <c r="S465" t="s">
        <v>5173</v>
      </c>
      <c r="T465" t="s">
        <v>5174</v>
      </c>
      <c r="U465" t="s">
        <v>5176</v>
      </c>
      <c r="V465" t="s">
        <v>5177</v>
      </c>
      <c r="W465" t="s">
        <v>5178</v>
      </c>
      <c r="X465" t="s">
        <v>5180</v>
      </c>
      <c r="Y465" t="s">
        <v>5182</v>
      </c>
      <c r="Z465" t="s">
        <v>5181</v>
      </c>
      <c r="AA465" t="s">
        <v>5185</v>
      </c>
      <c r="AB465" t="s">
        <v>5179</v>
      </c>
      <c r="AC465" t="s">
        <v>5183</v>
      </c>
    </row>
    <row r="466" spans="1:31" x14ac:dyDescent="0.3">
      <c r="A466" t="s">
        <v>5176</v>
      </c>
      <c r="B466" t="s">
        <v>5207</v>
      </c>
      <c r="C466">
        <v>1132</v>
      </c>
      <c r="D466" t="s">
        <v>20</v>
      </c>
      <c r="E466">
        <v>51</v>
      </c>
      <c r="F466">
        <v>1216</v>
      </c>
      <c r="G466">
        <v>1.3</v>
      </c>
      <c r="H466">
        <v>82</v>
      </c>
      <c r="I466">
        <v>92</v>
      </c>
      <c r="J466" t="s">
        <v>5166</v>
      </c>
      <c r="K466" t="s">
        <v>5128</v>
      </c>
      <c r="L466" t="s">
        <v>5149</v>
      </c>
      <c r="M466" t="s">
        <v>5164</v>
      </c>
      <c r="N466" t="s">
        <v>5168</v>
      </c>
      <c r="O466" t="s">
        <v>5169</v>
      </c>
      <c r="P466" t="s">
        <v>5170</v>
      </c>
      <c r="Q466" t="s">
        <v>5171</v>
      </c>
      <c r="R466" t="s">
        <v>5172</v>
      </c>
      <c r="S466" t="s">
        <v>5173</v>
      </c>
      <c r="T466" t="s">
        <v>5174</v>
      </c>
      <c r="U466" t="s">
        <v>5175</v>
      </c>
      <c r="V466" t="s">
        <v>5177</v>
      </c>
      <c r="W466" t="s">
        <v>5178</v>
      </c>
      <c r="X466" t="s">
        <v>5180</v>
      </c>
      <c r="Y466" t="s">
        <v>5182</v>
      </c>
      <c r="Z466" t="s">
        <v>5181</v>
      </c>
      <c r="AA466" t="s">
        <v>5185</v>
      </c>
      <c r="AB466" t="s">
        <v>5179</v>
      </c>
      <c r="AC466" t="s">
        <v>5183</v>
      </c>
    </row>
    <row r="467" spans="1:31" x14ac:dyDescent="0.3">
      <c r="A467" t="s">
        <v>5177</v>
      </c>
      <c r="B467" t="s">
        <v>5208</v>
      </c>
      <c r="C467">
        <v>1130</v>
      </c>
      <c r="D467" t="s">
        <v>20</v>
      </c>
      <c r="E467">
        <v>66</v>
      </c>
      <c r="F467">
        <v>4790</v>
      </c>
      <c r="G467">
        <v>1.25</v>
      </c>
      <c r="H467">
        <v>163</v>
      </c>
      <c r="I467">
        <v>154</v>
      </c>
      <c r="J467" t="s">
        <v>5166</v>
      </c>
      <c r="K467" t="s">
        <v>5128</v>
      </c>
      <c r="L467" t="s">
        <v>5149</v>
      </c>
      <c r="M467" t="s">
        <v>5164</v>
      </c>
      <c r="N467" t="s">
        <v>5168</v>
      </c>
      <c r="O467" t="s">
        <v>5169</v>
      </c>
      <c r="P467" t="s">
        <v>5170</v>
      </c>
      <c r="Q467" t="s">
        <v>5171</v>
      </c>
      <c r="R467" t="s">
        <v>5172</v>
      </c>
      <c r="S467" t="s">
        <v>5173</v>
      </c>
      <c r="T467" t="s">
        <v>5174</v>
      </c>
      <c r="U467" t="s">
        <v>5175</v>
      </c>
      <c r="V467" t="s">
        <v>5176</v>
      </c>
      <c r="W467" t="s">
        <v>5178</v>
      </c>
      <c r="X467" t="s">
        <v>5180</v>
      </c>
      <c r="Y467" t="s">
        <v>5182</v>
      </c>
      <c r="Z467" t="s">
        <v>5181</v>
      </c>
      <c r="AA467" t="s">
        <v>5185</v>
      </c>
      <c r="AB467" t="s">
        <v>5179</v>
      </c>
      <c r="AC467" t="s">
        <v>5183</v>
      </c>
    </row>
    <row r="468" spans="1:31" x14ac:dyDescent="0.3">
      <c r="A468" t="s">
        <v>5178</v>
      </c>
      <c r="B468" t="s">
        <v>5209</v>
      </c>
      <c r="C468">
        <v>1131</v>
      </c>
      <c r="D468" t="s">
        <v>32</v>
      </c>
      <c r="E468">
        <v>45</v>
      </c>
      <c r="F468">
        <v>643</v>
      </c>
      <c r="G468">
        <v>2.71</v>
      </c>
      <c r="H468">
        <v>7</v>
      </c>
      <c r="I468">
        <v>4</v>
      </c>
      <c r="J468" t="s">
        <v>5166</v>
      </c>
      <c r="K468" t="s">
        <v>5128</v>
      </c>
      <c r="L468" t="s">
        <v>5149</v>
      </c>
      <c r="M468" t="s">
        <v>5164</v>
      </c>
      <c r="N468" t="s">
        <v>5168</v>
      </c>
      <c r="O468" t="s">
        <v>5169</v>
      </c>
      <c r="P468" t="s">
        <v>5170</v>
      </c>
      <c r="Q468" t="s">
        <v>5171</v>
      </c>
      <c r="R468" t="s">
        <v>5172</v>
      </c>
      <c r="S468" t="s">
        <v>5173</v>
      </c>
      <c r="T468" t="s">
        <v>5174</v>
      </c>
      <c r="U468" t="s">
        <v>5175</v>
      </c>
      <c r="V468" t="s">
        <v>5176</v>
      </c>
      <c r="W468" t="s">
        <v>5177</v>
      </c>
      <c r="X468" t="s">
        <v>5180</v>
      </c>
      <c r="Y468" t="s">
        <v>5182</v>
      </c>
      <c r="Z468" t="s">
        <v>5181</v>
      </c>
      <c r="AA468" t="s">
        <v>5185</v>
      </c>
      <c r="AB468" t="s">
        <v>5179</v>
      </c>
      <c r="AC468" t="s">
        <v>5183</v>
      </c>
    </row>
    <row r="469" spans="1:31" x14ac:dyDescent="0.3">
      <c r="A469" t="s">
        <v>5180</v>
      </c>
      <c r="B469" t="s">
        <v>2646</v>
      </c>
      <c r="C469">
        <v>1131</v>
      </c>
      <c r="D469" t="s">
        <v>20</v>
      </c>
      <c r="E469">
        <v>30</v>
      </c>
      <c r="F469">
        <v>2500</v>
      </c>
      <c r="G469">
        <v>1.1100000000000001</v>
      </c>
      <c r="H469">
        <v>113</v>
      </c>
      <c r="I469">
        <v>65</v>
      </c>
      <c r="J469" t="s">
        <v>5166</v>
      </c>
      <c r="K469" t="s">
        <v>5128</v>
      </c>
      <c r="L469" t="s">
        <v>5149</v>
      </c>
      <c r="M469" t="s">
        <v>5164</v>
      </c>
      <c r="N469" t="s">
        <v>5168</v>
      </c>
      <c r="O469" t="s">
        <v>5169</v>
      </c>
      <c r="P469" t="s">
        <v>5170</v>
      </c>
      <c r="Q469" t="s">
        <v>5171</v>
      </c>
      <c r="R469" t="s">
        <v>5172</v>
      </c>
      <c r="S469" t="s">
        <v>5173</v>
      </c>
      <c r="T469" t="s">
        <v>5174</v>
      </c>
      <c r="U469" t="s">
        <v>5175</v>
      </c>
      <c r="V469" t="s">
        <v>5176</v>
      </c>
      <c r="W469" t="s">
        <v>5177</v>
      </c>
      <c r="X469" t="s">
        <v>5178</v>
      </c>
      <c r="Y469" t="s">
        <v>5182</v>
      </c>
      <c r="Z469" t="s">
        <v>5181</v>
      </c>
      <c r="AA469" t="s">
        <v>5185</v>
      </c>
      <c r="AB469" t="s">
        <v>5179</v>
      </c>
      <c r="AC469" t="s">
        <v>5183</v>
      </c>
    </row>
    <row r="470" spans="1:31" x14ac:dyDescent="0.3">
      <c r="A470" t="s">
        <v>5182</v>
      </c>
      <c r="B470" t="s">
        <v>5190</v>
      </c>
      <c r="C470">
        <v>1131</v>
      </c>
      <c r="D470" t="s">
        <v>20</v>
      </c>
      <c r="E470">
        <v>90</v>
      </c>
      <c r="F470">
        <v>550</v>
      </c>
      <c r="G470">
        <v>1.08</v>
      </c>
      <c r="H470">
        <v>26</v>
      </c>
      <c r="I470">
        <v>18</v>
      </c>
      <c r="J470" t="s">
        <v>5166</v>
      </c>
      <c r="K470" t="s">
        <v>5128</v>
      </c>
      <c r="L470" t="s">
        <v>5149</v>
      </c>
      <c r="M470" t="s">
        <v>5164</v>
      </c>
      <c r="N470" t="s">
        <v>5172</v>
      </c>
      <c r="O470" t="s">
        <v>5168</v>
      </c>
      <c r="P470" t="s">
        <v>5169</v>
      </c>
      <c r="Q470" t="s">
        <v>5170</v>
      </c>
      <c r="R470" t="s">
        <v>5171</v>
      </c>
      <c r="S470" t="s">
        <v>5173</v>
      </c>
      <c r="T470" t="s">
        <v>5174</v>
      </c>
      <c r="U470" t="s">
        <v>5175</v>
      </c>
      <c r="V470" t="s">
        <v>5176</v>
      </c>
      <c r="W470" t="s">
        <v>5177</v>
      </c>
      <c r="X470" t="s">
        <v>5178</v>
      </c>
      <c r="Y470" t="s">
        <v>5180</v>
      </c>
      <c r="Z470" t="s">
        <v>5181</v>
      </c>
      <c r="AA470" t="s">
        <v>5185</v>
      </c>
      <c r="AB470" t="s">
        <v>5179</v>
      </c>
      <c r="AC470" t="s">
        <v>5183</v>
      </c>
    </row>
    <row r="471" spans="1:31" x14ac:dyDescent="0.3">
      <c r="A471" t="s">
        <v>5181</v>
      </c>
      <c r="B471" t="s">
        <v>5210</v>
      </c>
      <c r="C471">
        <v>1130</v>
      </c>
      <c r="D471" t="s">
        <v>20</v>
      </c>
      <c r="E471">
        <v>22</v>
      </c>
      <c r="F471">
        <v>1035</v>
      </c>
      <c r="G471">
        <v>1</v>
      </c>
      <c r="H471">
        <v>24</v>
      </c>
      <c r="I471">
        <v>0</v>
      </c>
      <c r="J471" t="s">
        <v>5166</v>
      </c>
      <c r="K471" t="s">
        <v>5128</v>
      </c>
      <c r="L471" t="s">
        <v>5149</v>
      </c>
      <c r="M471" t="s">
        <v>5164</v>
      </c>
      <c r="N471" t="s">
        <v>5168</v>
      </c>
      <c r="O471" t="s">
        <v>5169</v>
      </c>
      <c r="P471" t="s">
        <v>5170</v>
      </c>
      <c r="Q471" t="s">
        <v>5171</v>
      </c>
      <c r="R471" t="s">
        <v>5172</v>
      </c>
      <c r="S471" t="s">
        <v>5173</v>
      </c>
      <c r="T471" t="s">
        <v>5174</v>
      </c>
      <c r="U471" t="s">
        <v>5175</v>
      </c>
      <c r="V471" t="s">
        <v>5176</v>
      </c>
      <c r="W471" t="s">
        <v>5177</v>
      </c>
      <c r="X471" t="s">
        <v>5178</v>
      </c>
      <c r="Y471" t="s">
        <v>5180</v>
      </c>
      <c r="Z471" t="s">
        <v>5182</v>
      </c>
      <c r="AA471" t="s">
        <v>5185</v>
      </c>
      <c r="AB471" t="s">
        <v>5179</v>
      </c>
      <c r="AC471" t="s">
        <v>5183</v>
      </c>
    </row>
    <row r="472" spans="1:31" x14ac:dyDescent="0.3">
      <c r="A472" t="s">
        <v>5185</v>
      </c>
      <c r="B472" t="s">
        <v>5211</v>
      </c>
      <c r="C472">
        <v>759</v>
      </c>
      <c r="D472" t="s">
        <v>20</v>
      </c>
      <c r="E472">
        <v>247</v>
      </c>
      <c r="F472">
        <v>2102333</v>
      </c>
      <c r="G472">
        <v>4.74</v>
      </c>
      <c r="H472">
        <v>20514</v>
      </c>
      <c r="I472">
        <v>10213</v>
      </c>
      <c r="J472" t="s">
        <v>5212</v>
      </c>
      <c r="K472" t="s">
        <v>5213</v>
      </c>
      <c r="L472" t="s">
        <v>5214</v>
      </c>
      <c r="M472" t="s">
        <v>5215</v>
      </c>
      <c r="N472" t="s">
        <v>5216</v>
      </c>
      <c r="O472" t="s">
        <v>5217</v>
      </c>
      <c r="P472" t="s">
        <v>5218</v>
      </c>
      <c r="Q472" t="s">
        <v>5219</v>
      </c>
      <c r="R472" t="s">
        <v>5220</v>
      </c>
      <c r="S472" t="s">
        <v>5221</v>
      </c>
      <c r="T472" t="s">
        <v>5222</v>
      </c>
      <c r="U472" t="s">
        <v>5223</v>
      </c>
      <c r="V472" t="s">
        <v>5224</v>
      </c>
      <c r="W472" t="s">
        <v>5225</v>
      </c>
      <c r="X472" t="s">
        <v>5226</v>
      </c>
      <c r="Y472" t="s">
        <v>5227</v>
      </c>
      <c r="Z472" t="s">
        <v>5228</v>
      </c>
      <c r="AA472" t="s">
        <v>5229</v>
      </c>
      <c r="AB472" t="s">
        <v>5230</v>
      </c>
      <c r="AC472" t="s">
        <v>5231</v>
      </c>
    </row>
    <row r="473" spans="1:31" x14ac:dyDescent="0.3">
      <c r="A473" t="s">
        <v>5179</v>
      </c>
      <c r="B473" t="s">
        <v>2647</v>
      </c>
      <c r="C473">
        <v>1133</v>
      </c>
      <c r="D473" t="s">
        <v>38</v>
      </c>
      <c r="E473" t="s">
        <v>3</v>
      </c>
      <c r="F473" t="s">
        <v>39</v>
      </c>
      <c r="G473">
        <v>119</v>
      </c>
      <c r="H473">
        <v>602</v>
      </c>
      <c r="I473">
        <v>4.75</v>
      </c>
      <c r="J473">
        <v>4</v>
      </c>
      <c r="K473">
        <v>6</v>
      </c>
      <c r="L473" t="s">
        <v>5232</v>
      </c>
      <c r="M473" t="s">
        <v>5233</v>
      </c>
      <c r="N473" t="s">
        <v>5234</v>
      </c>
      <c r="O473" t="s">
        <v>5235</v>
      </c>
      <c r="P473" t="s">
        <v>5236</v>
      </c>
      <c r="Q473" t="s">
        <v>5237</v>
      </c>
      <c r="R473" t="s">
        <v>5238</v>
      </c>
      <c r="S473" t="s">
        <v>5239</v>
      </c>
      <c r="T473" t="s">
        <v>5240</v>
      </c>
      <c r="U473" t="s">
        <v>5241</v>
      </c>
      <c r="V473" t="s">
        <v>5242</v>
      </c>
      <c r="W473" t="s">
        <v>5243</v>
      </c>
      <c r="X473" t="s">
        <v>5244</v>
      </c>
      <c r="Y473" t="s">
        <v>5245</v>
      </c>
      <c r="Z473" t="s">
        <v>5246</v>
      </c>
      <c r="AA473" t="s">
        <v>5247</v>
      </c>
      <c r="AB473" t="s">
        <v>5248</v>
      </c>
      <c r="AC473" t="s">
        <v>5249</v>
      </c>
      <c r="AD473" t="s">
        <v>5250</v>
      </c>
      <c r="AE473" t="s">
        <v>5251</v>
      </c>
    </row>
    <row r="474" spans="1:31" x14ac:dyDescent="0.3">
      <c r="A474" t="s">
        <v>5183</v>
      </c>
      <c r="B474" t="s">
        <v>5252</v>
      </c>
      <c r="C474">
        <v>1131</v>
      </c>
      <c r="D474" t="s">
        <v>20</v>
      </c>
      <c r="E474">
        <v>13</v>
      </c>
      <c r="F474">
        <v>377</v>
      </c>
      <c r="G474">
        <v>1.25</v>
      </c>
      <c r="H474">
        <v>16</v>
      </c>
      <c r="I474">
        <v>20</v>
      </c>
      <c r="J474" t="s">
        <v>5166</v>
      </c>
      <c r="K474" t="s">
        <v>5128</v>
      </c>
      <c r="L474" t="s">
        <v>5149</v>
      </c>
      <c r="M474" t="s">
        <v>5167</v>
      </c>
      <c r="N474" t="s">
        <v>5164</v>
      </c>
      <c r="O474" t="s">
        <v>5168</v>
      </c>
      <c r="P474" t="s">
        <v>5253</v>
      </c>
      <c r="Q474" t="s">
        <v>5169</v>
      </c>
      <c r="R474" t="s">
        <v>5170</v>
      </c>
      <c r="S474" t="s">
        <v>5171</v>
      </c>
      <c r="T474" t="s">
        <v>5172</v>
      </c>
      <c r="U474" t="s">
        <v>5173</v>
      </c>
      <c r="V474" t="s">
        <v>5174</v>
      </c>
      <c r="W474" t="s">
        <v>5175</v>
      </c>
      <c r="X474" t="s">
        <v>5176</v>
      </c>
      <c r="Y474" t="s">
        <v>5177</v>
      </c>
      <c r="Z474" t="s">
        <v>5178</v>
      </c>
      <c r="AA474" t="s">
        <v>5179</v>
      </c>
      <c r="AB474" t="s">
        <v>5180</v>
      </c>
      <c r="AC474" t="s">
        <v>5182</v>
      </c>
    </row>
    <row r="475" spans="1:31" x14ac:dyDescent="0.3">
      <c r="A475" t="s">
        <v>5254</v>
      </c>
      <c r="B475" t="s">
        <v>5255</v>
      </c>
      <c r="C475">
        <v>1124</v>
      </c>
      <c r="D475" t="s">
        <v>20</v>
      </c>
      <c r="E475">
        <v>135</v>
      </c>
      <c r="F475">
        <v>721641</v>
      </c>
      <c r="G475">
        <v>4.1100000000000003</v>
      </c>
      <c r="H475">
        <v>5776</v>
      </c>
      <c r="I475">
        <v>33543</v>
      </c>
      <c r="J475" t="s">
        <v>5256</v>
      </c>
      <c r="K475" t="s">
        <v>5257</v>
      </c>
      <c r="L475" t="s">
        <v>5258</v>
      </c>
      <c r="M475" t="s">
        <v>5259</v>
      </c>
      <c r="N475" t="s">
        <v>5260</v>
      </c>
      <c r="O475" t="s">
        <v>5261</v>
      </c>
      <c r="P475" t="s">
        <v>5262</v>
      </c>
      <c r="Q475" t="s">
        <v>5263</v>
      </c>
      <c r="R475" t="s">
        <v>5264</v>
      </c>
      <c r="S475" t="s">
        <v>5265</v>
      </c>
      <c r="T475" t="s">
        <v>5266</v>
      </c>
      <c r="U475" t="s">
        <v>467</v>
      </c>
      <c r="V475" t="s">
        <v>5267</v>
      </c>
      <c r="W475" t="s">
        <v>5268</v>
      </c>
    </row>
    <row r="476" spans="1:31" x14ac:dyDescent="0.3">
      <c r="A476" t="s">
        <v>5269</v>
      </c>
      <c r="B476" t="s">
        <v>5270</v>
      </c>
      <c r="C476">
        <v>1133</v>
      </c>
      <c r="D476" t="s">
        <v>20</v>
      </c>
      <c r="E476">
        <v>509</v>
      </c>
      <c r="F476">
        <v>1849</v>
      </c>
      <c r="G476">
        <v>3.71</v>
      </c>
      <c r="H476">
        <v>14</v>
      </c>
      <c r="I476">
        <v>25</v>
      </c>
      <c r="J476" t="s">
        <v>5254</v>
      </c>
      <c r="K476" t="s">
        <v>5271</v>
      </c>
      <c r="L476" t="s">
        <v>5272</v>
      </c>
      <c r="M476" t="s">
        <v>5262</v>
      </c>
      <c r="N476" t="s">
        <v>5273</v>
      </c>
      <c r="O476" t="s">
        <v>5274</v>
      </c>
      <c r="P476" t="s">
        <v>5275</v>
      </c>
      <c r="Q476" t="s">
        <v>5276</v>
      </c>
      <c r="R476" t="s">
        <v>5277</v>
      </c>
      <c r="S476" t="s">
        <v>5278</v>
      </c>
      <c r="T476" t="s">
        <v>5279</v>
      </c>
      <c r="U476" t="s">
        <v>5280</v>
      </c>
      <c r="V476" t="s">
        <v>5281</v>
      </c>
      <c r="W476" t="s">
        <v>5282</v>
      </c>
      <c r="X476" t="s">
        <v>5283</v>
      </c>
      <c r="Y476" t="s">
        <v>5284</v>
      </c>
      <c r="Z476" t="s">
        <v>5285</v>
      </c>
      <c r="AA476" t="s">
        <v>5260</v>
      </c>
      <c r="AB476" t="s">
        <v>5286</v>
      </c>
      <c r="AC476" t="s">
        <v>5287</v>
      </c>
    </row>
    <row r="477" spans="1:31" x14ac:dyDescent="0.3">
      <c r="A477" t="s">
        <v>5272</v>
      </c>
      <c r="B477" t="s">
        <v>5288</v>
      </c>
      <c r="C477">
        <v>1125</v>
      </c>
      <c r="D477" t="s">
        <v>32</v>
      </c>
      <c r="E477">
        <v>296</v>
      </c>
      <c r="F477">
        <v>9400</v>
      </c>
      <c r="G477">
        <v>3.3</v>
      </c>
      <c r="H477">
        <v>81</v>
      </c>
      <c r="I477">
        <v>157</v>
      </c>
      <c r="J477" t="s">
        <v>5289</v>
      </c>
      <c r="K477" t="s">
        <v>5254</v>
      </c>
      <c r="L477" t="s">
        <v>5290</v>
      </c>
      <c r="M477" t="s">
        <v>5291</v>
      </c>
      <c r="N477" t="s">
        <v>5292</v>
      </c>
      <c r="O477" t="s">
        <v>5293</v>
      </c>
      <c r="P477" t="s">
        <v>5294</v>
      </c>
      <c r="Q477" t="s">
        <v>5257</v>
      </c>
      <c r="R477" t="s">
        <v>5295</v>
      </c>
      <c r="S477" t="s">
        <v>5296</v>
      </c>
      <c r="T477" t="s">
        <v>5297</v>
      </c>
      <c r="U477" t="s">
        <v>5298</v>
      </c>
      <c r="V477" t="s">
        <v>5299</v>
      </c>
      <c r="W477" t="s">
        <v>5264</v>
      </c>
      <c r="X477" t="s">
        <v>5300</v>
      </c>
      <c r="Y477" t="s">
        <v>5301</v>
      </c>
      <c r="Z477" t="s">
        <v>5302</v>
      </c>
      <c r="AA477" t="s">
        <v>5303</v>
      </c>
      <c r="AB477" t="s">
        <v>5287</v>
      </c>
      <c r="AC477" t="s">
        <v>5260</v>
      </c>
    </row>
    <row r="478" spans="1:31" x14ac:dyDescent="0.3">
      <c r="A478" t="s">
        <v>5262</v>
      </c>
      <c r="B478" t="s">
        <v>5304</v>
      </c>
      <c r="C478">
        <v>1107</v>
      </c>
      <c r="D478" t="s">
        <v>20</v>
      </c>
      <c r="E478">
        <v>94</v>
      </c>
      <c r="F478">
        <v>41036</v>
      </c>
      <c r="G478">
        <v>4.2</v>
      </c>
      <c r="H478">
        <v>158</v>
      </c>
      <c r="I478">
        <v>547</v>
      </c>
      <c r="J478" t="s">
        <v>5256</v>
      </c>
      <c r="K478" t="s">
        <v>5292</v>
      </c>
      <c r="L478" t="s">
        <v>5254</v>
      </c>
      <c r="M478" t="s">
        <v>5258</v>
      </c>
      <c r="N478" t="s">
        <v>5305</v>
      </c>
      <c r="O478" t="s">
        <v>5306</v>
      </c>
      <c r="P478" t="s">
        <v>5307</v>
      </c>
      <c r="Q478" t="s">
        <v>5265</v>
      </c>
      <c r="R478" t="s">
        <v>5308</v>
      </c>
      <c r="S478" t="s">
        <v>5259</v>
      </c>
      <c r="T478" t="s">
        <v>5309</v>
      </c>
      <c r="U478" t="s">
        <v>5310</v>
      </c>
      <c r="V478" t="s">
        <v>5311</v>
      </c>
      <c r="W478" t="s">
        <v>5312</v>
      </c>
      <c r="X478" t="s">
        <v>5313</v>
      </c>
      <c r="Y478" t="e">
        <f>-EhIscABNdg</f>
        <v>#NAME?</v>
      </c>
      <c r="Z478" t="s">
        <v>5314</v>
      </c>
      <c r="AA478" t="s">
        <v>5264</v>
      </c>
      <c r="AB478" t="s">
        <v>5315</v>
      </c>
      <c r="AC478" t="s">
        <v>5260</v>
      </c>
    </row>
    <row r="479" spans="1:31" x14ac:dyDescent="0.3">
      <c r="A479" t="s">
        <v>5273</v>
      </c>
      <c r="B479" t="s">
        <v>5316</v>
      </c>
      <c r="C479">
        <v>1125</v>
      </c>
      <c r="D479" t="s">
        <v>20</v>
      </c>
      <c r="E479">
        <v>274</v>
      </c>
      <c r="F479">
        <v>4254</v>
      </c>
      <c r="G479">
        <v>3.56</v>
      </c>
      <c r="H479">
        <v>16</v>
      </c>
      <c r="I479">
        <v>33</v>
      </c>
      <c r="J479" t="s">
        <v>5268</v>
      </c>
      <c r="K479" t="s">
        <v>5317</v>
      </c>
      <c r="L479" t="s">
        <v>5264</v>
      </c>
      <c r="M479" t="s">
        <v>5318</v>
      </c>
      <c r="N479" t="s">
        <v>5319</v>
      </c>
      <c r="O479" t="s">
        <v>5320</v>
      </c>
      <c r="P479" t="s">
        <v>5321</v>
      </c>
      <c r="Q479" t="s">
        <v>5322</v>
      </c>
    </row>
    <row r="480" spans="1:31" x14ac:dyDescent="0.3">
      <c r="A480" t="s">
        <v>5275</v>
      </c>
      <c r="B480" t="s">
        <v>5323</v>
      </c>
      <c r="C480">
        <v>1133</v>
      </c>
      <c r="D480" t="s">
        <v>20</v>
      </c>
      <c r="E480">
        <v>184</v>
      </c>
      <c r="F480">
        <v>205</v>
      </c>
      <c r="G480">
        <v>0</v>
      </c>
      <c r="H480">
        <v>0</v>
      </c>
      <c r="I480">
        <v>1</v>
      </c>
    </row>
    <row r="481" spans="1:31" x14ac:dyDescent="0.3">
      <c r="A481" t="s">
        <v>5274</v>
      </c>
      <c r="B481" t="s">
        <v>5324</v>
      </c>
      <c r="C481">
        <v>1132</v>
      </c>
      <c r="D481" t="s">
        <v>20</v>
      </c>
      <c r="E481">
        <v>130</v>
      </c>
      <c r="F481">
        <v>3693</v>
      </c>
      <c r="G481">
        <v>2.98</v>
      </c>
      <c r="H481">
        <v>42</v>
      </c>
      <c r="I481">
        <v>36</v>
      </c>
      <c r="J481" t="s">
        <v>5271</v>
      </c>
      <c r="K481" t="s">
        <v>5262</v>
      </c>
      <c r="L481" t="s">
        <v>5287</v>
      </c>
      <c r="M481" t="s">
        <v>5325</v>
      </c>
      <c r="N481" t="s">
        <v>5326</v>
      </c>
      <c r="O481" t="s">
        <v>5327</v>
      </c>
      <c r="P481" t="s">
        <v>5328</v>
      </c>
      <c r="Q481" t="s">
        <v>5329</v>
      </c>
      <c r="R481" t="s">
        <v>5289</v>
      </c>
      <c r="S481" t="s">
        <v>5330</v>
      </c>
      <c r="T481" t="s">
        <v>5331</v>
      </c>
      <c r="U481" t="s">
        <v>5286</v>
      </c>
      <c r="V481" t="s">
        <v>5332</v>
      </c>
      <c r="W481" t="s">
        <v>5280</v>
      </c>
      <c r="X481" t="s">
        <v>5333</v>
      </c>
      <c r="Y481" t="s">
        <v>5282</v>
      </c>
      <c r="Z481" t="s">
        <v>5334</v>
      </c>
      <c r="AA481" t="s">
        <v>5335</v>
      </c>
      <c r="AB481" t="s">
        <v>5283</v>
      </c>
      <c r="AC481" t="s">
        <v>5336</v>
      </c>
    </row>
    <row r="482" spans="1:31" x14ac:dyDescent="0.3">
      <c r="A482" t="s">
        <v>5277</v>
      </c>
      <c r="B482" t="s">
        <v>5337</v>
      </c>
      <c r="C482">
        <v>1133</v>
      </c>
      <c r="D482" t="s">
        <v>20</v>
      </c>
      <c r="E482">
        <v>107</v>
      </c>
      <c r="F482">
        <v>236</v>
      </c>
      <c r="G482">
        <v>0</v>
      </c>
      <c r="H482">
        <v>0</v>
      </c>
      <c r="I482">
        <v>4</v>
      </c>
      <c r="J482" t="s">
        <v>5283</v>
      </c>
      <c r="K482" t="s">
        <v>5274</v>
      </c>
      <c r="L482" t="s">
        <v>5275</v>
      </c>
      <c r="M482" t="s">
        <v>5262</v>
      </c>
      <c r="N482" t="s">
        <v>5273</v>
      </c>
      <c r="O482" t="s">
        <v>5279</v>
      </c>
      <c r="P482" t="s">
        <v>5276</v>
      </c>
      <c r="Q482" t="s">
        <v>5338</v>
      </c>
      <c r="R482" t="s">
        <v>5339</v>
      </c>
      <c r="S482" t="s">
        <v>5340</v>
      </c>
      <c r="T482" t="s">
        <v>5332</v>
      </c>
      <c r="U482" t="s">
        <v>5264</v>
      </c>
      <c r="V482" t="s">
        <v>5280</v>
      </c>
      <c r="W482" t="s">
        <v>5341</v>
      </c>
      <c r="X482" t="s">
        <v>5342</v>
      </c>
      <c r="Y482" t="s">
        <v>5334</v>
      </c>
      <c r="Z482" t="s">
        <v>5343</v>
      </c>
      <c r="AA482" t="s">
        <v>5344</v>
      </c>
      <c r="AB482" t="s">
        <v>5345</v>
      </c>
      <c r="AC482" t="s">
        <v>5346</v>
      </c>
    </row>
    <row r="483" spans="1:31" x14ac:dyDescent="0.3">
      <c r="A483" t="s">
        <v>5279</v>
      </c>
      <c r="B483" t="s">
        <v>5347</v>
      </c>
      <c r="C483">
        <v>1132</v>
      </c>
      <c r="D483" t="s">
        <v>20</v>
      </c>
      <c r="E483">
        <v>44</v>
      </c>
      <c r="F483">
        <v>561</v>
      </c>
      <c r="G483">
        <v>3</v>
      </c>
      <c r="H483">
        <v>2</v>
      </c>
      <c r="I483">
        <v>8</v>
      </c>
    </row>
    <row r="484" spans="1:31" x14ac:dyDescent="0.3">
      <c r="A484" t="s">
        <v>5276</v>
      </c>
      <c r="B484" t="s">
        <v>5348</v>
      </c>
      <c r="C484">
        <v>1133</v>
      </c>
      <c r="D484" t="s">
        <v>20</v>
      </c>
      <c r="E484">
        <v>155</v>
      </c>
      <c r="F484">
        <v>803</v>
      </c>
      <c r="G484">
        <v>2</v>
      </c>
      <c r="H484">
        <v>1</v>
      </c>
      <c r="I484">
        <v>0</v>
      </c>
      <c r="J484" t="s">
        <v>5349</v>
      </c>
      <c r="K484" t="s">
        <v>5350</v>
      </c>
      <c r="L484" t="s">
        <v>5351</v>
      </c>
      <c r="M484" t="s">
        <v>5352</v>
      </c>
      <c r="N484" t="s">
        <v>5353</v>
      </c>
      <c r="O484" t="s">
        <v>5354</v>
      </c>
      <c r="P484" t="s">
        <v>5355</v>
      </c>
      <c r="Q484" t="s">
        <v>5356</v>
      </c>
      <c r="R484" t="s">
        <v>5357</v>
      </c>
      <c r="S484" t="s">
        <v>5358</v>
      </c>
      <c r="T484" t="s">
        <v>5359</v>
      </c>
      <c r="U484" t="s">
        <v>5360</v>
      </c>
      <c r="V484" t="s">
        <v>5361</v>
      </c>
      <c r="W484" t="s">
        <v>5362</v>
      </c>
      <c r="X484" t="s">
        <v>5363</v>
      </c>
      <c r="Y484" t="s">
        <v>5364</v>
      </c>
      <c r="Z484" t="s">
        <v>5365</v>
      </c>
      <c r="AA484" t="s">
        <v>5366</v>
      </c>
      <c r="AB484" t="s">
        <v>5367</v>
      </c>
      <c r="AC484" t="e">
        <f>-siwRhNUeeg</f>
        <v>#NAME?</v>
      </c>
    </row>
    <row r="485" spans="1:31" x14ac:dyDescent="0.3">
      <c r="A485" t="s">
        <v>5332</v>
      </c>
      <c r="B485" t="s">
        <v>5368</v>
      </c>
      <c r="C485">
        <v>1133</v>
      </c>
      <c r="D485" t="s">
        <v>20</v>
      </c>
      <c r="E485">
        <v>418</v>
      </c>
      <c r="F485">
        <v>1015</v>
      </c>
      <c r="G485">
        <v>2.12</v>
      </c>
      <c r="H485">
        <v>16</v>
      </c>
      <c r="I485">
        <v>22</v>
      </c>
      <c r="J485" t="s">
        <v>5262</v>
      </c>
      <c r="K485" t="s">
        <v>5283</v>
      </c>
      <c r="L485" t="s">
        <v>5273</v>
      </c>
      <c r="M485" t="s">
        <v>5274</v>
      </c>
      <c r="N485" t="s">
        <v>5275</v>
      </c>
      <c r="O485" t="s">
        <v>5276</v>
      </c>
      <c r="P485" t="s">
        <v>5277</v>
      </c>
      <c r="Q485" t="s">
        <v>5279</v>
      </c>
      <c r="R485" t="s">
        <v>5280</v>
      </c>
      <c r="S485" t="s">
        <v>5339</v>
      </c>
      <c r="T485" t="s">
        <v>5338</v>
      </c>
      <c r="U485" t="s">
        <v>5264</v>
      </c>
      <c r="V485" t="s">
        <v>5340</v>
      </c>
      <c r="W485" t="s">
        <v>5334</v>
      </c>
      <c r="X485" t="s">
        <v>5341</v>
      </c>
      <c r="Y485" t="s">
        <v>5342</v>
      </c>
      <c r="Z485" t="s">
        <v>5343</v>
      </c>
      <c r="AA485" t="s">
        <v>5344</v>
      </c>
      <c r="AB485" t="s">
        <v>5345</v>
      </c>
      <c r="AC485" t="s">
        <v>5346</v>
      </c>
    </row>
    <row r="486" spans="1:31" x14ac:dyDescent="0.3">
      <c r="A486" t="s">
        <v>5278</v>
      </c>
      <c r="B486" t="s">
        <v>5369</v>
      </c>
      <c r="C486">
        <v>1127</v>
      </c>
      <c r="D486" t="s">
        <v>632</v>
      </c>
      <c r="E486">
        <v>92</v>
      </c>
      <c r="F486">
        <v>883</v>
      </c>
      <c r="G486">
        <v>3</v>
      </c>
      <c r="H486">
        <v>2</v>
      </c>
      <c r="I486">
        <v>3</v>
      </c>
      <c r="J486" t="s">
        <v>5370</v>
      </c>
      <c r="K486" t="s">
        <v>5371</v>
      </c>
      <c r="L486" t="s">
        <v>5372</v>
      </c>
      <c r="M486" t="s">
        <v>5254</v>
      </c>
      <c r="N486" t="s">
        <v>5258</v>
      </c>
      <c r="O486" t="s">
        <v>5373</v>
      </c>
      <c r="P486" t="s">
        <v>5374</v>
      </c>
      <c r="Q486" t="s">
        <v>5306</v>
      </c>
      <c r="R486" t="s">
        <v>5375</v>
      </c>
      <c r="S486" t="s">
        <v>5256</v>
      </c>
      <c r="T486" t="s">
        <v>5376</v>
      </c>
      <c r="U486" t="s">
        <v>5259</v>
      </c>
      <c r="V486" t="s">
        <v>5267</v>
      </c>
      <c r="W486" t="s">
        <v>5257</v>
      </c>
      <c r="X486" t="s">
        <v>5307</v>
      </c>
      <c r="Y486" t="s">
        <v>5377</v>
      </c>
      <c r="Z486" t="s">
        <v>5378</v>
      </c>
      <c r="AA486" t="s">
        <v>5292</v>
      </c>
      <c r="AB486" t="s">
        <v>5379</v>
      </c>
      <c r="AC486" t="s">
        <v>467</v>
      </c>
    </row>
    <row r="487" spans="1:31" x14ac:dyDescent="0.3">
      <c r="A487" t="s">
        <v>5338</v>
      </c>
      <c r="B487" t="s">
        <v>5380</v>
      </c>
      <c r="C487">
        <v>1134</v>
      </c>
      <c r="D487" t="s">
        <v>20</v>
      </c>
      <c r="E487">
        <v>265</v>
      </c>
      <c r="F487">
        <v>27</v>
      </c>
      <c r="G487">
        <v>0</v>
      </c>
      <c r="H487">
        <v>0</v>
      </c>
      <c r="I487">
        <v>0</v>
      </c>
      <c r="J487" t="s">
        <v>5283</v>
      </c>
      <c r="K487" t="s">
        <v>5275</v>
      </c>
      <c r="L487" t="s">
        <v>5262</v>
      </c>
      <c r="M487" t="s">
        <v>5274</v>
      </c>
      <c r="N487" t="s">
        <v>5277</v>
      </c>
      <c r="O487" t="s">
        <v>5273</v>
      </c>
      <c r="P487" t="s">
        <v>5279</v>
      </c>
      <c r="Q487" t="s">
        <v>5276</v>
      </c>
      <c r="R487" t="s">
        <v>5339</v>
      </c>
      <c r="S487" t="s">
        <v>5340</v>
      </c>
      <c r="T487" t="s">
        <v>5332</v>
      </c>
      <c r="U487" t="s">
        <v>5264</v>
      </c>
      <c r="V487" t="s">
        <v>5280</v>
      </c>
      <c r="W487" t="s">
        <v>5341</v>
      </c>
      <c r="X487" t="s">
        <v>5342</v>
      </c>
      <c r="Y487" t="s">
        <v>5334</v>
      </c>
      <c r="Z487" t="s">
        <v>5343</v>
      </c>
      <c r="AA487" t="s">
        <v>5344</v>
      </c>
      <c r="AB487" t="s">
        <v>5345</v>
      </c>
      <c r="AC487" t="s">
        <v>5346</v>
      </c>
    </row>
    <row r="488" spans="1:31" x14ac:dyDescent="0.3">
      <c r="A488" t="s">
        <v>5281</v>
      </c>
      <c r="B488" t="s">
        <v>5381</v>
      </c>
      <c r="C488">
        <v>1134</v>
      </c>
      <c r="D488" t="s">
        <v>20</v>
      </c>
      <c r="E488">
        <v>509</v>
      </c>
      <c r="F488">
        <v>44</v>
      </c>
      <c r="G488">
        <v>0</v>
      </c>
      <c r="H488">
        <v>0</v>
      </c>
      <c r="I488">
        <v>0</v>
      </c>
      <c r="J488" t="s">
        <v>5382</v>
      </c>
      <c r="K488" t="s">
        <v>5383</v>
      </c>
      <c r="L488" t="s">
        <v>5384</v>
      </c>
      <c r="M488" t="s">
        <v>5385</v>
      </c>
      <c r="N488" t="s">
        <v>5386</v>
      </c>
      <c r="O488" t="s">
        <v>5387</v>
      </c>
      <c r="P488" t="s">
        <v>5388</v>
      </c>
      <c r="Q488" t="s">
        <v>5389</v>
      </c>
      <c r="R488" t="s">
        <v>5390</v>
      </c>
      <c r="S488" t="s">
        <v>5391</v>
      </c>
      <c r="T488" t="s">
        <v>5392</v>
      </c>
      <c r="U488" t="s">
        <v>5393</v>
      </c>
      <c r="V488" t="s">
        <v>5394</v>
      </c>
      <c r="W488" t="s">
        <v>5395</v>
      </c>
      <c r="X488" t="s">
        <v>5396</v>
      </c>
      <c r="Y488" t="s">
        <v>5397</v>
      </c>
      <c r="Z488" t="s">
        <v>5398</v>
      </c>
      <c r="AA488" t="s">
        <v>5399</v>
      </c>
      <c r="AB488" t="s">
        <v>5400</v>
      </c>
      <c r="AC488" t="s">
        <v>5401</v>
      </c>
    </row>
    <row r="489" spans="1:31" x14ac:dyDescent="0.3">
      <c r="A489" t="s">
        <v>5282</v>
      </c>
      <c r="B489" t="s">
        <v>5402</v>
      </c>
      <c r="C489">
        <v>1134</v>
      </c>
      <c r="D489" t="s">
        <v>32</v>
      </c>
      <c r="E489">
        <v>509</v>
      </c>
      <c r="F489">
        <v>1260</v>
      </c>
      <c r="G489">
        <v>4.72</v>
      </c>
      <c r="H489">
        <v>39</v>
      </c>
      <c r="I489">
        <v>102</v>
      </c>
      <c r="J489" t="s">
        <v>5271</v>
      </c>
      <c r="K489" t="s">
        <v>5329</v>
      </c>
      <c r="L489" t="s">
        <v>5262</v>
      </c>
      <c r="M489" t="s">
        <v>5289</v>
      </c>
      <c r="N489" t="s">
        <v>5287</v>
      </c>
      <c r="O489" t="s">
        <v>5280</v>
      </c>
      <c r="P489" t="s">
        <v>5331</v>
      </c>
      <c r="Q489" t="s">
        <v>5334</v>
      </c>
      <c r="R489" t="s">
        <v>5330</v>
      </c>
      <c r="S489" t="s">
        <v>5274</v>
      </c>
      <c r="T489" t="s">
        <v>5333</v>
      </c>
      <c r="U489" t="s">
        <v>5325</v>
      </c>
      <c r="V489" t="s">
        <v>5332</v>
      </c>
      <c r="W489" t="s">
        <v>5292</v>
      </c>
      <c r="X489" t="s">
        <v>5307</v>
      </c>
      <c r="Y489" t="s">
        <v>5403</v>
      </c>
      <c r="Z489" t="s">
        <v>5335</v>
      </c>
      <c r="AA489" t="s">
        <v>5283</v>
      </c>
      <c r="AB489" t="s">
        <v>5286</v>
      </c>
      <c r="AC489" t="s">
        <v>5404</v>
      </c>
    </row>
    <row r="490" spans="1:31" x14ac:dyDescent="0.3">
      <c r="A490" t="s">
        <v>5283</v>
      </c>
      <c r="B490" t="s">
        <v>5405</v>
      </c>
      <c r="C490">
        <v>1134</v>
      </c>
      <c r="D490" t="s">
        <v>38</v>
      </c>
      <c r="E490" t="s">
        <v>3</v>
      </c>
      <c r="F490" t="s">
        <v>39</v>
      </c>
      <c r="G490">
        <v>508</v>
      </c>
      <c r="H490">
        <v>155</v>
      </c>
      <c r="I490">
        <v>3.14</v>
      </c>
      <c r="J490">
        <v>7</v>
      </c>
      <c r="K490">
        <v>3</v>
      </c>
      <c r="L490" t="s">
        <v>5292</v>
      </c>
      <c r="M490" t="s">
        <v>5307</v>
      </c>
      <c r="N490" t="s">
        <v>5308</v>
      </c>
      <c r="O490" t="s">
        <v>5406</v>
      </c>
      <c r="P490" t="s">
        <v>5407</v>
      </c>
      <c r="Q490" t="s">
        <v>5317</v>
      </c>
      <c r="R490" t="s">
        <v>5408</v>
      </c>
      <c r="S490" t="s">
        <v>5409</v>
      </c>
      <c r="T490" t="s">
        <v>5410</v>
      </c>
      <c r="U490" t="s">
        <v>5411</v>
      </c>
      <c r="V490" t="s">
        <v>5412</v>
      </c>
      <c r="W490" t="s">
        <v>5413</v>
      </c>
      <c r="X490" t="s">
        <v>5414</v>
      </c>
      <c r="Y490" t="s">
        <v>5415</v>
      </c>
      <c r="Z490" t="s">
        <v>5416</v>
      </c>
      <c r="AA490" t="s">
        <v>5417</v>
      </c>
      <c r="AB490" t="s">
        <v>5418</v>
      </c>
      <c r="AC490" t="s">
        <v>5419</v>
      </c>
      <c r="AD490" t="s">
        <v>5420</v>
      </c>
      <c r="AE490" t="s">
        <v>5421</v>
      </c>
    </row>
    <row r="491" spans="1:31" x14ac:dyDescent="0.3">
      <c r="A491" t="s">
        <v>5284</v>
      </c>
      <c r="B491" t="s">
        <v>5422</v>
      </c>
      <c r="C491">
        <v>1133</v>
      </c>
      <c r="D491" t="s">
        <v>20</v>
      </c>
      <c r="E491">
        <v>509</v>
      </c>
      <c r="F491">
        <v>105</v>
      </c>
      <c r="G491">
        <v>0</v>
      </c>
      <c r="H491">
        <v>0</v>
      </c>
      <c r="I491">
        <v>1</v>
      </c>
      <c r="J491" t="s">
        <v>5276</v>
      </c>
      <c r="K491" t="s">
        <v>5339</v>
      </c>
      <c r="L491" t="s">
        <v>5334</v>
      </c>
      <c r="M491" t="s">
        <v>5407</v>
      </c>
      <c r="N491" t="s">
        <v>5423</v>
      </c>
      <c r="O491" t="s">
        <v>5257</v>
      </c>
      <c r="P491" t="s">
        <v>5406</v>
      </c>
      <c r="Q491" t="s">
        <v>5424</v>
      </c>
      <c r="R491" t="s">
        <v>5318</v>
      </c>
      <c r="S491" t="s">
        <v>5425</v>
      </c>
      <c r="T491" t="s">
        <v>5426</v>
      </c>
      <c r="U491" t="s">
        <v>5417</v>
      </c>
      <c r="V491" t="s">
        <v>5290</v>
      </c>
      <c r="W491" t="s">
        <v>5427</v>
      </c>
      <c r="X491" t="s">
        <v>5428</v>
      </c>
      <c r="Y491" t="s">
        <v>5429</v>
      </c>
      <c r="Z491" t="s">
        <v>5430</v>
      </c>
      <c r="AA491" t="s">
        <v>5431</v>
      </c>
      <c r="AB491" t="s">
        <v>5296</v>
      </c>
      <c r="AC491" t="s">
        <v>5432</v>
      </c>
    </row>
    <row r="492" spans="1:31" x14ac:dyDescent="0.3">
      <c r="A492" t="s">
        <v>5285</v>
      </c>
    </row>
    <row r="493" spans="1:31" x14ac:dyDescent="0.3">
      <c r="A493" t="s">
        <v>5260</v>
      </c>
      <c r="B493" t="s">
        <v>5270</v>
      </c>
      <c r="C493">
        <v>1125</v>
      </c>
      <c r="D493" t="s">
        <v>20</v>
      </c>
      <c r="E493">
        <v>135</v>
      </c>
      <c r="F493">
        <v>10143</v>
      </c>
      <c r="G493">
        <v>3.71</v>
      </c>
      <c r="H493">
        <v>35</v>
      </c>
      <c r="I493">
        <v>132</v>
      </c>
      <c r="J493" t="s">
        <v>5254</v>
      </c>
      <c r="K493" t="s">
        <v>5257</v>
      </c>
      <c r="L493" t="s">
        <v>5262</v>
      </c>
      <c r="M493" t="s">
        <v>5268</v>
      </c>
      <c r="N493" t="s">
        <v>5256</v>
      </c>
      <c r="O493" t="s">
        <v>5264</v>
      </c>
      <c r="P493" t="s">
        <v>5308</v>
      </c>
      <c r="Q493" t="s">
        <v>5307</v>
      </c>
      <c r="R493" t="s">
        <v>5306</v>
      </c>
      <c r="S493" t="s">
        <v>5261</v>
      </c>
      <c r="T493" t="s">
        <v>5265</v>
      </c>
      <c r="U493" t="s">
        <v>5259</v>
      </c>
      <c r="V493" t="s">
        <v>5322</v>
      </c>
      <c r="W493" t="s">
        <v>5292</v>
      </c>
      <c r="X493" t="s">
        <v>5258</v>
      </c>
      <c r="Y493" t="s">
        <v>5263</v>
      </c>
      <c r="Z493" t="s">
        <v>5286</v>
      </c>
      <c r="AA493" t="s">
        <v>5433</v>
      </c>
      <c r="AB493" t="s">
        <v>5434</v>
      </c>
      <c r="AC493" t="s">
        <v>5435</v>
      </c>
    </row>
    <row r="494" spans="1:31" x14ac:dyDescent="0.3">
      <c r="A494" t="s">
        <v>5286</v>
      </c>
      <c r="B494" t="s">
        <v>5436</v>
      </c>
      <c r="C494">
        <v>1126</v>
      </c>
      <c r="D494" t="s">
        <v>20</v>
      </c>
      <c r="E494">
        <v>135</v>
      </c>
      <c r="F494">
        <v>914</v>
      </c>
      <c r="G494">
        <v>3.14</v>
      </c>
      <c r="H494">
        <v>7</v>
      </c>
      <c r="I494">
        <v>6</v>
      </c>
      <c r="J494" t="s">
        <v>5254</v>
      </c>
      <c r="K494" t="s">
        <v>5437</v>
      </c>
      <c r="L494" t="s">
        <v>5267</v>
      </c>
      <c r="M494" t="s">
        <v>5417</v>
      </c>
      <c r="N494" t="s">
        <v>5262</v>
      </c>
      <c r="O494" t="s">
        <v>5308</v>
      </c>
      <c r="P494" t="s">
        <v>5438</v>
      </c>
      <c r="Q494" t="s">
        <v>5439</v>
      </c>
      <c r="R494" t="s">
        <v>5440</v>
      </c>
      <c r="S494" t="s">
        <v>5441</v>
      </c>
      <c r="T494" t="s">
        <v>5307</v>
      </c>
      <c r="U494" t="s">
        <v>5442</v>
      </c>
      <c r="V494" t="s">
        <v>5292</v>
      </c>
      <c r="W494" t="s">
        <v>5260</v>
      </c>
      <c r="X494" t="s">
        <v>5256</v>
      </c>
      <c r="Y494" t="s">
        <v>5306</v>
      </c>
      <c r="Z494" t="s">
        <v>5258</v>
      </c>
      <c r="AA494" t="s">
        <v>5443</v>
      </c>
      <c r="AB494" t="s">
        <v>5444</v>
      </c>
      <c r="AC494" t="s">
        <v>5445</v>
      </c>
    </row>
    <row r="495" spans="1:31" x14ac:dyDescent="0.3">
      <c r="A495" t="s">
        <v>5446</v>
      </c>
      <c r="B495" t="s">
        <v>5447</v>
      </c>
      <c r="C495">
        <v>1134</v>
      </c>
      <c r="D495" t="s">
        <v>38</v>
      </c>
      <c r="E495" t="s">
        <v>3</v>
      </c>
      <c r="F495" t="s">
        <v>39</v>
      </c>
      <c r="G495">
        <v>227</v>
      </c>
      <c r="H495">
        <v>43</v>
      </c>
      <c r="I495">
        <v>0</v>
      </c>
      <c r="J495">
        <v>0</v>
      </c>
      <c r="K495">
        <v>0</v>
      </c>
      <c r="L495" t="s">
        <v>5448</v>
      </c>
      <c r="M495" t="s">
        <v>5449</v>
      </c>
      <c r="N495" t="s">
        <v>5450</v>
      </c>
      <c r="O495" t="s">
        <v>5451</v>
      </c>
      <c r="P495" t="s">
        <v>5452</v>
      </c>
      <c r="Q495" t="s">
        <v>5453</v>
      </c>
      <c r="R495" t="s">
        <v>5454</v>
      </c>
      <c r="S495" t="s">
        <v>5455</v>
      </c>
      <c r="T495" t="s">
        <v>5456</v>
      </c>
      <c r="U495" t="s">
        <v>5457</v>
      </c>
      <c r="V495" t="s">
        <v>5458</v>
      </c>
      <c r="W495" t="s">
        <v>5459</v>
      </c>
      <c r="X495" t="s">
        <v>5460</v>
      </c>
      <c r="Y495" t="s">
        <v>5461</v>
      </c>
      <c r="Z495" t="s">
        <v>5462</v>
      </c>
      <c r="AA495" t="s">
        <v>5463</v>
      </c>
      <c r="AB495" t="s">
        <v>5464</v>
      </c>
      <c r="AC495" t="s">
        <v>5465</v>
      </c>
      <c r="AD495" t="e">
        <f>-oqdW4KK7n0</f>
        <v>#NAME?</v>
      </c>
      <c r="AE495" t="s">
        <v>5466</v>
      </c>
    </row>
    <row r="496" spans="1:31" x14ac:dyDescent="0.3">
      <c r="A496" t="s">
        <v>5449</v>
      </c>
      <c r="B496" t="s">
        <v>5467</v>
      </c>
      <c r="C496">
        <v>1135</v>
      </c>
      <c r="D496" t="s">
        <v>38</v>
      </c>
      <c r="E496" t="s">
        <v>3</v>
      </c>
      <c r="F496" t="s">
        <v>39</v>
      </c>
      <c r="G496">
        <v>18</v>
      </c>
      <c r="H496">
        <v>17</v>
      </c>
      <c r="I496">
        <v>0</v>
      </c>
      <c r="J496">
        <v>0</v>
      </c>
      <c r="K496">
        <v>1</v>
      </c>
      <c r="L496" t="s">
        <v>5448</v>
      </c>
      <c r="M496" t="s">
        <v>5446</v>
      </c>
      <c r="N496" t="s">
        <v>5452</v>
      </c>
      <c r="O496" t="s">
        <v>5450</v>
      </c>
      <c r="P496" t="s">
        <v>5451</v>
      </c>
      <c r="Q496" t="s">
        <v>5453</v>
      </c>
      <c r="R496" t="s">
        <v>5454</v>
      </c>
      <c r="S496" t="s">
        <v>5455</v>
      </c>
      <c r="T496" t="s">
        <v>5456</v>
      </c>
      <c r="U496" t="s">
        <v>5457</v>
      </c>
      <c r="V496" t="s">
        <v>5458</v>
      </c>
      <c r="W496" t="s">
        <v>5459</v>
      </c>
      <c r="X496" t="s">
        <v>5460</v>
      </c>
      <c r="Y496" t="s">
        <v>5461</v>
      </c>
      <c r="Z496" t="s">
        <v>5462</v>
      </c>
      <c r="AA496" t="s">
        <v>5463</v>
      </c>
      <c r="AB496" t="s">
        <v>5464</v>
      </c>
      <c r="AC496" t="s">
        <v>5465</v>
      </c>
      <c r="AD496" t="e">
        <f>-oqdW4KK7n0</f>
        <v>#NAME?</v>
      </c>
      <c r="AE496" t="s">
        <v>5466</v>
      </c>
    </row>
    <row r="497" spans="1:31" x14ac:dyDescent="0.3">
      <c r="A497" t="s">
        <v>5450</v>
      </c>
      <c r="B497" t="s">
        <v>5468</v>
      </c>
      <c r="C497">
        <v>1132</v>
      </c>
      <c r="D497" t="s">
        <v>38</v>
      </c>
      <c r="E497" t="s">
        <v>3</v>
      </c>
      <c r="F497" t="s">
        <v>39</v>
      </c>
      <c r="G497">
        <v>9</v>
      </c>
      <c r="H497">
        <v>1099</v>
      </c>
      <c r="I497">
        <v>3.14</v>
      </c>
      <c r="J497">
        <v>7</v>
      </c>
      <c r="K497">
        <v>9</v>
      </c>
      <c r="L497" t="s">
        <v>5446</v>
      </c>
      <c r="M497" t="s">
        <v>5449</v>
      </c>
      <c r="N497" t="s">
        <v>5448</v>
      </c>
      <c r="O497" t="s">
        <v>5469</v>
      </c>
      <c r="P497" t="s">
        <v>5470</v>
      </c>
      <c r="Q497" t="s">
        <v>5471</v>
      </c>
      <c r="R497" t="s">
        <v>5472</v>
      </c>
      <c r="S497" t="s">
        <v>5473</v>
      </c>
      <c r="T497" t="s">
        <v>5474</v>
      </c>
      <c r="U497" t="s">
        <v>5475</v>
      </c>
      <c r="V497" t="s">
        <v>5460</v>
      </c>
      <c r="W497" t="s">
        <v>5476</v>
      </c>
      <c r="X497" t="s">
        <v>5452</v>
      </c>
      <c r="Y497" t="s">
        <v>5477</v>
      </c>
      <c r="Z497" t="s">
        <v>5478</v>
      </c>
      <c r="AA497" t="s">
        <v>5479</v>
      </c>
      <c r="AB497" t="s">
        <v>5480</v>
      </c>
      <c r="AC497" t="s">
        <v>5481</v>
      </c>
      <c r="AD497" t="s">
        <v>5482</v>
      </c>
      <c r="AE497" t="s">
        <v>5483</v>
      </c>
    </row>
    <row r="498" spans="1:31" x14ac:dyDescent="0.3">
      <c r="A498" t="s">
        <v>5451</v>
      </c>
      <c r="B498" t="s">
        <v>5484</v>
      </c>
      <c r="C498">
        <v>1124</v>
      </c>
      <c r="D498" t="s">
        <v>2</v>
      </c>
      <c r="E498" t="s">
        <v>3</v>
      </c>
      <c r="F498" t="s">
        <v>4</v>
      </c>
      <c r="G498">
        <v>256</v>
      </c>
      <c r="H498">
        <v>62308</v>
      </c>
      <c r="I498">
        <v>4.4000000000000004</v>
      </c>
      <c r="J498">
        <v>77</v>
      </c>
      <c r="K498">
        <v>2376</v>
      </c>
      <c r="L498" t="e">
        <f>-gL2oUAawm8</f>
        <v>#NAME?</v>
      </c>
      <c r="M498" t="s">
        <v>5485</v>
      </c>
      <c r="N498" t="s">
        <v>5486</v>
      </c>
      <c r="O498" t="s">
        <v>5487</v>
      </c>
      <c r="P498" t="s">
        <v>5488</v>
      </c>
      <c r="Q498" t="s">
        <v>5489</v>
      </c>
      <c r="R498" t="s">
        <v>5490</v>
      </c>
      <c r="S498" t="s">
        <v>5491</v>
      </c>
      <c r="T498" t="s">
        <v>5492</v>
      </c>
      <c r="U498" t="s">
        <v>5493</v>
      </c>
      <c r="V498" t="s">
        <v>5494</v>
      </c>
      <c r="W498" t="s">
        <v>5495</v>
      </c>
      <c r="X498" t="s">
        <v>1489</v>
      </c>
      <c r="Y498" t="s">
        <v>5496</v>
      </c>
      <c r="Z498" t="s">
        <v>5497</v>
      </c>
      <c r="AA498" t="s">
        <v>5498</v>
      </c>
      <c r="AB498" t="s">
        <v>5499</v>
      </c>
      <c r="AC498" t="s">
        <v>5500</v>
      </c>
      <c r="AD498" t="s">
        <v>5501</v>
      </c>
      <c r="AE498" t="s">
        <v>5502</v>
      </c>
    </row>
    <row r="499" spans="1:31" x14ac:dyDescent="0.3">
      <c r="A499" t="s">
        <v>5452</v>
      </c>
      <c r="B499" t="s">
        <v>2646</v>
      </c>
      <c r="C499">
        <v>1134</v>
      </c>
      <c r="D499" t="s">
        <v>38</v>
      </c>
      <c r="E499" t="s">
        <v>3</v>
      </c>
      <c r="F499" t="s">
        <v>39</v>
      </c>
      <c r="G499">
        <v>19</v>
      </c>
      <c r="H499">
        <v>98</v>
      </c>
      <c r="I499">
        <v>1</v>
      </c>
      <c r="J499">
        <v>1</v>
      </c>
      <c r="K499">
        <v>2</v>
      </c>
      <c r="L499" t="s">
        <v>5448</v>
      </c>
      <c r="M499" t="s">
        <v>5446</v>
      </c>
      <c r="N499" t="s">
        <v>5449</v>
      </c>
      <c r="O499" t="s">
        <v>5450</v>
      </c>
      <c r="P499" t="s">
        <v>5451</v>
      </c>
      <c r="Q499" t="s">
        <v>5453</v>
      </c>
      <c r="R499" t="s">
        <v>5454</v>
      </c>
      <c r="S499" t="s">
        <v>5455</v>
      </c>
      <c r="T499" t="s">
        <v>5456</v>
      </c>
      <c r="U499" t="s">
        <v>5457</v>
      </c>
      <c r="V499" t="s">
        <v>5458</v>
      </c>
      <c r="W499" t="s">
        <v>5459</v>
      </c>
      <c r="X499" t="s">
        <v>5460</v>
      </c>
      <c r="Y499" t="s">
        <v>5461</v>
      </c>
      <c r="Z499" t="s">
        <v>5462</v>
      </c>
      <c r="AA499" t="s">
        <v>5463</v>
      </c>
      <c r="AB499" t="s">
        <v>5464</v>
      </c>
      <c r="AC499" t="s">
        <v>5465</v>
      </c>
      <c r="AD499" t="e">
        <f>-oqdW4KK7n0</f>
        <v>#NAME?</v>
      </c>
      <c r="AE499" t="s">
        <v>5466</v>
      </c>
    </row>
    <row r="500" spans="1:31" x14ac:dyDescent="0.3">
      <c r="A500" t="s">
        <v>5453</v>
      </c>
      <c r="B500" t="s">
        <v>5503</v>
      </c>
      <c r="C500">
        <v>1014</v>
      </c>
      <c r="D500" t="s">
        <v>32</v>
      </c>
      <c r="E500">
        <v>129</v>
      </c>
      <c r="F500">
        <v>103646</v>
      </c>
      <c r="G500">
        <v>4.6900000000000004</v>
      </c>
      <c r="H500">
        <v>2064</v>
      </c>
      <c r="I500">
        <v>602</v>
      </c>
      <c r="J500" t="s">
        <v>5504</v>
      </c>
      <c r="K500" t="s">
        <v>5505</v>
      </c>
      <c r="L500" t="s">
        <v>5506</v>
      </c>
      <c r="M500" t="s">
        <v>5507</v>
      </c>
      <c r="N500" t="s">
        <v>5508</v>
      </c>
      <c r="O500" t="s">
        <v>5509</v>
      </c>
      <c r="P500" t="s">
        <v>5510</v>
      </c>
      <c r="Q500" t="s">
        <v>5511</v>
      </c>
      <c r="R500" t="s">
        <v>5512</v>
      </c>
      <c r="S500" t="s">
        <v>5513</v>
      </c>
      <c r="T500" t="s">
        <v>5514</v>
      </c>
      <c r="U500" t="s">
        <v>5515</v>
      </c>
      <c r="V500" t="s">
        <v>5516</v>
      </c>
      <c r="W500" t="s">
        <v>5517</v>
      </c>
      <c r="X500" t="s">
        <v>5518</v>
      </c>
      <c r="Y500" t="s">
        <v>5519</v>
      </c>
      <c r="Z500" t="s">
        <v>5520</v>
      </c>
      <c r="AA500" t="s">
        <v>5521</v>
      </c>
      <c r="AB500" t="s">
        <v>5522</v>
      </c>
      <c r="AC500" t="s">
        <v>5523</v>
      </c>
    </row>
    <row r="501" spans="1:31" x14ac:dyDescent="0.3">
      <c r="A501" t="s">
        <v>5454</v>
      </c>
      <c r="B501" t="s">
        <v>5524</v>
      </c>
      <c r="C501">
        <v>869</v>
      </c>
      <c r="D501" t="s">
        <v>632</v>
      </c>
      <c r="E501">
        <v>213</v>
      </c>
      <c r="F501">
        <v>30519</v>
      </c>
      <c r="G501">
        <v>4.47</v>
      </c>
      <c r="H501">
        <v>247</v>
      </c>
      <c r="I501">
        <v>183</v>
      </c>
      <c r="J501" t="s">
        <v>5455</v>
      </c>
      <c r="K501" t="s">
        <v>5525</v>
      </c>
      <c r="L501" t="s">
        <v>5526</v>
      </c>
      <c r="M501" t="s">
        <v>5527</v>
      </c>
      <c r="N501" t="s">
        <v>5528</v>
      </c>
      <c r="O501" t="s">
        <v>5529</v>
      </c>
      <c r="P501" t="s">
        <v>5530</v>
      </c>
      <c r="Q501" t="s">
        <v>5531</v>
      </c>
      <c r="R501" t="s">
        <v>5532</v>
      </c>
      <c r="S501" t="s">
        <v>5533</v>
      </c>
      <c r="T501" t="s">
        <v>5534</v>
      </c>
      <c r="U501" t="s">
        <v>5535</v>
      </c>
      <c r="V501" t="s">
        <v>5536</v>
      </c>
      <c r="W501" t="s">
        <v>5537</v>
      </c>
      <c r="X501" t="s">
        <v>5538</v>
      </c>
      <c r="Y501" t="s">
        <v>5539</v>
      </c>
      <c r="Z501" t="s">
        <v>5540</v>
      </c>
      <c r="AA501" t="s">
        <v>5541</v>
      </c>
      <c r="AB501" t="s">
        <v>5542</v>
      </c>
      <c r="AC501" t="s">
        <v>5543</v>
      </c>
    </row>
    <row r="502" spans="1:31" x14ac:dyDescent="0.3">
      <c r="A502" t="s">
        <v>5455</v>
      </c>
      <c r="B502" t="s">
        <v>5544</v>
      </c>
      <c r="C502">
        <v>868</v>
      </c>
      <c r="D502" t="s">
        <v>632</v>
      </c>
      <c r="E502">
        <v>233</v>
      </c>
      <c r="F502">
        <v>94956</v>
      </c>
      <c r="G502">
        <v>4.57</v>
      </c>
      <c r="H502">
        <v>1051</v>
      </c>
      <c r="I502">
        <v>537</v>
      </c>
      <c r="J502" t="s">
        <v>5528</v>
      </c>
      <c r="K502" t="s">
        <v>5525</v>
      </c>
      <c r="L502" t="s">
        <v>5454</v>
      </c>
      <c r="M502" t="s">
        <v>5536</v>
      </c>
      <c r="N502" t="s">
        <v>5526</v>
      </c>
      <c r="O502" t="s">
        <v>5533</v>
      </c>
      <c r="P502" t="s">
        <v>5545</v>
      </c>
      <c r="Q502" t="s">
        <v>5546</v>
      </c>
      <c r="R502" t="s">
        <v>5530</v>
      </c>
      <c r="S502" t="s">
        <v>5547</v>
      </c>
      <c r="T502" t="s">
        <v>5548</v>
      </c>
      <c r="U502" t="s">
        <v>5549</v>
      </c>
      <c r="V502" t="s">
        <v>5550</v>
      </c>
      <c r="W502" t="s">
        <v>5551</v>
      </c>
      <c r="X502" t="s">
        <v>5540</v>
      </c>
      <c r="Y502" t="s">
        <v>5552</v>
      </c>
      <c r="Z502" t="s">
        <v>5553</v>
      </c>
      <c r="AA502" t="s">
        <v>5554</v>
      </c>
      <c r="AB502" t="s">
        <v>5555</v>
      </c>
      <c r="AC502" t="s">
        <v>5542</v>
      </c>
    </row>
    <row r="503" spans="1:31" x14ac:dyDescent="0.3">
      <c r="A503" t="s">
        <v>5456</v>
      </c>
      <c r="B503" t="s">
        <v>5556</v>
      </c>
      <c r="C503">
        <v>603</v>
      </c>
      <c r="D503" t="s">
        <v>20</v>
      </c>
      <c r="E503">
        <v>216</v>
      </c>
      <c r="F503">
        <v>25089</v>
      </c>
      <c r="G503">
        <v>3.89</v>
      </c>
      <c r="H503">
        <v>157</v>
      </c>
      <c r="I503">
        <v>84</v>
      </c>
      <c r="J503" t="s">
        <v>5461</v>
      </c>
      <c r="K503" t="s">
        <v>5557</v>
      </c>
      <c r="L503" t="s">
        <v>5558</v>
      </c>
      <c r="M503" t="s">
        <v>5559</v>
      </c>
      <c r="N503" t="s">
        <v>5560</v>
      </c>
      <c r="O503" t="s">
        <v>5561</v>
      </c>
      <c r="P503" t="s">
        <v>5562</v>
      </c>
      <c r="Q503" t="s">
        <v>5563</v>
      </c>
      <c r="R503" t="s">
        <v>5564</v>
      </c>
      <c r="S503" t="s">
        <v>5565</v>
      </c>
      <c r="T503" t="s">
        <v>5566</v>
      </c>
      <c r="U503" t="s">
        <v>5567</v>
      </c>
      <c r="V503" t="s">
        <v>5568</v>
      </c>
      <c r="W503" t="s">
        <v>5569</v>
      </c>
      <c r="X503" t="s">
        <v>5570</v>
      </c>
      <c r="Y503" t="s">
        <v>5571</v>
      </c>
      <c r="Z503" t="s">
        <v>5572</v>
      </c>
      <c r="AA503" t="s">
        <v>5573</v>
      </c>
    </row>
    <row r="504" spans="1:31" x14ac:dyDescent="0.3">
      <c r="A504" t="s">
        <v>5457</v>
      </c>
      <c r="B504" t="s">
        <v>5574</v>
      </c>
      <c r="C504">
        <v>0</v>
      </c>
      <c r="D504" t="s">
        <v>1165</v>
      </c>
      <c r="E504">
        <v>354</v>
      </c>
      <c r="F504">
        <v>93449</v>
      </c>
      <c r="G504">
        <v>3.93</v>
      </c>
      <c r="H504">
        <v>99</v>
      </c>
      <c r="I504">
        <v>10</v>
      </c>
    </row>
    <row r="505" spans="1:31" x14ac:dyDescent="0.3">
      <c r="A505" t="s">
        <v>5458</v>
      </c>
      <c r="B505" t="s">
        <v>5575</v>
      </c>
      <c r="C505">
        <v>864</v>
      </c>
      <c r="D505" t="s">
        <v>38</v>
      </c>
      <c r="E505" t="s">
        <v>3</v>
      </c>
      <c r="F505" t="s">
        <v>39</v>
      </c>
      <c r="G505">
        <v>650</v>
      </c>
      <c r="H505">
        <v>56454</v>
      </c>
      <c r="I505">
        <v>4.5199999999999996</v>
      </c>
      <c r="J505">
        <v>23</v>
      </c>
      <c r="K505">
        <v>7</v>
      </c>
      <c r="L505" t="s">
        <v>5576</v>
      </c>
      <c r="M505" t="s">
        <v>5577</v>
      </c>
      <c r="N505" t="s">
        <v>5578</v>
      </c>
      <c r="O505" t="s">
        <v>5579</v>
      </c>
      <c r="P505" t="s">
        <v>5580</v>
      </c>
      <c r="Q505" t="s">
        <v>5581</v>
      </c>
      <c r="R505" t="s">
        <v>5582</v>
      </c>
      <c r="S505" t="s">
        <v>5583</v>
      </c>
      <c r="T505" t="s">
        <v>5584</v>
      </c>
      <c r="U505" t="s">
        <v>5585</v>
      </c>
      <c r="V505" t="s">
        <v>5586</v>
      </c>
      <c r="W505" t="s">
        <v>5587</v>
      </c>
      <c r="X505" t="s">
        <v>5588</v>
      </c>
      <c r="Y505" t="s">
        <v>5589</v>
      </c>
      <c r="Z505" t="s">
        <v>5590</v>
      </c>
      <c r="AA505" t="s">
        <v>5591</v>
      </c>
      <c r="AB505" t="s">
        <v>5592</v>
      </c>
      <c r="AC505" t="s">
        <v>5593</v>
      </c>
      <c r="AD505" t="s">
        <v>5594</v>
      </c>
      <c r="AE505" t="s">
        <v>5595</v>
      </c>
    </row>
    <row r="506" spans="1:31" x14ac:dyDescent="0.3">
      <c r="A506" t="s">
        <v>5459</v>
      </c>
      <c r="B506" t="s">
        <v>5596</v>
      </c>
      <c r="C506">
        <v>747</v>
      </c>
      <c r="D506" t="s">
        <v>632</v>
      </c>
      <c r="E506">
        <v>186</v>
      </c>
      <c r="F506">
        <v>1965786</v>
      </c>
      <c r="G506">
        <v>4.8499999999999996</v>
      </c>
      <c r="H506">
        <v>4273</v>
      </c>
      <c r="I506">
        <v>1830</v>
      </c>
      <c r="J506" t="s">
        <v>5597</v>
      </c>
      <c r="K506" t="s">
        <v>5598</v>
      </c>
      <c r="L506" t="s">
        <v>5599</v>
      </c>
      <c r="M506" t="s">
        <v>5600</v>
      </c>
      <c r="N506" t="s">
        <v>5601</v>
      </c>
      <c r="O506" t="s">
        <v>5602</v>
      </c>
      <c r="P506" t="s">
        <v>5603</v>
      </c>
      <c r="Q506" t="s">
        <v>5604</v>
      </c>
      <c r="R506" t="s">
        <v>5605</v>
      </c>
      <c r="S506" t="s">
        <v>5606</v>
      </c>
      <c r="T506" t="s">
        <v>5607</v>
      </c>
      <c r="U506" t="s">
        <v>5608</v>
      </c>
      <c r="V506" t="s">
        <v>5609</v>
      </c>
      <c r="W506" t="s">
        <v>5610</v>
      </c>
    </row>
    <row r="507" spans="1:31" x14ac:dyDescent="0.3">
      <c r="A507" t="s">
        <v>5460</v>
      </c>
      <c r="B507" t="s">
        <v>5611</v>
      </c>
      <c r="C507">
        <v>1012</v>
      </c>
      <c r="D507" t="s">
        <v>632</v>
      </c>
      <c r="E507">
        <v>660</v>
      </c>
      <c r="F507">
        <v>503249</v>
      </c>
      <c r="G507">
        <v>4.9000000000000004</v>
      </c>
      <c r="H507">
        <v>2131</v>
      </c>
      <c r="I507">
        <v>1866</v>
      </c>
      <c r="J507" t="s">
        <v>5612</v>
      </c>
      <c r="K507" t="s">
        <v>5613</v>
      </c>
      <c r="L507" t="s">
        <v>5614</v>
      </c>
      <c r="M507" t="s">
        <v>5615</v>
      </c>
      <c r="N507" t="s">
        <v>5616</v>
      </c>
      <c r="O507" t="s">
        <v>5617</v>
      </c>
      <c r="P507" t="s">
        <v>5618</v>
      </c>
      <c r="Q507" t="s">
        <v>5619</v>
      </c>
      <c r="R507" t="s">
        <v>5620</v>
      </c>
      <c r="S507" t="s">
        <v>5621</v>
      </c>
      <c r="T507" t="s">
        <v>5622</v>
      </c>
      <c r="U507" t="s">
        <v>5623</v>
      </c>
      <c r="V507" t="s">
        <v>5624</v>
      </c>
      <c r="W507" t="s">
        <v>5625</v>
      </c>
    </row>
    <row r="508" spans="1:31" x14ac:dyDescent="0.3">
      <c r="A508" t="s">
        <v>5461</v>
      </c>
      <c r="B508" t="s">
        <v>5626</v>
      </c>
      <c r="C508">
        <v>604</v>
      </c>
      <c r="D508" t="s">
        <v>632</v>
      </c>
      <c r="E508">
        <v>182</v>
      </c>
      <c r="F508">
        <v>136998</v>
      </c>
      <c r="G508">
        <v>4.7</v>
      </c>
      <c r="H508">
        <v>322</v>
      </c>
      <c r="I508">
        <v>333</v>
      </c>
      <c r="J508" t="s">
        <v>5558</v>
      </c>
      <c r="K508" t="s">
        <v>5627</v>
      </c>
      <c r="L508" t="s">
        <v>5557</v>
      </c>
      <c r="M508" t="s">
        <v>5562</v>
      </c>
      <c r="N508" t="s">
        <v>5628</v>
      </c>
      <c r="O508" t="s">
        <v>5571</v>
      </c>
      <c r="P508" t="s">
        <v>5563</v>
      </c>
      <c r="Q508" t="s">
        <v>5629</v>
      </c>
      <c r="R508" t="s">
        <v>5630</v>
      </c>
      <c r="S508" t="s">
        <v>5567</v>
      </c>
      <c r="T508" t="s">
        <v>5631</v>
      </c>
      <c r="U508" t="s">
        <v>5573</v>
      </c>
    </row>
    <row r="509" spans="1:31" x14ac:dyDescent="0.3">
      <c r="A509" t="s">
        <v>5462</v>
      </c>
      <c r="B509" t="s">
        <v>5632</v>
      </c>
      <c r="C509">
        <v>777</v>
      </c>
      <c r="D509" t="s">
        <v>233</v>
      </c>
      <c r="E509" t="s">
        <v>3</v>
      </c>
      <c r="F509" t="s">
        <v>234</v>
      </c>
      <c r="G509">
        <v>197</v>
      </c>
      <c r="H509">
        <v>44323</v>
      </c>
      <c r="I509">
        <v>4.8600000000000003</v>
      </c>
      <c r="J509">
        <v>426</v>
      </c>
      <c r="K509">
        <v>231</v>
      </c>
      <c r="L509" t="s">
        <v>5633</v>
      </c>
      <c r="M509" t="s">
        <v>5634</v>
      </c>
      <c r="N509" t="s">
        <v>5635</v>
      </c>
      <c r="O509" t="s">
        <v>5636</v>
      </c>
      <c r="P509" t="s">
        <v>5637</v>
      </c>
      <c r="Q509" t="s">
        <v>5638</v>
      </c>
      <c r="R509" t="s">
        <v>5639</v>
      </c>
      <c r="S509" t="s">
        <v>5640</v>
      </c>
      <c r="T509" t="s">
        <v>5641</v>
      </c>
      <c r="U509" t="s">
        <v>5642</v>
      </c>
      <c r="V509" t="s">
        <v>5643</v>
      </c>
      <c r="W509" t="s">
        <v>5644</v>
      </c>
      <c r="X509" t="s">
        <v>5645</v>
      </c>
      <c r="Y509" t="s">
        <v>5646</v>
      </c>
      <c r="Z509" t="s">
        <v>5647</v>
      </c>
      <c r="AA509" t="s">
        <v>5648</v>
      </c>
      <c r="AB509" t="s">
        <v>5649</v>
      </c>
      <c r="AC509" t="s">
        <v>5650</v>
      </c>
      <c r="AD509" t="s">
        <v>5651</v>
      </c>
      <c r="AE509" t="s">
        <v>5652</v>
      </c>
    </row>
    <row r="510" spans="1:31" x14ac:dyDescent="0.3">
      <c r="A510" t="s">
        <v>5463</v>
      </c>
      <c r="B510" t="s">
        <v>5653</v>
      </c>
      <c r="C510">
        <v>849</v>
      </c>
      <c r="D510" t="s">
        <v>632</v>
      </c>
      <c r="E510">
        <v>372</v>
      </c>
      <c r="F510">
        <v>7990144</v>
      </c>
      <c r="G510">
        <v>4.9000000000000004</v>
      </c>
      <c r="H510">
        <v>15439</v>
      </c>
      <c r="I510">
        <v>7052</v>
      </c>
      <c r="J510" t="s">
        <v>5654</v>
      </c>
      <c r="K510" t="s">
        <v>5655</v>
      </c>
      <c r="L510" t="s">
        <v>5656</v>
      </c>
      <c r="M510" t="s">
        <v>5657</v>
      </c>
      <c r="N510" t="s">
        <v>5658</v>
      </c>
      <c r="O510" t="s">
        <v>5659</v>
      </c>
      <c r="P510" t="s">
        <v>5660</v>
      </c>
      <c r="Q510" t="s">
        <v>5661</v>
      </c>
      <c r="R510" t="s">
        <v>5662</v>
      </c>
      <c r="S510" t="s">
        <v>5663</v>
      </c>
      <c r="T510" t="s">
        <v>5664</v>
      </c>
      <c r="U510" t="s">
        <v>5665</v>
      </c>
      <c r="V510" t="s">
        <v>5666</v>
      </c>
      <c r="W510" t="s">
        <v>5667</v>
      </c>
      <c r="X510" t="s">
        <v>5668</v>
      </c>
      <c r="Y510" t="s">
        <v>5669</v>
      </c>
      <c r="Z510" t="s">
        <v>5670</v>
      </c>
      <c r="AA510" t="s">
        <v>5671</v>
      </c>
      <c r="AB510" t="s">
        <v>5672</v>
      </c>
      <c r="AC510" t="s">
        <v>5673</v>
      </c>
    </row>
    <row r="511" spans="1:31" x14ac:dyDescent="0.3">
      <c r="A511" t="s">
        <v>5464</v>
      </c>
      <c r="B511" t="s">
        <v>5674</v>
      </c>
      <c r="C511">
        <v>1091</v>
      </c>
      <c r="D511" t="s">
        <v>2633</v>
      </c>
      <c r="E511" t="s">
        <v>3</v>
      </c>
      <c r="F511" t="s">
        <v>2634</v>
      </c>
      <c r="G511">
        <v>95</v>
      </c>
      <c r="H511">
        <v>318872</v>
      </c>
      <c r="I511">
        <v>4.79</v>
      </c>
      <c r="J511">
        <v>243</v>
      </c>
      <c r="K511">
        <v>185</v>
      </c>
      <c r="L511" t="s">
        <v>5675</v>
      </c>
      <c r="M511" t="s">
        <v>5676</v>
      </c>
      <c r="N511" t="s">
        <v>5677</v>
      </c>
      <c r="O511" t="s">
        <v>5678</v>
      </c>
      <c r="P511" t="s">
        <v>5679</v>
      </c>
      <c r="Q511" t="s">
        <v>5680</v>
      </c>
      <c r="R511" t="s">
        <v>5681</v>
      </c>
      <c r="S511" t="s">
        <v>5682</v>
      </c>
      <c r="T511" t="s">
        <v>5683</v>
      </c>
      <c r="U511" t="s">
        <v>5684</v>
      </c>
      <c r="V511" t="s">
        <v>5685</v>
      </c>
      <c r="W511" t="s">
        <v>5686</v>
      </c>
      <c r="X511" t="s">
        <v>5687</v>
      </c>
      <c r="Y511" t="s">
        <v>5688</v>
      </c>
      <c r="Z511" t="s">
        <v>5689</v>
      </c>
      <c r="AA511" t="s">
        <v>5690</v>
      </c>
      <c r="AB511" t="s">
        <v>5691</v>
      </c>
      <c r="AC511" t="s">
        <v>5692</v>
      </c>
      <c r="AD511" t="s">
        <v>5693</v>
      </c>
      <c r="AE511" t="s">
        <v>5694</v>
      </c>
    </row>
    <row r="512" spans="1:31" x14ac:dyDescent="0.3">
      <c r="A512" t="s">
        <v>5465</v>
      </c>
      <c r="B512" t="s">
        <v>5695</v>
      </c>
      <c r="C512">
        <v>719</v>
      </c>
      <c r="D512" t="s">
        <v>632</v>
      </c>
      <c r="E512">
        <v>199</v>
      </c>
      <c r="F512">
        <v>136014</v>
      </c>
      <c r="G512">
        <v>3.89</v>
      </c>
      <c r="H512">
        <v>276</v>
      </c>
      <c r="I512">
        <v>369</v>
      </c>
      <c r="J512" t="s">
        <v>5696</v>
      </c>
      <c r="K512" t="s">
        <v>5697</v>
      </c>
      <c r="L512" t="s">
        <v>5698</v>
      </c>
      <c r="M512" t="e">
        <f>-Jkp7oQ1Xb8</f>
        <v>#NAME?</v>
      </c>
      <c r="N512" t="s">
        <v>5699</v>
      </c>
      <c r="O512" t="s">
        <v>5700</v>
      </c>
      <c r="P512" t="s">
        <v>5701</v>
      </c>
      <c r="Q512" t="s">
        <v>5702</v>
      </c>
      <c r="R512" t="s">
        <v>5703</v>
      </c>
      <c r="S512" t="s">
        <v>5704</v>
      </c>
      <c r="T512" t="s">
        <v>5705</v>
      </c>
      <c r="U512" t="s">
        <v>5706</v>
      </c>
      <c r="V512" t="s">
        <v>5707</v>
      </c>
      <c r="W512" t="s">
        <v>5708</v>
      </c>
      <c r="X512" t="s">
        <v>5709</v>
      </c>
      <c r="Y512" t="s">
        <v>5710</v>
      </c>
      <c r="Z512" t="s">
        <v>5711</v>
      </c>
      <c r="AA512" t="s">
        <v>5712</v>
      </c>
      <c r="AB512" t="s">
        <v>5713</v>
      </c>
      <c r="AC512" t="s">
        <v>5714</v>
      </c>
    </row>
    <row r="513" spans="1:31" x14ac:dyDescent="0.3">
      <c r="A513" t="e">
        <f>-oqdW4KK7n0</f>
        <v>#NAME?</v>
      </c>
      <c r="B513" t="s">
        <v>5715</v>
      </c>
      <c r="C513">
        <v>642</v>
      </c>
      <c r="D513" t="s">
        <v>233</v>
      </c>
      <c r="E513" t="s">
        <v>3</v>
      </c>
      <c r="F513" t="s">
        <v>234</v>
      </c>
      <c r="G513">
        <v>238</v>
      </c>
      <c r="H513">
        <v>21366</v>
      </c>
      <c r="I513">
        <v>4.83</v>
      </c>
      <c r="J513">
        <v>58</v>
      </c>
      <c r="K513">
        <v>41</v>
      </c>
      <c r="L513" t="s">
        <v>5716</v>
      </c>
      <c r="M513" t="s">
        <v>5717</v>
      </c>
      <c r="N513" t="s">
        <v>5718</v>
      </c>
      <c r="O513" t="s">
        <v>5719</v>
      </c>
      <c r="P513" t="s">
        <v>5720</v>
      </c>
      <c r="Q513" t="s">
        <v>5721</v>
      </c>
      <c r="R513" t="s">
        <v>5722</v>
      </c>
      <c r="S513" t="s">
        <v>5723</v>
      </c>
      <c r="T513" t="s">
        <v>5724</v>
      </c>
      <c r="U513" t="s">
        <v>5725</v>
      </c>
      <c r="V513" t="s">
        <v>5726</v>
      </c>
      <c r="W513" t="s">
        <v>5727</v>
      </c>
      <c r="X513" t="s">
        <v>5728</v>
      </c>
      <c r="Y513" t="s">
        <v>5729</v>
      </c>
      <c r="Z513" t="s">
        <v>5730</v>
      </c>
      <c r="AA513" t="s">
        <v>5731</v>
      </c>
      <c r="AB513" t="s">
        <v>5732</v>
      </c>
      <c r="AC513" t="s">
        <v>5733</v>
      </c>
      <c r="AD513" t="s">
        <v>5734</v>
      </c>
      <c r="AE513" t="s">
        <v>5735</v>
      </c>
    </row>
    <row r="514" spans="1:31" x14ac:dyDescent="0.3">
      <c r="A514" t="s">
        <v>5466</v>
      </c>
      <c r="B514" t="s">
        <v>5736</v>
      </c>
      <c r="C514">
        <v>728</v>
      </c>
      <c r="D514" t="s">
        <v>866</v>
      </c>
      <c r="E514">
        <v>427</v>
      </c>
      <c r="F514">
        <v>348517</v>
      </c>
      <c r="G514">
        <v>4.68</v>
      </c>
      <c r="H514">
        <v>447</v>
      </c>
      <c r="I514">
        <v>278</v>
      </c>
      <c r="J514" t="s">
        <v>5737</v>
      </c>
      <c r="K514" t="s">
        <v>5738</v>
      </c>
      <c r="L514" t="s">
        <v>5739</v>
      </c>
      <c r="M514" t="s">
        <v>5740</v>
      </c>
      <c r="N514" t="s">
        <v>5741</v>
      </c>
      <c r="O514" t="s">
        <v>5742</v>
      </c>
      <c r="P514" t="s">
        <v>5743</v>
      </c>
      <c r="Q514" t="s">
        <v>5744</v>
      </c>
      <c r="R514" t="s">
        <v>5745</v>
      </c>
      <c r="S514" t="s">
        <v>5746</v>
      </c>
      <c r="T514" t="s">
        <v>5747</v>
      </c>
      <c r="U514" t="s">
        <v>5748</v>
      </c>
      <c r="V514" t="s">
        <v>5749</v>
      </c>
      <c r="W514" t="s">
        <v>5750</v>
      </c>
    </row>
    <row r="515" spans="1:31" x14ac:dyDescent="0.3">
      <c r="A515" t="s">
        <v>5751</v>
      </c>
      <c r="B515" t="s">
        <v>5752</v>
      </c>
      <c r="C515">
        <v>1133</v>
      </c>
      <c r="D515" t="s">
        <v>2633</v>
      </c>
      <c r="E515" t="s">
        <v>3</v>
      </c>
      <c r="F515" t="s">
        <v>2634</v>
      </c>
      <c r="G515">
        <v>432</v>
      </c>
      <c r="H515">
        <v>591</v>
      </c>
      <c r="I515">
        <v>2.33</v>
      </c>
      <c r="J515">
        <v>3</v>
      </c>
      <c r="K515">
        <v>0</v>
      </c>
      <c r="L515" t="s">
        <v>5753</v>
      </c>
      <c r="M515" t="s">
        <v>5754</v>
      </c>
      <c r="N515" t="s">
        <v>5755</v>
      </c>
      <c r="O515" t="s">
        <v>5756</v>
      </c>
      <c r="P515" t="s">
        <v>5757</v>
      </c>
      <c r="Q515" t="s">
        <v>5758</v>
      </c>
      <c r="R515" t="s">
        <v>5759</v>
      </c>
      <c r="S515" t="s">
        <v>5760</v>
      </c>
      <c r="T515" t="s">
        <v>5761</v>
      </c>
      <c r="U515" t="s">
        <v>5762</v>
      </c>
      <c r="V515" t="s">
        <v>5763</v>
      </c>
      <c r="W515" t="s">
        <v>5764</v>
      </c>
      <c r="X515" t="s">
        <v>5765</v>
      </c>
      <c r="Y515" t="s">
        <v>5766</v>
      </c>
      <c r="Z515" t="s">
        <v>5767</v>
      </c>
      <c r="AA515" t="s">
        <v>5768</v>
      </c>
      <c r="AB515" t="s">
        <v>5769</v>
      </c>
      <c r="AC515" t="s">
        <v>5770</v>
      </c>
      <c r="AD515" t="s">
        <v>5771</v>
      </c>
      <c r="AE515" t="s">
        <v>5772</v>
      </c>
    </row>
    <row r="516" spans="1:31" x14ac:dyDescent="0.3">
      <c r="A516" t="s">
        <v>5773</v>
      </c>
      <c r="B516" t="s">
        <v>5774</v>
      </c>
      <c r="C516">
        <v>1133</v>
      </c>
      <c r="D516" t="s">
        <v>5082</v>
      </c>
      <c r="E516" t="s">
        <v>3</v>
      </c>
      <c r="F516" t="s">
        <v>5083</v>
      </c>
      <c r="G516">
        <v>10</v>
      </c>
      <c r="H516">
        <v>3832</v>
      </c>
      <c r="I516">
        <v>2</v>
      </c>
      <c r="J516">
        <v>4</v>
      </c>
      <c r="K516">
        <v>860</v>
      </c>
      <c r="L516" t="s">
        <v>4191</v>
      </c>
      <c r="M516" t="s">
        <v>5751</v>
      </c>
      <c r="N516" t="s">
        <v>5775</v>
      </c>
      <c r="O516" t="s">
        <v>5776</v>
      </c>
      <c r="P516" t="s">
        <v>5777</v>
      </c>
      <c r="Q516" t="s">
        <v>5778</v>
      </c>
      <c r="R516" t="s">
        <v>5779</v>
      </c>
      <c r="S516" t="s">
        <v>5780</v>
      </c>
      <c r="T516" t="e">
        <f>-hWdW39FeAc</f>
        <v>#NAME?</v>
      </c>
      <c r="U516" t="s">
        <v>5781</v>
      </c>
      <c r="V516" t="s">
        <v>5782</v>
      </c>
      <c r="W516" t="s">
        <v>5783</v>
      </c>
      <c r="X516" t="s">
        <v>5784</v>
      </c>
      <c r="Y516" t="s">
        <v>5785</v>
      </c>
      <c r="Z516" t="s">
        <v>5786</v>
      </c>
      <c r="AA516" t="s">
        <v>5787</v>
      </c>
      <c r="AB516" t="s">
        <v>5788</v>
      </c>
      <c r="AC516" t="s">
        <v>2953</v>
      </c>
      <c r="AD516" t="s">
        <v>5789</v>
      </c>
      <c r="AE516" t="s">
        <v>4566</v>
      </c>
    </row>
    <row r="517" spans="1:31" x14ac:dyDescent="0.3">
      <c r="A517" t="s">
        <v>5776</v>
      </c>
      <c r="B517" t="s">
        <v>5790</v>
      </c>
      <c r="C517">
        <v>1087</v>
      </c>
      <c r="D517" t="s">
        <v>2633</v>
      </c>
      <c r="E517" t="s">
        <v>3</v>
      </c>
      <c r="F517" t="s">
        <v>2634</v>
      </c>
      <c r="G517">
        <v>199</v>
      </c>
      <c r="H517">
        <v>3203</v>
      </c>
      <c r="I517">
        <v>3.57</v>
      </c>
      <c r="J517">
        <v>7</v>
      </c>
      <c r="K517">
        <v>32</v>
      </c>
      <c r="L517" t="e">
        <f>-hWdW39FeAc</f>
        <v>#NAME?</v>
      </c>
      <c r="M517" t="s">
        <v>5791</v>
      </c>
      <c r="N517" t="s">
        <v>5789</v>
      </c>
      <c r="O517" t="s">
        <v>2755</v>
      </c>
      <c r="P517" t="s">
        <v>5792</v>
      </c>
      <c r="Q517" t="s">
        <v>5793</v>
      </c>
      <c r="R517" t="s">
        <v>2759</v>
      </c>
      <c r="S517" t="s">
        <v>5794</v>
      </c>
      <c r="T517" t="s">
        <v>5795</v>
      </c>
      <c r="U517" t="s">
        <v>5796</v>
      </c>
      <c r="V517" t="s">
        <v>5797</v>
      </c>
      <c r="W517" t="s">
        <v>5798</v>
      </c>
      <c r="X517" t="s">
        <v>2845</v>
      </c>
      <c r="Y517" t="s">
        <v>5799</v>
      </c>
      <c r="Z517" t="s">
        <v>5800</v>
      </c>
      <c r="AA517" t="s">
        <v>4065</v>
      </c>
      <c r="AB517" t="s">
        <v>2772</v>
      </c>
      <c r="AC517" t="s">
        <v>5801</v>
      </c>
      <c r="AD517" t="s">
        <v>5802</v>
      </c>
      <c r="AE517" t="s">
        <v>5803</v>
      </c>
    </row>
    <row r="518" spans="1:31" x14ac:dyDescent="0.3">
      <c r="A518" t="s">
        <v>5778</v>
      </c>
      <c r="B518" t="s">
        <v>5804</v>
      </c>
      <c r="C518">
        <v>1104</v>
      </c>
      <c r="D518" t="s">
        <v>2633</v>
      </c>
      <c r="E518" t="s">
        <v>3</v>
      </c>
      <c r="F518" t="s">
        <v>2634</v>
      </c>
      <c r="G518">
        <v>180</v>
      </c>
      <c r="H518">
        <v>226</v>
      </c>
      <c r="I518">
        <v>0</v>
      </c>
      <c r="J518">
        <v>0</v>
      </c>
      <c r="K518">
        <v>1</v>
      </c>
      <c r="L518" t="s">
        <v>5805</v>
      </c>
      <c r="M518" t="s">
        <v>2962</v>
      </c>
      <c r="N518" t="s">
        <v>5806</v>
      </c>
      <c r="O518" t="s">
        <v>5807</v>
      </c>
      <c r="P518" t="s">
        <v>5808</v>
      </c>
      <c r="Q518" t="s">
        <v>5809</v>
      </c>
      <c r="R518" t="s">
        <v>5810</v>
      </c>
      <c r="S518" t="e">
        <f>-Qh8s0K-ekY</f>
        <v>#NAME?</v>
      </c>
      <c r="T518" t="s">
        <v>5811</v>
      </c>
      <c r="U518" t="s">
        <v>2916</v>
      </c>
      <c r="V518" t="s">
        <v>391</v>
      </c>
      <c r="W518" t="s">
        <v>5812</v>
      </c>
      <c r="X518" t="s">
        <v>5813</v>
      </c>
      <c r="Y518" t="s">
        <v>5814</v>
      </c>
      <c r="Z518" t="s">
        <v>5815</v>
      </c>
      <c r="AA518" t="s">
        <v>5816</v>
      </c>
      <c r="AB518" t="s">
        <v>5817</v>
      </c>
      <c r="AC518" t="s">
        <v>5818</v>
      </c>
      <c r="AD518" t="s">
        <v>5819</v>
      </c>
      <c r="AE518" t="s">
        <v>2947</v>
      </c>
    </row>
    <row r="519" spans="1:31" x14ac:dyDescent="0.3">
      <c r="A519" t="s">
        <v>5781</v>
      </c>
      <c r="B519" t="s">
        <v>5820</v>
      </c>
      <c r="C519">
        <v>1124</v>
      </c>
      <c r="D519" t="s">
        <v>687</v>
      </c>
      <c r="E519" t="s">
        <v>3</v>
      </c>
      <c r="F519" t="s">
        <v>688</v>
      </c>
      <c r="G519">
        <v>121</v>
      </c>
      <c r="H519">
        <v>320</v>
      </c>
      <c r="I519">
        <v>1</v>
      </c>
      <c r="J519">
        <v>1</v>
      </c>
      <c r="K519">
        <v>2</v>
      </c>
      <c r="L519" t="s">
        <v>5821</v>
      </c>
      <c r="M519" t="s">
        <v>5822</v>
      </c>
      <c r="N519" t="s">
        <v>5823</v>
      </c>
      <c r="O519" t="s">
        <v>5824</v>
      </c>
      <c r="P519" t="s">
        <v>5825</v>
      </c>
      <c r="Q519" t="s">
        <v>5826</v>
      </c>
      <c r="R519" t="s">
        <v>4521</v>
      </c>
      <c r="S519" t="s">
        <v>5827</v>
      </c>
      <c r="T519" t="s">
        <v>5828</v>
      </c>
      <c r="U519" t="s">
        <v>5829</v>
      </c>
      <c r="V519" t="s">
        <v>5830</v>
      </c>
      <c r="W519" t="s">
        <v>5831</v>
      </c>
      <c r="X519" t="s">
        <v>5832</v>
      </c>
      <c r="Y519" t="s">
        <v>5833</v>
      </c>
      <c r="Z519" t="s">
        <v>5834</v>
      </c>
      <c r="AA519" t="s">
        <v>2731</v>
      </c>
      <c r="AB519" t="s">
        <v>5835</v>
      </c>
      <c r="AC519" t="s">
        <v>5836</v>
      </c>
      <c r="AD519" t="s">
        <v>5837</v>
      </c>
      <c r="AE519" t="s">
        <v>5838</v>
      </c>
    </row>
    <row r="520" spans="1:31" x14ac:dyDescent="0.3">
      <c r="A520" t="s">
        <v>5779</v>
      </c>
      <c r="B520" t="s">
        <v>5839</v>
      </c>
      <c r="C520">
        <v>1076</v>
      </c>
      <c r="D520" t="s">
        <v>32</v>
      </c>
      <c r="E520">
        <v>413</v>
      </c>
      <c r="F520">
        <v>4934</v>
      </c>
      <c r="G520">
        <v>4.8600000000000003</v>
      </c>
      <c r="H520">
        <v>7</v>
      </c>
      <c r="I520">
        <v>26</v>
      </c>
      <c r="J520" t="s">
        <v>5840</v>
      </c>
      <c r="K520" t="s">
        <v>5841</v>
      </c>
      <c r="L520" t="s">
        <v>5842</v>
      </c>
      <c r="M520" t="s">
        <v>5843</v>
      </c>
      <c r="N520" t="s">
        <v>5844</v>
      </c>
      <c r="O520" t="s">
        <v>5845</v>
      </c>
      <c r="P520" t="s">
        <v>5846</v>
      </c>
      <c r="Q520" t="s">
        <v>4141</v>
      </c>
      <c r="R520" t="s">
        <v>5847</v>
      </c>
      <c r="S520" t="s">
        <v>5848</v>
      </c>
      <c r="T520" t="s">
        <v>5849</v>
      </c>
      <c r="U520" t="s">
        <v>5850</v>
      </c>
      <c r="V520" t="s">
        <v>5851</v>
      </c>
      <c r="W520" t="s">
        <v>5852</v>
      </c>
      <c r="X520" t="s">
        <v>5853</v>
      </c>
      <c r="Y520" t="s">
        <v>5854</v>
      </c>
      <c r="Z520" t="s">
        <v>5855</v>
      </c>
      <c r="AA520" t="s">
        <v>5856</v>
      </c>
      <c r="AB520" t="s">
        <v>5857</v>
      </c>
      <c r="AC520" t="e">
        <f>-ozi3X9x5K8</f>
        <v>#NAME?</v>
      </c>
    </row>
    <row r="521" spans="1:31" x14ac:dyDescent="0.3">
      <c r="A521" t="e">
        <f>-hWdW39FeAc</f>
        <v>#NAME?</v>
      </c>
      <c r="B521" t="s">
        <v>5790</v>
      </c>
      <c r="C521">
        <v>1081</v>
      </c>
      <c r="D521" t="s">
        <v>2633</v>
      </c>
      <c r="E521" t="s">
        <v>3</v>
      </c>
      <c r="F521" t="s">
        <v>2634</v>
      </c>
      <c r="G521">
        <v>156</v>
      </c>
      <c r="H521">
        <v>2799</v>
      </c>
      <c r="I521">
        <v>4.43</v>
      </c>
      <c r="J521">
        <v>7</v>
      </c>
      <c r="K521">
        <v>30</v>
      </c>
      <c r="L521" t="s">
        <v>5858</v>
      </c>
      <c r="M521" t="s">
        <v>5776</v>
      </c>
      <c r="N521" t="s">
        <v>5859</v>
      </c>
      <c r="O521" t="e">
        <f>-DjLGPcZcmM</f>
        <v>#NAME?</v>
      </c>
      <c r="P521" t="s">
        <v>5860</v>
      </c>
      <c r="Q521" t="s">
        <v>5861</v>
      </c>
      <c r="R521" t="s">
        <v>5862</v>
      </c>
      <c r="S521" t="s">
        <v>2755</v>
      </c>
      <c r="T521" t="s">
        <v>5863</v>
      </c>
      <c r="U521" t="s">
        <v>5864</v>
      </c>
      <c r="V521" t="s">
        <v>5865</v>
      </c>
      <c r="W521" t="s">
        <v>5866</v>
      </c>
      <c r="X521" t="s">
        <v>5788</v>
      </c>
      <c r="Y521" t="s">
        <v>5867</v>
      </c>
      <c r="Z521" t="s">
        <v>5789</v>
      </c>
      <c r="AA521" t="s">
        <v>5868</v>
      </c>
      <c r="AB521" t="s">
        <v>5869</v>
      </c>
      <c r="AC521" t="s">
        <v>5870</v>
      </c>
      <c r="AD521" t="s">
        <v>5871</v>
      </c>
      <c r="AE521" t="s">
        <v>5872</v>
      </c>
    </row>
    <row r="522" spans="1:31" x14ac:dyDescent="0.3">
      <c r="A522" t="e">
        <f>-nRJLVEoM-g</f>
        <v>#NAME?</v>
      </c>
      <c r="B522" t="s">
        <v>5873</v>
      </c>
      <c r="C522">
        <v>1133</v>
      </c>
      <c r="D522" t="s">
        <v>687</v>
      </c>
      <c r="E522" t="s">
        <v>3</v>
      </c>
      <c r="F522" t="s">
        <v>688</v>
      </c>
      <c r="G522">
        <v>271</v>
      </c>
      <c r="H522">
        <v>203</v>
      </c>
      <c r="I522">
        <v>3.4</v>
      </c>
      <c r="J522">
        <v>5</v>
      </c>
      <c r="K522">
        <v>15</v>
      </c>
      <c r="L522" t="s">
        <v>2947</v>
      </c>
      <c r="M522" t="s">
        <v>5874</v>
      </c>
      <c r="N522" t="s">
        <v>5875</v>
      </c>
      <c r="O522" t="s">
        <v>2759</v>
      </c>
      <c r="P522" t="s">
        <v>2755</v>
      </c>
      <c r="Q522" t="s">
        <v>5876</v>
      </c>
      <c r="R522" t="s">
        <v>5877</v>
      </c>
      <c r="S522" t="s">
        <v>5878</v>
      </c>
      <c r="T522" t="s">
        <v>5879</v>
      </c>
      <c r="U522" t="s">
        <v>5880</v>
      </c>
      <c r="V522" t="s">
        <v>5881</v>
      </c>
      <c r="W522" t="s">
        <v>5882</v>
      </c>
      <c r="X522" t="s">
        <v>5883</v>
      </c>
      <c r="Y522" t="s">
        <v>5884</v>
      </c>
      <c r="Z522" t="s">
        <v>3930</v>
      </c>
      <c r="AA522" t="s">
        <v>5787</v>
      </c>
      <c r="AB522" t="s">
        <v>5885</v>
      </c>
      <c r="AC522" t="s">
        <v>4960</v>
      </c>
      <c r="AD522" t="s">
        <v>5886</v>
      </c>
      <c r="AE522" t="s">
        <v>5887</v>
      </c>
    </row>
    <row r="523" spans="1:31" x14ac:dyDescent="0.3">
      <c r="A523" t="s">
        <v>2953</v>
      </c>
      <c r="B523" t="s">
        <v>5888</v>
      </c>
      <c r="C523">
        <v>1062</v>
      </c>
      <c r="D523" t="s">
        <v>38</v>
      </c>
      <c r="E523" t="s">
        <v>3</v>
      </c>
      <c r="F523" t="s">
        <v>39</v>
      </c>
      <c r="G523">
        <v>399</v>
      </c>
      <c r="H523">
        <v>678</v>
      </c>
      <c r="I523">
        <v>4.33</v>
      </c>
      <c r="J523">
        <v>3</v>
      </c>
      <c r="K523">
        <v>1</v>
      </c>
      <c r="L523" t="s">
        <v>5889</v>
      </c>
      <c r="M523" t="s">
        <v>2759</v>
      </c>
      <c r="N523" t="s">
        <v>2755</v>
      </c>
      <c r="O523" t="e">
        <f>-Q-yA6RmfSA</f>
        <v>#NAME?</v>
      </c>
      <c r="P523" t="s">
        <v>5890</v>
      </c>
      <c r="Q523" t="s">
        <v>5891</v>
      </c>
      <c r="R523" t="s">
        <v>2731</v>
      </c>
      <c r="S523" t="s">
        <v>5892</v>
      </c>
      <c r="T523" t="s">
        <v>2932</v>
      </c>
      <c r="U523" t="s">
        <v>5893</v>
      </c>
      <c r="V523" t="s">
        <v>2934</v>
      </c>
      <c r="W523" t="s">
        <v>5894</v>
      </c>
      <c r="X523" t="s">
        <v>5895</v>
      </c>
      <c r="Y523" t="s">
        <v>5878</v>
      </c>
      <c r="Z523" t="s">
        <v>5896</v>
      </c>
      <c r="AA523" t="s">
        <v>5897</v>
      </c>
      <c r="AB523" t="s">
        <v>5898</v>
      </c>
      <c r="AC523" t="s">
        <v>5899</v>
      </c>
      <c r="AD523" t="s">
        <v>5900</v>
      </c>
      <c r="AE523" t="s">
        <v>5901</v>
      </c>
    </row>
    <row r="524" spans="1:31" x14ac:dyDescent="0.3">
      <c r="A524" t="s">
        <v>5902</v>
      </c>
      <c r="B524" t="s">
        <v>5903</v>
      </c>
      <c r="C524">
        <v>1078</v>
      </c>
      <c r="D524" t="s">
        <v>687</v>
      </c>
      <c r="E524" t="s">
        <v>3</v>
      </c>
      <c r="F524" t="s">
        <v>688</v>
      </c>
      <c r="G524">
        <v>150</v>
      </c>
      <c r="H524">
        <v>8544</v>
      </c>
      <c r="I524">
        <v>4</v>
      </c>
      <c r="J524">
        <v>7</v>
      </c>
      <c r="K524">
        <v>26</v>
      </c>
      <c r="L524" t="s">
        <v>5904</v>
      </c>
      <c r="M524" t="s">
        <v>5905</v>
      </c>
      <c r="N524" t="s">
        <v>5906</v>
      </c>
      <c r="O524" t="s">
        <v>5907</v>
      </c>
      <c r="P524" t="s">
        <v>5908</v>
      </c>
      <c r="Q524" t="s">
        <v>5909</v>
      </c>
      <c r="R524" t="s">
        <v>5910</v>
      </c>
      <c r="S524" t="s">
        <v>5911</v>
      </c>
      <c r="T524" t="s">
        <v>5912</v>
      </c>
      <c r="U524" t="s">
        <v>5913</v>
      </c>
      <c r="V524" t="s">
        <v>5914</v>
      </c>
      <c r="W524" t="s">
        <v>5915</v>
      </c>
      <c r="X524" t="s">
        <v>5916</v>
      </c>
      <c r="Y524" t="s">
        <v>5917</v>
      </c>
      <c r="Z524" t="s">
        <v>5918</v>
      </c>
      <c r="AA524" t="s">
        <v>5919</v>
      </c>
      <c r="AB524" t="s">
        <v>5920</v>
      </c>
      <c r="AC524" t="s">
        <v>5921</v>
      </c>
      <c r="AD524" t="s">
        <v>5922</v>
      </c>
      <c r="AE524" t="s">
        <v>5923</v>
      </c>
    </row>
    <row r="525" spans="1:31" x14ac:dyDescent="0.3">
      <c r="A525" t="s">
        <v>5924</v>
      </c>
      <c r="B525" t="s">
        <v>5925</v>
      </c>
      <c r="C525">
        <v>715</v>
      </c>
      <c r="D525" t="s">
        <v>32</v>
      </c>
      <c r="E525">
        <v>169</v>
      </c>
      <c r="F525">
        <v>1239</v>
      </c>
      <c r="G525">
        <v>3.4</v>
      </c>
      <c r="H525">
        <v>5</v>
      </c>
      <c r="I525">
        <v>7</v>
      </c>
      <c r="J525" t="s">
        <v>5926</v>
      </c>
      <c r="K525" t="s">
        <v>5927</v>
      </c>
      <c r="L525" t="s">
        <v>5928</v>
      </c>
      <c r="M525" t="s">
        <v>5929</v>
      </c>
      <c r="N525" t="s">
        <v>2943</v>
      </c>
      <c r="O525" t="s">
        <v>5930</v>
      </c>
      <c r="P525" t="s">
        <v>5931</v>
      </c>
      <c r="Q525" t="s">
        <v>5932</v>
      </c>
      <c r="R525" t="s">
        <v>5933</v>
      </c>
      <c r="S525" t="e">
        <f>-onupWPLeyc</f>
        <v>#NAME?</v>
      </c>
      <c r="T525" t="s">
        <v>5934</v>
      </c>
      <c r="U525" t="s">
        <v>5935</v>
      </c>
      <c r="V525" t="s">
        <v>5936</v>
      </c>
      <c r="W525" t="s">
        <v>5937</v>
      </c>
      <c r="X525" t="s">
        <v>5938</v>
      </c>
      <c r="Y525" t="s">
        <v>2932</v>
      </c>
      <c r="Z525" t="s">
        <v>5939</v>
      </c>
      <c r="AA525" t="s">
        <v>5940</v>
      </c>
      <c r="AB525" t="s">
        <v>5941</v>
      </c>
      <c r="AC525" t="s">
        <v>5942</v>
      </c>
    </row>
    <row r="526" spans="1:31" x14ac:dyDescent="0.3">
      <c r="A526" t="s">
        <v>5943</v>
      </c>
      <c r="B526" t="s">
        <v>5944</v>
      </c>
      <c r="C526">
        <v>1109</v>
      </c>
      <c r="D526" t="s">
        <v>632</v>
      </c>
      <c r="E526">
        <v>119</v>
      </c>
      <c r="F526">
        <v>754</v>
      </c>
      <c r="G526">
        <v>4</v>
      </c>
      <c r="H526">
        <v>4</v>
      </c>
      <c r="I526">
        <v>1</v>
      </c>
      <c r="J526" t="s">
        <v>5945</v>
      </c>
      <c r="K526" t="s">
        <v>5946</v>
      </c>
      <c r="L526" t="s">
        <v>5801</v>
      </c>
      <c r="M526" t="s">
        <v>5788</v>
      </c>
      <c r="N526" t="s">
        <v>5947</v>
      </c>
      <c r="O526" t="s">
        <v>5803</v>
      </c>
      <c r="P526" t="s">
        <v>5948</v>
      </c>
      <c r="Q526" t="s">
        <v>5949</v>
      </c>
      <c r="R526" t="s">
        <v>5950</v>
      </c>
      <c r="S526" t="s">
        <v>5951</v>
      </c>
      <c r="T526" t="s">
        <v>5952</v>
      </c>
      <c r="U526" t="s">
        <v>5953</v>
      </c>
      <c r="V526" t="s">
        <v>5954</v>
      </c>
      <c r="W526" t="s">
        <v>5955</v>
      </c>
      <c r="X526" t="e">
        <f>-hWdW39FeAc</f>
        <v>#NAME?</v>
      </c>
      <c r="Y526" t="s">
        <v>5956</v>
      </c>
      <c r="Z526" t="s">
        <v>5799</v>
      </c>
      <c r="AA526" t="s">
        <v>5957</v>
      </c>
      <c r="AB526" t="s">
        <v>5958</v>
      </c>
      <c r="AC526" t="s">
        <v>5959</v>
      </c>
    </row>
    <row r="527" spans="1:31" x14ac:dyDescent="0.3">
      <c r="A527" t="s">
        <v>4956</v>
      </c>
      <c r="B527" t="s">
        <v>5960</v>
      </c>
      <c r="C527">
        <v>1106</v>
      </c>
      <c r="D527" t="s">
        <v>38</v>
      </c>
      <c r="E527" t="s">
        <v>3</v>
      </c>
      <c r="F527" t="s">
        <v>39</v>
      </c>
      <c r="G527">
        <v>93</v>
      </c>
      <c r="H527">
        <v>7945</v>
      </c>
      <c r="I527">
        <v>3</v>
      </c>
      <c r="J527">
        <v>38</v>
      </c>
      <c r="K527">
        <v>1312</v>
      </c>
      <c r="L527" t="s">
        <v>5961</v>
      </c>
      <c r="M527" t="s">
        <v>5962</v>
      </c>
      <c r="N527" t="s">
        <v>4954</v>
      </c>
      <c r="O527" t="s">
        <v>5963</v>
      </c>
      <c r="P527" t="s">
        <v>5964</v>
      </c>
      <c r="Q527" t="s">
        <v>5965</v>
      </c>
      <c r="R527" t="s">
        <v>5966</v>
      </c>
      <c r="S527" t="s">
        <v>4955</v>
      </c>
      <c r="T527" t="s">
        <v>5967</v>
      </c>
      <c r="U527" t="s">
        <v>5968</v>
      </c>
      <c r="V527" t="s">
        <v>5969</v>
      </c>
      <c r="W527" t="s">
        <v>5970</v>
      </c>
      <c r="X527" t="s">
        <v>5971</v>
      </c>
      <c r="Y527" t="s">
        <v>5972</v>
      </c>
      <c r="Z527" t="s">
        <v>5973</v>
      </c>
      <c r="AA527" t="s">
        <v>5949</v>
      </c>
      <c r="AB527" t="s">
        <v>5974</v>
      </c>
      <c r="AC527" t="s">
        <v>5975</v>
      </c>
      <c r="AD527" t="s">
        <v>5976</v>
      </c>
      <c r="AE527" t="s">
        <v>5977</v>
      </c>
    </row>
    <row r="528" spans="1:31" x14ac:dyDescent="0.3">
      <c r="A528" t="s">
        <v>5789</v>
      </c>
      <c r="B528" t="s">
        <v>5790</v>
      </c>
      <c r="C528">
        <v>1087</v>
      </c>
      <c r="D528" t="s">
        <v>2633</v>
      </c>
      <c r="E528" t="s">
        <v>3</v>
      </c>
      <c r="F528" t="s">
        <v>2634</v>
      </c>
      <c r="G528">
        <v>199</v>
      </c>
      <c r="H528">
        <v>723</v>
      </c>
      <c r="I528">
        <v>2.33</v>
      </c>
      <c r="J528">
        <v>3</v>
      </c>
      <c r="K528">
        <v>1</v>
      </c>
      <c r="L528" t="s">
        <v>5776</v>
      </c>
      <c r="M528" t="e">
        <f>-hWdW39FeAc</f>
        <v>#NAME?</v>
      </c>
      <c r="N528" t="s">
        <v>5978</v>
      </c>
      <c r="O528" t="s">
        <v>5979</v>
      </c>
      <c r="P528" t="s">
        <v>2863</v>
      </c>
      <c r="Q528" t="s">
        <v>5980</v>
      </c>
      <c r="R528" t="s">
        <v>5981</v>
      </c>
      <c r="S528" t="s">
        <v>5982</v>
      </c>
      <c r="T528" t="s">
        <v>5983</v>
      </c>
      <c r="U528" t="s">
        <v>5984</v>
      </c>
      <c r="V528" t="s">
        <v>5985</v>
      </c>
      <c r="W528" t="s">
        <v>5986</v>
      </c>
      <c r="X528" t="s">
        <v>5987</v>
      </c>
      <c r="Y528" t="s">
        <v>4834</v>
      </c>
      <c r="Z528" t="s">
        <v>5795</v>
      </c>
      <c r="AA528" t="s">
        <v>5988</v>
      </c>
      <c r="AB528" t="s">
        <v>5989</v>
      </c>
      <c r="AC528" t="s">
        <v>5990</v>
      </c>
      <c r="AD528" t="s">
        <v>5991</v>
      </c>
      <c r="AE528" t="s">
        <v>5992</v>
      </c>
    </row>
    <row r="529" spans="1:31" x14ac:dyDescent="0.3">
      <c r="A529" t="s">
        <v>4566</v>
      </c>
      <c r="B529" t="s">
        <v>5993</v>
      </c>
      <c r="C529">
        <v>1128</v>
      </c>
      <c r="D529" t="s">
        <v>2633</v>
      </c>
      <c r="E529" t="s">
        <v>3</v>
      </c>
      <c r="F529" t="s">
        <v>2634</v>
      </c>
      <c r="G529">
        <v>199</v>
      </c>
      <c r="H529">
        <v>76</v>
      </c>
      <c r="I529">
        <v>5</v>
      </c>
      <c r="J529">
        <v>1</v>
      </c>
      <c r="K529">
        <v>1</v>
      </c>
      <c r="L529" t="s">
        <v>5994</v>
      </c>
      <c r="M529" t="s">
        <v>4510</v>
      </c>
      <c r="N529" t="s">
        <v>5995</v>
      </c>
      <c r="O529" t="s">
        <v>4512</v>
      </c>
      <c r="P529" t="s">
        <v>5996</v>
      </c>
      <c r="Q529" t="s">
        <v>5997</v>
      </c>
      <c r="R529" t="s">
        <v>2963</v>
      </c>
      <c r="S529" t="s">
        <v>4526</v>
      </c>
      <c r="T529" t="s">
        <v>4511</v>
      </c>
      <c r="U529" t="s">
        <v>5998</v>
      </c>
      <c r="V529" t="s">
        <v>5999</v>
      </c>
      <c r="W529" t="s">
        <v>2961</v>
      </c>
      <c r="X529" t="s">
        <v>6000</v>
      </c>
      <c r="Y529" t="s">
        <v>6001</v>
      </c>
      <c r="Z529" t="s">
        <v>6002</v>
      </c>
      <c r="AA529" t="s">
        <v>6003</v>
      </c>
      <c r="AB529" t="s">
        <v>5785</v>
      </c>
      <c r="AC529" t="s">
        <v>6004</v>
      </c>
      <c r="AD529" t="s">
        <v>6005</v>
      </c>
      <c r="AE529" t="s">
        <v>5862</v>
      </c>
    </row>
    <row r="530" spans="1:31" x14ac:dyDescent="0.3">
      <c r="A530" t="s">
        <v>6006</v>
      </c>
      <c r="B530" t="s">
        <v>6007</v>
      </c>
      <c r="C530">
        <v>1087</v>
      </c>
      <c r="D530" t="s">
        <v>687</v>
      </c>
      <c r="E530" t="s">
        <v>3</v>
      </c>
      <c r="F530" t="s">
        <v>688</v>
      </c>
      <c r="G530">
        <v>64</v>
      </c>
      <c r="H530">
        <v>244</v>
      </c>
      <c r="I530">
        <v>5</v>
      </c>
      <c r="J530">
        <v>1</v>
      </c>
      <c r="K530">
        <v>3</v>
      </c>
    </row>
    <row r="531" spans="1:31" x14ac:dyDescent="0.3">
      <c r="A531" t="s">
        <v>6008</v>
      </c>
      <c r="B531" t="s">
        <v>6009</v>
      </c>
      <c r="C531">
        <v>1019</v>
      </c>
      <c r="D531" t="s">
        <v>32</v>
      </c>
      <c r="E531">
        <v>199</v>
      </c>
      <c r="F531">
        <v>872</v>
      </c>
      <c r="G531">
        <v>4.1399999999999997</v>
      </c>
      <c r="H531">
        <v>7</v>
      </c>
      <c r="I531">
        <v>4</v>
      </c>
      <c r="J531" t="s">
        <v>2759</v>
      </c>
      <c r="K531" t="s">
        <v>4065</v>
      </c>
      <c r="L531" t="s">
        <v>5793</v>
      </c>
      <c r="M531" t="s">
        <v>6010</v>
      </c>
      <c r="N531" t="s">
        <v>6011</v>
      </c>
      <c r="O531" t="s">
        <v>5894</v>
      </c>
      <c r="P531" t="s">
        <v>6012</v>
      </c>
      <c r="Q531" t="s">
        <v>6013</v>
      </c>
      <c r="R531" t="s">
        <v>2731</v>
      </c>
      <c r="S531" t="s">
        <v>6014</v>
      </c>
      <c r="T531" t="s">
        <v>6015</v>
      </c>
      <c r="U531" t="s">
        <v>6016</v>
      </c>
      <c r="V531" t="s">
        <v>5885</v>
      </c>
      <c r="W531" t="s">
        <v>6017</v>
      </c>
      <c r="X531" t="s">
        <v>6018</v>
      </c>
      <c r="Y531" t="s">
        <v>6019</v>
      </c>
      <c r="Z531" t="s">
        <v>6020</v>
      </c>
      <c r="AA531" t="s">
        <v>6021</v>
      </c>
      <c r="AB531" t="s">
        <v>6022</v>
      </c>
      <c r="AC531" t="s">
        <v>6023</v>
      </c>
    </row>
    <row r="532" spans="1:31" x14ac:dyDescent="0.3">
      <c r="A532" t="s">
        <v>6024</v>
      </c>
      <c r="B532" t="s">
        <v>6025</v>
      </c>
      <c r="C532">
        <v>1070</v>
      </c>
      <c r="D532" t="s">
        <v>2503</v>
      </c>
      <c r="E532">
        <v>63</v>
      </c>
      <c r="F532">
        <v>5627</v>
      </c>
      <c r="G532">
        <v>5</v>
      </c>
      <c r="H532">
        <v>1</v>
      </c>
      <c r="I532">
        <v>11</v>
      </c>
    </row>
    <row r="533" spans="1:31" x14ac:dyDescent="0.3">
      <c r="A533" t="s">
        <v>6026</v>
      </c>
      <c r="B533" t="s">
        <v>6027</v>
      </c>
      <c r="C533">
        <v>1088</v>
      </c>
      <c r="D533" t="s">
        <v>32</v>
      </c>
      <c r="E533">
        <v>119</v>
      </c>
      <c r="F533">
        <v>1706</v>
      </c>
      <c r="G533">
        <v>3</v>
      </c>
      <c r="H533">
        <v>2</v>
      </c>
      <c r="I533">
        <v>1</v>
      </c>
      <c r="J533" t="s">
        <v>6028</v>
      </c>
      <c r="K533" t="s">
        <v>6029</v>
      </c>
      <c r="L533" t="s">
        <v>6030</v>
      </c>
      <c r="M533" t="s">
        <v>6031</v>
      </c>
      <c r="N533" t="s">
        <v>6032</v>
      </c>
      <c r="O533" t="s">
        <v>6033</v>
      </c>
      <c r="P533" t="s">
        <v>6034</v>
      </c>
      <c r="Q533" t="s">
        <v>6035</v>
      </c>
      <c r="R533" t="s">
        <v>6036</v>
      </c>
      <c r="S533" t="s">
        <v>6037</v>
      </c>
      <c r="T533" t="s">
        <v>6038</v>
      </c>
      <c r="U533" t="s">
        <v>6039</v>
      </c>
      <c r="V533" t="s">
        <v>6040</v>
      </c>
      <c r="W533" t="s">
        <v>6041</v>
      </c>
      <c r="X533" t="s">
        <v>6042</v>
      </c>
      <c r="Y533" t="s">
        <v>6043</v>
      </c>
      <c r="Z533" t="s">
        <v>6044</v>
      </c>
      <c r="AA533" t="s">
        <v>6045</v>
      </c>
      <c r="AB533" t="s">
        <v>6046</v>
      </c>
      <c r="AC533" t="s">
        <v>6047</v>
      </c>
    </row>
    <row r="534" spans="1:31" x14ac:dyDescent="0.3">
      <c r="A534" t="s">
        <v>6048</v>
      </c>
      <c r="B534" t="s">
        <v>6049</v>
      </c>
      <c r="C534">
        <v>1116</v>
      </c>
      <c r="D534" t="s">
        <v>32</v>
      </c>
      <c r="E534">
        <v>655</v>
      </c>
      <c r="F534">
        <v>518076</v>
      </c>
      <c r="G534">
        <v>4.88</v>
      </c>
      <c r="H534">
        <v>6542</v>
      </c>
      <c r="I534">
        <v>6395</v>
      </c>
      <c r="J534" t="s">
        <v>6050</v>
      </c>
      <c r="K534" t="s">
        <v>6051</v>
      </c>
      <c r="L534" t="s">
        <v>6052</v>
      </c>
      <c r="M534" t="s">
        <v>6053</v>
      </c>
      <c r="N534" t="s">
        <v>6054</v>
      </c>
      <c r="O534" t="s">
        <v>6055</v>
      </c>
      <c r="P534" t="s">
        <v>6056</v>
      </c>
      <c r="Q534" t="s">
        <v>6057</v>
      </c>
      <c r="R534" t="s">
        <v>6058</v>
      </c>
      <c r="S534" t="s">
        <v>6059</v>
      </c>
      <c r="T534" t="s">
        <v>6060</v>
      </c>
      <c r="U534" t="s">
        <v>6061</v>
      </c>
      <c r="V534" t="s">
        <v>6062</v>
      </c>
      <c r="W534" t="s">
        <v>6063</v>
      </c>
      <c r="X534" t="s">
        <v>6064</v>
      </c>
      <c r="Y534" t="s">
        <v>6065</v>
      </c>
      <c r="Z534" t="s">
        <v>6066</v>
      </c>
      <c r="AA534" t="s">
        <v>6067</v>
      </c>
      <c r="AB534" t="s">
        <v>6068</v>
      </c>
      <c r="AC534" t="s">
        <v>6069</v>
      </c>
    </row>
    <row r="535" spans="1:31" x14ac:dyDescent="0.3">
      <c r="A535" t="s">
        <v>6070</v>
      </c>
      <c r="B535" t="s">
        <v>6071</v>
      </c>
      <c r="C535">
        <v>1135</v>
      </c>
      <c r="D535" t="s">
        <v>32</v>
      </c>
      <c r="E535">
        <v>23</v>
      </c>
      <c r="F535">
        <v>207</v>
      </c>
      <c r="G535">
        <v>1</v>
      </c>
      <c r="H535">
        <v>7</v>
      </c>
      <c r="I535">
        <v>6</v>
      </c>
      <c r="J535" t="s">
        <v>6055</v>
      </c>
      <c r="K535" t="s">
        <v>6072</v>
      </c>
      <c r="L535" t="s">
        <v>6073</v>
      </c>
      <c r="M535" t="s">
        <v>6074</v>
      </c>
      <c r="N535" t="s">
        <v>6075</v>
      </c>
      <c r="O535" t="s">
        <v>6076</v>
      </c>
      <c r="P535" t="s">
        <v>6077</v>
      </c>
      <c r="Q535" t="s">
        <v>6078</v>
      </c>
      <c r="R535" t="s">
        <v>6054</v>
      </c>
      <c r="S535" t="s">
        <v>6053</v>
      </c>
      <c r="T535" t="s">
        <v>6079</v>
      </c>
      <c r="U535" t="s">
        <v>6065</v>
      </c>
      <c r="V535" t="s">
        <v>6080</v>
      </c>
      <c r="W535" t="s">
        <v>6081</v>
      </c>
      <c r="X535" t="s">
        <v>6061</v>
      </c>
      <c r="Y535" t="s">
        <v>6050</v>
      </c>
      <c r="Z535" t="s">
        <v>6082</v>
      </c>
      <c r="AA535" t="s">
        <v>6083</v>
      </c>
      <c r="AB535" t="s">
        <v>6084</v>
      </c>
      <c r="AC535" t="s">
        <v>6085</v>
      </c>
    </row>
    <row r="536" spans="1:31" x14ac:dyDescent="0.3">
      <c r="A536" t="s">
        <v>6072</v>
      </c>
      <c r="B536" t="s">
        <v>6086</v>
      </c>
      <c r="C536">
        <v>1135</v>
      </c>
      <c r="D536" t="s">
        <v>32</v>
      </c>
      <c r="E536">
        <v>18</v>
      </c>
      <c r="F536">
        <v>462</v>
      </c>
      <c r="G536">
        <v>1.57</v>
      </c>
      <c r="H536">
        <v>14</v>
      </c>
      <c r="I536">
        <v>19</v>
      </c>
      <c r="J536" t="s">
        <v>6055</v>
      </c>
      <c r="K536" t="s">
        <v>6073</v>
      </c>
      <c r="L536" t="s">
        <v>6070</v>
      </c>
      <c r="M536" t="s">
        <v>6074</v>
      </c>
      <c r="N536" t="s">
        <v>6075</v>
      </c>
      <c r="O536" t="s">
        <v>6078</v>
      </c>
      <c r="P536" t="s">
        <v>6076</v>
      </c>
      <c r="Q536" t="s">
        <v>6077</v>
      </c>
      <c r="R536" t="s">
        <v>6054</v>
      </c>
      <c r="S536" t="s">
        <v>6053</v>
      </c>
      <c r="T536" t="s">
        <v>6079</v>
      </c>
      <c r="U536" t="s">
        <v>6065</v>
      </c>
      <c r="V536" t="s">
        <v>6080</v>
      </c>
      <c r="W536" t="s">
        <v>6081</v>
      </c>
      <c r="X536" t="s">
        <v>6061</v>
      </c>
      <c r="Y536" t="s">
        <v>6050</v>
      </c>
      <c r="Z536" t="s">
        <v>6082</v>
      </c>
      <c r="AA536" t="s">
        <v>6083</v>
      </c>
      <c r="AB536" t="s">
        <v>6084</v>
      </c>
      <c r="AC536" t="s">
        <v>6085</v>
      </c>
    </row>
    <row r="537" spans="1:31" x14ac:dyDescent="0.3">
      <c r="A537" t="s">
        <v>6077</v>
      </c>
      <c r="B537" t="s">
        <v>6087</v>
      </c>
      <c r="C537">
        <v>1131</v>
      </c>
      <c r="D537" t="s">
        <v>32</v>
      </c>
      <c r="E537">
        <v>47</v>
      </c>
      <c r="F537">
        <v>3904</v>
      </c>
      <c r="G537">
        <v>1.24</v>
      </c>
      <c r="H537">
        <v>355</v>
      </c>
      <c r="I537">
        <v>388</v>
      </c>
      <c r="J537" t="s">
        <v>6055</v>
      </c>
      <c r="K537" t="s">
        <v>6070</v>
      </c>
      <c r="L537" t="s">
        <v>6072</v>
      </c>
      <c r="M537" t="s">
        <v>6073</v>
      </c>
      <c r="N537" t="s">
        <v>6074</v>
      </c>
      <c r="O537" t="s">
        <v>6075</v>
      </c>
      <c r="P537" t="s">
        <v>6078</v>
      </c>
      <c r="Q537" t="s">
        <v>6076</v>
      </c>
      <c r="R537" t="s">
        <v>6054</v>
      </c>
      <c r="S537" t="s">
        <v>6053</v>
      </c>
      <c r="T537" t="s">
        <v>6079</v>
      </c>
      <c r="U537" t="s">
        <v>6065</v>
      </c>
      <c r="V537" t="s">
        <v>6080</v>
      </c>
      <c r="W537" t="s">
        <v>6081</v>
      </c>
      <c r="X537" t="s">
        <v>6061</v>
      </c>
      <c r="Y537" t="s">
        <v>6050</v>
      </c>
      <c r="Z537" t="s">
        <v>6082</v>
      </c>
      <c r="AA537" t="s">
        <v>6083</v>
      </c>
      <c r="AB537" t="s">
        <v>6084</v>
      </c>
      <c r="AC537" t="s">
        <v>6085</v>
      </c>
    </row>
    <row r="538" spans="1:31" x14ac:dyDescent="0.3">
      <c r="A538" t="s">
        <v>6078</v>
      </c>
      <c r="B538" t="s">
        <v>6088</v>
      </c>
      <c r="C538">
        <v>1135</v>
      </c>
      <c r="D538" t="s">
        <v>32</v>
      </c>
      <c r="E538">
        <v>20</v>
      </c>
      <c r="F538">
        <v>67</v>
      </c>
      <c r="G538">
        <v>1</v>
      </c>
      <c r="H538">
        <v>4</v>
      </c>
      <c r="I538">
        <v>4</v>
      </c>
      <c r="J538" t="s">
        <v>6055</v>
      </c>
      <c r="K538" t="s">
        <v>6070</v>
      </c>
      <c r="L538" t="s">
        <v>6072</v>
      </c>
      <c r="M538" t="s">
        <v>6073</v>
      </c>
      <c r="N538" t="s">
        <v>6074</v>
      </c>
      <c r="O538" t="s">
        <v>6075</v>
      </c>
      <c r="P538" t="s">
        <v>6076</v>
      </c>
      <c r="Q538" t="s">
        <v>6077</v>
      </c>
      <c r="R538" t="s">
        <v>6054</v>
      </c>
      <c r="S538" t="s">
        <v>6053</v>
      </c>
      <c r="T538" t="s">
        <v>6079</v>
      </c>
      <c r="U538" t="s">
        <v>6065</v>
      </c>
      <c r="V538" t="s">
        <v>6080</v>
      </c>
      <c r="W538" t="s">
        <v>6081</v>
      </c>
      <c r="X538" t="s">
        <v>6061</v>
      </c>
      <c r="Y538" t="s">
        <v>6050</v>
      </c>
      <c r="Z538" t="s">
        <v>6082</v>
      </c>
      <c r="AA538" t="s">
        <v>6083</v>
      </c>
      <c r="AB538" t="s">
        <v>6084</v>
      </c>
      <c r="AC538" t="s">
        <v>6085</v>
      </c>
    </row>
    <row r="539" spans="1:31" x14ac:dyDescent="0.3">
      <c r="A539" t="s">
        <v>6055</v>
      </c>
      <c r="B539" t="s">
        <v>6049</v>
      </c>
      <c r="C539">
        <v>969</v>
      </c>
      <c r="D539" t="s">
        <v>32</v>
      </c>
      <c r="E539">
        <v>407</v>
      </c>
      <c r="F539">
        <v>3731016</v>
      </c>
      <c r="G539">
        <v>4.82</v>
      </c>
      <c r="H539">
        <v>35352</v>
      </c>
      <c r="I539">
        <v>26192</v>
      </c>
      <c r="J539" t="s">
        <v>6089</v>
      </c>
      <c r="K539" t="s">
        <v>6090</v>
      </c>
      <c r="L539" t="s">
        <v>6061</v>
      </c>
      <c r="M539" t="s">
        <v>6069</v>
      </c>
      <c r="N539" t="s">
        <v>6091</v>
      </c>
      <c r="O539" t="s">
        <v>6092</v>
      </c>
      <c r="P539" t="s">
        <v>6054</v>
      </c>
      <c r="Q539" t="s">
        <v>6093</v>
      </c>
      <c r="R539" t="s">
        <v>6094</v>
      </c>
      <c r="S539" t="s">
        <v>6095</v>
      </c>
      <c r="T539" t="s">
        <v>6096</v>
      </c>
      <c r="U539" t="s">
        <v>6097</v>
      </c>
      <c r="V539" t="s">
        <v>6098</v>
      </c>
      <c r="W539" t="s">
        <v>6099</v>
      </c>
      <c r="X539" t="s">
        <v>6051</v>
      </c>
      <c r="Y539" t="s">
        <v>6081</v>
      </c>
      <c r="Z539" t="s">
        <v>6100</v>
      </c>
      <c r="AA539" t="s">
        <v>6060</v>
      </c>
      <c r="AB539" t="s">
        <v>6101</v>
      </c>
      <c r="AC539" t="s">
        <v>6102</v>
      </c>
    </row>
    <row r="540" spans="1:31" x14ac:dyDescent="0.3">
      <c r="A540" t="s">
        <v>6054</v>
      </c>
      <c r="B540" t="s">
        <v>6049</v>
      </c>
      <c r="C540">
        <v>1056</v>
      </c>
      <c r="D540" t="s">
        <v>32</v>
      </c>
      <c r="E540">
        <v>621</v>
      </c>
      <c r="F540">
        <v>1134816</v>
      </c>
      <c r="G540">
        <v>4.87</v>
      </c>
      <c r="H540">
        <v>12763</v>
      </c>
      <c r="I540">
        <v>8108</v>
      </c>
      <c r="J540" t="s">
        <v>6065</v>
      </c>
      <c r="K540" t="s">
        <v>6081</v>
      </c>
      <c r="L540" t="s">
        <v>6055</v>
      </c>
      <c r="M540" t="s">
        <v>6080</v>
      </c>
      <c r="N540" t="s">
        <v>6050</v>
      </c>
      <c r="O540" t="s">
        <v>6092</v>
      </c>
      <c r="P540" t="s">
        <v>6053</v>
      </c>
      <c r="Q540" t="s">
        <v>6061</v>
      </c>
      <c r="R540" t="s">
        <v>6103</v>
      </c>
      <c r="S540" t="s">
        <v>6104</v>
      </c>
      <c r="T540" t="s">
        <v>6060</v>
      </c>
      <c r="U540" t="s">
        <v>6069</v>
      </c>
      <c r="V540" t="s">
        <v>6090</v>
      </c>
      <c r="W540" t="s">
        <v>6048</v>
      </c>
      <c r="X540" t="s">
        <v>6085</v>
      </c>
      <c r="Y540" t="s">
        <v>6105</v>
      </c>
      <c r="Z540" t="s">
        <v>6089</v>
      </c>
      <c r="AA540" t="s">
        <v>6101</v>
      </c>
      <c r="AB540" t="s">
        <v>6106</v>
      </c>
      <c r="AC540" t="s">
        <v>6051</v>
      </c>
    </row>
    <row r="541" spans="1:31" x14ac:dyDescent="0.3">
      <c r="A541" t="s">
        <v>6053</v>
      </c>
      <c r="B541" t="s">
        <v>6049</v>
      </c>
      <c r="C541">
        <v>1123</v>
      </c>
      <c r="D541" t="s">
        <v>32</v>
      </c>
      <c r="E541">
        <v>512</v>
      </c>
      <c r="F541">
        <v>566582</v>
      </c>
      <c r="G541">
        <v>4.91</v>
      </c>
      <c r="H541">
        <v>8495</v>
      </c>
      <c r="I541">
        <v>7879</v>
      </c>
      <c r="J541" t="s">
        <v>6050</v>
      </c>
      <c r="K541" t="s">
        <v>6054</v>
      </c>
      <c r="L541" t="s">
        <v>6081</v>
      </c>
      <c r="M541" t="s">
        <v>6080</v>
      </c>
      <c r="N541" t="s">
        <v>6065</v>
      </c>
      <c r="O541" t="s">
        <v>6055</v>
      </c>
      <c r="P541" t="s">
        <v>6107</v>
      </c>
      <c r="Q541" t="s">
        <v>6108</v>
      </c>
      <c r="R541" t="s">
        <v>6109</v>
      </c>
      <c r="S541" t="s">
        <v>6048</v>
      </c>
      <c r="T541" t="s">
        <v>6110</v>
      </c>
      <c r="U541" t="s">
        <v>6057</v>
      </c>
      <c r="V541" t="s">
        <v>6061</v>
      </c>
      <c r="W541" t="s">
        <v>6051</v>
      </c>
      <c r="X541" t="s">
        <v>6111</v>
      </c>
      <c r="Y541" t="s">
        <v>6112</v>
      </c>
      <c r="Z541" t="s">
        <v>6060</v>
      </c>
      <c r="AA541" t="s">
        <v>6067</v>
      </c>
      <c r="AB541" t="s">
        <v>6113</v>
      </c>
      <c r="AC541" t="s">
        <v>6069</v>
      </c>
    </row>
    <row r="542" spans="1:31" x14ac:dyDescent="0.3">
      <c r="A542" t="s">
        <v>6065</v>
      </c>
      <c r="B542" t="s">
        <v>6049</v>
      </c>
      <c r="C542">
        <v>1067</v>
      </c>
      <c r="D542" t="s">
        <v>32</v>
      </c>
      <c r="E542">
        <v>545</v>
      </c>
      <c r="F542">
        <v>786678</v>
      </c>
      <c r="G542">
        <v>4.88</v>
      </c>
      <c r="H542">
        <v>8040</v>
      </c>
      <c r="I542">
        <v>5353</v>
      </c>
      <c r="J542" t="s">
        <v>6054</v>
      </c>
      <c r="K542" t="s">
        <v>6081</v>
      </c>
      <c r="L542" t="s">
        <v>6080</v>
      </c>
      <c r="M542" t="s">
        <v>6050</v>
      </c>
      <c r="N542" t="s">
        <v>6055</v>
      </c>
      <c r="O542" t="s">
        <v>6114</v>
      </c>
      <c r="P542" t="s">
        <v>6060</v>
      </c>
      <c r="Q542" t="s">
        <v>6053</v>
      </c>
      <c r="R542" t="s">
        <v>6061</v>
      </c>
      <c r="S542" t="s">
        <v>6092</v>
      </c>
      <c r="T542" t="s">
        <v>6083</v>
      </c>
      <c r="U542" t="s">
        <v>6084</v>
      </c>
      <c r="V542" t="s">
        <v>6115</v>
      </c>
      <c r="W542" t="s">
        <v>6069</v>
      </c>
      <c r="X542" t="s">
        <v>6085</v>
      </c>
      <c r="Y542" t="s">
        <v>6090</v>
      </c>
      <c r="Z542" t="s">
        <v>6089</v>
      </c>
      <c r="AA542" t="s">
        <v>6116</v>
      </c>
      <c r="AB542" t="s">
        <v>6048</v>
      </c>
      <c r="AC542" t="s">
        <v>6117</v>
      </c>
    </row>
    <row r="543" spans="1:31" x14ac:dyDescent="0.3">
      <c r="A543" t="s">
        <v>6080</v>
      </c>
      <c r="B543" t="s">
        <v>6049</v>
      </c>
      <c r="C543">
        <v>1088</v>
      </c>
      <c r="D543" t="s">
        <v>32</v>
      </c>
      <c r="E543">
        <v>489</v>
      </c>
      <c r="F543">
        <v>548666</v>
      </c>
      <c r="G543">
        <v>4.8600000000000003</v>
      </c>
      <c r="H543">
        <v>5600</v>
      </c>
      <c r="I543">
        <v>3735</v>
      </c>
      <c r="J543" t="s">
        <v>6081</v>
      </c>
      <c r="K543" t="s">
        <v>6050</v>
      </c>
      <c r="L543" t="s">
        <v>6065</v>
      </c>
      <c r="M543" t="s">
        <v>6054</v>
      </c>
      <c r="N543" t="s">
        <v>6055</v>
      </c>
      <c r="O543" t="s">
        <v>6118</v>
      </c>
      <c r="P543" t="s">
        <v>6119</v>
      </c>
      <c r="Q543" t="s">
        <v>6053</v>
      </c>
      <c r="R543" t="s">
        <v>6120</v>
      </c>
      <c r="S543" t="s">
        <v>6057</v>
      </c>
      <c r="T543" t="s">
        <v>6060</v>
      </c>
      <c r="U543" t="s">
        <v>6121</v>
      </c>
      <c r="V543" t="s">
        <v>6122</v>
      </c>
      <c r="W543" t="s">
        <v>6123</v>
      </c>
      <c r="X543" t="s">
        <v>6116</v>
      </c>
      <c r="Y543" t="s">
        <v>6061</v>
      </c>
      <c r="Z543" t="s">
        <v>6115</v>
      </c>
      <c r="AA543" t="s">
        <v>6124</v>
      </c>
      <c r="AB543" t="s">
        <v>6125</v>
      </c>
      <c r="AC543" t="s">
        <v>6082</v>
      </c>
    </row>
    <row r="544" spans="1:31" x14ac:dyDescent="0.3">
      <c r="A544" t="s">
        <v>6081</v>
      </c>
      <c r="B544" t="s">
        <v>6049</v>
      </c>
      <c r="C544">
        <v>1074</v>
      </c>
      <c r="D544" t="s">
        <v>32</v>
      </c>
      <c r="E544">
        <v>487</v>
      </c>
      <c r="F544">
        <v>830845</v>
      </c>
      <c r="G544">
        <v>4.92</v>
      </c>
      <c r="H544">
        <v>8864</v>
      </c>
      <c r="I544">
        <v>6556</v>
      </c>
      <c r="J544" t="s">
        <v>6065</v>
      </c>
      <c r="K544" t="s">
        <v>6080</v>
      </c>
      <c r="L544" t="s">
        <v>6054</v>
      </c>
      <c r="M544" t="s">
        <v>6055</v>
      </c>
      <c r="N544" t="s">
        <v>6050</v>
      </c>
      <c r="O544" t="s">
        <v>6060</v>
      </c>
      <c r="P544" t="s">
        <v>6120</v>
      </c>
      <c r="Q544" t="s">
        <v>6122</v>
      </c>
      <c r="R544" t="s">
        <v>6115</v>
      </c>
      <c r="S544" t="s">
        <v>6053</v>
      </c>
      <c r="T544" t="s">
        <v>6061</v>
      </c>
      <c r="U544" t="s">
        <v>6092</v>
      </c>
      <c r="V544" t="s">
        <v>6069</v>
      </c>
      <c r="W544" t="e">
        <f>-YJD6Y-Jcyc</f>
        <v>#NAME?</v>
      </c>
      <c r="X544" t="s">
        <v>6126</v>
      </c>
      <c r="Y544" t="s">
        <v>6090</v>
      </c>
      <c r="Z544" t="s">
        <v>6104</v>
      </c>
      <c r="AA544" t="s">
        <v>6116</v>
      </c>
      <c r="AB544" t="s">
        <v>6083</v>
      </c>
      <c r="AC544" t="s">
        <v>6127</v>
      </c>
    </row>
    <row r="545" spans="1:31" x14ac:dyDescent="0.3">
      <c r="A545" t="s">
        <v>6061</v>
      </c>
      <c r="B545" t="s">
        <v>6049</v>
      </c>
      <c r="C545">
        <v>1001</v>
      </c>
      <c r="D545" t="s">
        <v>32</v>
      </c>
      <c r="E545">
        <v>554</v>
      </c>
      <c r="F545">
        <v>746413</v>
      </c>
      <c r="G545">
        <v>4.83</v>
      </c>
      <c r="H545">
        <v>12969</v>
      </c>
      <c r="I545">
        <v>7182</v>
      </c>
      <c r="J545" t="s">
        <v>6055</v>
      </c>
      <c r="K545" t="s">
        <v>6092</v>
      </c>
      <c r="L545" t="s">
        <v>6069</v>
      </c>
      <c r="M545" t="s">
        <v>6096</v>
      </c>
      <c r="N545" t="s">
        <v>6128</v>
      </c>
      <c r="O545" t="s">
        <v>6129</v>
      </c>
      <c r="P545" t="s">
        <v>6101</v>
      </c>
      <c r="Q545" t="s">
        <v>6130</v>
      </c>
      <c r="R545" t="s">
        <v>6100</v>
      </c>
      <c r="S545" t="s">
        <v>6131</v>
      </c>
      <c r="T545" t="s">
        <v>6098</v>
      </c>
      <c r="U545" t="s">
        <v>6054</v>
      </c>
      <c r="V545" t="s">
        <v>6097</v>
      </c>
      <c r="W545" t="s">
        <v>6132</v>
      </c>
      <c r="X545" t="s">
        <v>6099</v>
      </c>
      <c r="Y545" t="s">
        <v>6133</v>
      </c>
      <c r="Z545" t="s">
        <v>6134</v>
      </c>
      <c r="AA545" t="s">
        <v>6135</v>
      </c>
      <c r="AB545" t="s">
        <v>6065</v>
      </c>
      <c r="AC545" t="s">
        <v>6093</v>
      </c>
    </row>
    <row r="546" spans="1:31" x14ac:dyDescent="0.3">
      <c r="A546" t="s">
        <v>6050</v>
      </c>
      <c r="B546" t="s">
        <v>6049</v>
      </c>
      <c r="C546">
        <v>1102</v>
      </c>
      <c r="D546" t="s">
        <v>32</v>
      </c>
      <c r="E546">
        <v>542</v>
      </c>
      <c r="F546">
        <v>630535</v>
      </c>
      <c r="G546">
        <v>4.91</v>
      </c>
      <c r="H546">
        <v>6287</v>
      </c>
      <c r="I546">
        <v>5319</v>
      </c>
      <c r="J546" t="s">
        <v>6080</v>
      </c>
      <c r="K546" t="s">
        <v>6054</v>
      </c>
      <c r="L546" t="s">
        <v>6081</v>
      </c>
      <c r="M546" t="s">
        <v>6068</v>
      </c>
      <c r="N546" t="s">
        <v>6055</v>
      </c>
      <c r="O546" t="s">
        <v>6051</v>
      </c>
      <c r="P546" t="s">
        <v>6053</v>
      </c>
      <c r="Q546" t="s">
        <v>6065</v>
      </c>
      <c r="R546" t="s">
        <v>6057</v>
      </c>
      <c r="S546" t="s">
        <v>6048</v>
      </c>
      <c r="T546" t="s">
        <v>6064</v>
      </c>
      <c r="U546" t="s">
        <v>6060</v>
      </c>
      <c r="V546" t="s">
        <v>6059</v>
      </c>
      <c r="W546" t="s">
        <v>6069</v>
      </c>
      <c r="X546" t="s">
        <v>6063</v>
      </c>
      <c r="Y546" t="s">
        <v>6136</v>
      </c>
      <c r="Z546" t="s">
        <v>6119</v>
      </c>
      <c r="AA546" t="s">
        <v>6122</v>
      </c>
      <c r="AB546" t="s">
        <v>6137</v>
      </c>
      <c r="AC546" t="s">
        <v>6108</v>
      </c>
    </row>
    <row r="547" spans="1:31" x14ac:dyDescent="0.3">
      <c r="A547" t="s">
        <v>6082</v>
      </c>
      <c r="B547" t="s">
        <v>6049</v>
      </c>
      <c r="C547">
        <v>1086</v>
      </c>
      <c r="D547" t="s">
        <v>32</v>
      </c>
      <c r="E547">
        <v>484</v>
      </c>
      <c r="F547">
        <v>146761</v>
      </c>
      <c r="G547">
        <v>4.57</v>
      </c>
      <c r="H547">
        <v>852</v>
      </c>
      <c r="I547">
        <v>508</v>
      </c>
      <c r="J547" t="s">
        <v>6138</v>
      </c>
      <c r="K547" t="s">
        <v>6120</v>
      </c>
      <c r="L547" t="s">
        <v>6057</v>
      </c>
      <c r="M547" t="s">
        <v>6095</v>
      </c>
      <c r="N547" t="s">
        <v>6092</v>
      </c>
      <c r="O547" t="s">
        <v>6139</v>
      </c>
      <c r="P547" t="s">
        <v>6125</v>
      </c>
      <c r="Q547" t="s">
        <v>6119</v>
      </c>
      <c r="R547" t="s">
        <v>6121</v>
      </c>
      <c r="S547" t="s">
        <v>6140</v>
      </c>
      <c r="T547" t="s">
        <v>6104</v>
      </c>
      <c r="U547" t="s">
        <v>6123</v>
      </c>
      <c r="V547" t="s">
        <v>6141</v>
      </c>
      <c r="W547" t="s">
        <v>6080</v>
      </c>
      <c r="X547" t="s">
        <v>6059</v>
      </c>
      <c r="Y547" t="s">
        <v>6055</v>
      </c>
      <c r="Z547" t="s">
        <v>6142</v>
      </c>
      <c r="AA547" t="s">
        <v>6143</v>
      </c>
      <c r="AB547" t="s">
        <v>6144</v>
      </c>
      <c r="AC547" t="s">
        <v>6145</v>
      </c>
    </row>
    <row r="548" spans="1:31" x14ac:dyDescent="0.3">
      <c r="A548" t="s">
        <v>6083</v>
      </c>
      <c r="B548" t="s">
        <v>6146</v>
      </c>
      <c r="C548">
        <v>1059</v>
      </c>
      <c r="D548" t="s">
        <v>20</v>
      </c>
      <c r="E548">
        <v>617</v>
      </c>
      <c r="F548">
        <v>12375</v>
      </c>
      <c r="G548">
        <v>3.69</v>
      </c>
      <c r="H548">
        <v>174</v>
      </c>
      <c r="I548">
        <v>70</v>
      </c>
      <c r="J548" t="s">
        <v>6065</v>
      </c>
      <c r="K548" t="s">
        <v>6054</v>
      </c>
      <c r="L548" t="s">
        <v>6081</v>
      </c>
      <c r="M548" t="s">
        <v>6080</v>
      </c>
      <c r="N548" t="s">
        <v>6050</v>
      </c>
      <c r="O548" t="s">
        <v>6055</v>
      </c>
      <c r="P548" t="s">
        <v>6061</v>
      </c>
      <c r="Q548" t="s">
        <v>6053</v>
      </c>
      <c r="R548" t="s">
        <v>6084</v>
      </c>
      <c r="S548" t="s">
        <v>6097</v>
      </c>
      <c r="T548" t="s">
        <v>6048</v>
      </c>
      <c r="U548" t="s">
        <v>6147</v>
      </c>
      <c r="V548" t="s">
        <v>6129</v>
      </c>
      <c r="W548" t="s">
        <v>6059</v>
      </c>
      <c r="X548" t="s">
        <v>6148</v>
      </c>
      <c r="Y548" t="s">
        <v>6149</v>
      </c>
      <c r="Z548" t="s">
        <v>6150</v>
      </c>
      <c r="AA548" t="s">
        <v>6116</v>
      </c>
      <c r="AB548" t="s">
        <v>6110</v>
      </c>
      <c r="AC548" t="s">
        <v>6151</v>
      </c>
    </row>
    <row r="549" spans="1:31" x14ac:dyDescent="0.3">
      <c r="A549" t="s">
        <v>6084</v>
      </c>
      <c r="B549" t="s">
        <v>6049</v>
      </c>
      <c r="C549">
        <v>1051</v>
      </c>
      <c r="D549" t="s">
        <v>32</v>
      </c>
      <c r="E549">
        <v>419</v>
      </c>
      <c r="F549">
        <v>45203</v>
      </c>
      <c r="G549">
        <v>4.22</v>
      </c>
      <c r="H549">
        <v>740</v>
      </c>
      <c r="I549">
        <v>345</v>
      </c>
      <c r="J549" t="s">
        <v>6085</v>
      </c>
      <c r="K549" t="s">
        <v>6125</v>
      </c>
      <c r="L549" t="s">
        <v>6065</v>
      </c>
      <c r="M549" t="s">
        <v>6152</v>
      </c>
      <c r="N549" t="s">
        <v>6092</v>
      </c>
      <c r="O549" t="s">
        <v>6104</v>
      </c>
      <c r="P549" t="s">
        <v>6153</v>
      </c>
      <c r="Q549" t="s">
        <v>6154</v>
      </c>
      <c r="R549" t="s">
        <v>6135</v>
      </c>
      <c r="S549" t="s">
        <v>6055</v>
      </c>
      <c r="T549" t="s">
        <v>6057</v>
      </c>
      <c r="U549" t="s">
        <v>6155</v>
      </c>
      <c r="V549" t="s">
        <v>6080</v>
      </c>
      <c r="W549" t="s">
        <v>6061</v>
      </c>
      <c r="X549" t="s">
        <v>6123</v>
      </c>
      <c r="Y549" t="s">
        <v>6132</v>
      </c>
      <c r="Z549" t="s">
        <v>6053</v>
      </c>
      <c r="AA549" t="s">
        <v>6120</v>
      </c>
      <c r="AB549" t="s">
        <v>6081</v>
      </c>
      <c r="AC549" t="s">
        <v>6048</v>
      </c>
    </row>
    <row r="550" spans="1:31" x14ac:dyDescent="0.3">
      <c r="A550" t="s">
        <v>6085</v>
      </c>
      <c r="B550" t="s">
        <v>6049</v>
      </c>
      <c r="C550">
        <v>1052</v>
      </c>
      <c r="D550" t="s">
        <v>32</v>
      </c>
      <c r="E550">
        <v>382</v>
      </c>
      <c r="F550">
        <v>67407</v>
      </c>
      <c r="G550">
        <v>3.9</v>
      </c>
      <c r="H550">
        <v>981</v>
      </c>
      <c r="I550">
        <v>403</v>
      </c>
      <c r="J550" t="s">
        <v>6084</v>
      </c>
      <c r="K550" t="s">
        <v>6104</v>
      </c>
      <c r="L550" t="s">
        <v>6054</v>
      </c>
      <c r="M550" t="s">
        <v>6092</v>
      </c>
      <c r="N550" t="s">
        <v>6055</v>
      </c>
      <c r="O550" t="s">
        <v>6156</v>
      </c>
      <c r="P550" t="s">
        <v>6065</v>
      </c>
      <c r="Q550" t="s">
        <v>6130</v>
      </c>
      <c r="R550" t="s">
        <v>6135</v>
      </c>
      <c r="S550" t="s">
        <v>6155</v>
      </c>
      <c r="T550" t="s">
        <v>6061</v>
      </c>
      <c r="U550" t="s">
        <v>6125</v>
      </c>
      <c r="V550" t="s">
        <v>6095</v>
      </c>
      <c r="W550" t="s">
        <v>6138</v>
      </c>
      <c r="X550" t="s">
        <v>6057</v>
      </c>
      <c r="Y550" t="s">
        <v>6123</v>
      </c>
      <c r="Z550" t="s">
        <v>6069</v>
      </c>
      <c r="AA550" t="s">
        <v>6098</v>
      </c>
      <c r="AB550" t="s">
        <v>6103</v>
      </c>
      <c r="AC550" t="s">
        <v>6106</v>
      </c>
    </row>
    <row r="551" spans="1:31" x14ac:dyDescent="0.3">
      <c r="A551" t="s">
        <v>6123</v>
      </c>
      <c r="B551" t="s">
        <v>6049</v>
      </c>
      <c r="C551">
        <v>1095</v>
      </c>
      <c r="D551" t="s">
        <v>32</v>
      </c>
      <c r="E551">
        <v>335</v>
      </c>
      <c r="F551">
        <v>124055</v>
      </c>
      <c r="G551">
        <v>4.28</v>
      </c>
      <c r="H551">
        <v>1305</v>
      </c>
      <c r="I551">
        <v>1049</v>
      </c>
      <c r="J551" t="s">
        <v>6119</v>
      </c>
      <c r="K551" t="s">
        <v>6157</v>
      </c>
      <c r="L551" t="s">
        <v>6057</v>
      </c>
      <c r="M551" t="s">
        <v>6158</v>
      </c>
      <c r="N551" t="s">
        <v>6159</v>
      </c>
      <c r="O551" t="s">
        <v>6055</v>
      </c>
      <c r="P551" t="s">
        <v>6160</v>
      </c>
      <c r="Q551" t="s">
        <v>6093</v>
      </c>
      <c r="R551" t="s">
        <v>6080</v>
      </c>
      <c r="S551" t="s">
        <v>6161</v>
      </c>
      <c r="T551" t="s">
        <v>6095</v>
      </c>
      <c r="U551" t="s">
        <v>6162</v>
      </c>
      <c r="V551" t="s">
        <v>6163</v>
      </c>
      <c r="W551" t="s">
        <v>6164</v>
      </c>
      <c r="X551" t="s">
        <v>6137</v>
      </c>
      <c r="Y551" t="s">
        <v>6165</v>
      </c>
      <c r="Z551" t="s">
        <v>6141</v>
      </c>
      <c r="AA551" t="s">
        <v>6082</v>
      </c>
      <c r="AB551" t="s">
        <v>6091</v>
      </c>
      <c r="AC551" t="s">
        <v>6102</v>
      </c>
    </row>
    <row r="552" spans="1:31" x14ac:dyDescent="0.3">
      <c r="A552" t="s">
        <v>6062</v>
      </c>
      <c r="B552" t="s">
        <v>6166</v>
      </c>
      <c r="C552">
        <v>1098</v>
      </c>
      <c r="D552" t="s">
        <v>20</v>
      </c>
      <c r="E552">
        <v>413</v>
      </c>
      <c r="F552">
        <v>3995</v>
      </c>
      <c r="G552">
        <v>4.05</v>
      </c>
      <c r="H552">
        <v>21</v>
      </c>
      <c r="I552">
        <v>44</v>
      </c>
      <c r="J552" t="s">
        <v>6048</v>
      </c>
      <c r="K552" t="s">
        <v>6167</v>
      </c>
      <c r="L552" t="s">
        <v>6168</v>
      </c>
      <c r="M552" t="s">
        <v>6056</v>
      </c>
      <c r="N552" t="s">
        <v>6059</v>
      </c>
      <c r="O552" t="s">
        <v>6169</v>
      </c>
      <c r="P552" t="s">
        <v>6170</v>
      </c>
      <c r="Q552" t="s">
        <v>6171</v>
      </c>
      <c r="R552" t="s">
        <v>6172</v>
      </c>
      <c r="S552" t="s">
        <v>6051</v>
      </c>
      <c r="T552" t="s">
        <v>6173</v>
      </c>
      <c r="U552" t="s">
        <v>6174</v>
      </c>
      <c r="V552" t="s">
        <v>6053</v>
      </c>
      <c r="W552" t="s">
        <v>6175</v>
      </c>
      <c r="X552" t="s">
        <v>6176</v>
      </c>
      <c r="Y552" t="s">
        <v>6177</v>
      </c>
      <c r="Z552" t="s">
        <v>6178</v>
      </c>
      <c r="AA552" t="s">
        <v>6179</v>
      </c>
      <c r="AB552" t="s">
        <v>6180</v>
      </c>
      <c r="AC552" t="s">
        <v>6181</v>
      </c>
    </row>
    <row r="553" spans="1:31" x14ac:dyDescent="0.3">
      <c r="A553" t="s">
        <v>6103</v>
      </c>
      <c r="B553" t="s">
        <v>6049</v>
      </c>
      <c r="C553">
        <v>1056</v>
      </c>
      <c r="D553" t="s">
        <v>32</v>
      </c>
      <c r="E553">
        <v>199</v>
      </c>
      <c r="F553">
        <v>186823</v>
      </c>
      <c r="G553">
        <v>4.68</v>
      </c>
      <c r="H553">
        <v>927</v>
      </c>
      <c r="I553">
        <v>1018</v>
      </c>
      <c r="J553" t="s">
        <v>6132</v>
      </c>
      <c r="K553" t="s">
        <v>6104</v>
      </c>
      <c r="L553" t="s">
        <v>6096</v>
      </c>
      <c r="M553" t="s">
        <v>6054</v>
      </c>
      <c r="N553" t="s">
        <v>6051</v>
      </c>
      <c r="O553" t="s">
        <v>6095</v>
      </c>
      <c r="P553" t="s">
        <v>6055</v>
      </c>
      <c r="Q553" t="s">
        <v>6093</v>
      </c>
      <c r="R553" t="s">
        <v>6098</v>
      </c>
      <c r="S553" t="s">
        <v>6100</v>
      </c>
      <c r="T553" t="s">
        <v>6182</v>
      </c>
      <c r="U553" t="s">
        <v>6183</v>
      </c>
      <c r="V553" t="s">
        <v>6106</v>
      </c>
      <c r="W553" t="s">
        <v>6092</v>
      </c>
      <c r="X553" t="s">
        <v>6119</v>
      </c>
      <c r="Y553" t="s">
        <v>6164</v>
      </c>
      <c r="Z553" t="e">
        <f>-jKxENIH-Ss</f>
        <v>#NAME?</v>
      </c>
      <c r="AA553" t="s">
        <v>6184</v>
      </c>
      <c r="AB553" t="e">
        <f>-NZodGQ0G90</f>
        <v>#NAME?</v>
      </c>
      <c r="AC553" t="s">
        <v>6091</v>
      </c>
    </row>
    <row r="554" spans="1:31" x14ac:dyDescent="0.3">
      <c r="A554" t="s">
        <v>6185</v>
      </c>
      <c r="B554" t="s">
        <v>6186</v>
      </c>
      <c r="C554">
        <v>1129</v>
      </c>
      <c r="D554" t="s">
        <v>38</v>
      </c>
      <c r="E554" t="s">
        <v>3</v>
      </c>
      <c r="F554" t="s">
        <v>39</v>
      </c>
      <c r="G554">
        <v>182</v>
      </c>
      <c r="H554">
        <v>8172</v>
      </c>
      <c r="I554">
        <v>4.79</v>
      </c>
      <c r="J554">
        <v>29</v>
      </c>
      <c r="K554">
        <v>81</v>
      </c>
      <c r="L554" t="s">
        <v>6187</v>
      </c>
      <c r="M554" t="s">
        <v>6188</v>
      </c>
      <c r="N554" t="s">
        <v>6189</v>
      </c>
      <c r="O554" t="s">
        <v>6190</v>
      </c>
      <c r="P554" t="e">
        <f>-w5I1MR1NBg</f>
        <v>#NAME?</v>
      </c>
      <c r="Q554" t="s">
        <v>6191</v>
      </c>
      <c r="R554" t="s">
        <v>6192</v>
      </c>
      <c r="S554" t="s">
        <v>6193</v>
      </c>
      <c r="T554" t="s">
        <v>6194</v>
      </c>
      <c r="U554" t="s">
        <v>6195</v>
      </c>
      <c r="V554" t="s">
        <v>6196</v>
      </c>
      <c r="W554" t="s">
        <v>6197</v>
      </c>
      <c r="X554" t="s">
        <v>6198</v>
      </c>
      <c r="Y554" t="s">
        <v>6199</v>
      </c>
      <c r="Z554" t="s">
        <v>6200</v>
      </c>
      <c r="AA554" t="s">
        <v>6201</v>
      </c>
      <c r="AB554" t="s">
        <v>6202</v>
      </c>
      <c r="AC554" t="s">
        <v>6203</v>
      </c>
      <c r="AD554" t="s">
        <v>6204</v>
      </c>
      <c r="AE554" t="s">
        <v>6205</v>
      </c>
    </row>
    <row r="555" spans="1:31" x14ac:dyDescent="0.3">
      <c r="A555" t="s">
        <v>6206</v>
      </c>
      <c r="B555" t="s">
        <v>6186</v>
      </c>
      <c r="C555">
        <v>1129</v>
      </c>
      <c r="D555" t="s">
        <v>38</v>
      </c>
      <c r="E555" t="s">
        <v>3</v>
      </c>
      <c r="F555" t="s">
        <v>39</v>
      </c>
      <c r="G555">
        <v>408</v>
      </c>
      <c r="H555">
        <v>99596</v>
      </c>
      <c r="I555">
        <v>4.53</v>
      </c>
      <c r="J555">
        <v>1025</v>
      </c>
      <c r="K555">
        <v>2050</v>
      </c>
      <c r="L555" t="s">
        <v>6207</v>
      </c>
      <c r="M555" t="s">
        <v>6208</v>
      </c>
      <c r="N555" t="s">
        <v>6209</v>
      </c>
      <c r="O555" t="s">
        <v>6185</v>
      </c>
      <c r="P555" t="s">
        <v>6193</v>
      </c>
      <c r="Q555" t="s">
        <v>6191</v>
      </c>
      <c r="R555" t="s">
        <v>6210</v>
      </c>
      <c r="S555" t="s">
        <v>6211</v>
      </c>
      <c r="T555" t="s">
        <v>6212</v>
      </c>
      <c r="U555" t="s">
        <v>6213</v>
      </c>
      <c r="V555" t="s">
        <v>6214</v>
      </c>
      <c r="W555" t="s">
        <v>6215</v>
      </c>
      <c r="X555" t="s">
        <v>6216</v>
      </c>
      <c r="Y555" t="s">
        <v>6217</v>
      </c>
    </row>
    <row r="556" spans="1:31" x14ac:dyDescent="0.3">
      <c r="A556" t="s">
        <v>6193</v>
      </c>
      <c r="B556" t="s">
        <v>6186</v>
      </c>
      <c r="C556">
        <v>1129</v>
      </c>
      <c r="D556" t="s">
        <v>38</v>
      </c>
      <c r="E556" t="s">
        <v>3</v>
      </c>
      <c r="F556" t="s">
        <v>39</v>
      </c>
      <c r="G556">
        <v>84</v>
      </c>
      <c r="H556">
        <v>6811</v>
      </c>
      <c r="I556">
        <v>4.55</v>
      </c>
      <c r="J556">
        <v>38</v>
      </c>
      <c r="K556">
        <v>49</v>
      </c>
      <c r="L556" t="s">
        <v>6218</v>
      </c>
      <c r="M556" t="s">
        <v>6219</v>
      </c>
      <c r="N556" t="s">
        <v>6220</v>
      </c>
      <c r="O556" t="s">
        <v>6221</v>
      </c>
      <c r="P556" t="s">
        <v>6222</v>
      </c>
      <c r="Q556" t="s">
        <v>6223</v>
      </c>
      <c r="R556" t="s">
        <v>6224</v>
      </c>
      <c r="S556" t="s">
        <v>6225</v>
      </c>
      <c r="T556" t="s">
        <v>6189</v>
      </c>
      <c r="U556" t="s">
        <v>6226</v>
      </c>
      <c r="V556" t="s">
        <v>6192</v>
      </c>
      <c r="W556" t="s">
        <v>6227</v>
      </c>
      <c r="X556" t="s">
        <v>6228</v>
      </c>
      <c r="Y556" t="e">
        <f>-w5I1MR1NBg</f>
        <v>#NAME?</v>
      </c>
      <c r="Z556" t="s">
        <v>6229</v>
      </c>
      <c r="AA556" t="s">
        <v>6230</v>
      </c>
      <c r="AB556" t="s">
        <v>6231</v>
      </c>
      <c r="AC556" t="s">
        <v>6232</v>
      </c>
      <c r="AD556" t="s">
        <v>6233</v>
      </c>
      <c r="AE556" t="s">
        <v>6191</v>
      </c>
    </row>
    <row r="557" spans="1:31" x14ac:dyDescent="0.3">
      <c r="A557" t="s">
        <v>6215</v>
      </c>
      <c r="B557" t="s">
        <v>6234</v>
      </c>
      <c r="C557">
        <v>1131</v>
      </c>
      <c r="D557" t="s">
        <v>38</v>
      </c>
      <c r="E557" t="s">
        <v>3</v>
      </c>
      <c r="F557" t="s">
        <v>39</v>
      </c>
      <c r="G557">
        <v>596</v>
      </c>
      <c r="H557">
        <v>1637</v>
      </c>
      <c r="I557">
        <v>0</v>
      </c>
      <c r="J557">
        <v>0</v>
      </c>
      <c r="K557">
        <v>0</v>
      </c>
      <c r="L557" t="s">
        <v>6235</v>
      </c>
      <c r="M557" t="s">
        <v>6236</v>
      </c>
      <c r="N557" t="s">
        <v>6237</v>
      </c>
      <c r="O557" t="s">
        <v>6238</v>
      </c>
      <c r="P557" t="s">
        <v>6239</v>
      </c>
      <c r="Q557" t="s">
        <v>6240</v>
      </c>
      <c r="R557" t="s">
        <v>6241</v>
      </c>
      <c r="S557" t="s">
        <v>6242</v>
      </c>
      <c r="T557" t="s">
        <v>6243</v>
      </c>
      <c r="U557" t="s">
        <v>6244</v>
      </c>
      <c r="V557" t="s">
        <v>6245</v>
      </c>
      <c r="W557" t="s">
        <v>6246</v>
      </c>
      <c r="X557" t="s">
        <v>6247</v>
      </c>
      <c r="Y557" t="s">
        <v>6248</v>
      </c>
      <c r="Z557" t="s">
        <v>6249</v>
      </c>
      <c r="AA557" t="s">
        <v>6250</v>
      </c>
      <c r="AB557" t="s">
        <v>6251</v>
      </c>
      <c r="AC557" t="s">
        <v>6252</v>
      </c>
      <c r="AD557" t="s">
        <v>6253</v>
      </c>
      <c r="AE557" t="s">
        <v>6254</v>
      </c>
    </row>
    <row r="558" spans="1:31" x14ac:dyDescent="0.3">
      <c r="A558" t="s">
        <v>6191</v>
      </c>
      <c r="B558" t="s">
        <v>6186</v>
      </c>
      <c r="C558">
        <v>1129</v>
      </c>
      <c r="D558" t="s">
        <v>38</v>
      </c>
      <c r="E558" t="s">
        <v>3</v>
      </c>
      <c r="F558" t="s">
        <v>39</v>
      </c>
      <c r="G558">
        <v>119</v>
      </c>
      <c r="H558">
        <v>13746</v>
      </c>
      <c r="I558">
        <v>4.4800000000000004</v>
      </c>
      <c r="J558">
        <v>62</v>
      </c>
      <c r="K558">
        <v>106</v>
      </c>
      <c r="L558" t="s">
        <v>6220</v>
      </c>
      <c r="M558" t="s">
        <v>6193</v>
      </c>
      <c r="N558" t="s">
        <v>6185</v>
      </c>
      <c r="O558" t="s">
        <v>6255</v>
      </c>
      <c r="P558" t="s">
        <v>6256</v>
      </c>
      <c r="Q558" t="s">
        <v>6257</v>
      </c>
      <c r="R558" t="s">
        <v>6207</v>
      </c>
      <c r="S558" t="s">
        <v>6206</v>
      </c>
      <c r="T558" t="s">
        <v>6208</v>
      </c>
      <c r="U558" t="e">
        <f>-w5I1MR1NBg</f>
        <v>#NAME?</v>
      </c>
      <c r="V558" t="s">
        <v>6258</v>
      </c>
      <c r="W558" t="s">
        <v>6213</v>
      </c>
      <c r="X558" t="s">
        <v>6259</v>
      </c>
      <c r="Y558" t="s">
        <v>6212</v>
      </c>
      <c r="Z558" t="s">
        <v>6260</v>
      </c>
      <c r="AA558" t="s">
        <v>6261</v>
      </c>
      <c r="AB558" t="s">
        <v>6225</v>
      </c>
      <c r="AC558" t="s">
        <v>6216</v>
      </c>
      <c r="AD558" t="s">
        <v>6262</v>
      </c>
      <c r="AE558" t="s">
        <v>6215</v>
      </c>
    </row>
    <row r="559" spans="1:31" x14ac:dyDescent="0.3">
      <c r="A559" t="s">
        <v>6208</v>
      </c>
      <c r="B559" t="s">
        <v>6186</v>
      </c>
      <c r="C559">
        <v>1133</v>
      </c>
      <c r="D559" t="s">
        <v>38</v>
      </c>
      <c r="E559" t="s">
        <v>3</v>
      </c>
      <c r="F559" t="s">
        <v>39</v>
      </c>
      <c r="G559">
        <v>336</v>
      </c>
      <c r="H559">
        <v>2601</v>
      </c>
      <c r="I559">
        <v>4.87</v>
      </c>
      <c r="J559">
        <v>31</v>
      </c>
      <c r="K559">
        <v>31</v>
      </c>
      <c r="L559" t="s">
        <v>6207</v>
      </c>
      <c r="M559" t="s">
        <v>6185</v>
      </c>
      <c r="N559" t="s">
        <v>6206</v>
      </c>
      <c r="O559" t="s">
        <v>6191</v>
      </c>
      <c r="P559" t="s">
        <v>6193</v>
      </c>
      <c r="Q559" t="e">
        <f>-w5I1MR1NBg</f>
        <v>#NAME?</v>
      </c>
      <c r="R559" t="s">
        <v>6258</v>
      </c>
      <c r="S559" t="s">
        <v>6256</v>
      </c>
      <c r="T559" t="s">
        <v>6212</v>
      </c>
      <c r="U559" t="s">
        <v>6259</v>
      </c>
      <c r="V559" t="s">
        <v>6225</v>
      </c>
      <c r="W559" t="s">
        <v>6263</v>
      </c>
      <c r="X559" t="s">
        <v>6213</v>
      </c>
      <c r="Y559" t="s">
        <v>6264</v>
      </c>
      <c r="Z559" t="s">
        <v>6257</v>
      </c>
      <c r="AA559" t="s">
        <v>6265</v>
      </c>
      <c r="AB559" t="s">
        <v>6266</v>
      </c>
      <c r="AC559" t="s">
        <v>6262</v>
      </c>
      <c r="AD559" t="s">
        <v>6215</v>
      </c>
      <c r="AE559" t="s">
        <v>6199</v>
      </c>
    </row>
    <row r="560" spans="1:31" x14ac:dyDescent="0.3">
      <c r="A560" t="e">
        <f>-w5I1MR1NBg</f>
        <v>#NAME?</v>
      </c>
      <c r="B560" t="s">
        <v>6186</v>
      </c>
      <c r="C560">
        <v>1129</v>
      </c>
      <c r="D560" t="s">
        <v>38</v>
      </c>
      <c r="E560" t="s">
        <v>3</v>
      </c>
      <c r="F560" t="s">
        <v>39</v>
      </c>
      <c r="G560">
        <v>103</v>
      </c>
      <c r="H560">
        <v>4361</v>
      </c>
      <c r="I560">
        <v>4.5599999999999996</v>
      </c>
      <c r="J560">
        <v>18</v>
      </c>
      <c r="K560">
        <v>21</v>
      </c>
      <c r="L560" t="s">
        <v>6256</v>
      </c>
      <c r="M560" t="s">
        <v>6218</v>
      </c>
      <c r="N560" t="s">
        <v>6223</v>
      </c>
      <c r="O560" t="s">
        <v>6193</v>
      </c>
      <c r="P560" t="s">
        <v>6222</v>
      </c>
      <c r="Q560" t="s">
        <v>6267</v>
      </c>
      <c r="R560" t="s">
        <v>6268</v>
      </c>
      <c r="S560" t="s">
        <v>6269</v>
      </c>
      <c r="T560" t="s">
        <v>6224</v>
      </c>
      <c r="U560" t="s">
        <v>6270</v>
      </c>
      <c r="V560" t="s">
        <v>6187</v>
      </c>
      <c r="W560" t="s">
        <v>6271</v>
      </c>
      <c r="X560" t="s">
        <v>6185</v>
      </c>
      <c r="Y560" t="s">
        <v>6272</v>
      </c>
      <c r="Z560" t="s">
        <v>6273</v>
      </c>
      <c r="AA560" t="s">
        <v>6227</v>
      </c>
      <c r="AB560" t="s">
        <v>6274</v>
      </c>
      <c r="AC560" t="s">
        <v>6275</v>
      </c>
      <c r="AD560" t="s">
        <v>6276</v>
      </c>
      <c r="AE560" t="s">
        <v>6213</v>
      </c>
    </row>
    <row r="561" spans="1:31" x14ac:dyDescent="0.3">
      <c r="A561" t="s">
        <v>6258</v>
      </c>
      <c r="B561" t="s">
        <v>6277</v>
      </c>
      <c r="C561">
        <v>1131</v>
      </c>
      <c r="D561" t="s">
        <v>152</v>
      </c>
      <c r="E561" t="s">
        <v>3</v>
      </c>
      <c r="F561" t="s">
        <v>153</v>
      </c>
      <c r="G561">
        <v>505</v>
      </c>
      <c r="H561">
        <v>2142</v>
      </c>
      <c r="I561">
        <v>4.3899999999999997</v>
      </c>
      <c r="J561">
        <v>18</v>
      </c>
      <c r="K561">
        <v>23</v>
      </c>
      <c r="L561" t="s">
        <v>6207</v>
      </c>
      <c r="M561" t="s">
        <v>6206</v>
      </c>
      <c r="N561" t="s">
        <v>6266</v>
      </c>
      <c r="O561" t="s">
        <v>6231</v>
      </c>
      <c r="P561" t="s">
        <v>6278</v>
      </c>
      <c r="Q561" t="s">
        <v>6215</v>
      </c>
      <c r="R561" t="s">
        <v>6279</v>
      </c>
      <c r="S561" t="s">
        <v>6280</v>
      </c>
      <c r="T561" t="s">
        <v>6281</v>
      </c>
      <c r="U561" t="s">
        <v>6282</v>
      </c>
      <c r="V561" t="s">
        <v>6283</v>
      </c>
      <c r="W561" t="s">
        <v>6251</v>
      </c>
      <c r="X561" t="s">
        <v>6284</v>
      </c>
      <c r="Y561" t="s">
        <v>6285</v>
      </c>
      <c r="Z561" t="s">
        <v>6286</v>
      </c>
      <c r="AA561" t="s">
        <v>6287</v>
      </c>
      <c r="AB561" t="s">
        <v>6288</v>
      </c>
      <c r="AC561" t="s">
        <v>6289</v>
      </c>
      <c r="AD561" t="s">
        <v>6290</v>
      </c>
      <c r="AE561" t="s">
        <v>6291</v>
      </c>
    </row>
    <row r="562" spans="1:31" x14ac:dyDescent="0.3">
      <c r="A562" t="s">
        <v>6213</v>
      </c>
      <c r="B562" t="s">
        <v>6186</v>
      </c>
      <c r="C562">
        <v>1129</v>
      </c>
      <c r="D562" t="s">
        <v>38</v>
      </c>
      <c r="E562" t="s">
        <v>3</v>
      </c>
      <c r="F562" t="s">
        <v>39</v>
      </c>
      <c r="G562">
        <v>195</v>
      </c>
      <c r="H562">
        <v>5497</v>
      </c>
      <c r="I562">
        <v>4.09</v>
      </c>
      <c r="J562">
        <v>32</v>
      </c>
      <c r="K562">
        <v>67</v>
      </c>
      <c r="L562" t="s">
        <v>6223</v>
      </c>
      <c r="M562" t="s">
        <v>6292</v>
      </c>
      <c r="N562" t="s">
        <v>6222</v>
      </c>
      <c r="O562" t="s">
        <v>6224</v>
      </c>
      <c r="P562" t="s">
        <v>6293</v>
      </c>
      <c r="Q562" t="s">
        <v>6294</v>
      </c>
      <c r="R562" t="s">
        <v>6227</v>
      </c>
      <c r="S562" t="s">
        <v>6274</v>
      </c>
      <c r="T562" t="s">
        <v>6276</v>
      </c>
      <c r="U562" t="s">
        <v>6230</v>
      </c>
      <c r="V562" t="s">
        <v>6233</v>
      </c>
      <c r="W562" t="s">
        <v>6295</v>
      </c>
      <c r="X562" t="s">
        <v>6296</v>
      </c>
      <c r="Y562" t="s">
        <v>6297</v>
      </c>
      <c r="Z562" t="e">
        <f>-w5I1MR1NBg</f>
        <v>#NAME?</v>
      </c>
      <c r="AA562" t="s">
        <v>6200</v>
      </c>
      <c r="AB562" t="s">
        <v>6298</v>
      </c>
      <c r="AC562" t="s">
        <v>6248</v>
      </c>
      <c r="AD562" t="s">
        <v>6199</v>
      </c>
      <c r="AE562" t="s">
        <v>6218</v>
      </c>
    </row>
    <row r="563" spans="1:31" x14ac:dyDescent="0.3">
      <c r="A563" t="s">
        <v>6259</v>
      </c>
      <c r="B563" t="s">
        <v>6299</v>
      </c>
      <c r="C563">
        <v>1131</v>
      </c>
      <c r="D563" t="s">
        <v>38</v>
      </c>
      <c r="E563" t="s">
        <v>3</v>
      </c>
      <c r="F563" t="s">
        <v>39</v>
      </c>
      <c r="G563">
        <v>127</v>
      </c>
      <c r="H563">
        <v>4730</v>
      </c>
      <c r="I563">
        <v>4.91</v>
      </c>
      <c r="J563">
        <v>11</v>
      </c>
      <c r="K563">
        <v>51</v>
      </c>
      <c r="L563" t="s">
        <v>6191</v>
      </c>
      <c r="M563" t="s">
        <v>6193</v>
      </c>
      <c r="N563" t="s">
        <v>6300</v>
      </c>
      <c r="O563" t="s">
        <v>6301</v>
      </c>
      <c r="P563" t="s">
        <v>6188</v>
      </c>
      <c r="Q563" t="s">
        <v>6214</v>
      </c>
      <c r="R563" t="s">
        <v>6302</v>
      </c>
      <c r="S563" t="s">
        <v>6200</v>
      </c>
      <c r="T563" t="s">
        <v>6303</v>
      </c>
      <c r="U563" t="s">
        <v>6304</v>
      </c>
      <c r="V563" t="s">
        <v>6305</v>
      </c>
      <c r="W563" t="s">
        <v>6306</v>
      </c>
      <c r="X563" t="s">
        <v>6307</v>
      </c>
      <c r="Y563" t="s">
        <v>6257</v>
      </c>
      <c r="Z563" t="s">
        <v>6238</v>
      </c>
      <c r="AA563" t="s">
        <v>6197</v>
      </c>
      <c r="AB563" t="s">
        <v>6308</v>
      </c>
      <c r="AC563" t="s">
        <v>6309</v>
      </c>
      <c r="AD563" t="s">
        <v>6310</v>
      </c>
      <c r="AE563" t="s">
        <v>6225</v>
      </c>
    </row>
    <row r="564" spans="1:31" x14ac:dyDescent="0.3">
      <c r="A564" t="s">
        <v>6256</v>
      </c>
      <c r="B564" t="s">
        <v>6186</v>
      </c>
      <c r="C564">
        <v>1129</v>
      </c>
      <c r="D564" t="s">
        <v>38</v>
      </c>
      <c r="E564" t="s">
        <v>3</v>
      </c>
      <c r="F564" t="s">
        <v>39</v>
      </c>
      <c r="G564">
        <v>350</v>
      </c>
      <c r="H564">
        <v>4181</v>
      </c>
      <c r="I564">
        <v>4.78</v>
      </c>
      <c r="J564">
        <v>37</v>
      </c>
      <c r="K564">
        <v>34</v>
      </c>
      <c r="L564" t="s">
        <v>6223</v>
      </c>
      <c r="M564" t="s">
        <v>6227</v>
      </c>
      <c r="N564" t="s">
        <v>6218</v>
      </c>
      <c r="O564" t="s">
        <v>6188</v>
      </c>
      <c r="P564" t="s">
        <v>6248</v>
      </c>
      <c r="Q564" t="s">
        <v>6231</v>
      </c>
      <c r="R564" t="s">
        <v>6268</v>
      </c>
      <c r="S564" t="s">
        <v>6311</v>
      </c>
      <c r="T564" t="s">
        <v>6312</v>
      </c>
      <c r="U564" t="s">
        <v>6313</v>
      </c>
      <c r="V564" t="s">
        <v>6314</v>
      </c>
      <c r="W564" t="s">
        <v>6315</v>
      </c>
      <c r="X564" t="s">
        <v>6316</v>
      </c>
      <c r="Y564" t="e">
        <f>-w5I1MR1NBg</f>
        <v>#NAME?</v>
      </c>
      <c r="Z564" t="s">
        <v>6317</v>
      </c>
      <c r="AA564" t="e">
        <f>-Z1TQohr8a4</f>
        <v>#NAME?</v>
      </c>
      <c r="AB564" t="s">
        <v>6233</v>
      </c>
      <c r="AC564" t="s">
        <v>6318</v>
      </c>
      <c r="AD564" t="s">
        <v>6196</v>
      </c>
      <c r="AE564" t="s">
        <v>6319</v>
      </c>
    </row>
    <row r="565" spans="1:31" x14ac:dyDescent="0.3">
      <c r="A565" t="s">
        <v>6212</v>
      </c>
      <c r="B565" t="s">
        <v>6186</v>
      </c>
      <c r="C565">
        <v>1133</v>
      </c>
      <c r="D565" t="s">
        <v>38</v>
      </c>
      <c r="E565" t="s">
        <v>3</v>
      </c>
      <c r="F565" t="s">
        <v>39</v>
      </c>
      <c r="G565">
        <v>185</v>
      </c>
      <c r="H565">
        <v>3270</v>
      </c>
      <c r="I565">
        <v>4.2</v>
      </c>
      <c r="J565">
        <v>30</v>
      </c>
      <c r="K565">
        <v>31</v>
      </c>
      <c r="L565" t="s">
        <v>6207</v>
      </c>
      <c r="M565" t="s">
        <v>6185</v>
      </c>
      <c r="N565" t="s">
        <v>6206</v>
      </c>
      <c r="O565" t="s">
        <v>6193</v>
      </c>
      <c r="P565" t="s">
        <v>6191</v>
      </c>
      <c r="Q565" t="e">
        <f>-w5I1MR1NBg</f>
        <v>#NAME?</v>
      </c>
      <c r="R565" t="s">
        <v>6208</v>
      </c>
      <c r="S565" t="s">
        <v>6258</v>
      </c>
      <c r="T565" t="s">
        <v>6256</v>
      </c>
      <c r="U565" t="s">
        <v>6259</v>
      </c>
      <c r="V565" t="s">
        <v>6213</v>
      </c>
      <c r="W565" t="s">
        <v>6266</v>
      </c>
      <c r="X565" t="s">
        <v>6225</v>
      </c>
      <c r="Y565" t="s">
        <v>6215</v>
      </c>
    </row>
    <row r="566" spans="1:31" x14ac:dyDescent="0.3">
      <c r="A566" t="s">
        <v>6266</v>
      </c>
      <c r="B566" t="s">
        <v>6320</v>
      </c>
      <c r="C566">
        <v>1130</v>
      </c>
      <c r="D566" t="s">
        <v>38</v>
      </c>
      <c r="E566" t="s">
        <v>3</v>
      </c>
      <c r="F566" t="s">
        <v>39</v>
      </c>
      <c r="G566">
        <v>19</v>
      </c>
      <c r="H566">
        <v>339</v>
      </c>
      <c r="I566">
        <v>2.14</v>
      </c>
      <c r="J566">
        <v>7</v>
      </c>
      <c r="K566">
        <v>7</v>
      </c>
      <c r="L566" t="s">
        <v>6248</v>
      </c>
      <c r="M566" t="s">
        <v>6251</v>
      </c>
      <c r="N566" t="s">
        <v>6249</v>
      </c>
      <c r="O566" t="s">
        <v>6252</v>
      </c>
      <c r="P566" t="s">
        <v>6253</v>
      </c>
      <c r="Q566" t="s">
        <v>6254</v>
      </c>
      <c r="R566" t="s">
        <v>6321</v>
      </c>
      <c r="S566" t="s">
        <v>6322</v>
      </c>
      <c r="T566" t="s">
        <v>6213</v>
      </c>
      <c r="U566" t="s">
        <v>6323</v>
      </c>
      <c r="V566" t="s">
        <v>6324</v>
      </c>
      <c r="W566" t="s">
        <v>6325</v>
      </c>
      <c r="X566" t="e">
        <f>-m2lLb8moec</f>
        <v>#NAME?</v>
      </c>
      <c r="Y566" t="s">
        <v>6282</v>
      </c>
      <c r="Z566" t="s">
        <v>6326</v>
      </c>
      <c r="AA566" t="s">
        <v>6327</v>
      </c>
      <c r="AB566" t="s">
        <v>6328</v>
      </c>
      <c r="AC566" t="s">
        <v>6329</v>
      </c>
      <c r="AD566" t="s">
        <v>6221</v>
      </c>
      <c r="AE566" t="s">
        <v>6330</v>
      </c>
    </row>
    <row r="567" spans="1:31" x14ac:dyDescent="0.3">
      <c r="A567" t="s">
        <v>6216</v>
      </c>
      <c r="B567" t="s">
        <v>6277</v>
      </c>
      <c r="C567">
        <v>1132</v>
      </c>
      <c r="D567" t="s">
        <v>152</v>
      </c>
      <c r="E567" t="s">
        <v>3</v>
      </c>
      <c r="F567" t="s">
        <v>153</v>
      </c>
      <c r="G567">
        <v>597</v>
      </c>
      <c r="H567">
        <v>883</v>
      </c>
      <c r="I567">
        <v>3.57</v>
      </c>
      <c r="J567">
        <v>14</v>
      </c>
      <c r="K567">
        <v>18</v>
      </c>
      <c r="L567" t="s">
        <v>6331</v>
      </c>
      <c r="M567" t="s">
        <v>6252</v>
      </c>
      <c r="N567" t="s">
        <v>6332</v>
      </c>
      <c r="O567" t="s">
        <v>6333</v>
      </c>
      <c r="P567" t="s">
        <v>6334</v>
      </c>
      <c r="Q567" t="s">
        <v>6335</v>
      </c>
      <c r="R567" t="s">
        <v>6322</v>
      </c>
      <c r="S567" t="s">
        <v>6336</v>
      </c>
      <c r="T567" t="s">
        <v>6337</v>
      </c>
      <c r="U567" t="s">
        <v>6338</v>
      </c>
      <c r="V567" t="s">
        <v>6339</v>
      </c>
      <c r="W567" t="s">
        <v>6340</v>
      </c>
      <c r="X567" t="s">
        <v>6341</v>
      </c>
      <c r="Y567" t="s">
        <v>6342</v>
      </c>
      <c r="Z567" t="s">
        <v>6343</v>
      </c>
      <c r="AA567" t="s">
        <v>6190</v>
      </c>
      <c r="AB567" t="s">
        <v>6344</v>
      </c>
      <c r="AC567" t="s">
        <v>6345</v>
      </c>
      <c r="AD567" t="s">
        <v>6346</v>
      </c>
      <c r="AE567" t="s">
        <v>6347</v>
      </c>
    </row>
    <row r="568" spans="1:31" x14ac:dyDescent="0.3">
      <c r="A568" t="s">
        <v>4270</v>
      </c>
      <c r="B568" t="s">
        <v>6348</v>
      </c>
      <c r="C568">
        <v>1134</v>
      </c>
      <c r="D568" t="s">
        <v>687</v>
      </c>
      <c r="E568" t="s">
        <v>3</v>
      </c>
      <c r="F568" t="s">
        <v>688</v>
      </c>
      <c r="G568">
        <v>85</v>
      </c>
      <c r="H568">
        <v>30</v>
      </c>
      <c r="I568">
        <v>5</v>
      </c>
      <c r="J568">
        <v>2</v>
      </c>
      <c r="K568">
        <v>3</v>
      </c>
      <c r="L568" t="s">
        <v>4268</v>
      </c>
      <c r="M568" t="e">
        <f>-o7YXpnIqjM</f>
        <v>#NAME?</v>
      </c>
      <c r="N568" t="s">
        <v>4269</v>
      </c>
      <c r="O568" t="s">
        <v>6349</v>
      </c>
      <c r="P568" t="s">
        <v>6350</v>
      </c>
      <c r="Q568" t="s">
        <v>3927</v>
      </c>
      <c r="R568" t="s">
        <v>6351</v>
      </c>
      <c r="S568" t="s">
        <v>5775</v>
      </c>
      <c r="T568" t="s">
        <v>6352</v>
      </c>
      <c r="U568" t="s">
        <v>6353</v>
      </c>
      <c r="V568" t="s">
        <v>6354</v>
      </c>
      <c r="W568" t="s">
        <v>6355</v>
      </c>
      <c r="X568" t="s">
        <v>4097</v>
      </c>
      <c r="Y568" t="s">
        <v>6356</v>
      </c>
      <c r="Z568" t="s">
        <v>6357</v>
      </c>
      <c r="AA568" t="s">
        <v>6358</v>
      </c>
      <c r="AB568" t="s">
        <v>2857</v>
      </c>
      <c r="AC568" t="s">
        <v>2707</v>
      </c>
      <c r="AD568" t="s">
        <v>5886</v>
      </c>
      <c r="AE568" t="s">
        <v>6359</v>
      </c>
    </row>
    <row r="569" spans="1:31" x14ac:dyDescent="0.3">
      <c r="A569" t="e">
        <f>-o7YXpnIqjM</f>
        <v>#NAME?</v>
      </c>
      <c r="B569" t="s">
        <v>856</v>
      </c>
      <c r="C569">
        <v>1133</v>
      </c>
      <c r="D569" t="s">
        <v>687</v>
      </c>
      <c r="E569" t="s">
        <v>3</v>
      </c>
      <c r="F569" t="s">
        <v>688</v>
      </c>
      <c r="G569">
        <v>15</v>
      </c>
      <c r="H569">
        <v>155</v>
      </c>
      <c r="I569">
        <v>2.71</v>
      </c>
      <c r="J569">
        <v>7</v>
      </c>
      <c r="K569">
        <v>3</v>
      </c>
      <c r="L569" t="s">
        <v>4268</v>
      </c>
      <c r="M569" t="s">
        <v>4270</v>
      </c>
      <c r="N569" t="s">
        <v>4269</v>
      </c>
      <c r="O569" t="s">
        <v>6349</v>
      </c>
      <c r="P569" t="s">
        <v>6350</v>
      </c>
      <c r="Q569" t="s">
        <v>3927</v>
      </c>
      <c r="R569" t="s">
        <v>6351</v>
      </c>
      <c r="S569" t="s">
        <v>5775</v>
      </c>
      <c r="T569" t="s">
        <v>6352</v>
      </c>
      <c r="U569" t="s">
        <v>6353</v>
      </c>
      <c r="V569" t="s">
        <v>6354</v>
      </c>
      <c r="W569" t="s">
        <v>6355</v>
      </c>
      <c r="X569" t="s">
        <v>6360</v>
      </c>
      <c r="Y569" t="s">
        <v>6361</v>
      </c>
      <c r="Z569" t="s">
        <v>4097</v>
      </c>
      <c r="AA569" t="s">
        <v>6362</v>
      </c>
      <c r="AB569" t="s">
        <v>6356</v>
      </c>
      <c r="AC569" t="s">
        <v>6357</v>
      </c>
      <c r="AD569" t="s">
        <v>6358</v>
      </c>
      <c r="AE569" t="s">
        <v>2857</v>
      </c>
    </row>
    <row r="570" spans="1:31" x14ac:dyDescent="0.3">
      <c r="A570" t="s">
        <v>4269</v>
      </c>
      <c r="B570" t="s">
        <v>6363</v>
      </c>
      <c r="C570">
        <v>1135</v>
      </c>
      <c r="D570" t="s">
        <v>38</v>
      </c>
      <c r="E570" t="s">
        <v>3</v>
      </c>
      <c r="F570" t="s">
        <v>39</v>
      </c>
      <c r="G570">
        <v>60</v>
      </c>
      <c r="H570">
        <v>679</v>
      </c>
      <c r="I570">
        <v>3</v>
      </c>
      <c r="J570">
        <v>14</v>
      </c>
      <c r="K570">
        <v>19</v>
      </c>
      <c r="L570" t="s">
        <v>4268</v>
      </c>
      <c r="M570" t="s">
        <v>4270</v>
      </c>
      <c r="N570" t="e">
        <f>-o7YXpnIqjM</f>
        <v>#NAME?</v>
      </c>
      <c r="O570" t="s">
        <v>6350</v>
      </c>
      <c r="P570" t="s">
        <v>6349</v>
      </c>
      <c r="Q570" t="s">
        <v>4206</v>
      </c>
      <c r="R570" t="s">
        <v>4753</v>
      </c>
      <c r="S570" t="s">
        <v>6364</v>
      </c>
      <c r="T570" t="s">
        <v>3927</v>
      </c>
      <c r="U570" t="s">
        <v>5775</v>
      </c>
      <c r="V570" t="s">
        <v>6351</v>
      </c>
      <c r="W570" t="s">
        <v>4400</v>
      </c>
      <c r="X570" t="s">
        <v>4755</v>
      </c>
      <c r="Y570" t="s">
        <v>6365</v>
      </c>
      <c r="Z570" t="s">
        <v>6366</v>
      </c>
      <c r="AA570" t="s">
        <v>6367</v>
      </c>
      <c r="AB570" t="s">
        <v>6352</v>
      </c>
      <c r="AC570" t="s">
        <v>6368</v>
      </c>
      <c r="AD570" t="s">
        <v>6369</v>
      </c>
      <c r="AE570" t="s">
        <v>6370</v>
      </c>
    </row>
    <row r="571" spans="1:31" x14ac:dyDescent="0.3">
      <c r="A571" t="s">
        <v>6349</v>
      </c>
      <c r="B571" t="s">
        <v>6371</v>
      </c>
      <c r="C571">
        <v>1133</v>
      </c>
      <c r="D571" t="s">
        <v>38</v>
      </c>
      <c r="E571" t="s">
        <v>3</v>
      </c>
      <c r="F571" t="s">
        <v>39</v>
      </c>
      <c r="G571">
        <v>182</v>
      </c>
      <c r="H571">
        <v>252</v>
      </c>
      <c r="I571">
        <v>3.79</v>
      </c>
      <c r="J571">
        <v>14</v>
      </c>
      <c r="K571">
        <v>15</v>
      </c>
      <c r="L571" t="s">
        <v>6372</v>
      </c>
      <c r="M571" t="s">
        <v>6373</v>
      </c>
      <c r="N571" t="s">
        <v>6374</v>
      </c>
      <c r="O571" t="s">
        <v>6375</v>
      </c>
      <c r="P571" t="s">
        <v>6376</v>
      </c>
      <c r="Q571" t="s">
        <v>4844</v>
      </c>
      <c r="R571" t="s">
        <v>6377</v>
      </c>
      <c r="S571" t="s">
        <v>2759</v>
      </c>
      <c r="T571" t="s">
        <v>3934</v>
      </c>
      <c r="U571" t="s">
        <v>4842</v>
      </c>
      <c r="V571" t="s">
        <v>6378</v>
      </c>
      <c r="W571" t="s">
        <v>6379</v>
      </c>
      <c r="X571" t="s">
        <v>6380</v>
      </c>
      <c r="Y571" t="s">
        <v>6381</v>
      </c>
      <c r="Z571" t="s">
        <v>4194</v>
      </c>
      <c r="AA571" t="s">
        <v>6382</v>
      </c>
      <c r="AB571" t="s">
        <v>6383</v>
      </c>
      <c r="AC571" t="s">
        <v>6384</v>
      </c>
      <c r="AD571" t="s">
        <v>6385</v>
      </c>
      <c r="AE571" t="s">
        <v>2910</v>
      </c>
    </row>
    <row r="572" spans="1:31" x14ac:dyDescent="0.3">
      <c r="A572" t="s">
        <v>6350</v>
      </c>
      <c r="B572" t="s">
        <v>6363</v>
      </c>
      <c r="C572">
        <v>1135</v>
      </c>
      <c r="D572" t="s">
        <v>38</v>
      </c>
      <c r="E572" t="s">
        <v>3</v>
      </c>
      <c r="F572" t="s">
        <v>39</v>
      </c>
      <c r="G572">
        <v>340</v>
      </c>
      <c r="H572">
        <v>709</v>
      </c>
      <c r="I572">
        <v>4.0999999999999996</v>
      </c>
      <c r="J572">
        <v>21</v>
      </c>
      <c r="K572">
        <v>76</v>
      </c>
      <c r="L572" t="s">
        <v>4268</v>
      </c>
      <c r="M572" t="s">
        <v>4269</v>
      </c>
      <c r="N572" t="s">
        <v>4270</v>
      </c>
      <c r="O572" t="e">
        <f>-o7YXpnIqjM</f>
        <v>#NAME?</v>
      </c>
      <c r="P572" t="s">
        <v>6386</v>
      </c>
      <c r="Q572" t="s">
        <v>6387</v>
      </c>
      <c r="R572" t="s">
        <v>6388</v>
      </c>
      <c r="S572" t="s">
        <v>6389</v>
      </c>
      <c r="T572" t="s">
        <v>6390</v>
      </c>
      <c r="U572" t="s">
        <v>6391</v>
      </c>
      <c r="V572" t="s">
        <v>6392</v>
      </c>
      <c r="W572" t="s">
        <v>6393</v>
      </c>
      <c r="X572" t="s">
        <v>6394</v>
      </c>
      <c r="Y572" t="s">
        <v>6395</v>
      </c>
      <c r="Z572" t="s">
        <v>6396</v>
      </c>
      <c r="AA572" t="s">
        <v>6397</v>
      </c>
      <c r="AB572" t="s">
        <v>6398</v>
      </c>
      <c r="AC572" t="s">
        <v>6399</v>
      </c>
      <c r="AD572" t="s">
        <v>6400</v>
      </c>
      <c r="AE572" t="s">
        <v>6401</v>
      </c>
    </row>
    <row r="573" spans="1:31" x14ac:dyDescent="0.3">
      <c r="A573" t="s">
        <v>6351</v>
      </c>
      <c r="B573" t="s">
        <v>6402</v>
      </c>
      <c r="C573">
        <v>1132</v>
      </c>
      <c r="D573" t="s">
        <v>2633</v>
      </c>
      <c r="E573" t="s">
        <v>3</v>
      </c>
      <c r="F573" t="s">
        <v>2634</v>
      </c>
      <c r="G573">
        <v>79</v>
      </c>
      <c r="H573">
        <v>277</v>
      </c>
      <c r="I573">
        <v>3.4</v>
      </c>
      <c r="J573">
        <v>5</v>
      </c>
      <c r="K573">
        <v>11</v>
      </c>
      <c r="L573" t="s">
        <v>6403</v>
      </c>
      <c r="M573" t="s">
        <v>6352</v>
      </c>
      <c r="N573" t="s">
        <v>6404</v>
      </c>
      <c r="O573" t="s">
        <v>6405</v>
      </c>
      <c r="P573" t="s">
        <v>6406</v>
      </c>
      <c r="Q573" t="s">
        <v>6407</v>
      </c>
      <c r="R573" t="s">
        <v>6408</v>
      </c>
      <c r="S573" t="s">
        <v>6409</v>
      </c>
      <c r="T573" t="s">
        <v>6410</v>
      </c>
      <c r="U573" t="s">
        <v>6411</v>
      </c>
      <c r="V573" t="s">
        <v>6412</v>
      </c>
      <c r="W573" t="s">
        <v>6413</v>
      </c>
      <c r="X573" t="s">
        <v>6414</v>
      </c>
      <c r="Y573" t="s">
        <v>6415</v>
      </c>
      <c r="Z573" t="s">
        <v>6416</v>
      </c>
      <c r="AA573" t="s">
        <v>6417</v>
      </c>
      <c r="AB573" t="s">
        <v>6418</v>
      </c>
      <c r="AC573" t="s">
        <v>6419</v>
      </c>
      <c r="AD573" t="s">
        <v>6420</v>
      </c>
      <c r="AE573" t="s">
        <v>6421</v>
      </c>
    </row>
    <row r="574" spans="1:31" x14ac:dyDescent="0.3">
      <c r="A574" t="s">
        <v>6352</v>
      </c>
      <c r="B574" t="s">
        <v>6422</v>
      </c>
      <c r="C574">
        <v>1133</v>
      </c>
      <c r="D574" t="s">
        <v>233</v>
      </c>
      <c r="E574" t="s">
        <v>3</v>
      </c>
      <c r="F574" t="s">
        <v>234</v>
      </c>
      <c r="G574">
        <v>87</v>
      </c>
      <c r="H574">
        <v>72</v>
      </c>
      <c r="I574">
        <v>1</v>
      </c>
      <c r="J574">
        <v>1</v>
      </c>
      <c r="K574">
        <v>1</v>
      </c>
      <c r="L574" t="s">
        <v>6351</v>
      </c>
      <c r="M574" t="s">
        <v>6403</v>
      </c>
      <c r="N574" t="s">
        <v>6404</v>
      </c>
      <c r="O574" t="s">
        <v>6405</v>
      </c>
      <c r="P574" t="s">
        <v>6406</v>
      </c>
      <c r="Q574" t="s">
        <v>6407</v>
      </c>
      <c r="R574" t="s">
        <v>6408</v>
      </c>
      <c r="S574" t="s">
        <v>6409</v>
      </c>
      <c r="T574" t="s">
        <v>6410</v>
      </c>
      <c r="U574" t="s">
        <v>6411</v>
      </c>
      <c r="V574" t="s">
        <v>6412</v>
      </c>
      <c r="W574" t="s">
        <v>6413</v>
      </c>
      <c r="X574" t="s">
        <v>6414</v>
      </c>
      <c r="Y574" t="s">
        <v>6415</v>
      </c>
      <c r="Z574" t="s">
        <v>6416</v>
      </c>
      <c r="AA574" t="s">
        <v>6417</v>
      </c>
      <c r="AB574" t="s">
        <v>6418</v>
      </c>
      <c r="AC574" t="s">
        <v>6419</v>
      </c>
      <c r="AD574" t="s">
        <v>6420</v>
      </c>
      <c r="AE574" t="s">
        <v>6421</v>
      </c>
    </row>
    <row r="575" spans="1:31" x14ac:dyDescent="0.3">
      <c r="A575" t="s">
        <v>6354</v>
      </c>
      <c r="B575" t="s">
        <v>6423</v>
      </c>
      <c r="C575">
        <v>1102</v>
      </c>
      <c r="D575" t="s">
        <v>32</v>
      </c>
      <c r="E575">
        <v>534</v>
      </c>
      <c r="F575">
        <v>974</v>
      </c>
      <c r="G575">
        <v>5</v>
      </c>
      <c r="H575">
        <v>2</v>
      </c>
      <c r="I575">
        <v>7</v>
      </c>
      <c r="J575" t="s">
        <v>5811</v>
      </c>
      <c r="K575" t="s">
        <v>6424</v>
      </c>
      <c r="L575" t="s">
        <v>6425</v>
      </c>
      <c r="M575" t="s">
        <v>6426</v>
      </c>
      <c r="N575" t="s">
        <v>6427</v>
      </c>
      <c r="O575" t="s">
        <v>6428</v>
      </c>
      <c r="P575" t="s">
        <v>3977</v>
      </c>
      <c r="Q575" t="s">
        <v>6429</v>
      </c>
      <c r="R575" t="s">
        <v>6430</v>
      </c>
      <c r="S575" t="s">
        <v>6431</v>
      </c>
      <c r="T575" t="s">
        <v>4057</v>
      </c>
      <c r="U575" t="s">
        <v>6432</v>
      </c>
      <c r="V575" t="s">
        <v>6433</v>
      </c>
      <c r="W575" t="s">
        <v>6434</v>
      </c>
      <c r="X575" t="s">
        <v>6435</v>
      </c>
      <c r="Y575" t="s">
        <v>6436</v>
      </c>
      <c r="Z575" t="s">
        <v>6437</v>
      </c>
      <c r="AA575" t="e">
        <f>-qeEjDu6wc4</f>
        <v>#NAME?</v>
      </c>
      <c r="AB575" t="s">
        <v>6438</v>
      </c>
      <c r="AC575" t="s">
        <v>6439</v>
      </c>
    </row>
    <row r="576" spans="1:31" x14ac:dyDescent="0.3">
      <c r="A576" t="s">
        <v>6355</v>
      </c>
      <c r="B576" t="s">
        <v>6440</v>
      </c>
      <c r="C576">
        <v>792</v>
      </c>
      <c r="D576" t="s">
        <v>38</v>
      </c>
      <c r="E576" t="s">
        <v>3</v>
      </c>
      <c r="F576" t="s">
        <v>39</v>
      </c>
      <c r="G576">
        <v>215</v>
      </c>
      <c r="H576">
        <v>2579</v>
      </c>
      <c r="I576">
        <v>4.2</v>
      </c>
      <c r="J576">
        <v>10</v>
      </c>
      <c r="K576">
        <v>14</v>
      </c>
      <c r="L576" t="s">
        <v>6441</v>
      </c>
      <c r="M576" t="s">
        <v>6442</v>
      </c>
      <c r="N576" t="s">
        <v>6443</v>
      </c>
      <c r="O576" t="s">
        <v>6444</v>
      </c>
      <c r="P576" t="s">
        <v>2717</v>
      </c>
      <c r="Q576" t="s">
        <v>6445</v>
      </c>
      <c r="R576" t="s">
        <v>6446</v>
      </c>
      <c r="S576" t="s">
        <v>6447</v>
      </c>
      <c r="T576" t="s">
        <v>6448</v>
      </c>
      <c r="U576" t="s">
        <v>6449</v>
      </c>
      <c r="V576" t="s">
        <v>3988</v>
      </c>
      <c r="W576" t="s">
        <v>6450</v>
      </c>
      <c r="X576" t="s">
        <v>6451</v>
      </c>
      <c r="Y576" t="s">
        <v>6452</v>
      </c>
    </row>
    <row r="577" spans="1:31" x14ac:dyDescent="0.3">
      <c r="A577" t="s">
        <v>6360</v>
      </c>
      <c r="B577" t="s">
        <v>6453</v>
      </c>
      <c r="C577">
        <v>1059</v>
      </c>
      <c r="D577" t="s">
        <v>152</v>
      </c>
      <c r="E577" t="s">
        <v>3</v>
      </c>
      <c r="F577" t="s">
        <v>153</v>
      </c>
      <c r="G577">
        <v>152</v>
      </c>
      <c r="H577">
        <v>407</v>
      </c>
      <c r="I577">
        <v>5</v>
      </c>
      <c r="J577">
        <v>3</v>
      </c>
      <c r="K577">
        <v>1</v>
      </c>
    </row>
    <row r="578" spans="1:31" x14ac:dyDescent="0.3">
      <c r="A578" t="s">
        <v>6361</v>
      </c>
      <c r="B578" t="s">
        <v>6453</v>
      </c>
      <c r="C578">
        <v>1059</v>
      </c>
      <c r="D578" t="s">
        <v>152</v>
      </c>
      <c r="E578" t="s">
        <v>3</v>
      </c>
      <c r="F578" t="s">
        <v>153</v>
      </c>
      <c r="G578">
        <v>158</v>
      </c>
      <c r="H578">
        <v>338</v>
      </c>
      <c r="I578">
        <v>5</v>
      </c>
      <c r="J578">
        <v>2</v>
      </c>
      <c r="K578">
        <v>0</v>
      </c>
    </row>
    <row r="579" spans="1:31" x14ac:dyDescent="0.3">
      <c r="A579" t="s">
        <v>6441</v>
      </c>
      <c r="B579" t="s">
        <v>6454</v>
      </c>
      <c r="C579">
        <v>645</v>
      </c>
      <c r="D579" t="s">
        <v>32</v>
      </c>
      <c r="E579">
        <v>48</v>
      </c>
      <c r="F579">
        <v>2376</v>
      </c>
      <c r="G579">
        <v>3.5</v>
      </c>
      <c r="H579">
        <v>8</v>
      </c>
      <c r="I579">
        <v>6</v>
      </c>
    </row>
    <row r="580" spans="1:31" x14ac:dyDescent="0.3">
      <c r="A580" t="s">
        <v>6455</v>
      </c>
      <c r="B580" t="s">
        <v>6456</v>
      </c>
      <c r="C580">
        <v>1131</v>
      </c>
      <c r="D580" t="s">
        <v>38</v>
      </c>
      <c r="E580" t="s">
        <v>3</v>
      </c>
      <c r="F580" t="s">
        <v>39</v>
      </c>
      <c r="G580">
        <v>28</v>
      </c>
      <c r="H580">
        <v>16400</v>
      </c>
      <c r="I580">
        <v>3.83</v>
      </c>
      <c r="J580">
        <v>24</v>
      </c>
      <c r="K580">
        <v>56</v>
      </c>
      <c r="L580" t="s">
        <v>6457</v>
      </c>
      <c r="M580" t="s">
        <v>6458</v>
      </c>
      <c r="N580" t="s">
        <v>6459</v>
      </c>
      <c r="O580" t="s">
        <v>6460</v>
      </c>
      <c r="P580" t="s">
        <v>6461</v>
      </c>
      <c r="Q580" t="s">
        <v>6462</v>
      </c>
      <c r="R580" t="s">
        <v>6463</v>
      </c>
      <c r="S580" t="s">
        <v>6464</v>
      </c>
      <c r="T580" t="s">
        <v>6465</v>
      </c>
      <c r="U580" t="s">
        <v>6466</v>
      </c>
      <c r="V580" t="s">
        <v>6467</v>
      </c>
      <c r="W580" t="s">
        <v>6468</v>
      </c>
      <c r="X580" t="s">
        <v>6469</v>
      </c>
      <c r="Y580" t="s">
        <v>6470</v>
      </c>
      <c r="Z580" t="s">
        <v>6471</v>
      </c>
      <c r="AA580" t="e">
        <f>-ab5GQpaAWA</f>
        <v>#NAME?</v>
      </c>
      <c r="AB580" t="s">
        <v>6472</v>
      </c>
      <c r="AC580" t="s">
        <v>6473</v>
      </c>
      <c r="AD580" t="s">
        <v>6474</v>
      </c>
      <c r="AE580" t="e">
        <f>-KNTbJsm4ZY</f>
        <v>#NAME?</v>
      </c>
    </row>
    <row r="581" spans="1:31" x14ac:dyDescent="0.3">
      <c r="A581" t="s">
        <v>6460</v>
      </c>
      <c r="B581" t="s">
        <v>6475</v>
      </c>
      <c r="C581">
        <v>1133</v>
      </c>
      <c r="D581" t="s">
        <v>38</v>
      </c>
      <c r="E581" t="s">
        <v>3</v>
      </c>
      <c r="F581" t="s">
        <v>39</v>
      </c>
      <c r="G581">
        <v>30</v>
      </c>
      <c r="H581">
        <v>935</v>
      </c>
      <c r="I581">
        <v>3.88</v>
      </c>
      <c r="J581">
        <v>17</v>
      </c>
      <c r="K581">
        <v>18</v>
      </c>
      <c r="L581" t="s">
        <v>6457</v>
      </c>
      <c r="M581" t="s">
        <v>6458</v>
      </c>
      <c r="N581" t="s">
        <v>6459</v>
      </c>
      <c r="O581" t="s">
        <v>6455</v>
      </c>
      <c r="P581" t="s">
        <v>6461</v>
      </c>
      <c r="Q581" t="s">
        <v>6469</v>
      </c>
      <c r="R581" t="s">
        <v>6462</v>
      </c>
      <c r="S581" t="s">
        <v>6463</v>
      </c>
      <c r="T581" t="s">
        <v>6476</v>
      </c>
      <c r="U581" t="s">
        <v>6465</v>
      </c>
      <c r="V581" t="s">
        <v>6464</v>
      </c>
      <c r="W581" t="s">
        <v>6466</v>
      </c>
      <c r="X581" t="s">
        <v>6468</v>
      </c>
      <c r="Y581" t="s">
        <v>6470</v>
      </c>
      <c r="Z581" t="s">
        <v>6471</v>
      </c>
      <c r="AA581" t="e">
        <f>-ab5GQpaAWA</f>
        <v>#NAME?</v>
      </c>
      <c r="AB581" t="s">
        <v>6467</v>
      </c>
      <c r="AC581" t="s">
        <v>6472</v>
      </c>
      <c r="AD581" t="s">
        <v>6473</v>
      </c>
      <c r="AE581" t="s">
        <v>6474</v>
      </c>
    </row>
    <row r="582" spans="1:31" x14ac:dyDescent="0.3">
      <c r="A582" t="s">
        <v>6469</v>
      </c>
      <c r="B582" t="s">
        <v>6477</v>
      </c>
      <c r="C582">
        <v>1135</v>
      </c>
      <c r="D582" t="s">
        <v>38</v>
      </c>
      <c r="E582" t="s">
        <v>3</v>
      </c>
      <c r="F582" t="s">
        <v>39</v>
      </c>
      <c r="G582">
        <v>48</v>
      </c>
      <c r="H582">
        <v>88</v>
      </c>
      <c r="I582">
        <v>5</v>
      </c>
      <c r="J582">
        <v>1</v>
      </c>
      <c r="K582">
        <v>1</v>
      </c>
      <c r="L582" t="s">
        <v>6457</v>
      </c>
      <c r="M582" t="s">
        <v>6458</v>
      </c>
      <c r="N582" t="s">
        <v>6459</v>
      </c>
      <c r="O582" t="s">
        <v>6455</v>
      </c>
      <c r="P582" t="s">
        <v>6460</v>
      </c>
      <c r="Q582" t="s">
        <v>6461</v>
      </c>
      <c r="R582" t="s">
        <v>6462</v>
      </c>
      <c r="S582" t="s">
        <v>6463</v>
      </c>
      <c r="T582" t="s">
        <v>6464</v>
      </c>
      <c r="U582" t="s">
        <v>6465</v>
      </c>
      <c r="V582" t="s">
        <v>6466</v>
      </c>
      <c r="W582" t="s">
        <v>6467</v>
      </c>
      <c r="X582" t="s">
        <v>6468</v>
      </c>
      <c r="Y582" t="s">
        <v>6470</v>
      </c>
      <c r="Z582" t="s">
        <v>6471</v>
      </c>
      <c r="AA582" t="e">
        <f>-ab5GQpaAWA</f>
        <v>#NAME?</v>
      </c>
      <c r="AB582" t="s">
        <v>6472</v>
      </c>
      <c r="AC582" t="s">
        <v>6473</v>
      </c>
      <c r="AD582" t="s">
        <v>6474</v>
      </c>
      <c r="AE582" t="e">
        <f>-KNTbJsm4ZY</f>
        <v>#NAME?</v>
      </c>
    </row>
    <row r="583" spans="1:31" x14ac:dyDescent="0.3">
      <c r="A583" t="s">
        <v>6462</v>
      </c>
      <c r="B583" t="s">
        <v>6478</v>
      </c>
      <c r="C583">
        <v>1133</v>
      </c>
      <c r="D583" t="s">
        <v>38</v>
      </c>
      <c r="E583" t="s">
        <v>3</v>
      </c>
      <c r="F583" t="s">
        <v>39</v>
      </c>
      <c r="G583">
        <v>24</v>
      </c>
      <c r="H583">
        <v>218</v>
      </c>
      <c r="I583">
        <v>5</v>
      </c>
      <c r="J583">
        <v>3</v>
      </c>
      <c r="K583">
        <v>0</v>
      </c>
      <c r="L583" t="s">
        <v>6457</v>
      </c>
      <c r="M583" t="s">
        <v>6458</v>
      </c>
      <c r="N583" t="s">
        <v>6459</v>
      </c>
      <c r="O583" t="s">
        <v>6455</v>
      </c>
      <c r="P583" t="s">
        <v>6460</v>
      </c>
      <c r="Q583" t="s">
        <v>6461</v>
      </c>
      <c r="R583" t="s">
        <v>6463</v>
      </c>
      <c r="S583" t="s">
        <v>6471</v>
      </c>
      <c r="T583" t="s">
        <v>6464</v>
      </c>
      <c r="U583" t="s">
        <v>6476</v>
      </c>
      <c r="V583" t="s">
        <v>6465</v>
      </c>
      <c r="W583" t="s">
        <v>6466</v>
      </c>
      <c r="X583" t="s">
        <v>6468</v>
      </c>
      <c r="Y583" t="s">
        <v>6470</v>
      </c>
      <c r="Z583" t="s">
        <v>6469</v>
      </c>
      <c r="AA583" t="s">
        <v>6472</v>
      </c>
      <c r="AB583" t="e">
        <f>-ab5GQpaAWA</f>
        <v>#NAME?</v>
      </c>
      <c r="AC583" t="s">
        <v>6467</v>
      </c>
      <c r="AD583" t="s">
        <v>6473</v>
      </c>
      <c r="AE583" t="s">
        <v>6474</v>
      </c>
    </row>
    <row r="584" spans="1:31" x14ac:dyDescent="0.3">
      <c r="A584" t="s">
        <v>6463</v>
      </c>
      <c r="B584" t="s">
        <v>6479</v>
      </c>
      <c r="C584">
        <v>1133</v>
      </c>
      <c r="D584" t="s">
        <v>38</v>
      </c>
      <c r="E584" t="s">
        <v>3</v>
      </c>
      <c r="F584" t="s">
        <v>39</v>
      </c>
      <c r="G584">
        <v>69</v>
      </c>
      <c r="H584">
        <v>205</v>
      </c>
      <c r="I584">
        <v>2.33</v>
      </c>
      <c r="J584">
        <v>6</v>
      </c>
      <c r="K584">
        <v>5</v>
      </c>
      <c r="L584" t="s">
        <v>6457</v>
      </c>
      <c r="M584" t="s">
        <v>6458</v>
      </c>
      <c r="N584" t="s">
        <v>6459</v>
      </c>
      <c r="O584" t="s">
        <v>6455</v>
      </c>
      <c r="P584" t="s">
        <v>6460</v>
      </c>
      <c r="Q584" t="s">
        <v>6461</v>
      </c>
      <c r="R584" t="s">
        <v>6469</v>
      </c>
      <c r="S584" t="s">
        <v>6462</v>
      </c>
      <c r="T584" t="s">
        <v>6476</v>
      </c>
      <c r="U584" t="s">
        <v>6465</v>
      </c>
      <c r="V584" t="s">
        <v>6464</v>
      </c>
      <c r="W584" t="s">
        <v>6466</v>
      </c>
      <c r="X584" t="s">
        <v>6468</v>
      </c>
      <c r="Y584" t="s">
        <v>6470</v>
      </c>
      <c r="Z584" t="s">
        <v>6471</v>
      </c>
      <c r="AA584" t="e">
        <f>-ab5GQpaAWA</f>
        <v>#NAME?</v>
      </c>
      <c r="AB584" t="s">
        <v>6467</v>
      </c>
      <c r="AC584" t="s">
        <v>6472</v>
      </c>
      <c r="AD584" t="s">
        <v>6473</v>
      </c>
      <c r="AE584" t="s">
        <v>6474</v>
      </c>
    </row>
    <row r="585" spans="1:31" x14ac:dyDescent="0.3">
      <c r="A585" t="s">
        <v>6461</v>
      </c>
      <c r="B585" t="s">
        <v>6480</v>
      </c>
      <c r="C585">
        <v>1102</v>
      </c>
      <c r="D585" t="s">
        <v>20</v>
      </c>
      <c r="E585">
        <v>67</v>
      </c>
      <c r="F585">
        <v>102577</v>
      </c>
      <c r="G585">
        <v>3.64</v>
      </c>
      <c r="H585">
        <v>590</v>
      </c>
      <c r="I585">
        <v>378</v>
      </c>
      <c r="J585" t="s">
        <v>6481</v>
      </c>
      <c r="K585" t="s">
        <v>6482</v>
      </c>
      <c r="L585" t="s">
        <v>6483</v>
      </c>
      <c r="M585" t="s">
        <v>6484</v>
      </c>
      <c r="N585" t="s">
        <v>6485</v>
      </c>
      <c r="O585" t="s">
        <v>6486</v>
      </c>
      <c r="P585" t="s">
        <v>6487</v>
      </c>
      <c r="Q585" t="s">
        <v>6488</v>
      </c>
      <c r="R585" t="s">
        <v>6489</v>
      </c>
      <c r="S585" t="s">
        <v>6490</v>
      </c>
      <c r="T585" t="s">
        <v>6491</v>
      </c>
      <c r="U585" t="s">
        <v>6492</v>
      </c>
      <c r="V585" t="s">
        <v>5148</v>
      </c>
      <c r="W585" t="s">
        <v>6493</v>
      </c>
      <c r="X585" t="s">
        <v>6494</v>
      </c>
      <c r="Y585" t="s">
        <v>6495</v>
      </c>
      <c r="Z585" t="s">
        <v>6496</v>
      </c>
      <c r="AA585" t="s">
        <v>6497</v>
      </c>
      <c r="AB585" t="s">
        <v>6498</v>
      </c>
      <c r="AC585" t="s">
        <v>6499</v>
      </c>
    </row>
    <row r="586" spans="1:31" x14ac:dyDescent="0.3">
      <c r="A586" t="s">
        <v>6476</v>
      </c>
      <c r="B586" t="s">
        <v>6500</v>
      </c>
      <c r="C586">
        <v>1134</v>
      </c>
      <c r="D586" t="s">
        <v>38</v>
      </c>
      <c r="E586" t="s">
        <v>3</v>
      </c>
      <c r="F586" t="s">
        <v>39</v>
      </c>
      <c r="G586">
        <v>18</v>
      </c>
      <c r="H586">
        <v>57</v>
      </c>
      <c r="I586">
        <v>5</v>
      </c>
      <c r="J586">
        <v>1</v>
      </c>
      <c r="K586">
        <v>0</v>
      </c>
      <c r="L586" t="s">
        <v>6457</v>
      </c>
      <c r="M586" t="s">
        <v>6458</v>
      </c>
      <c r="N586" t="s">
        <v>6459</v>
      </c>
      <c r="O586" t="s">
        <v>6455</v>
      </c>
      <c r="P586" t="s">
        <v>6460</v>
      </c>
      <c r="Q586" t="s">
        <v>6461</v>
      </c>
      <c r="R586" t="s">
        <v>6462</v>
      </c>
      <c r="S586" t="s">
        <v>6463</v>
      </c>
      <c r="T586" t="s">
        <v>6464</v>
      </c>
      <c r="U586" t="s">
        <v>6465</v>
      </c>
      <c r="V586" t="s">
        <v>6466</v>
      </c>
      <c r="W586" t="s">
        <v>6467</v>
      </c>
      <c r="X586" t="s">
        <v>6468</v>
      </c>
      <c r="Y586" t="s">
        <v>6470</v>
      </c>
      <c r="Z586" t="s">
        <v>6469</v>
      </c>
      <c r="AA586" t="s">
        <v>6471</v>
      </c>
      <c r="AB586" t="e">
        <f>-ab5GQpaAWA</f>
        <v>#NAME?</v>
      </c>
      <c r="AC586" t="s">
        <v>6472</v>
      </c>
      <c r="AD586" t="s">
        <v>6473</v>
      </c>
      <c r="AE586" t="s">
        <v>6474</v>
      </c>
    </row>
    <row r="587" spans="1:31" x14ac:dyDescent="0.3">
      <c r="A587" t="s">
        <v>6465</v>
      </c>
      <c r="B587" t="s">
        <v>6501</v>
      </c>
      <c r="C587">
        <v>1132</v>
      </c>
      <c r="D587" t="s">
        <v>38</v>
      </c>
      <c r="E587" t="s">
        <v>3</v>
      </c>
      <c r="F587" t="s">
        <v>39</v>
      </c>
      <c r="G587">
        <v>7</v>
      </c>
      <c r="H587">
        <v>420</v>
      </c>
      <c r="I587">
        <v>2.33</v>
      </c>
      <c r="J587">
        <v>3</v>
      </c>
      <c r="K587">
        <v>5</v>
      </c>
      <c r="L587" t="s">
        <v>6457</v>
      </c>
      <c r="M587" t="s">
        <v>6458</v>
      </c>
      <c r="N587" t="s">
        <v>6459</v>
      </c>
      <c r="O587" t="s">
        <v>6455</v>
      </c>
      <c r="P587" t="s">
        <v>6460</v>
      </c>
      <c r="Q587" t="s">
        <v>6461</v>
      </c>
      <c r="R587" t="s">
        <v>6462</v>
      </c>
      <c r="S587" t="s">
        <v>6463</v>
      </c>
      <c r="T587" t="s">
        <v>6476</v>
      </c>
      <c r="U587" t="s">
        <v>6464</v>
      </c>
      <c r="V587" t="s">
        <v>6466</v>
      </c>
      <c r="W587" t="s">
        <v>6468</v>
      </c>
      <c r="X587" t="s">
        <v>6470</v>
      </c>
      <c r="Y587" t="s">
        <v>6469</v>
      </c>
      <c r="Z587" t="s">
        <v>6471</v>
      </c>
      <c r="AA587" t="e">
        <f>-ab5GQpaAWA</f>
        <v>#NAME?</v>
      </c>
      <c r="AB587" t="s">
        <v>6467</v>
      </c>
      <c r="AC587" t="s">
        <v>6472</v>
      </c>
      <c r="AD587" t="s">
        <v>6473</v>
      </c>
      <c r="AE587" t="s">
        <v>6474</v>
      </c>
    </row>
    <row r="588" spans="1:31" x14ac:dyDescent="0.3">
      <c r="A588" t="s">
        <v>6464</v>
      </c>
      <c r="B588" t="s">
        <v>6502</v>
      </c>
      <c r="C588">
        <v>1134</v>
      </c>
      <c r="D588" t="s">
        <v>38</v>
      </c>
      <c r="E588" t="s">
        <v>3</v>
      </c>
      <c r="F588" t="s">
        <v>39</v>
      </c>
      <c r="G588">
        <v>147</v>
      </c>
      <c r="H588">
        <v>203</v>
      </c>
      <c r="I588">
        <v>1.8</v>
      </c>
      <c r="J588">
        <v>10</v>
      </c>
      <c r="K588">
        <v>12</v>
      </c>
      <c r="L588" t="s">
        <v>6457</v>
      </c>
      <c r="M588" t="s">
        <v>6458</v>
      </c>
      <c r="N588" t="s">
        <v>6459</v>
      </c>
      <c r="O588" t="s">
        <v>6455</v>
      </c>
      <c r="P588" t="s">
        <v>6460</v>
      </c>
      <c r="Q588" t="s">
        <v>6461</v>
      </c>
      <c r="R588" t="s">
        <v>6469</v>
      </c>
      <c r="S588" t="s">
        <v>6462</v>
      </c>
      <c r="T588" t="s">
        <v>6463</v>
      </c>
      <c r="U588" t="s">
        <v>6476</v>
      </c>
      <c r="V588" t="s">
        <v>6465</v>
      </c>
      <c r="W588" t="s">
        <v>6466</v>
      </c>
      <c r="X588" t="s">
        <v>6468</v>
      </c>
      <c r="Y588" t="s">
        <v>6470</v>
      </c>
      <c r="Z588" t="s">
        <v>6471</v>
      </c>
      <c r="AA588" t="e">
        <f>-ab5GQpaAWA</f>
        <v>#NAME?</v>
      </c>
      <c r="AB588" t="s">
        <v>6467</v>
      </c>
      <c r="AC588" t="s">
        <v>6472</v>
      </c>
      <c r="AD588" t="s">
        <v>6473</v>
      </c>
      <c r="AE588" t="s">
        <v>6474</v>
      </c>
    </row>
    <row r="589" spans="1:31" x14ac:dyDescent="0.3">
      <c r="A589" t="s">
        <v>6466</v>
      </c>
      <c r="B589" t="s">
        <v>6503</v>
      </c>
      <c r="C589">
        <v>1132</v>
      </c>
      <c r="D589" t="s">
        <v>38</v>
      </c>
      <c r="E589" t="s">
        <v>3</v>
      </c>
      <c r="F589" t="s">
        <v>39</v>
      </c>
      <c r="G589">
        <v>9</v>
      </c>
      <c r="H589">
        <v>206</v>
      </c>
      <c r="I589">
        <v>5</v>
      </c>
      <c r="J589">
        <v>2</v>
      </c>
      <c r="K589">
        <v>1</v>
      </c>
      <c r="L589" t="s">
        <v>6457</v>
      </c>
      <c r="M589" t="s">
        <v>6458</v>
      </c>
      <c r="N589" t="s">
        <v>6459</v>
      </c>
      <c r="O589" t="s">
        <v>6455</v>
      </c>
      <c r="P589" t="s">
        <v>6460</v>
      </c>
      <c r="Q589" t="s">
        <v>6461</v>
      </c>
      <c r="R589" t="s">
        <v>6462</v>
      </c>
      <c r="S589" t="s">
        <v>6463</v>
      </c>
      <c r="T589" t="s">
        <v>6464</v>
      </c>
      <c r="U589" t="s">
        <v>6465</v>
      </c>
      <c r="V589" t="s">
        <v>6467</v>
      </c>
      <c r="W589" t="s">
        <v>6468</v>
      </c>
      <c r="X589" t="s">
        <v>6469</v>
      </c>
      <c r="Y589" t="s">
        <v>6474</v>
      </c>
      <c r="Z589" t="s">
        <v>6470</v>
      </c>
      <c r="AA589" t="s">
        <v>6471</v>
      </c>
      <c r="AB589" t="e">
        <f>-ab5GQpaAWA</f>
        <v>#NAME?</v>
      </c>
      <c r="AC589" t="s">
        <v>6472</v>
      </c>
      <c r="AD589" t="s">
        <v>6473</v>
      </c>
      <c r="AE589" t="e">
        <f>-KNTbJsm4ZY</f>
        <v>#NAME?</v>
      </c>
    </row>
    <row r="590" spans="1:31" x14ac:dyDescent="0.3">
      <c r="A590" t="s">
        <v>6470</v>
      </c>
      <c r="B590" t="s">
        <v>6504</v>
      </c>
      <c r="C590">
        <v>1134</v>
      </c>
      <c r="D590" t="s">
        <v>38</v>
      </c>
      <c r="E590" t="s">
        <v>3</v>
      </c>
      <c r="F590" t="s">
        <v>39</v>
      </c>
      <c r="G590">
        <v>14</v>
      </c>
      <c r="H590">
        <v>15</v>
      </c>
      <c r="I590">
        <v>0</v>
      </c>
      <c r="J590">
        <v>0</v>
      </c>
      <c r="K590">
        <v>0</v>
      </c>
      <c r="L590" t="s">
        <v>6457</v>
      </c>
      <c r="M590" t="s">
        <v>6458</v>
      </c>
      <c r="N590" t="s">
        <v>6459</v>
      </c>
      <c r="O590" t="s">
        <v>6455</v>
      </c>
      <c r="P590" t="s">
        <v>6460</v>
      </c>
      <c r="Q590" t="s">
        <v>6461</v>
      </c>
      <c r="R590" t="s">
        <v>6462</v>
      </c>
      <c r="S590" t="s">
        <v>6463</v>
      </c>
      <c r="T590" t="s">
        <v>6476</v>
      </c>
      <c r="U590" t="s">
        <v>6465</v>
      </c>
      <c r="V590" t="s">
        <v>6464</v>
      </c>
      <c r="W590" t="s">
        <v>6466</v>
      </c>
      <c r="X590" t="s">
        <v>6468</v>
      </c>
      <c r="Y590" t="s">
        <v>6469</v>
      </c>
      <c r="Z590" t="e">
        <f>-ab5GQpaAWA</f>
        <v>#NAME?</v>
      </c>
      <c r="AA590" t="s">
        <v>6471</v>
      </c>
      <c r="AB590" t="s">
        <v>6467</v>
      </c>
      <c r="AC590" t="s">
        <v>6472</v>
      </c>
      <c r="AD590" t="s">
        <v>6473</v>
      </c>
      <c r="AE590" t="s">
        <v>6474</v>
      </c>
    </row>
    <row r="591" spans="1:31" x14ac:dyDescent="0.3">
      <c r="A591" t="s">
        <v>6505</v>
      </c>
      <c r="B591" t="s">
        <v>6506</v>
      </c>
      <c r="C591">
        <v>1136</v>
      </c>
      <c r="D591" t="s">
        <v>38</v>
      </c>
      <c r="E591" t="s">
        <v>3</v>
      </c>
      <c r="F591" t="s">
        <v>39</v>
      </c>
      <c r="G591">
        <v>59</v>
      </c>
      <c r="H591">
        <v>4</v>
      </c>
      <c r="I591">
        <v>0</v>
      </c>
      <c r="J591">
        <v>0</v>
      </c>
      <c r="K591">
        <v>0</v>
      </c>
    </row>
    <row r="592" spans="1:31" x14ac:dyDescent="0.3">
      <c r="A592" t="s">
        <v>6507</v>
      </c>
      <c r="B592" t="s">
        <v>6508</v>
      </c>
      <c r="C592">
        <v>1135</v>
      </c>
      <c r="D592" t="s">
        <v>38</v>
      </c>
      <c r="E592" t="s">
        <v>3</v>
      </c>
      <c r="F592" t="s">
        <v>39</v>
      </c>
      <c r="G592">
        <v>55</v>
      </c>
      <c r="H592">
        <v>7</v>
      </c>
      <c r="I592">
        <v>0</v>
      </c>
      <c r="J592">
        <v>0</v>
      </c>
      <c r="K592">
        <v>0</v>
      </c>
      <c r="L592" t="s">
        <v>6457</v>
      </c>
      <c r="M592" t="s">
        <v>6458</v>
      </c>
      <c r="N592" t="s">
        <v>6459</v>
      </c>
      <c r="O592" t="s">
        <v>6455</v>
      </c>
      <c r="P592" t="s">
        <v>6460</v>
      </c>
      <c r="Q592" t="s">
        <v>6461</v>
      </c>
      <c r="R592" t="s">
        <v>6462</v>
      </c>
      <c r="S592" t="s">
        <v>6463</v>
      </c>
      <c r="T592" t="s">
        <v>6476</v>
      </c>
      <c r="U592" t="s">
        <v>6465</v>
      </c>
      <c r="V592" t="s">
        <v>6464</v>
      </c>
      <c r="W592" t="s">
        <v>6466</v>
      </c>
      <c r="X592" t="s">
        <v>6468</v>
      </c>
      <c r="Y592" t="s">
        <v>6470</v>
      </c>
      <c r="Z592" t="s">
        <v>6469</v>
      </c>
      <c r="AA592" t="s">
        <v>6471</v>
      </c>
      <c r="AB592" t="s">
        <v>6467</v>
      </c>
      <c r="AC592" t="s">
        <v>6472</v>
      </c>
      <c r="AD592" t="s">
        <v>6473</v>
      </c>
      <c r="AE592" t="s">
        <v>6474</v>
      </c>
    </row>
    <row r="593" spans="1:31" x14ac:dyDescent="0.3">
      <c r="A593" t="s">
        <v>6471</v>
      </c>
      <c r="B593" t="s">
        <v>6509</v>
      </c>
      <c r="C593">
        <v>1133</v>
      </c>
      <c r="D593" t="s">
        <v>38</v>
      </c>
      <c r="E593" t="s">
        <v>3</v>
      </c>
      <c r="F593" t="s">
        <v>39</v>
      </c>
      <c r="G593">
        <v>25</v>
      </c>
      <c r="H593">
        <v>789</v>
      </c>
      <c r="I593">
        <v>4.5</v>
      </c>
      <c r="J593">
        <v>10</v>
      </c>
      <c r="K593">
        <v>20</v>
      </c>
      <c r="L593" t="s">
        <v>6510</v>
      </c>
      <c r="M593" t="s">
        <v>6511</v>
      </c>
      <c r="N593" t="s">
        <v>6512</v>
      </c>
      <c r="O593" t="s">
        <v>6513</v>
      </c>
      <c r="P593" t="s">
        <v>6514</v>
      </c>
      <c r="Q593" t="s">
        <v>6457</v>
      </c>
      <c r="R593" t="s">
        <v>6515</v>
      </c>
      <c r="S593" t="s">
        <v>6461</v>
      </c>
      <c r="T593" t="s">
        <v>6516</v>
      </c>
      <c r="U593" t="s">
        <v>6517</v>
      </c>
      <c r="V593" t="s">
        <v>6455</v>
      </c>
      <c r="W593" t="s">
        <v>6518</v>
      </c>
      <c r="X593" t="s">
        <v>6519</v>
      </c>
      <c r="Y593" t="s">
        <v>6520</v>
      </c>
      <c r="Z593" t="s">
        <v>6521</v>
      </c>
      <c r="AA593" t="s">
        <v>6468</v>
      </c>
      <c r="AB593" t="s">
        <v>6522</v>
      </c>
      <c r="AC593" t="e">
        <f>-ab5GQpaAWA</f>
        <v>#NAME?</v>
      </c>
      <c r="AD593" t="s">
        <v>6523</v>
      </c>
      <c r="AE593" t="s">
        <v>6524</v>
      </c>
    </row>
    <row r="594" spans="1:31" x14ac:dyDescent="0.3">
      <c r="A594" t="e">
        <f>-ab5GQpaAWA</f>
        <v>#NAME?</v>
      </c>
      <c r="B594" t="s">
        <v>6525</v>
      </c>
      <c r="C594">
        <v>1105</v>
      </c>
      <c r="D594" t="s">
        <v>38</v>
      </c>
      <c r="E594" t="s">
        <v>3</v>
      </c>
      <c r="F594" t="s">
        <v>39</v>
      </c>
      <c r="G594">
        <v>15</v>
      </c>
      <c r="H594">
        <v>6205</v>
      </c>
      <c r="I594">
        <v>4.09</v>
      </c>
      <c r="J594">
        <v>22</v>
      </c>
      <c r="K594">
        <v>67</v>
      </c>
      <c r="L594" t="s">
        <v>6526</v>
      </c>
      <c r="M594" t="s">
        <v>6527</v>
      </c>
      <c r="N594" t="s">
        <v>6528</v>
      </c>
      <c r="O594" t="s">
        <v>6511</v>
      </c>
      <c r="P594" t="s">
        <v>6529</v>
      </c>
      <c r="Q594" t="s">
        <v>6520</v>
      </c>
      <c r="R594" t="s">
        <v>6530</v>
      </c>
      <c r="S594" t="s">
        <v>6531</v>
      </c>
      <c r="T594" t="e">
        <f>-Nvlbyh1urA</f>
        <v>#NAME?</v>
      </c>
      <c r="U594" t="s">
        <v>6532</v>
      </c>
      <c r="V594" t="s">
        <v>6533</v>
      </c>
      <c r="W594" t="s">
        <v>6534</v>
      </c>
      <c r="X594" t="s">
        <v>6535</v>
      </c>
      <c r="Y594" t="s">
        <v>6536</v>
      </c>
      <c r="Z594" t="s">
        <v>6513</v>
      </c>
      <c r="AA594" t="s">
        <v>6537</v>
      </c>
      <c r="AB594" t="s">
        <v>6538</v>
      </c>
      <c r="AC594" t="s">
        <v>6539</v>
      </c>
      <c r="AD594" t="s">
        <v>6540</v>
      </c>
      <c r="AE594" t="s">
        <v>6541</v>
      </c>
    </row>
    <row r="595" spans="1:31" x14ac:dyDescent="0.3">
      <c r="A595" t="s">
        <v>6467</v>
      </c>
      <c r="B595" t="s">
        <v>2646</v>
      </c>
      <c r="C595">
        <v>1132</v>
      </c>
      <c r="D595" t="s">
        <v>38</v>
      </c>
      <c r="E595" t="s">
        <v>3</v>
      </c>
      <c r="F595" t="s">
        <v>39</v>
      </c>
      <c r="G595">
        <v>17</v>
      </c>
      <c r="H595">
        <v>485</v>
      </c>
      <c r="I595">
        <v>1.8</v>
      </c>
      <c r="J595">
        <v>5</v>
      </c>
      <c r="K595">
        <v>4</v>
      </c>
      <c r="L595" t="s">
        <v>6457</v>
      </c>
      <c r="M595" t="s">
        <v>6458</v>
      </c>
      <c r="N595" t="s">
        <v>6459</v>
      </c>
      <c r="O595" t="s">
        <v>6455</v>
      </c>
      <c r="P595" t="s">
        <v>6460</v>
      </c>
      <c r="Q595" t="s">
        <v>6461</v>
      </c>
      <c r="R595" t="s">
        <v>6462</v>
      </c>
      <c r="S595" t="s">
        <v>6463</v>
      </c>
      <c r="T595" t="s">
        <v>6464</v>
      </c>
      <c r="U595" t="s">
        <v>6476</v>
      </c>
      <c r="V595" t="s">
        <v>6465</v>
      </c>
      <c r="W595" t="s">
        <v>6466</v>
      </c>
      <c r="X595" t="s">
        <v>6468</v>
      </c>
      <c r="Y595" t="s">
        <v>6470</v>
      </c>
      <c r="Z595" t="s">
        <v>6469</v>
      </c>
      <c r="AA595" t="s">
        <v>6471</v>
      </c>
      <c r="AB595" t="e">
        <f>-ab5GQpaAWA</f>
        <v>#NAME?</v>
      </c>
      <c r="AC595" t="s">
        <v>6472</v>
      </c>
      <c r="AD595" t="s">
        <v>6473</v>
      </c>
      <c r="AE595" t="s">
        <v>6474</v>
      </c>
    </row>
    <row r="596" spans="1:31" x14ac:dyDescent="0.3">
      <c r="A596" t="s">
        <v>6472</v>
      </c>
      <c r="B596" t="s">
        <v>6542</v>
      </c>
      <c r="C596">
        <v>1136</v>
      </c>
      <c r="D596" t="s">
        <v>38</v>
      </c>
      <c r="E596" t="s">
        <v>3</v>
      </c>
      <c r="F596" t="s">
        <v>39</v>
      </c>
      <c r="G596">
        <v>23</v>
      </c>
      <c r="H596">
        <v>13</v>
      </c>
      <c r="I596">
        <v>0</v>
      </c>
      <c r="J596">
        <v>0</v>
      </c>
      <c r="K596">
        <v>0</v>
      </c>
      <c r="L596" t="s">
        <v>6457</v>
      </c>
      <c r="M596" t="s">
        <v>6458</v>
      </c>
      <c r="N596" t="s">
        <v>6459</v>
      </c>
      <c r="O596" t="s">
        <v>6455</v>
      </c>
      <c r="P596" t="s">
        <v>6460</v>
      </c>
      <c r="Q596" t="s">
        <v>6461</v>
      </c>
      <c r="R596" t="s">
        <v>6462</v>
      </c>
      <c r="S596" t="s">
        <v>6463</v>
      </c>
      <c r="T596" t="s">
        <v>6469</v>
      </c>
      <c r="U596" t="s">
        <v>6464</v>
      </c>
      <c r="V596" t="s">
        <v>6476</v>
      </c>
      <c r="W596" t="s">
        <v>6465</v>
      </c>
      <c r="X596" t="s">
        <v>6466</v>
      </c>
      <c r="Y596" t="s">
        <v>6470</v>
      </c>
      <c r="Z596" t="s">
        <v>6468</v>
      </c>
      <c r="AA596" t="s">
        <v>6507</v>
      </c>
      <c r="AB596" t="s">
        <v>6471</v>
      </c>
      <c r="AC596" t="s">
        <v>6467</v>
      </c>
      <c r="AD596" t="s">
        <v>6473</v>
      </c>
      <c r="AE596" t="s">
        <v>6474</v>
      </c>
    </row>
    <row r="597" spans="1:31" x14ac:dyDescent="0.3">
      <c r="A597" t="s">
        <v>6473</v>
      </c>
      <c r="B597" t="s">
        <v>6543</v>
      </c>
      <c r="C597">
        <v>1133</v>
      </c>
      <c r="D597" t="s">
        <v>38</v>
      </c>
      <c r="E597" t="s">
        <v>3</v>
      </c>
      <c r="F597" t="s">
        <v>39</v>
      </c>
      <c r="G597">
        <v>8</v>
      </c>
      <c r="H597">
        <v>80</v>
      </c>
      <c r="I597">
        <v>0</v>
      </c>
      <c r="J597">
        <v>0</v>
      </c>
      <c r="K597">
        <v>2</v>
      </c>
      <c r="L597" t="s">
        <v>6457</v>
      </c>
      <c r="M597" t="s">
        <v>6458</v>
      </c>
      <c r="N597" t="s">
        <v>6459</v>
      </c>
      <c r="O597" t="s">
        <v>6455</v>
      </c>
      <c r="P597" t="s">
        <v>6460</v>
      </c>
      <c r="Q597" t="s">
        <v>6461</v>
      </c>
      <c r="R597" t="s">
        <v>6462</v>
      </c>
      <c r="S597" t="s">
        <v>6463</v>
      </c>
      <c r="T597" t="s">
        <v>6476</v>
      </c>
      <c r="U597" t="s">
        <v>6465</v>
      </c>
      <c r="V597" t="s">
        <v>6464</v>
      </c>
      <c r="W597" t="s">
        <v>6466</v>
      </c>
      <c r="X597" t="s">
        <v>6468</v>
      </c>
      <c r="Y597" t="s">
        <v>6470</v>
      </c>
      <c r="Z597" t="s">
        <v>6469</v>
      </c>
      <c r="AA597" t="s">
        <v>6471</v>
      </c>
      <c r="AB597" t="e">
        <f>-ab5GQpaAWA</f>
        <v>#NAME?</v>
      </c>
      <c r="AC597" t="s">
        <v>6467</v>
      </c>
      <c r="AD597" t="s">
        <v>6472</v>
      </c>
      <c r="AE597" t="s">
        <v>6474</v>
      </c>
    </row>
    <row r="598" spans="1:31" x14ac:dyDescent="0.3">
      <c r="A598" t="s">
        <v>6474</v>
      </c>
      <c r="B598" t="s">
        <v>6544</v>
      </c>
      <c r="C598">
        <v>1135</v>
      </c>
      <c r="D598" t="s">
        <v>38</v>
      </c>
      <c r="E598" t="s">
        <v>3</v>
      </c>
      <c r="F598" t="s">
        <v>39</v>
      </c>
      <c r="G598">
        <v>10</v>
      </c>
      <c r="H598">
        <v>25</v>
      </c>
      <c r="I598">
        <v>0</v>
      </c>
      <c r="J598">
        <v>0</v>
      </c>
      <c r="K598">
        <v>1</v>
      </c>
      <c r="L598" t="s">
        <v>6457</v>
      </c>
      <c r="M598" t="s">
        <v>6458</v>
      </c>
      <c r="N598" t="s">
        <v>6459</v>
      </c>
      <c r="O598" t="s">
        <v>6455</v>
      </c>
      <c r="P598" t="s">
        <v>6460</v>
      </c>
      <c r="Q598" t="s">
        <v>6461</v>
      </c>
      <c r="R598" t="s">
        <v>6462</v>
      </c>
      <c r="S598" t="s">
        <v>6463</v>
      </c>
      <c r="T598" t="s">
        <v>6464</v>
      </c>
      <c r="U598" t="s">
        <v>6465</v>
      </c>
      <c r="V598" t="s">
        <v>6466</v>
      </c>
      <c r="W598" t="s">
        <v>6467</v>
      </c>
      <c r="X598" t="s">
        <v>6468</v>
      </c>
      <c r="Y598" t="s">
        <v>6469</v>
      </c>
      <c r="Z598" t="s">
        <v>6470</v>
      </c>
      <c r="AA598" t="s">
        <v>6471</v>
      </c>
      <c r="AB598" t="e">
        <f>-ab5GQpaAWA</f>
        <v>#NAME?</v>
      </c>
      <c r="AC598" t="s">
        <v>6472</v>
      </c>
      <c r="AD598" t="s">
        <v>6473</v>
      </c>
      <c r="AE598" t="e">
        <f>-KNTbJsm4ZY</f>
        <v>#NAME?</v>
      </c>
    </row>
    <row r="599" spans="1:31" x14ac:dyDescent="0.3">
      <c r="A599" t="e">
        <f>-KNTbJsm4ZY</f>
        <v>#NAME?</v>
      </c>
      <c r="B599" t="s">
        <v>6545</v>
      </c>
      <c r="C599">
        <v>1135</v>
      </c>
      <c r="D599" t="s">
        <v>38</v>
      </c>
      <c r="E599" t="s">
        <v>3</v>
      </c>
      <c r="F599" t="s">
        <v>39</v>
      </c>
      <c r="G599">
        <v>10</v>
      </c>
      <c r="H599">
        <v>19</v>
      </c>
      <c r="I599">
        <v>0</v>
      </c>
      <c r="J599">
        <v>0</v>
      </c>
      <c r="K599">
        <v>0</v>
      </c>
      <c r="L599" t="s">
        <v>6457</v>
      </c>
      <c r="M599" t="s">
        <v>6458</v>
      </c>
      <c r="N599" t="s">
        <v>6459</v>
      </c>
      <c r="O599" t="s">
        <v>6455</v>
      </c>
      <c r="P599" t="s">
        <v>6460</v>
      </c>
      <c r="Q599" t="s">
        <v>6461</v>
      </c>
      <c r="R599" t="s">
        <v>6462</v>
      </c>
      <c r="S599" t="s">
        <v>6463</v>
      </c>
      <c r="T599" t="s">
        <v>6464</v>
      </c>
      <c r="U599" t="s">
        <v>6465</v>
      </c>
      <c r="V599" t="s">
        <v>6466</v>
      </c>
      <c r="W599" t="s">
        <v>6467</v>
      </c>
      <c r="X599" t="s">
        <v>6468</v>
      </c>
      <c r="Y599" t="s">
        <v>6469</v>
      </c>
      <c r="Z599" t="s">
        <v>6470</v>
      </c>
      <c r="AA599" t="s">
        <v>6471</v>
      </c>
      <c r="AB599" t="e">
        <f>-ab5GQpaAWA</f>
        <v>#NAME?</v>
      </c>
      <c r="AC599" t="s">
        <v>6472</v>
      </c>
      <c r="AD599" t="s">
        <v>6473</v>
      </c>
      <c r="AE599" t="s">
        <v>6474</v>
      </c>
    </row>
    <row r="600" spans="1:31" x14ac:dyDescent="0.3">
      <c r="A600" t="s">
        <v>6546</v>
      </c>
      <c r="B600" t="s">
        <v>6547</v>
      </c>
      <c r="C600">
        <v>831</v>
      </c>
      <c r="D600" t="s">
        <v>866</v>
      </c>
      <c r="E600">
        <v>382</v>
      </c>
      <c r="F600">
        <v>2155</v>
      </c>
      <c r="G600">
        <v>3.43</v>
      </c>
      <c r="H600">
        <v>7</v>
      </c>
      <c r="I600">
        <v>3</v>
      </c>
      <c r="J600" t="s">
        <v>6548</v>
      </c>
      <c r="K600" t="s">
        <v>6549</v>
      </c>
      <c r="L600" t="s">
        <v>6550</v>
      </c>
      <c r="M600" t="s">
        <v>6551</v>
      </c>
      <c r="N600" t="s">
        <v>6552</v>
      </c>
      <c r="O600" t="s">
        <v>6553</v>
      </c>
      <c r="P600" t="s">
        <v>6554</v>
      </c>
      <c r="Q600" t="s">
        <v>6555</v>
      </c>
      <c r="R600" t="s">
        <v>6556</v>
      </c>
      <c r="S600" t="s">
        <v>3932</v>
      </c>
      <c r="T600" t="s">
        <v>6557</v>
      </c>
      <c r="U600" t="s">
        <v>3977</v>
      </c>
      <c r="V600" t="s">
        <v>2816</v>
      </c>
      <c r="W600" t="s">
        <v>6558</v>
      </c>
      <c r="X600" t="s">
        <v>6559</v>
      </c>
      <c r="Y600" t="s">
        <v>6560</v>
      </c>
      <c r="Z600" t="e">
        <f>-dROn9bMYQw</f>
        <v>#NAME?</v>
      </c>
      <c r="AA600" t="s">
        <v>3966</v>
      </c>
      <c r="AB600" t="e">
        <f>-hffwownUYY</f>
        <v>#NAME?</v>
      </c>
      <c r="AC600" t="s">
        <v>6561</v>
      </c>
    </row>
    <row r="601" spans="1:31" x14ac:dyDescent="0.3">
      <c r="A601" t="s">
        <v>6562</v>
      </c>
    </row>
    <row r="602" spans="1:31" x14ac:dyDescent="0.3">
      <c r="A602" t="s">
        <v>6561</v>
      </c>
      <c r="B602" t="s">
        <v>6547</v>
      </c>
      <c r="C602">
        <v>832</v>
      </c>
      <c r="D602" t="s">
        <v>20</v>
      </c>
      <c r="E602">
        <v>102</v>
      </c>
      <c r="F602">
        <v>6819</v>
      </c>
      <c r="G602">
        <v>4.43</v>
      </c>
      <c r="H602">
        <v>14</v>
      </c>
      <c r="I602">
        <v>3</v>
      </c>
    </row>
    <row r="603" spans="1:31" x14ac:dyDescent="0.3">
      <c r="A603" t="s">
        <v>6563</v>
      </c>
      <c r="B603" t="s">
        <v>6564</v>
      </c>
      <c r="C603">
        <v>996</v>
      </c>
      <c r="D603" t="s">
        <v>687</v>
      </c>
      <c r="E603" t="s">
        <v>3</v>
      </c>
      <c r="F603" t="s">
        <v>688</v>
      </c>
      <c r="G603">
        <v>141</v>
      </c>
      <c r="H603">
        <v>4183</v>
      </c>
      <c r="I603">
        <v>2.77</v>
      </c>
      <c r="J603">
        <v>22</v>
      </c>
      <c r="K603">
        <v>8</v>
      </c>
      <c r="L603" t="s">
        <v>6565</v>
      </c>
      <c r="M603" t="s">
        <v>6566</v>
      </c>
      <c r="N603" t="s">
        <v>6567</v>
      </c>
      <c r="O603" t="s">
        <v>6568</v>
      </c>
      <c r="P603" t="s">
        <v>6569</v>
      </c>
      <c r="Q603" t="s">
        <v>6570</v>
      </c>
      <c r="R603" t="s">
        <v>6571</v>
      </c>
      <c r="S603" t="s">
        <v>6572</v>
      </c>
      <c r="T603" t="s">
        <v>6573</v>
      </c>
      <c r="U603" t="s">
        <v>4098</v>
      </c>
      <c r="V603" t="s">
        <v>6574</v>
      </c>
      <c r="W603" t="s">
        <v>6575</v>
      </c>
      <c r="X603" t="s">
        <v>6576</v>
      </c>
      <c r="Y603" t="s">
        <v>6577</v>
      </c>
      <c r="Z603" t="s">
        <v>6578</v>
      </c>
      <c r="AA603" t="s">
        <v>4092</v>
      </c>
      <c r="AB603" t="s">
        <v>6579</v>
      </c>
      <c r="AC603" t="s">
        <v>6580</v>
      </c>
      <c r="AD603" t="s">
        <v>6581</v>
      </c>
      <c r="AE603" t="s">
        <v>6582</v>
      </c>
    </row>
    <row r="604" spans="1:31" x14ac:dyDescent="0.3">
      <c r="A604" t="s">
        <v>6583</v>
      </c>
      <c r="B604" t="s">
        <v>6547</v>
      </c>
      <c r="C604">
        <v>832</v>
      </c>
      <c r="D604" t="s">
        <v>32</v>
      </c>
      <c r="E604">
        <v>174</v>
      </c>
      <c r="F604">
        <v>2548</v>
      </c>
      <c r="G604">
        <v>2.88</v>
      </c>
      <c r="H604">
        <v>8</v>
      </c>
      <c r="I604">
        <v>12</v>
      </c>
      <c r="J604" t="s">
        <v>6584</v>
      </c>
      <c r="K604" t="s">
        <v>6585</v>
      </c>
      <c r="L604" t="s">
        <v>2709</v>
      </c>
      <c r="M604" t="s">
        <v>2714</v>
      </c>
      <c r="N604" t="s">
        <v>6586</v>
      </c>
      <c r="O604" t="s">
        <v>6587</v>
      </c>
      <c r="P604" t="s">
        <v>6588</v>
      </c>
      <c r="Q604" t="s">
        <v>6589</v>
      </c>
      <c r="R604" t="s">
        <v>6590</v>
      </c>
      <c r="S604" t="s">
        <v>6591</v>
      </c>
      <c r="T604" t="s">
        <v>2842</v>
      </c>
      <c r="U604" t="s">
        <v>6592</v>
      </c>
      <c r="V604" t="s">
        <v>6593</v>
      </c>
      <c r="W604" t="s">
        <v>6594</v>
      </c>
      <c r="X604" t="s">
        <v>6546</v>
      </c>
      <c r="Y604" t="s">
        <v>3932</v>
      </c>
      <c r="Z604" t="s">
        <v>6595</v>
      </c>
      <c r="AA604" t="s">
        <v>6596</v>
      </c>
      <c r="AB604" t="s">
        <v>2759</v>
      </c>
      <c r="AC604" t="s">
        <v>6597</v>
      </c>
    </row>
    <row r="605" spans="1:31" x14ac:dyDescent="0.3">
      <c r="A605" t="s">
        <v>6591</v>
      </c>
      <c r="B605" t="s">
        <v>6547</v>
      </c>
      <c r="C605">
        <v>831</v>
      </c>
      <c r="D605" t="s">
        <v>32</v>
      </c>
      <c r="E605">
        <v>31</v>
      </c>
      <c r="F605">
        <v>3743</v>
      </c>
      <c r="G605">
        <v>3.13</v>
      </c>
      <c r="H605">
        <v>15</v>
      </c>
      <c r="I605">
        <v>13</v>
      </c>
      <c r="J605" t="s">
        <v>6598</v>
      </c>
      <c r="K605" t="s">
        <v>4262</v>
      </c>
      <c r="L605" t="s">
        <v>6599</v>
      </c>
      <c r="M605" t="s">
        <v>6600</v>
      </c>
      <c r="N605" t="s">
        <v>2828</v>
      </c>
      <c r="O605" t="s">
        <v>6601</v>
      </c>
      <c r="P605" t="s">
        <v>6602</v>
      </c>
      <c r="Q605" t="s">
        <v>6603</v>
      </c>
      <c r="R605" t="s">
        <v>2712</v>
      </c>
      <c r="S605" t="s">
        <v>6604</v>
      </c>
      <c r="T605" t="s">
        <v>3932</v>
      </c>
      <c r="U605" t="s">
        <v>6605</v>
      </c>
      <c r="V605" t="s">
        <v>6606</v>
      </c>
      <c r="W605" t="s">
        <v>6607</v>
      </c>
      <c r="X605" t="s">
        <v>6608</v>
      </c>
      <c r="Y605" t="s">
        <v>6609</v>
      </c>
      <c r="Z605" t="s">
        <v>6546</v>
      </c>
      <c r="AA605" t="s">
        <v>6583</v>
      </c>
      <c r="AB605" t="s">
        <v>2714</v>
      </c>
      <c r="AC605" t="s">
        <v>6610</v>
      </c>
    </row>
    <row r="606" spans="1:31" x14ac:dyDescent="0.3">
      <c r="A606" t="s">
        <v>6611</v>
      </c>
      <c r="B606" t="s">
        <v>6547</v>
      </c>
      <c r="C606">
        <v>873</v>
      </c>
      <c r="D606" t="s">
        <v>38</v>
      </c>
      <c r="E606" t="s">
        <v>3</v>
      </c>
      <c r="F606" t="s">
        <v>39</v>
      </c>
      <c r="G606">
        <v>40</v>
      </c>
      <c r="H606">
        <v>2997</v>
      </c>
      <c r="I606">
        <v>3.18</v>
      </c>
      <c r="J606">
        <v>11</v>
      </c>
      <c r="K606">
        <v>6</v>
      </c>
      <c r="L606" t="s">
        <v>6612</v>
      </c>
      <c r="M606" t="s">
        <v>6613</v>
      </c>
      <c r="N606" t="s">
        <v>6614</v>
      </c>
      <c r="O606" t="s">
        <v>6615</v>
      </c>
      <c r="P606" t="s">
        <v>6616</v>
      </c>
      <c r="Q606" t="s">
        <v>6617</v>
      </c>
      <c r="R606" t="s">
        <v>6618</v>
      </c>
      <c r="S606" t="s">
        <v>6619</v>
      </c>
      <c r="T606" t="s">
        <v>6620</v>
      </c>
      <c r="U606" t="s">
        <v>6621</v>
      </c>
      <c r="V606" t="s">
        <v>6622</v>
      </c>
      <c r="W606" t="s">
        <v>6623</v>
      </c>
      <c r="X606" t="s">
        <v>6624</v>
      </c>
      <c r="Y606" t="s">
        <v>6625</v>
      </c>
      <c r="Z606" t="s">
        <v>6626</v>
      </c>
      <c r="AA606" t="s">
        <v>6627</v>
      </c>
      <c r="AB606" t="s">
        <v>6628</v>
      </c>
      <c r="AC606" t="s">
        <v>6629</v>
      </c>
      <c r="AD606" t="s">
        <v>6557</v>
      </c>
      <c r="AE606" t="s">
        <v>6630</v>
      </c>
    </row>
    <row r="607" spans="1:31" x14ac:dyDescent="0.3">
      <c r="A607" t="s">
        <v>6631</v>
      </c>
      <c r="B607" t="s">
        <v>6547</v>
      </c>
      <c r="C607">
        <v>846</v>
      </c>
      <c r="D607" t="s">
        <v>32</v>
      </c>
      <c r="E607">
        <v>70</v>
      </c>
      <c r="F607">
        <v>1010</v>
      </c>
      <c r="G607">
        <v>2.33</v>
      </c>
      <c r="H607">
        <v>3</v>
      </c>
      <c r="I607">
        <v>3</v>
      </c>
    </row>
    <row r="608" spans="1:31" x14ac:dyDescent="0.3">
      <c r="A608" t="s">
        <v>6632</v>
      </c>
      <c r="B608" t="s">
        <v>6547</v>
      </c>
      <c r="C608">
        <v>846</v>
      </c>
      <c r="D608" t="s">
        <v>32</v>
      </c>
      <c r="E608">
        <v>124</v>
      </c>
      <c r="F608">
        <v>751</v>
      </c>
      <c r="G608">
        <v>1.6</v>
      </c>
      <c r="H608">
        <v>5</v>
      </c>
      <c r="I608">
        <v>3</v>
      </c>
    </row>
    <row r="609" spans="1:31" x14ac:dyDescent="0.3">
      <c r="A609" t="s">
        <v>6633</v>
      </c>
      <c r="B609" t="s">
        <v>6634</v>
      </c>
      <c r="C609">
        <v>1101</v>
      </c>
      <c r="D609" t="s">
        <v>2633</v>
      </c>
      <c r="E609" t="s">
        <v>3</v>
      </c>
      <c r="F609" t="s">
        <v>2634</v>
      </c>
      <c r="G609">
        <v>147</v>
      </c>
      <c r="H609">
        <v>206</v>
      </c>
      <c r="I609">
        <v>1</v>
      </c>
      <c r="J609">
        <v>3</v>
      </c>
      <c r="K609">
        <v>2</v>
      </c>
    </row>
    <row r="610" spans="1:31" x14ac:dyDescent="0.3">
      <c r="A610" t="s">
        <v>6635</v>
      </c>
      <c r="B610" t="s">
        <v>6636</v>
      </c>
      <c r="C610">
        <v>1114</v>
      </c>
      <c r="D610" t="s">
        <v>687</v>
      </c>
      <c r="E610" t="s">
        <v>3</v>
      </c>
      <c r="F610" t="s">
        <v>688</v>
      </c>
      <c r="G610">
        <v>56</v>
      </c>
      <c r="H610">
        <v>298</v>
      </c>
      <c r="I610">
        <v>1</v>
      </c>
      <c r="J610">
        <v>2</v>
      </c>
      <c r="K610">
        <v>0</v>
      </c>
      <c r="L610" t="s">
        <v>6637</v>
      </c>
      <c r="M610" t="s">
        <v>6638</v>
      </c>
      <c r="N610" t="s">
        <v>6639</v>
      </c>
      <c r="O610" t="s">
        <v>6640</v>
      </c>
      <c r="P610" t="s">
        <v>6641</v>
      </c>
      <c r="Q610" t="s">
        <v>6642</v>
      </c>
      <c r="R610" t="s">
        <v>6643</v>
      </c>
      <c r="S610" t="s">
        <v>6644</v>
      </c>
      <c r="T610" t="s">
        <v>6645</v>
      </c>
      <c r="U610" t="s">
        <v>6646</v>
      </c>
      <c r="V610" t="s">
        <v>6647</v>
      </c>
      <c r="W610" t="s">
        <v>6648</v>
      </c>
      <c r="X610" t="s">
        <v>6649</v>
      </c>
      <c r="Y610" t="s">
        <v>6650</v>
      </c>
      <c r="Z610" t="s">
        <v>6651</v>
      </c>
      <c r="AA610" t="s">
        <v>6652</v>
      </c>
      <c r="AB610" t="s">
        <v>6653</v>
      </c>
      <c r="AC610" t="s">
        <v>6654</v>
      </c>
      <c r="AD610" t="s">
        <v>2957</v>
      </c>
      <c r="AE610" t="s">
        <v>6655</v>
      </c>
    </row>
    <row r="611" spans="1:31" x14ac:dyDescent="0.3">
      <c r="A611" t="s">
        <v>6656</v>
      </c>
      <c r="B611" t="s">
        <v>6657</v>
      </c>
      <c r="C611">
        <v>1134</v>
      </c>
      <c r="D611" t="s">
        <v>2633</v>
      </c>
      <c r="E611" t="s">
        <v>3</v>
      </c>
      <c r="F611" t="s">
        <v>2634</v>
      </c>
      <c r="G611">
        <v>134</v>
      </c>
      <c r="H611">
        <v>219</v>
      </c>
      <c r="I611">
        <v>5</v>
      </c>
      <c r="J611">
        <v>2</v>
      </c>
      <c r="K611">
        <v>114</v>
      </c>
      <c r="L611" t="s">
        <v>6658</v>
      </c>
      <c r="M611" t="s">
        <v>6659</v>
      </c>
      <c r="N611" t="s">
        <v>6660</v>
      </c>
      <c r="O611" t="s">
        <v>2820</v>
      </c>
      <c r="P611" t="s">
        <v>6661</v>
      </c>
      <c r="Q611" t="s">
        <v>6611</v>
      </c>
      <c r="R611" t="s">
        <v>6662</v>
      </c>
      <c r="S611" t="s">
        <v>6663</v>
      </c>
      <c r="T611" t="s">
        <v>6664</v>
      </c>
      <c r="U611" t="s">
        <v>6665</v>
      </c>
      <c r="V611" t="s">
        <v>6666</v>
      </c>
      <c r="W611" t="s">
        <v>4441</v>
      </c>
      <c r="X611" t="s">
        <v>6667</v>
      </c>
      <c r="Y611" t="s">
        <v>6668</v>
      </c>
      <c r="Z611" t="s">
        <v>6631</v>
      </c>
      <c r="AA611" t="s">
        <v>6669</v>
      </c>
      <c r="AB611" t="s">
        <v>6670</v>
      </c>
      <c r="AC611" t="s">
        <v>6671</v>
      </c>
      <c r="AD611" t="s">
        <v>6632</v>
      </c>
      <c r="AE611" t="s">
        <v>6672</v>
      </c>
    </row>
    <row r="612" spans="1:31" x14ac:dyDescent="0.3">
      <c r="A612" t="s">
        <v>6658</v>
      </c>
      <c r="B612" t="s">
        <v>6673</v>
      </c>
      <c r="C612">
        <v>1135</v>
      </c>
      <c r="D612" t="s">
        <v>233</v>
      </c>
      <c r="E612" t="s">
        <v>3</v>
      </c>
      <c r="F612" t="s">
        <v>234</v>
      </c>
      <c r="G612">
        <v>142</v>
      </c>
      <c r="H612">
        <v>13</v>
      </c>
      <c r="I612">
        <v>0</v>
      </c>
      <c r="J612">
        <v>0</v>
      </c>
      <c r="K612">
        <v>1</v>
      </c>
      <c r="L612" t="s">
        <v>6656</v>
      </c>
      <c r="M612" t="s">
        <v>6659</v>
      </c>
      <c r="N612" t="s">
        <v>6660</v>
      </c>
      <c r="O612" t="s">
        <v>2820</v>
      </c>
      <c r="P612" t="s">
        <v>6661</v>
      </c>
      <c r="Q612" t="s">
        <v>6611</v>
      </c>
      <c r="R612" t="s">
        <v>6662</v>
      </c>
      <c r="S612" t="s">
        <v>6663</v>
      </c>
      <c r="T612" t="s">
        <v>6664</v>
      </c>
      <c r="U612" t="s">
        <v>6665</v>
      </c>
      <c r="V612" t="s">
        <v>6666</v>
      </c>
      <c r="W612" t="s">
        <v>4441</v>
      </c>
      <c r="X612" t="s">
        <v>6667</v>
      </c>
      <c r="Y612" t="s">
        <v>6668</v>
      </c>
      <c r="Z612" t="s">
        <v>6631</v>
      </c>
      <c r="AA612" t="s">
        <v>6669</v>
      </c>
      <c r="AB612" t="s">
        <v>6670</v>
      </c>
      <c r="AC612" t="s">
        <v>6671</v>
      </c>
      <c r="AD612" t="s">
        <v>6632</v>
      </c>
      <c r="AE612" t="s">
        <v>6672</v>
      </c>
    </row>
    <row r="613" spans="1:31" x14ac:dyDescent="0.3">
      <c r="A613" t="s">
        <v>6663</v>
      </c>
      <c r="B613" t="s">
        <v>6674</v>
      </c>
      <c r="C613">
        <v>1108</v>
      </c>
      <c r="D613" t="s">
        <v>687</v>
      </c>
      <c r="E613" t="s">
        <v>3</v>
      </c>
      <c r="F613" t="s">
        <v>688</v>
      </c>
      <c r="G613">
        <v>295</v>
      </c>
      <c r="H613">
        <v>1752</v>
      </c>
      <c r="I613">
        <v>3.55</v>
      </c>
      <c r="J613">
        <v>11</v>
      </c>
      <c r="K613">
        <v>1</v>
      </c>
      <c r="L613" t="s">
        <v>6675</v>
      </c>
      <c r="M613" t="s">
        <v>6676</v>
      </c>
      <c r="N613" t="s">
        <v>6677</v>
      </c>
      <c r="O613" t="s">
        <v>6678</v>
      </c>
      <c r="P613" t="s">
        <v>6679</v>
      </c>
      <c r="Q613" t="s">
        <v>6680</v>
      </c>
      <c r="R613" t="s">
        <v>6681</v>
      </c>
      <c r="S613" t="s">
        <v>6682</v>
      </c>
      <c r="T613" t="s">
        <v>6683</v>
      </c>
      <c r="U613" t="s">
        <v>6684</v>
      </c>
      <c r="V613" t="s">
        <v>6685</v>
      </c>
      <c r="W613" t="s">
        <v>6686</v>
      </c>
      <c r="X613" t="s">
        <v>6687</v>
      </c>
      <c r="Y613" t="s">
        <v>6688</v>
      </c>
      <c r="Z613" t="s">
        <v>6689</v>
      </c>
      <c r="AA613" t="s">
        <v>6690</v>
      </c>
      <c r="AB613" t="s">
        <v>6691</v>
      </c>
      <c r="AC613" t="s">
        <v>6692</v>
      </c>
      <c r="AD613" t="s">
        <v>6693</v>
      </c>
      <c r="AE613" t="s">
        <v>6694</v>
      </c>
    </row>
    <row r="614" spans="1:31" x14ac:dyDescent="0.3">
      <c r="A614" t="s">
        <v>6665</v>
      </c>
      <c r="B614" t="s">
        <v>6674</v>
      </c>
      <c r="C614">
        <v>1108</v>
      </c>
      <c r="D614" t="s">
        <v>687</v>
      </c>
      <c r="E614" t="s">
        <v>3</v>
      </c>
      <c r="F614" t="s">
        <v>688</v>
      </c>
      <c r="G614">
        <v>295</v>
      </c>
      <c r="H614">
        <v>1316</v>
      </c>
      <c r="I614">
        <v>4.43</v>
      </c>
      <c r="J614">
        <v>7</v>
      </c>
      <c r="K614">
        <v>5</v>
      </c>
      <c r="L614" t="e">
        <f>-DEL7Qrn0q4</f>
        <v>#NAME?</v>
      </c>
      <c r="M614" t="s">
        <v>6695</v>
      </c>
      <c r="N614" t="s">
        <v>6696</v>
      </c>
      <c r="O614" t="s">
        <v>6697</v>
      </c>
      <c r="P614" t="s">
        <v>6698</v>
      </c>
      <c r="Q614" t="s">
        <v>6699</v>
      </c>
      <c r="R614" t="s">
        <v>6700</v>
      </c>
      <c r="S614" t="s">
        <v>6701</v>
      </c>
      <c r="T614" t="s">
        <v>6702</v>
      </c>
      <c r="U614" t="s">
        <v>6703</v>
      </c>
      <c r="V614" t="s">
        <v>6704</v>
      </c>
      <c r="W614" t="s">
        <v>6705</v>
      </c>
      <c r="X614" t="s">
        <v>6706</v>
      </c>
      <c r="Y614" t="s">
        <v>6707</v>
      </c>
      <c r="Z614" t="s">
        <v>6708</v>
      </c>
      <c r="AA614" t="s">
        <v>6709</v>
      </c>
      <c r="AB614" t="s">
        <v>6710</v>
      </c>
      <c r="AC614" t="s">
        <v>6711</v>
      </c>
      <c r="AD614" t="s">
        <v>6712</v>
      </c>
      <c r="AE614" t="s">
        <v>6713</v>
      </c>
    </row>
    <row r="615" spans="1:31" x14ac:dyDescent="0.3">
      <c r="A615" t="s">
        <v>6667</v>
      </c>
      <c r="B615" t="s">
        <v>6674</v>
      </c>
      <c r="C615">
        <v>1108</v>
      </c>
      <c r="D615" t="s">
        <v>687</v>
      </c>
      <c r="E615" t="s">
        <v>3</v>
      </c>
      <c r="F615" t="s">
        <v>688</v>
      </c>
      <c r="G615">
        <v>295</v>
      </c>
      <c r="H615">
        <v>704</v>
      </c>
      <c r="I615">
        <v>4</v>
      </c>
      <c r="J615">
        <v>4</v>
      </c>
      <c r="K615">
        <v>1</v>
      </c>
      <c r="L615" t="s">
        <v>6714</v>
      </c>
      <c r="M615" t="s">
        <v>6668</v>
      </c>
      <c r="N615" t="s">
        <v>6715</v>
      </c>
      <c r="O615" t="s">
        <v>6716</v>
      </c>
      <c r="P615" t="s">
        <v>6717</v>
      </c>
      <c r="Q615" t="s">
        <v>6718</v>
      </c>
      <c r="R615" t="s">
        <v>6719</v>
      </c>
      <c r="S615" t="s">
        <v>6720</v>
      </c>
      <c r="T615" t="s">
        <v>6721</v>
      </c>
      <c r="U615" t="s">
        <v>6722</v>
      </c>
      <c r="V615" t="s">
        <v>6723</v>
      </c>
      <c r="W615" t="s">
        <v>6724</v>
      </c>
      <c r="X615" t="s">
        <v>6725</v>
      </c>
      <c r="Y615" t="s">
        <v>6726</v>
      </c>
    </row>
    <row r="616" spans="1:31" x14ac:dyDescent="0.3">
      <c r="A616" t="s">
        <v>6668</v>
      </c>
      <c r="B616" t="s">
        <v>6674</v>
      </c>
      <c r="C616">
        <v>1108</v>
      </c>
      <c r="D616" t="s">
        <v>687</v>
      </c>
      <c r="E616" t="s">
        <v>3</v>
      </c>
      <c r="F616" t="s">
        <v>688</v>
      </c>
      <c r="G616">
        <v>295</v>
      </c>
      <c r="H616">
        <v>675</v>
      </c>
      <c r="I616">
        <v>5</v>
      </c>
      <c r="J616">
        <v>4</v>
      </c>
      <c r="K616">
        <v>2</v>
      </c>
    </row>
    <row r="617" spans="1:31" x14ac:dyDescent="0.3">
      <c r="A617" t="s">
        <v>6659</v>
      </c>
      <c r="B617" t="s">
        <v>6674</v>
      </c>
      <c r="C617">
        <v>1108</v>
      </c>
      <c r="D617" t="s">
        <v>687</v>
      </c>
      <c r="E617" t="s">
        <v>3</v>
      </c>
      <c r="F617" t="s">
        <v>688</v>
      </c>
      <c r="G617">
        <v>295</v>
      </c>
      <c r="H617">
        <v>2311</v>
      </c>
      <c r="I617">
        <v>3.86</v>
      </c>
      <c r="J617">
        <v>7</v>
      </c>
      <c r="K617">
        <v>3</v>
      </c>
      <c r="L617" t="s">
        <v>6664</v>
      </c>
      <c r="M617" t="s">
        <v>6727</v>
      </c>
      <c r="N617" t="s">
        <v>6728</v>
      </c>
      <c r="O617" t="s">
        <v>6729</v>
      </c>
      <c r="P617" t="s">
        <v>6681</v>
      </c>
      <c r="Q617" t="s">
        <v>6730</v>
      </c>
      <c r="R617" t="s">
        <v>6731</v>
      </c>
      <c r="S617" t="s">
        <v>6732</v>
      </c>
      <c r="T617" t="s">
        <v>6733</v>
      </c>
      <c r="U617" t="s">
        <v>6734</v>
      </c>
      <c r="V617" t="s">
        <v>6735</v>
      </c>
      <c r="W617" t="s">
        <v>6736</v>
      </c>
      <c r="X617" t="s">
        <v>6701</v>
      </c>
      <c r="Y617" t="s">
        <v>6737</v>
      </c>
      <c r="Z617" t="s">
        <v>6683</v>
      </c>
      <c r="AA617" t="s">
        <v>6738</v>
      </c>
      <c r="AB617" t="s">
        <v>6739</v>
      </c>
      <c r="AC617" t="s">
        <v>4441</v>
      </c>
      <c r="AD617" t="s">
        <v>6740</v>
      </c>
      <c r="AE617" t="s">
        <v>6669</v>
      </c>
    </row>
    <row r="618" spans="1:31" x14ac:dyDescent="0.3">
      <c r="A618" t="s">
        <v>6664</v>
      </c>
      <c r="B618" t="s">
        <v>6674</v>
      </c>
      <c r="C618">
        <v>1108</v>
      </c>
      <c r="D618" t="s">
        <v>687</v>
      </c>
      <c r="E618" t="s">
        <v>3</v>
      </c>
      <c r="F618" t="s">
        <v>688</v>
      </c>
      <c r="G618">
        <v>295</v>
      </c>
      <c r="H618">
        <v>1763</v>
      </c>
      <c r="I618">
        <v>4.2</v>
      </c>
      <c r="J618">
        <v>10</v>
      </c>
      <c r="K618">
        <v>12</v>
      </c>
      <c r="L618" t="s">
        <v>6659</v>
      </c>
      <c r="M618" t="s">
        <v>6741</v>
      </c>
      <c r="N618" t="s">
        <v>6742</v>
      </c>
      <c r="O618" t="s">
        <v>6743</v>
      </c>
      <c r="P618" t="s">
        <v>6744</v>
      </c>
      <c r="Q618" t="s">
        <v>6735</v>
      </c>
      <c r="R618" t="s">
        <v>6734</v>
      </c>
      <c r="S618" t="s">
        <v>6745</v>
      </c>
      <c r="T618" t="s">
        <v>6683</v>
      </c>
      <c r="U618" t="s">
        <v>6746</v>
      </c>
      <c r="V618" t="s">
        <v>6747</v>
      </c>
      <c r="W618" t="s">
        <v>6748</v>
      </c>
      <c r="X618" t="s">
        <v>6749</v>
      </c>
      <c r="Y618" t="s">
        <v>6728</v>
      </c>
      <c r="Z618" t="s">
        <v>6750</v>
      </c>
      <c r="AA618" t="s">
        <v>6751</v>
      </c>
      <c r="AB618" t="s">
        <v>6752</v>
      </c>
      <c r="AC618" t="s">
        <v>6753</v>
      </c>
      <c r="AD618" t="s">
        <v>6754</v>
      </c>
      <c r="AE618" t="s">
        <v>4441</v>
      </c>
    </row>
    <row r="619" spans="1:31" x14ac:dyDescent="0.3">
      <c r="A619" t="s">
        <v>4441</v>
      </c>
      <c r="B619" t="s">
        <v>6674</v>
      </c>
      <c r="C619">
        <v>1104</v>
      </c>
      <c r="D619" t="s">
        <v>687</v>
      </c>
      <c r="E619" t="s">
        <v>3</v>
      </c>
      <c r="F619" t="s">
        <v>688</v>
      </c>
      <c r="G619">
        <v>295</v>
      </c>
      <c r="H619">
        <v>6376</v>
      </c>
      <c r="I619">
        <v>4.1100000000000003</v>
      </c>
      <c r="J619">
        <v>19</v>
      </c>
      <c r="K619">
        <v>41</v>
      </c>
      <c r="L619" t="s">
        <v>6755</v>
      </c>
      <c r="M619" t="s">
        <v>6756</v>
      </c>
      <c r="N619" t="s">
        <v>6757</v>
      </c>
      <c r="O619" t="s">
        <v>6758</v>
      </c>
      <c r="P619" t="s">
        <v>6727</v>
      </c>
      <c r="Q619" t="s">
        <v>6759</v>
      </c>
      <c r="R619" t="s">
        <v>6760</v>
      </c>
      <c r="S619" t="s">
        <v>6715</v>
      </c>
      <c r="T619" t="s">
        <v>6694</v>
      </c>
      <c r="U619" t="s">
        <v>6761</v>
      </c>
      <c r="V619" t="s">
        <v>6762</v>
      </c>
      <c r="W619" t="s">
        <v>6763</v>
      </c>
      <c r="X619" t="s">
        <v>6701</v>
      </c>
      <c r="Y619" t="s">
        <v>6764</v>
      </c>
    </row>
    <row r="620" spans="1:31" x14ac:dyDescent="0.3">
      <c r="A620" t="s">
        <v>6765</v>
      </c>
      <c r="B620" t="s">
        <v>6766</v>
      </c>
      <c r="C620">
        <v>1093</v>
      </c>
      <c r="D620" t="s">
        <v>2503</v>
      </c>
      <c r="E620">
        <v>26</v>
      </c>
      <c r="F620">
        <v>28576</v>
      </c>
      <c r="G620">
        <v>2.88</v>
      </c>
      <c r="H620">
        <v>262</v>
      </c>
      <c r="I620">
        <v>368</v>
      </c>
      <c r="J620" t="s">
        <v>6767</v>
      </c>
      <c r="K620" t="s">
        <v>5024</v>
      </c>
      <c r="L620" t="s">
        <v>6768</v>
      </c>
      <c r="M620" t="s">
        <v>6769</v>
      </c>
      <c r="N620" t="e">
        <f>-KHNn7n9e-4</f>
        <v>#NAME?</v>
      </c>
      <c r="O620" t="s">
        <v>6770</v>
      </c>
      <c r="P620" t="s">
        <v>6771</v>
      </c>
      <c r="Q620" t="s">
        <v>6772</v>
      </c>
      <c r="R620" t="s">
        <v>6773</v>
      </c>
      <c r="S620" t="s">
        <v>6774</v>
      </c>
      <c r="T620" t="s">
        <v>6775</v>
      </c>
      <c r="U620" t="s">
        <v>6776</v>
      </c>
      <c r="V620" t="s">
        <v>6777</v>
      </c>
      <c r="W620" t="s">
        <v>6778</v>
      </c>
      <c r="X620" t="s">
        <v>6779</v>
      </c>
      <c r="Y620" t="s">
        <v>6780</v>
      </c>
      <c r="Z620" t="s">
        <v>6781</v>
      </c>
      <c r="AA620" t="s">
        <v>6782</v>
      </c>
      <c r="AB620" t="s">
        <v>6783</v>
      </c>
      <c r="AC620" t="s">
        <v>6784</v>
      </c>
    </row>
    <row r="621" spans="1:31" x14ac:dyDescent="0.3">
      <c r="A621" t="s">
        <v>6785</v>
      </c>
      <c r="B621" t="s">
        <v>6786</v>
      </c>
      <c r="C621">
        <v>1134</v>
      </c>
      <c r="D621" t="s">
        <v>20</v>
      </c>
      <c r="E621">
        <v>14</v>
      </c>
      <c r="F621">
        <v>6817</v>
      </c>
      <c r="G621">
        <v>3.03</v>
      </c>
      <c r="H621">
        <v>65</v>
      </c>
      <c r="I621">
        <v>64</v>
      </c>
      <c r="J621" t="s">
        <v>6787</v>
      </c>
      <c r="K621" t="s">
        <v>6788</v>
      </c>
      <c r="L621" t="s">
        <v>6789</v>
      </c>
      <c r="M621" t="s">
        <v>6790</v>
      </c>
      <c r="N621" t="s">
        <v>6791</v>
      </c>
      <c r="O621" t="s">
        <v>6792</v>
      </c>
      <c r="P621" t="s">
        <v>6765</v>
      </c>
      <c r="Q621" t="s">
        <v>6793</v>
      </c>
      <c r="R621" t="s">
        <v>6794</v>
      </c>
      <c r="S621" t="s">
        <v>6795</v>
      </c>
      <c r="T621" t="s">
        <v>6796</v>
      </c>
      <c r="U621" t="s">
        <v>6797</v>
      </c>
      <c r="V621" t="s">
        <v>6798</v>
      </c>
      <c r="W621" t="s">
        <v>6799</v>
      </c>
      <c r="X621" t="s">
        <v>6800</v>
      </c>
      <c r="Y621" t="s">
        <v>6801</v>
      </c>
      <c r="Z621" t="s">
        <v>6802</v>
      </c>
      <c r="AA621" t="s">
        <v>6803</v>
      </c>
      <c r="AB621" t="s">
        <v>6804</v>
      </c>
      <c r="AC621" t="s">
        <v>6805</v>
      </c>
    </row>
    <row r="622" spans="1:31" x14ac:dyDescent="0.3">
      <c r="A622" t="s">
        <v>6803</v>
      </c>
      <c r="B622" t="s">
        <v>6806</v>
      </c>
      <c r="C622">
        <v>1135</v>
      </c>
      <c r="D622" t="s">
        <v>38</v>
      </c>
      <c r="E622" t="s">
        <v>3</v>
      </c>
      <c r="F622" t="s">
        <v>39</v>
      </c>
      <c r="G622">
        <v>35</v>
      </c>
      <c r="H622">
        <v>139</v>
      </c>
      <c r="I622">
        <v>2.33</v>
      </c>
      <c r="J622">
        <v>3</v>
      </c>
      <c r="K622">
        <v>2</v>
      </c>
      <c r="L622" t="s">
        <v>6807</v>
      </c>
      <c r="M622" t="s">
        <v>6808</v>
      </c>
      <c r="N622" t="s">
        <v>6809</v>
      </c>
      <c r="O622" t="s">
        <v>6810</v>
      </c>
      <c r="P622" t="s">
        <v>6811</v>
      </c>
      <c r="Q622" t="s">
        <v>6812</v>
      </c>
      <c r="R622" t="s">
        <v>6813</v>
      </c>
      <c r="S622" t="s">
        <v>6814</v>
      </c>
      <c r="T622" t="s">
        <v>6815</v>
      </c>
      <c r="U622" t="s">
        <v>6816</v>
      </c>
      <c r="V622" t="s">
        <v>6817</v>
      </c>
      <c r="W622" t="s">
        <v>6818</v>
      </c>
      <c r="X622" t="s">
        <v>6819</v>
      </c>
      <c r="Y622" t="s">
        <v>6820</v>
      </c>
      <c r="Z622" t="s">
        <v>6821</v>
      </c>
      <c r="AA622" t="s">
        <v>6822</v>
      </c>
      <c r="AB622" t="s">
        <v>6823</v>
      </c>
      <c r="AC622" t="s">
        <v>6824</v>
      </c>
      <c r="AD622" t="s">
        <v>6825</v>
      </c>
      <c r="AE622" t="s">
        <v>6826</v>
      </c>
    </row>
    <row r="623" spans="1:31" x14ac:dyDescent="0.3">
      <c r="A623" t="s">
        <v>6788</v>
      </c>
      <c r="B623" t="s">
        <v>6827</v>
      </c>
      <c r="C623">
        <v>1102</v>
      </c>
      <c r="D623" t="s">
        <v>38</v>
      </c>
      <c r="E623" t="s">
        <v>3</v>
      </c>
      <c r="F623" t="s">
        <v>39</v>
      </c>
      <c r="G623">
        <v>229</v>
      </c>
      <c r="H623">
        <v>4707</v>
      </c>
      <c r="I623">
        <v>4.4000000000000004</v>
      </c>
      <c r="J623">
        <v>88</v>
      </c>
      <c r="K623">
        <v>116</v>
      </c>
      <c r="L623" t="s">
        <v>6828</v>
      </c>
      <c r="M623" t="s">
        <v>6829</v>
      </c>
      <c r="N623" t="s">
        <v>6830</v>
      </c>
      <c r="O623" t="s">
        <v>6831</v>
      </c>
      <c r="P623" t="s">
        <v>6832</v>
      </c>
      <c r="Q623" t="s">
        <v>6833</v>
      </c>
      <c r="R623" t="s">
        <v>6834</v>
      </c>
      <c r="S623" t="s">
        <v>6773</v>
      </c>
      <c r="T623" t="s">
        <v>6812</v>
      </c>
      <c r="U623" t="s">
        <v>6835</v>
      </c>
      <c r="V623" t="s">
        <v>6836</v>
      </c>
      <c r="W623" t="s">
        <v>6837</v>
      </c>
      <c r="X623" t="s">
        <v>6838</v>
      </c>
      <c r="Y623" t="s">
        <v>6839</v>
      </c>
      <c r="Z623" t="s">
        <v>6840</v>
      </c>
      <c r="AA623" t="s">
        <v>6801</v>
      </c>
      <c r="AB623" t="s">
        <v>6841</v>
      </c>
      <c r="AC623" t="s">
        <v>6842</v>
      </c>
      <c r="AD623" t="s">
        <v>6816</v>
      </c>
      <c r="AE623" t="s">
        <v>6843</v>
      </c>
    </row>
    <row r="624" spans="1:31" x14ac:dyDescent="0.3">
      <c r="A624" t="s">
        <v>6790</v>
      </c>
      <c r="B624" t="s">
        <v>6844</v>
      </c>
      <c r="C624">
        <v>1109</v>
      </c>
      <c r="D624" t="s">
        <v>38</v>
      </c>
      <c r="E624" t="s">
        <v>3</v>
      </c>
      <c r="F624" t="s">
        <v>39</v>
      </c>
      <c r="G624">
        <v>207</v>
      </c>
      <c r="H624">
        <v>404</v>
      </c>
      <c r="I624">
        <v>4</v>
      </c>
      <c r="J624">
        <v>4</v>
      </c>
      <c r="K624">
        <v>5</v>
      </c>
      <c r="L624" t="s">
        <v>6845</v>
      </c>
      <c r="M624" t="s">
        <v>6846</v>
      </c>
      <c r="N624" t="s">
        <v>6847</v>
      </c>
      <c r="O624" t="s">
        <v>6826</v>
      </c>
      <c r="P624" t="s">
        <v>6812</v>
      </c>
      <c r="Q624" t="s">
        <v>6807</v>
      </c>
      <c r="R624" t="s">
        <v>6840</v>
      </c>
      <c r="S624" t="s">
        <v>6848</v>
      </c>
      <c r="T624" t="s">
        <v>6849</v>
      </c>
      <c r="U624" t="s">
        <v>6850</v>
      </c>
      <c r="V624" t="s">
        <v>6815</v>
      </c>
      <c r="W624" t="s">
        <v>6851</v>
      </c>
      <c r="X624" t="s">
        <v>6852</v>
      </c>
      <c r="Y624" t="s">
        <v>6853</v>
      </c>
      <c r="Z624" t="s">
        <v>6854</v>
      </c>
      <c r="AA624" t="s">
        <v>6811</v>
      </c>
      <c r="AB624" t="s">
        <v>6824</v>
      </c>
      <c r="AC624" t="s">
        <v>6855</v>
      </c>
      <c r="AD624" t="s">
        <v>6856</v>
      </c>
      <c r="AE624" t="s">
        <v>6788</v>
      </c>
    </row>
    <row r="625" spans="1:31" x14ac:dyDescent="0.3">
      <c r="A625" t="s">
        <v>6789</v>
      </c>
      <c r="B625" t="s">
        <v>6857</v>
      </c>
      <c r="C625">
        <v>1122</v>
      </c>
      <c r="D625" t="s">
        <v>38</v>
      </c>
      <c r="E625" t="s">
        <v>3</v>
      </c>
      <c r="F625" t="s">
        <v>39</v>
      </c>
      <c r="G625">
        <v>77</v>
      </c>
      <c r="H625">
        <v>7410</v>
      </c>
      <c r="I625">
        <v>3.25</v>
      </c>
      <c r="J625">
        <v>20</v>
      </c>
      <c r="K625">
        <v>29</v>
      </c>
      <c r="L625" t="s">
        <v>6858</v>
      </c>
      <c r="M625" t="s">
        <v>6859</v>
      </c>
      <c r="N625" t="s">
        <v>6830</v>
      </c>
      <c r="O625" t="s">
        <v>6860</v>
      </c>
      <c r="P625" t="s">
        <v>6861</v>
      </c>
      <c r="Q625" t="s">
        <v>6862</v>
      </c>
      <c r="R625" t="s">
        <v>6863</v>
      </c>
      <c r="S625" t="s">
        <v>6864</v>
      </c>
      <c r="T625" t="s">
        <v>6865</v>
      </c>
      <c r="U625" t="s">
        <v>6834</v>
      </c>
      <c r="V625" t="s">
        <v>6866</v>
      </c>
      <c r="W625" t="s">
        <v>6867</v>
      </c>
      <c r="X625" t="s">
        <v>6868</v>
      </c>
      <c r="Y625" t="s">
        <v>6815</v>
      </c>
      <c r="Z625" t="s">
        <v>6869</v>
      </c>
      <c r="AA625" t="s">
        <v>6839</v>
      </c>
      <c r="AB625" t="s">
        <v>6870</v>
      </c>
      <c r="AC625" t="s">
        <v>6828</v>
      </c>
      <c r="AD625" t="s">
        <v>6810</v>
      </c>
      <c r="AE625" t="s">
        <v>6826</v>
      </c>
    </row>
    <row r="626" spans="1:31" x14ac:dyDescent="0.3">
      <c r="A626" t="s">
        <v>6792</v>
      </c>
      <c r="B626" t="s">
        <v>6871</v>
      </c>
      <c r="C626">
        <v>1134</v>
      </c>
      <c r="D626" t="s">
        <v>38</v>
      </c>
      <c r="E626" t="s">
        <v>3</v>
      </c>
      <c r="F626" t="s">
        <v>39</v>
      </c>
      <c r="G626">
        <v>69</v>
      </c>
      <c r="H626">
        <v>796</v>
      </c>
      <c r="I626">
        <v>4.8</v>
      </c>
      <c r="J626">
        <v>15</v>
      </c>
      <c r="K626">
        <v>16</v>
      </c>
      <c r="L626" t="s">
        <v>6785</v>
      </c>
      <c r="M626" t="s">
        <v>6787</v>
      </c>
      <c r="N626" t="s">
        <v>6788</v>
      </c>
      <c r="O626" t="s">
        <v>6789</v>
      </c>
      <c r="P626" t="s">
        <v>6790</v>
      </c>
      <c r="Q626" t="s">
        <v>6791</v>
      </c>
      <c r="R626" t="s">
        <v>6765</v>
      </c>
      <c r="S626" t="s">
        <v>6793</v>
      </c>
      <c r="T626" t="s">
        <v>6795</v>
      </c>
      <c r="U626" t="s">
        <v>6796</v>
      </c>
      <c r="V626" t="s">
        <v>6797</v>
      </c>
      <c r="W626" t="s">
        <v>6798</v>
      </c>
      <c r="X626" t="s">
        <v>6799</v>
      </c>
      <c r="Y626" t="s">
        <v>6800</v>
      </c>
      <c r="Z626" t="s">
        <v>6801</v>
      </c>
      <c r="AA626" t="s">
        <v>6802</v>
      </c>
      <c r="AB626" t="s">
        <v>6803</v>
      </c>
      <c r="AC626" t="s">
        <v>6794</v>
      </c>
      <c r="AD626" t="s">
        <v>6804</v>
      </c>
      <c r="AE626" t="s">
        <v>6805</v>
      </c>
    </row>
    <row r="627" spans="1:31" x14ac:dyDescent="0.3">
      <c r="A627" t="s">
        <v>6791</v>
      </c>
      <c r="B627" t="s">
        <v>6872</v>
      </c>
      <c r="C627">
        <v>1130</v>
      </c>
      <c r="D627" t="s">
        <v>38</v>
      </c>
      <c r="E627" t="s">
        <v>3</v>
      </c>
      <c r="F627" t="s">
        <v>39</v>
      </c>
      <c r="G627">
        <v>107</v>
      </c>
      <c r="H627">
        <v>13219</v>
      </c>
      <c r="I627">
        <v>3.04</v>
      </c>
      <c r="J627">
        <v>54</v>
      </c>
      <c r="K627">
        <v>55</v>
      </c>
    </row>
    <row r="628" spans="1:31" x14ac:dyDescent="0.3">
      <c r="A628" t="s">
        <v>6793</v>
      </c>
      <c r="B628" t="s">
        <v>6873</v>
      </c>
      <c r="C628">
        <v>1135</v>
      </c>
      <c r="D628" t="s">
        <v>38</v>
      </c>
      <c r="E628" t="s">
        <v>3</v>
      </c>
      <c r="F628" t="s">
        <v>39</v>
      </c>
      <c r="G628">
        <v>58</v>
      </c>
      <c r="H628">
        <v>125</v>
      </c>
      <c r="I628">
        <v>4</v>
      </c>
      <c r="J628">
        <v>1</v>
      </c>
      <c r="K628">
        <v>1</v>
      </c>
      <c r="L628" t="s">
        <v>6807</v>
      </c>
      <c r="M628" t="s">
        <v>6808</v>
      </c>
      <c r="N628" t="s">
        <v>6809</v>
      </c>
      <c r="O628" t="s">
        <v>6810</v>
      </c>
      <c r="P628" t="s">
        <v>6811</v>
      </c>
      <c r="Q628" t="s">
        <v>6812</v>
      </c>
      <c r="R628" t="s">
        <v>6813</v>
      </c>
      <c r="S628" t="s">
        <v>6814</v>
      </c>
      <c r="T628" t="s">
        <v>6815</v>
      </c>
      <c r="U628" t="s">
        <v>6816</v>
      </c>
      <c r="V628" t="s">
        <v>6817</v>
      </c>
      <c r="W628" t="s">
        <v>6818</v>
      </c>
      <c r="X628" t="s">
        <v>6819</v>
      </c>
      <c r="Y628" t="s">
        <v>6820</v>
      </c>
      <c r="Z628" t="s">
        <v>6821</v>
      </c>
      <c r="AA628" t="s">
        <v>6822</v>
      </c>
      <c r="AB628" t="s">
        <v>6823</v>
      </c>
      <c r="AC628" t="s">
        <v>6824</v>
      </c>
      <c r="AD628" t="s">
        <v>6825</v>
      </c>
      <c r="AE628" t="s">
        <v>6826</v>
      </c>
    </row>
    <row r="629" spans="1:31" x14ac:dyDescent="0.3">
      <c r="A629" t="s">
        <v>6795</v>
      </c>
      <c r="B629" t="s">
        <v>2646</v>
      </c>
      <c r="C629">
        <v>1135</v>
      </c>
      <c r="D629" t="s">
        <v>38</v>
      </c>
      <c r="E629" t="s">
        <v>3</v>
      </c>
      <c r="F629" t="s">
        <v>39</v>
      </c>
      <c r="G629">
        <v>43</v>
      </c>
      <c r="H629">
        <v>45</v>
      </c>
      <c r="I629">
        <v>0</v>
      </c>
      <c r="J629">
        <v>0</v>
      </c>
      <c r="K629">
        <v>0</v>
      </c>
      <c r="L629" t="s">
        <v>6807</v>
      </c>
      <c r="M629" t="s">
        <v>6808</v>
      </c>
      <c r="N629" t="s">
        <v>6809</v>
      </c>
      <c r="O629" t="s">
        <v>6810</v>
      </c>
      <c r="P629" t="s">
        <v>6811</v>
      </c>
      <c r="Q629" t="s">
        <v>6812</v>
      </c>
      <c r="R629" t="s">
        <v>6813</v>
      </c>
      <c r="S629" t="s">
        <v>6814</v>
      </c>
      <c r="T629" t="s">
        <v>6815</v>
      </c>
      <c r="U629" t="s">
        <v>6816</v>
      </c>
      <c r="V629" t="s">
        <v>6817</v>
      </c>
      <c r="W629" t="s">
        <v>6818</v>
      </c>
      <c r="X629" t="s">
        <v>6819</v>
      </c>
      <c r="Y629" t="s">
        <v>6820</v>
      </c>
      <c r="Z629" t="s">
        <v>6821</v>
      </c>
      <c r="AA629" t="s">
        <v>6822</v>
      </c>
      <c r="AB629" t="s">
        <v>6823</v>
      </c>
      <c r="AC629" t="s">
        <v>6824</v>
      </c>
      <c r="AD629" t="s">
        <v>6825</v>
      </c>
      <c r="AE629" t="s">
        <v>6826</v>
      </c>
    </row>
    <row r="630" spans="1:31" x14ac:dyDescent="0.3">
      <c r="A630" t="s">
        <v>6796</v>
      </c>
      <c r="B630" t="s">
        <v>6874</v>
      </c>
      <c r="C630">
        <v>1134</v>
      </c>
      <c r="D630" t="s">
        <v>38</v>
      </c>
      <c r="E630" t="s">
        <v>3</v>
      </c>
      <c r="F630" t="s">
        <v>39</v>
      </c>
      <c r="G630">
        <v>10</v>
      </c>
      <c r="H630">
        <v>99</v>
      </c>
      <c r="I630">
        <v>2</v>
      </c>
      <c r="J630">
        <v>4</v>
      </c>
      <c r="K630">
        <v>1</v>
      </c>
      <c r="L630" t="s">
        <v>6807</v>
      </c>
      <c r="M630" t="s">
        <v>6808</v>
      </c>
      <c r="N630" t="s">
        <v>6809</v>
      </c>
      <c r="O630" t="s">
        <v>6810</v>
      </c>
      <c r="P630" t="s">
        <v>6811</v>
      </c>
      <c r="Q630" t="s">
        <v>6812</v>
      </c>
      <c r="R630" t="s">
        <v>6813</v>
      </c>
      <c r="S630" t="s">
        <v>6814</v>
      </c>
      <c r="T630" t="s">
        <v>6815</v>
      </c>
      <c r="U630" t="s">
        <v>6816</v>
      </c>
      <c r="V630" t="s">
        <v>6817</v>
      </c>
      <c r="W630" t="s">
        <v>6818</v>
      </c>
      <c r="X630" t="s">
        <v>6819</v>
      </c>
      <c r="Y630" t="s">
        <v>6820</v>
      </c>
      <c r="Z630" t="s">
        <v>6821</v>
      </c>
      <c r="AA630" t="s">
        <v>6822</v>
      </c>
      <c r="AB630" t="s">
        <v>6823</v>
      </c>
      <c r="AC630" t="s">
        <v>6824</v>
      </c>
      <c r="AD630" t="s">
        <v>6825</v>
      </c>
      <c r="AE630" t="s">
        <v>6826</v>
      </c>
    </row>
    <row r="631" spans="1:31" x14ac:dyDescent="0.3">
      <c r="A631" t="s">
        <v>6797</v>
      </c>
      <c r="B631" t="s">
        <v>6875</v>
      </c>
      <c r="C631">
        <v>1134</v>
      </c>
      <c r="D631" t="s">
        <v>38</v>
      </c>
      <c r="E631" t="s">
        <v>3</v>
      </c>
      <c r="F631" t="s">
        <v>39</v>
      </c>
      <c r="G631">
        <v>64</v>
      </c>
      <c r="H631">
        <v>47</v>
      </c>
      <c r="I631">
        <v>0</v>
      </c>
      <c r="J631">
        <v>0</v>
      </c>
      <c r="K631">
        <v>2</v>
      </c>
      <c r="L631" t="s">
        <v>6807</v>
      </c>
      <c r="M631" t="s">
        <v>6808</v>
      </c>
      <c r="N631" t="s">
        <v>6809</v>
      </c>
      <c r="O631" t="s">
        <v>6810</v>
      </c>
      <c r="P631" t="s">
        <v>6811</v>
      </c>
      <c r="Q631" t="s">
        <v>6812</v>
      </c>
      <c r="R631" t="s">
        <v>6813</v>
      </c>
      <c r="S631" t="s">
        <v>6814</v>
      </c>
      <c r="T631" t="s">
        <v>6815</v>
      </c>
      <c r="U631" t="s">
        <v>6816</v>
      </c>
      <c r="V631" t="s">
        <v>6817</v>
      </c>
      <c r="W631" t="s">
        <v>6818</v>
      </c>
      <c r="X631" t="s">
        <v>6819</v>
      </c>
      <c r="Y631" t="s">
        <v>6820</v>
      </c>
      <c r="Z631" t="s">
        <v>6821</v>
      </c>
      <c r="AA631" t="s">
        <v>6822</v>
      </c>
      <c r="AB631" t="s">
        <v>6823</v>
      </c>
      <c r="AC631" t="s">
        <v>6824</v>
      </c>
      <c r="AD631" t="s">
        <v>6825</v>
      </c>
      <c r="AE631" t="s">
        <v>6826</v>
      </c>
    </row>
    <row r="632" spans="1:31" x14ac:dyDescent="0.3">
      <c r="A632" t="s">
        <v>6798</v>
      </c>
      <c r="B632" t="s">
        <v>6876</v>
      </c>
      <c r="C632">
        <v>1135</v>
      </c>
      <c r="D632" t="s">
        <v>38</v>
      </c>
      <c r="E632" t="s">
        <v>3</v>
      </c>
      <c r="F632" t="s">
        <v>39</v>
      </c>
      <c r="G632">
        <v>17</v>
      </c>
      <c r="H632">
        <v>46</v>
      </c>
      <c r="I632">
        <v>1</v>
      </c>
      <c r="J632">
        <v>2</v>
      </c>
      <c r="K632">
        <v>1</v>
      </c>
      <c r="L632" t="s">
        <v>6807</v>
      </c>
      <c r="M632" t="s">
        <v>6808</v>
      </c>
      <c r="N632" t="s">
        <v>6809</v>
      </c>
      <c r="O632" t="s">
        <v>6810</v>
      </c>
      <c r="P632" t="s">
        <v>6811</v>
      </c>
      <c r="Q632" t="s">
        <v>6812</v>
      </c>
      <c r="R632" t="s">
        <v>6813</v>
      </c>
      <c r="S632" t="s">
        <v>6814</v>
      </c>
      <c r="T632" t="s">
        <v>6815</v>
      </c>
      <c r="U632" t="s">
        <v>6816</v>
      </c>
      <c r="V632" t="s">
        <v>6817</v>
      </c>
      <c r="W632" t="s">
        <v>6818</v>
      </c>
      <c r="X632" t="s">
        <v>6819</v>
      </c>
      <c r="Y632" t="s">
        <v>6820</v>
      </c>
      <c r="Z632" t="s">
        <v>6821</v>
      </c>
      <c r="AA632" t="s">
        <v>6822</v>
      </c>
      <c r="AB632" t="s">
        <v>6823</v>
      </c>
      <c r="AC632" t="s">
        <v>6824</v>
      </c>
      <c r="AD632" t="s">
        <v>6825</v>
      </c>
      <c r="AE632" t="s">
        <v>6826</v>
      </c>
    </row>
    <row r="633" spans="1:31" x14ac:dyDescent="0.3">
      <c r="A633" t="s">
        <v>6799</v>
      </c>
      <c r="B633" t="s">
        <v>6877</v>
      </c>
      <c r="C633">
        <v>1135</v>
      </c>
      <c r="D633" t="s">
        <v>38</v>
      </c>
      <c r="E633" t="s">
        <v>3</v>
      </c>
      <c r="F633" t="s">
        <v>39</v>
      </c>
      <c r="G633">
        <v>12</v>
      </c>
      <c r="H633">
        <v>35</v>
      </c>
      <c r="I633">
        <v>1</v>
      </c>
      <c r="J633">
        <v>1</v>
      </c>
      <c r="K633">
        <v>1</v>
      </c>
    </row>
    <row r="634" spans="1:31" x14ac:dyDescent="0.3">
      <c r="A634" t="s">
        <v>6800</v>
      </c>
      <c r="B634" t="s">
        <v>1986</v>
      </c>
      <c r="C634">
        <v>1135</v>
      </c>
      <c r="D634" t="s">
        <v>38</v>
      </c>
      <c r="E634" t="s">
        <v>3</v>
      </c>
      <c r="F634" t="s">
        <v>39</v>
      </c>
      <c r="G634">
        <v>6</v>
      </c>
      <c r="H634">
        <v>12</v>
      </c>
      <c r="I634">
        <v>0</v>
      </c>
      <c r="J634">
        <v>0</v>
      </c>
      <c r="K634">
        <v>0</v>
      </c>
      <c r="L634" t="s">
        <v>6807</v>
      </c>
      <c r="M634" t="s">
        <v>6808</v>
      </c>
      <c r="N634" t="s">
        <v>6809</v>
      </c>
      <c r="O634" t="s">
        <v>6810</v>
      </c>
      <c r="P634" t="s">
        <v>6811</v>
      </c>
      <c r="Q634" t="s">
        <v>6812</v>
      </c>
      <c r="R634" t="s">
        <v>6813</v>
      </c>
      <c r="S634" t="s">
        <v>6814</v>
      </c>
      <c r="T634" t="s">
        <v>6815</v>
      </c>
      <c r="U634" t="s">
        <v>6816</v>
      </c>
      <c r="V634" t="s">
        <v>6817</v>
      </c>
      <c r="W634" t="s">
        <v>6818</v>
      </c>
      <c r="X634" t="s">
        <v>6819</v>
      </c>
      <c r="Y634" t="s">
        <v>6820</v>
      </c>
      <c r="Z634" t="s">
        <v>6821</v>
      </c>
      <c r="AA634" t="s">
        <v>6822</v>
      </c>
      <c r="AB634" t="s">
        <v>6823</v>
      </c>
      <c r="AC634" t="s">
        <v>6824</v>
      </c>
      <c r="AD634" t="s">
        <v>6825</v>
      </c>
      <c r="AE634" t="s">
        <v>6826</v>
      </c>
    </row>
    <row r="635" spans="1:31" x14ac:dyDescent="0.3">
      <c r="A635" t="s">
        <v>6801</v>
      </c>
      <c r="B635" t="s">
        <v>6878</v>
      </c>
      <c r="C635">
        <v>1119</v>
      </c>
      <c r="D635" t="s">
        <v>38</v>
      </c>
      <c r="E635" t="s">
        <v>3</v>
      </c>
      <c r="F635" t="s">
        <v>39</v>
      </c>
      <c r="G635">
        <v>73</v>
      </c>
      <c r="H635">
        <v>3885</v>
      </c>
      <c r="I635">
        <v>4.38</v>
      </c>
      <c r="J635">
        <v>21</v>
      </c>
      <c r="K635">
        <v>30</v>
      </c>
      <c r="L635" t="s">
        <v>6828</v>
      </c>
      <c r="M635" t="s">
        <v>6830</v>
      </c>
      <c r="N635" t="s">
        <v>6869</v>
      </c>
      <c r="O635" t="s">
        <v>6879</v>
      </c>
      <c r="P635" t="s">
        <v>6880</v>
      </c>
      <c r="Q635" t="s">
        <v>6881</v>
      </c>
      <c r="R635" t="s">
        <v>6882</v>
      </c>
      <c r="S635" t="s">
        <v>6883</v>
      </c>
      <c r="T635" t="s">
        <v>6884</v>
      </c>
      <c r="U635" t="s">
        <v>6807</v>
      </c>
      <c r="V635" t="s">
        <v>6847</v>
      </c>
      <c r="W635" t="s">
        <v>6808</v>
      </c>
      <c r="X635" t="s">
        <v>6885</v>
      </c>
      <c r="Y635" t="s">
        <v>6886</v>
      </c>
      <c r="Z635" t="s">
        <v>6887</v>
      </c>
      <c r="AA635" t="s">
        <v>6818</v>
      </c>
      <c r="AB635" t="s">
        <v>6814</v>
      </c>
      <c r="AC635" t="s">
        <v>6888</v>
      </c>
      <c r="AD635" t="s">
        <v>5024</v>
      </c>
      <c r="AE635" t="s">
        <v>6889</v>
      </c>
    </row>
    <row r="636" spans="1:31" x14ac:dyDescent="0.3">
      <c r="A636" t="s">
        <v>6802</v>
      </c>
      <c r="B636" t="s">
        <v>703</v>
      </c>
      <c r="C636">
        <v>1135</v>
      </c>
      <c r="D636" t="s">
        <v>38</v>
      </c>
      <c r="E636" t="s">
        <v>3</v>
      </c>
      <c r="F636" t="s">
        <v>39</v>
      </c>
      <c r="G636">
        <v>58</v>
      </c>
      <c r="H636">
        <v>17</v>
      </c>
      <c r="I636">
        <v>1</v>
      </c>
      <c r="J636">
        <v>1</v>
      </c>
      <c r="K636">
        <v>1</v>
      </c>
      <c r="L636" t="s">
        <v>6803</v>
      </c>
      <c r="M636" t="s">
        <v>6793</v>
      </c>
      <c r="N636" t="s">
        <v>6794</v>
      </c>
      <c r="O636" t="s">
        <v>6804</v>
      </c>
      <c r="P636" t="s">
        <v>6795</v>
      </c>
      <c r="Q636" t="s">
        <v>6796</v>
      </c>
      <c r="R636" t="s">
        <v>6797</v>
      </c>
      <c r="S636" t="s">
        <v>6798</v>
      </c>
      <c r="T636" t="s">
        <v>6799</v>
      </c>
      <c r="U636" t="s">
        <v>6800</v>
      </c>
      <c r="V636" t="s">
        <v>6801</v>
      </c>
      <c r="W636" t="s">
        <v>6890</v>
      </c>
      <c r="X636" t="s">
        <v>6891</v>
      </c>
      <c r="Y636" t="s">
        <v>6882</v>
      </c>
      <c r="Z636" t="s">
        <v>6892</v>
      </c>
      <c r="AA636" t="s">
        <v>6893</v>
      </c>
      <c r="AB636" t="s">
        <v>6894</v>
      </c>
      <c r="AC636" t="s">
        <v>6805</v>
      </c>
      <c r="AD636" t="s">
        <v>6895</v>
      </c>
      <c r="AE636" t="s">
        <v>6896</v>
      </c>
    </row>
    <row r="637" spans="1:31" x14ac:dyDescent="0.3">
      <c r="A637" t="s">
        <v>6794</v>
      </c>
      <c r="B637" t="s">
        <v>856</v>
      </c>
      <c r="C637">
        <v>1134</v>
      </c>
      <c r="D637" t="s">
        <v>38</v>
      </c>
      <c r="E637" t="s">
        <v>3</v>
      </c>
      <c r="F637" t="s">
        <v>39</v>
      </c>
      <c r="G637">
        <v>15</v>
      </c>
      <c r="H637">
        <v>1542</v>
      </c>
      <c r="I637">
        <v>3.03</v>
      </c>
      <c r="J637">
        <v>30</v>
      </c>
      <c r="K637">
        <v>28</v>
      </c>
      <c r="L637" t="s">
        <v>6807</v>
      </c>
      <c r="M637" t="s">
        <v>6808</v>
      </c>
      <c r="N637" t="s">
        <v>6809</v>
      </c>
      <c r="O637" t="s">
        <v>6810</v>
      </c>
      <c r="P637" t="s">
        <v>6811</v>
      </c>
      <c r="Q637" t="s">
        <v>6812</v>
      </c>
      <c r="R637" t="s">
        <v>6813</v>
      </c>
      <c r="S637" t="s">
        <v>6814</v>
      </c>
      <c r="T637" t="s">
        <v>6815</v>
      </c>
      <c r="U637" t="s">
        <v>6816</v>
      </c>
      <c r="V637" t="s">
        <v>6817</v>
      </c>
      <c r="W637" t="s">
        <v>6818</v>
      </c>
      <c r="X637" t="s">
        <v>6819</v>
      </c>
      <c r="Y637" t="s">
        <v>6820</v>
      </c>
      <c r="Z637" t="s">
        <v>6821</v>
      </c>
      <c r="AA637" t="s">
        <v>6822</v>
      </c>
      <c r="AB637" t="s">
        <v>6823</v>
      </c>
      <c r="AC637" t="s">
        <v>6824</v>
      </c>
      <c r="AD637" t="s">
        <v>6825</v>
      </c>
      <c r="AE637" t="s">
        <v>6826</v>
      </c>
    </row>
    <row r="638" spans="1:31" x14ac:dyDescent="0.3">
      <c r="A638" t="s">
        <v>6804</v>
      </c>
      <c r="B638" t="s">
        <v>6897</v>
      </c>
      <c r="C638">
        <v>1134</v>
      </c>
      <c r="D638" t="s">
        <v>38</v>
      </c>
      <c r="E638" t="s">
        <v>3</v>
      </c>
      <c r="F638" t="s">
        <v>39</v>
      </c>
      <c r="G638">
        <v>27</v>
      </c>
      <c r="H638">
        <v>138</v>
      </c>
      <c r="I638">
        <v>3</v>
      </c>
      <c r="J638">
        <v>2</v>
      </c>
      <c r="K638">
        <v>0</v>
      </c>
      <c r="L638" t="s">
        <v>6803</v>
      </c>
      <c r="M638" t="s">
        <v>6793</v>
      </c>
      <c r="N638" t="s">
        <v>6794</v>
      </c>
      <c r="O638" t="s">
        <v>6795</v>
      </c>
      <c r="P638" t="s">
        <v>6796</v>
      </c>
      <c r="Q638" t="s">
        <v>6797</v>
      </c>
      <c r="R638" t="s">
        <v>6798</v>
      </c>
      <c r="S638" t="s">
        <v>6799</v>
      </c>
      <c r="T638" t="s">
        <v>6800</v>
      </c>
      <c r="U638" t="s">
        <v>6801</v>
      </c>
      <c r="V638" t="s">
        <v>6802</v>
      </c>
      <c r="W638" t="s">
        <v>6890</v>
      </c>
      <c r="X638" t="s">
        <v>6891</v>
      </c>
      <c r="Y638" t="s">
        <v>6882</v>
      </c>
      <c r="Z638" t="s">
        <v>6892</v>
      </c>
      <c r="AA638" t="s">
        <v>6805</v>
      </c>
      <c r="AB638" t="s">
        <v>6893</v>
      </c>
      <c r="AC638" t="s">
        <v>6894</v>
      </c>
      <c r="AD638" t="s">
        <v>6895</v>
      </c>
      <c r="AE638" t="s">
        <v>6896</v>
      </c>
    </row>
    <row r="639" spans="1:31" x14ac:dyDescent="0.3">
      <c r="A639" t="s">
        <v>6805</v>
      </c>
      <c r="B639" t="s">
        <v>6875</v>
      </c>
      <c r="C639">
        <v>1134</v>
      </c>
      <c r="D639" t="s">
        <v>38</v>
      </c>
      <c r="E639" t="s">
        <v>3</v>
      </c>
      <c r="F639" t="s">
        <v>39</v>
      </c>
      <c r="G639">
        <v>44</v>
      </c>
      <c r="H639">
        <v>8</v>
      </c>
      <c r="I639">
        <v>0</v>
      </c>
      <c r="J639">
        <v>0</v>
      </c>
      <c r="K639">
        <v>0</v>
      </c>
      <c r="L639" t="s">
        <v>6807</v>
      </c>
      <c r="M639" t="s">
        <v>6808</v>
      </c>
      <c r="N639" t="s">
        <v>6809</v>
      </c>
      <c r="O639" t="s">
        <v>6810</v>
      </c>
      <c r="P639" t="s">
        <v>6811</v>
      </c>
      <c r="Q639" t="s">
        <v>6812</v>
      </c>
      <c r="R639" t="s">
        <v>6813</v>
      </c>
      <c r="S639" t="s">
        <v>6814</v>
      </c>
      <c r="T639" t="s">
        <v>6815</v>
      </c>
      <c r="U639" t="s">
        <v>6816</v>
      </c>
      <c r="V639" t="s">
        <v>6817</v>
      </c>
      <c r="W639" t="s">
        <v>6818</v>
      </c>
      <c r="X639" t="s">
        <v>6819</v>
      </c>
      <c r="Y639" t="s">
        <v>6820</v>
      </c>
      <c r="Z639" t="s">
        <v>6821</v>
      </c>
      <c r="AA639" t="s">
        <v>6822</v>
      </c>
      <c r="AB639" t="s">
        <v>6823</v>
      </c>
      <c r="AC639" t="s">
        <v>6824</v>
      </c>
      <c r="AD639" t="s">
        <v>6825</v>
      </c>
      <c r="AE639" t="s">
        <v>6826</v>
      </c>
    </row>
    <row r="640" spans="1:31" x14ac:dyDescent="0.3">
      <c r="A640" t="s">
        <v>6898</v>
      </c>
      <c r="B640" t="s">
        <v>6899</v>
      </c>
      <c r="C640">
        <v>786</v>
      </c>
      <c r="D640" t="s">
        <v>38</v>
      </c>
      <c r="E640" t="s">
        <v>3</v>
      </c>
      <c r="F640" t="s">
        <v>39</v>
      </c>
      <c r="G640">
        <v>120</v>
      </c>
      <c r="H640">
        <v>7427</v>
      </c>
      <c r="I640">
        <v>4.71</v>
      </c>
      <c r="J640">
        <v>24</v>
      </c>
      <c r="K640">
        <v>758</v>
      </c>
      <c r="L640" t="e">
        <f>-qTwFeifuMY</f>
        <v>#NAME?</v>
      </c>
      <c r="M640" t="s">
        <v>6900</v>
      </c>
      <c r="N640" t="s">
        <v>6901</v>
      </c>
      <c r="O640" t="s">
        <v>6902</v>
      </c>
      <c r="P640" t="s">
        <v>6903</v>
      </c>
      <c r="Q640" t="s">
        <v>6904</v>
      </c>
      <c r="R640" t="s">
        <v>3833</v>
      </c>
      <c r="S640" t="s">
        <v>6905</v>
      </c>
      <c r="T640" t="s">
        <v>6906</v>
      </c>
      <c r="U640" t="s">
        <v>6907</v>
      </c>
      <c r="V640" t="s">
        <v>6908</v>
      </c>
      <c r="W640" t="s">
        <v>6909</v>
      </c>
      <c r="X640" t="s">
        <v>6910</v>
      </c>
      <c r="Y640" t="s">
        <v>6911</v>
      </c>
      <c r="Z640" t="s">
        <v>6912</v>
      </c>
      <c r="AA640" t="s">
        <v>6913</v>
      </c>
      <c r="AB640" t="s">
        <v>6914</v>
      </c>
      <c r="AC640" t="e">
        <f>-YH6N73hscw</f>
        <v>#NAME?</v>
      </c>
      <c r="AD640" t="s">
        <v>6915</v>
      </c>
      <c r="AE640" t="s">
        <v>6916</v>
      </c>
    </row>
    <row r="641" spans="1:31" x14ac:dyDescent="0.3">
      <c r="A641" t="s">
        <v>6917</v>
      </c>
      <c r="B641" t="s">
        <v>6899</v>
      </c>
      <c r="C641">
        <v>794</v>
      </c>
      <c r="D641" t="s">
        <v>38</v>
      </c>
      <c r="E641" t="s">
        <v>3</v>
      </c>
      <c r="F641" t="s">
        <v>39</v>
      </c>
      <c r="G641">
        <v>126</v>
      </c>
      <c r="H641">
        <v>1450</v>
      </c>
      <c r="I641">
        <v>5</v>
      </c>
      <c r="J641">
        <v>6</v>
      </c>
      <c r="K641">
        <v>136</v>
      </c>
    </row>
    <row r="642" spans="1:31" x14ac:dyDescent="0.3">
      <c r="A642" t="s">
        <v>6918</v>
      </c>
      <c r="B642" t="s">
        <v>6919</v>
      </c>
      <c r="C642">
        <v>1134</v>
      </c>
      <c r="D642" t="s">
        <v>2633</v>
      </c>
      <c r="E642" t="s">
        <v>3</v>
      </c>
      <c r="F642" t="s">
        <v>2634</v>
      </c>
      <c r="G642">
        <v>229</v>
      </c>
      <c r="H642">
        <v>120</v>
      </c>
      <c r="I642">
        <v>0</v>
      </c>
      <c r="J642">
        <v>0</v>
      </c>
      <c r="K642">
        <v>0</v>
      </c>
      <c r="L642" t="s">
        <v>6920</v>
      </c>
      <c r="M642" t="s">
        <v>6921</v>
      </c>
      <c r="N642" t="s">
        <v>6922</v>
      </c>
      <c r="O642" t="s">
        <v>6923</v>
      </c>
      <c r="P642" t="s">
        <v>6665</v>
      </c>
      <c r="Q642" t="s">
        <v>6924</v>
      </c>
      <c r="R642" t="s">
        <v>6925</v>
      </c>
      <c r="S642" t="s">
        <v>6926</v>
      </c>
      <c r="T642" t="s">
        <v>6927</v>
      </c>
      <c r="U642" t="s">
        <v>6928</v>
      </c>
      <c r="V642" t="s">
        <v>6929</v>
      </c>
      <c r="W642" t="s">
        <v>6930</v>
      </c>
      <c r="X642" t="s">
        <v>6931</v>
      </c>
      <c r="Y642" t="s">
        <v>6932</v>
      </c>
      <c r="Z642" t="s">
        <v>6933</v>
      </c>
      <c r="AA642" t="s">
        <v>6934</v>
      </c>
      <c r="AB642" t="s">
        <v>6663</v>
      </c>
      <c r="AC642" t="s">
        <v>6667</v>
      </c>
      <c r="AD642" t="s">
        <v>6668</v>
      </c>
      <c r="AE642" t="s">
        <v>6659</v>
      </c>
    </row>
    <row r="643" spans="1:31" x14ac:dyDescent="0.3">
      <c r="A643" t="s">
        <v>6901</v>
      </c>
      <c r="B643" t="s">
        <v>6899</v>
      </c>
      <c r="C643">
        <v>801</v>
      </c>
      <c r="D643" t="s">
        <v>38</v>
      </c>
      <c r="E643" t="s">
        <v>3</v>
      </c>
      <c r="F643" t="s">
        <v>39</v>
      </c>
      <c r="G643">
        <v>145</v>
      </c>
      <c r="H643">
        <v>2824</v>
      </c>
      <c r="I643">
        <v>3.15</v>
      </c>
      <c r="J643">
        <v>13</v>
      </c>
      <c r="K643">
        <v>81</v>
      </c>
    </row>
    <row r="644" spans="1:31" x14ac:dyDescent="0.3">
      <c r="A644" t="s">
        <v>6935</v>
      </c>
      <c r="B644" t="s">
        <v>6547</v>
      </c>
      <c r="C644">
        <v>940</v>
      </c>
      <c r="D644" t="s">
        <v>32</v>
      </c>
      <c r="E644">
        <v>131</v>
      </c>
      <c r="F644">
        <v>517</v>
      </c>
      <c r="G644">
        <v>5</v>
      </c>
      <c r="H644">
        <v>2</v>
      </c>
      <c r="I644">
        <v>0</v>
      </c>
    </row>
    <row r="645" spans="1:31" x14ac:dyDescent="0.3">
      <c r="A645" t="s">
        <v>6936</v>
      </c>
      <c r="B645" t="s">
        <v>6937</v>
      </c>
      <c r="C645">
        <v>533</v>
      </c>
      <c r="D645" t="s">
        <v>38</v>
      </c>
      <c r="E645" t="s">
        <v>3</v>
      </c>
      <c r="F645" t="s">
        <v>39</v>
      </c>
      <c r="G645">
        <v>35</v>
      </c>
      <c r="H645">
        <v>18617</v>
      </c>
      <c r="I645">
        <v>2.79</v>
      </c>
      <c r="J645">
        <v>34</v>
      </c>
      <c r="K645">
        <v>42</v>
      </c>
    </row>
    <row r="646" spans="1:31" x14ac:dyDescent="0.3">
      <c r="A646" t="s">
        <v>6938</v>
      </c>
      <c r="B646" t="s">
        <v>6939</v>
      </c>
      <c r="C646">
        <v>1118</v>
      </c>
      <c r="D646" t="s">
        <v>2503</v>
      </c>
      <c r="E646">
        <v>97</v>
      </c>
      <c r="F646">
        <v>63</v>
      </c>
      <c r="G646">
        <v>5</v>
      </c>
      <c r="H646">
        <v>2</v>
      </c>
      <c r="I646">
        <v>0</v>
      </c>
      <c r="J646" t="s">
        <v>6940</v>
      </c>
      <c r="K646" t="s">
        <v>6941</v>
      </c>
      <c r="L646" t="s">
        <v>6942</v>
      </c>
      <c r="M646" t="s">
        <v>6943</v>
      </c>
      <c r="N646" t="s">
        <v>4312</v>
      </c>
      <c r="O646" t="s">
        <v>6944</v>
      </c>
      <c r="P646" t="s">
        <v>5803</v>
      </c>
      <c r="Q646" t="s">
        <v>6945</v>
      </c>
      <c r="R646" t="s">
        <v>6946</v>
      </c>
      <c r="S646" t="s">
        <v>6947</v>
      </c>
      <c r="T646" t="s">
        <v>6948</v>
      </c>
      <c r="U646" t="s">
        <v>4058</v>
      </c>
      <c r="V646" t="s">
        <v>5801</v>
      </c>
      <c r="W646" t="s">
        <v>6949</v>
      </c>
      <c r="X646" t="s">
        <v>6950</v>
      </c>
      <c r="Y646" t="s">
        <v>6951</v>
      </c>
      <c r="Z646" t="s">
        <v>6952</v>
      </c>
      <c r="AA646" t="s">
        <v>6953</v>
      </c>
      <c r="AB646" t="s">
        <v>6954</v>
      </c>
      <c r="AC646" t="s">
        <v>6955</v>
      </c>
    </row>
    <row r="647" spans="1:31" x14ac:dyDescent="0.3">
      <c r="A647" t="s">
        <v>6671</v>
      </c>
      <c r="B647" t="s">
        <v>6956</v>
      </c>
      <c r="C647">
        <v>1039</v>
      </c>
      <c r="D647" t="s">
        <v>32</v>
      </c>
      <c r="E647">
        <v>123</v>
      </c>
      <c r="F647">
        <v>687</v>
      </c>
      <c r="G647">
        <v>2.2000000000000002</v>
      </c>
      <c r="H647">
        <v>5</v>
      </c>
      <c r="I647">
        <v>2</v>
      </c>
    </row>
    <row r="648" spans="1:31" x14ac:dyDescent="0.3">
      <c r="A648" t="s">
        <v>6957</v>
      </c>
      <c r="B648" t="s">
        <v>6958</v>
      </c>
      <c r="C648">
        <v>1088</v>
      </c>
      <c r="D648" t="s">
        <v>687</v>
      </c>
      <c r="E648" t="s">
        <v>3</v>
      </c>
      <c r="F648" t="s">
        <v>688</v>
      </c>
      <c r="G648">
        <v>183</v>
      </c>
      <c r="H648">
        <v>168</v>
      </c>
      <c r="I648">
        <v>0</v>
      </c>
      <c r="J648">
        <v>0</v>
      </c>
      <c r="K648">
        <v>1</v>
      </c>
    </row>
    <row r="649" spans="1:31" x14ac:dyDescent="0.3">
      <c r="A649" t="s">
        <v>6959</v>
      </c>
      <c r="B649" t="s">
        <v>6958</v>
      </c>
      <c r="C649">
        <v>1086</v>
      </c>
      <c r="D649" t="s">
        <v>687</v>
      </c>
      <c r="E649" t="s">
        <v>3</v>
      </c>
      <c r="F649" t="s">
        <v>688</v>
      </c>
      <c r="G649">
        <v>106</v>
      </c>
      <c r="H649">
        <v>170</v>
      </c>
      <c r="I649">
        <v>5</v>
      </c>
      <c r="J649">
        <v>1</v>
      </c>
      <c r="K649">
        <v>0</v>
      </c>
      <c r="L649" t="s">
        <v>6960</v>
      </c>
      <c r="M649" t="s">
        <v>6961</v>
      </c>
      <c r="N649" t="s">
        <v>6962</v>
      </c>
      <c r="O649" t="s">
        <v>6963</v>
      </c>
      <c r="P649" t="s">
        <v>6964</v>
      </c>
      <c r="Q649" t="s">
        <v>6965</v>
      </c>
      <c r="R649" t="s">
        <v>4007</v>
      </c>
      <c r="S649" t="s">
        <v>6966</v>
      </c>
      <c r="T649" t="s">
        <v>6967</v>
      </c>
      <c r="U649" t="s">
        <v>6968</v>
      </c>
      <c r="V649" t="s">
        <v>6969</v>
      </c>
      <c r="W649" t="s">
        <v>6970</v>
      </c>
      <c r="X649" t="s">
        <v>6971</v>
      </c>
      <c r="Y649" t="s">
        <v>6972</v>
      </c>
      <c r="Z649" t="s">
        <v>6973</v>
      </c>
      <c r="AA649" t="s">
        <v>6974</v>
      </c>
      <c r="AB649" t="s">
        <v>5985</v>
      </c>
      <c r="AC649" t="s">
        <v>6975</v>
      </c>
      <c r="AD649" t="s">
        <v>6976</v>
      </c>
      <c r="AE649" t="s">
        <v>6977</v>
      </c>
    </row>
    <row r="650" spans="1:31" x14ac:dyDescent="0.3">
      <c r="A650" t="s">
        <v>6978</v>
      </c>
      <c r="B650" t="s">
        <v>6979</v>
      </c>
      <c r="C650">
        <v>1054</v>
      </c>
      <c r="D650" t="s">
        <v>687</v>
      </c>
      <c r="E650" t="s">
        <v>3</v>
      </c>
      <c r="F650" t="s">
        <v>688</v>
      </c>
      <c r="G650">
        <v>213</v>
      </c>
      <c r="H650">
        <v>349</v>
      </c>
      <c r="I650">
        <v>3</v>
      </c>
      <c r="J650">
        <v>2</v>
      </c>
      <c r="K650">
        <v>6</v>
      </c>
    </row>
    <row r="651" spans="1:31" x14ac:dyDescent="0.3">
      <c r="A651" t="s">
        <v>6980</v>
      </c>
      <c r="B651" t="s">
        <v>6981</v>
      </c>
      <c r="C651">
        <v>1055</v>
      </c>
      <c r="D651" t="s">
        <v>687</v>
      </c>
      <c r="E651" t="s">
        <v>3</v>
      </c>
      <c r="F651" t="s">
        <v>688</v>
      </c>
      <c r="G651">
        <v>60</v>
      </c>
      <c r="H651">
        <v>670</v>
      </c>
      <c r="I651">
        <v>3</v>
      </c>
      <c r="J651">
        <v>2</v>
      </c>
      <c r="K651">
        <v>4</v>
      </c>
      <c r="L651" t="s">
        <v>6982</v>
      </c>
      <c r="M651" t="e">
        <f>-DjLGPcZcmM</f>
        <v>#NAME?</v>
      </c>
      <c r="N651" t="s">
        <v>5861</v>
      </c>
      <c r="O651" t="s">
        <v>5868</v>
      </c>
      <c r="P651" t="s">
        <v>6983</v>
      </c>
      <c r="Q651" t="s">
        <v>6984</v>
      </c>
      <c r="R651" t="s">
        <v>5870</v>
      </c>
      <c r="S651" t="s">
        <v>2709</v>
      </c>
      <c r="T651" t="s">
        <v>6985</v>
      </c>
      <c r="U651" t="e">
        <f>-yQ4p_qsJvg</f>
        <v>#NAME?</v>
      </c>
      <c r="V651" t="s">
        <v>6986</v>
      </c>
      <c r="W651" t="s">
        <v>6987</v>
      </c>
      <c r="X651" t="s">
        <v>6988</v>
      </c>
      <c r="Y651" t="s">
        <v>6989</v>
      </c>
      <c r="Z651" t="s">
        <v>6990</v>
      </c>
      <c r="AA651" t="s">
        <v>6991</v>
      </c>
      <c r="AB651" t="s">
        <v>6992</v>
      </c>
      <c r="AC651" t="s">
        <v>5859</v>
      </c>
      <c r="AD651" t="s">
        <v>6993</v>
      </c>
      <c r="AE651" t="s">
        <v>6994</v>
      </c>
    </row>
    <row r="652" spans="1:31" x14ac:dyDescent="0.3">
      <c r="A652" t="s">
        <v>4068</v>
      </c>
      <c r="B652" t="s">
        <v>6995</v>
      </c>
      <c r="C652">
        <v>1131</v>
      </c>
      <c r="D652" t="s">
        <v>2503</v>
      </c>
      <c r="E652">
        <v>41</v>
      </c>
      <c r="F652">
        <v>1078</v>
      </c>
      <c r="G652">
        <v>0</v>
      </c>
      <c r="H652">
        <v>0</v>
      </c>
      <c r="I652">
        <v>0</v>
      </c>
      <c r="J652" t="s">
        <v>6996</v>
      </c>
      <c r="K652" t="s">
        <v>6997</v>
      </c>
      <c r="L652" t="s">
        <v>6998</v>
      </c>
      <c r="M652" t="s">
        <v>6999</v>
      </c>
      <c r="N652" t="s">
        <v>7000</v>
      </c>
      <c r="O652" t="s">
        <v>7001</v>
      </c>
      <c r="P652" t="s">
        <v>7002</v>
      </c>
      <c r="Q652" t="s">
        <v>7003</v>
      </c>
      <c r="R652" t="s">
        <v>7004</v>
      </c>
      <c r="S652" t="s">
        <v>7005</v>
      </c>
      <c r="T652" t="s">
        <v>7006</v>
      </c>
      <c r="U652" t="s">
        <v>7007</v>
      </c>
      <c r="V652" t="s">
        <v>7008</v>
      </c>
      <c r="W652" t="s">
        <v>7009</v>
      </c>
      <c r="X652" t="s">
        <v>7010</v>
      </c>
      <c r="Y652" t="s">
        <v>7011</v>
      </c>
      <c r="Z652" t="s">
        <v>7012</v>
      </c>
      <c r="AA652" t="s">
        <v>7013</v>
      </c>
      <c r="AB652" t="s">
        <v>7014</v>
      </c>
      <c r="AC652" t="s">
        <v>7015</v>
      </c>
    </row>
    <row r="653" spans="1:31" x14ac:dyDescent="0.3">
      <c r="A653" t="s">
        <v>7016</v>
      </c>
      <c r="B653" t="s">
        <v>6981</v>
      </c>
      <c r="C653">
        <v>1055</v>
      </c>
      <c r="D653" t="s">
        <v>687</v>
      </c>
      <c r="E653" t="s">
        <v>3</v>
      </c>
      <c r="F653" t="s">
        <v>688</v>
      </c>
      <c r="G653">
        <v>213</v>
      </c>
      <c r="H653">
        <v>573</v>
      </c>
      <c r="I653">
        <v>2.67</v>
      </c>
      <c r="J653">
        <v>3</v>
      </c>
      <c r="K653">
        <v>7</v>
      </c>
    </row>
    <row r="654" spans="1:31" x14ac:dyDescent="0.3">
      <c r="A654" t="s">
        <v>7017</v>
      </c>
      <c r="B654" t="s">
        <v>7018</v>
      </c>
      <c r="C654">
        <v>1054</v>
      </c>
      <c r="D654" t="s">
        <v>687</v>
      </c>
      <c r="E654" t="s">
        <v>3</v>
      </c>
      <c r="F654" t="s">
        <v>688</v>
      </c>
      <c r="G654">
        <v>213</v>
      </c>
      <c r="H654">
        <v>350</v>
      </c>
      <c r="I654">
        <v>3</v>
      </c>
      <c r="J654">
        <v>4</v>
      </c>
      <c r="K654">
        <v>4</v>
      </c>
    </row>
    <row r="655" spans="1:31" x14ac:dyDescent="0.3">
      <c r="A655" t="s">
        <v>7019</v>
      </c>
      <c r="B655" t="s">
        <v>7020</v>
      </c>
      <c r="C655">
        <v>1133</v>
      </c>
      <c r="D655" t="s">
        <v>20</v>
      </c>
      <c r="E655">
        <v>175</v>
      </c>
      <c r="F655">
        <v>2494</v>
      </c>
      <c r="G655">
        <v>3.09</v>
      </c>
      <c r="H655">
        <v>33</v>
      </c>
      <c r="I655">
        <v>19</v>
      </c>
      <c r="J655" t="s">
        <v>7021</v>
      </c>
      <c r="K655" t="s">
        <v>7022</v>
      </c>
      <c r="L655" t="s">
        <v>7023</v>
      </c>
      <c r="M655" t="s">
        <v>7024</v>
      </c>
      <c r="N655" t="s">
        <v>7025</v>
      </c>
      <c r="O655" t="s">
        <v>7026</v>
      </c>
      <c r="P655" t="s">
        <v>7027</v>
      </c>
      <c r="Q655" t="s">
        <v>7028</v>
      </c>
      <c r="R655" t="s">
        <v>7029</v>
      </c>
      <c r="S655" t="s">
        <v>7030</v>
      </c>
      <c r="T655" t="s">
        <v>7031</v>
      </c>
      <c r="U655" t="s">
        <v>7032</v>
      </c>
      <c r="V655" t="s">
        <v>7033</v>
      </c>
      <c r="W655" t="s">
        <v>7034</v>
      </c>
      <c r="X655" t="s">
        <v>7035</v>
      </c>
      <c r="Y655" t="s">
        <v>7036</v>
      </c>
      <c r="Z655" t="s">
        <v>7037</v>
      </c>
      <c r="AA655" t="s">
        <v>7038</v>
      </c>
      <c r="AB655" t="s">
        <v>7039</v>
      </c>
      <c r="AC655" t="s">
        <v>7040</v>
      </c>
    </row>
    <row r="656" spans="1:31" x14ac:dyDescent="0.3">
      <c r="A656" t="s">
        <v>7022</v>
      </c>
      <c r="B656" t="s">
        <v>703</v>
      </c>
      <c r="C656">
        <v>1135</v>
      </c>
      <c r="D656" t="s">
        <v>20</v>
      </c>
      <c r="E656">
        <v>18</v>
      </c>
      <c r="F656">
        <v>237</v>
      </c>
      <c r="G656">
        <v>3</v>
      </c>
      <c r="H656">
        <v>3</v>
      </c>
      <c r="I656">
        <v>8</v>
      </c>
      <c r="J656" t="s">
        <v>7021</v>
      </c>
      <c r="K656" t="s">
        <v>7041</v>
      </c>
      <c r="L656" t="s">
        <v>7023</v>
      </c>
      <c r="M656" t="s">
        <v>7025</v>
      </c>
      <c r="N656" t="s">
        <v>7024</v>
      </c>
      <c r="O656" t="s">
        <v>7027</v>
      </c>
      <c r="P656" t="s">
        <v>7028</v>
      </c>
      <c r="Q656" t="s">
        <v>7029</v>
      </c>
      <c r="R656" t="s">
        <v>7030</v>
      </c>
      <c r="S656" t="s">
        <v>7031</v>
      </c>
      <c r="T656" t="s">
        <v>7032</v>
      </c>
      <c r="U656" t="s">
        <v>7019</v>
      </c>
      <c r="V656" t="s">
        <v>7026</v>
      </c>
      <c r="W656" t="s">
        <v>7033</v>
      </c>
      <c r="X656" t="s">
        <v>7034</v>
      </c>
      <c r="Y656" t="s">
        <v>7036</v>
      </c>
      <c r="Z656" t="s">
        <v>7037</v>
      </c>
      <c r="AA656" t="s">
        <v>7038</v>
      </c>
      <c r="AB656" t="s">
        <v>7039</v>
      </c>
      <c r="AC656" t="s">
        <v>7040</v>
      </c>
    </row>
    <row r="657" spans="1:31" x14ac:dyDescent="0.3">
      <c r="A657" t="s">
        <v>7023</v>
      </c>
      <c r="B657" t="s">
        <v>7042</v>
      </c>
      <c r="C657">
        <v>1103</v>
      </c>
      <c r="D657" t="s">
        <v>632</v>
      </c>
      <c r="E657">
        <v>508</v>
      </c>
      <c r="F657">
        <v>580</v>
      </c>
      <c r="G657">
        <v>4.2</v>
      </c>
      <c r="H657">
        <v>5</v>
      </c>
      <c r="I657">
        <v>7</v>
      </c>
      <c r="J657" t="s">
        <v>7043</v>
      </c>
      <c r="K657" t="s">
        <v>7044</v>
      </c>
      <c r="L657" t="s">
        <v>7045</v>
      </c>
      <c r="M657" t="s">
        <v>7046</v>
      </c>
      <c r="N657" t="s">
        <v>7047</v>
      </c>
      <c r="O657" t="s">
        <v>7048</v>
      </c>
      <c r="P657" t="s">
        <v>7049</v>
      </c>
      <c r="Q657" t="s">
        <v>7050</v>
      </c>
      <c r="R657" t="s">
        <v>7051</v>
      </c>
      <c r="S657" t="s">
        <v>7052</v>
      </c>
      <c r="T657" t="s">
        <v>7053</v>
      </c>
      <c r="U657" t="s">
        <v>7054</v>
      </c>
      <c r="V657" t="s">
        <v>7055</v>
      </c>
      <c r="W657" t="s">
        <v>7056</v>
      </c>
      <c r="X657" t="s">
        <v>7057</v>
      </c>
      <c r="Y657" t="s">
        <v>7058</v>
      </c>
      <c r="Z657" t="s">
        <v>7059</v>
      </c>
      <c r="AA657" t="s">
        <v>7060</v>
      </c>
      <c r="AB657" t="s">
        <v>7061</v>
      </c>
      <c r="AC657" t="s">
        <v>7062</v>
      </c>
    </row>
    <row r="658" spans="1:31" x14ac:dyDescent="0.3">
      <c r="A658" t="s">
        <v>7025</v>
      </c>
      <c r="B658" t="s">
        <v>7063</v>
      </c>
      <c r="C658">
        <v>1132</v>
      </c>
      <c r="D658" t="s">
        <v>20</v>
      </c>
      <c r="E658">
        <v>14</v>
      </c>
      <c r="F658">
        <v>10572</v>
      </c>
      <c r="G658">
        <v>2.38</v>
      </c>
      <c r="H658">
        <v>65</v>
      </c>
      <c r="I658">
        <v>88</v>
      </c>
      <c r="J658" t="s">
        <v>7021</v>
      </c>
      <c r="K658" t="s">
        <v>7022</v>
      </c>
      <c r="L658" t="s">
        <v>7023</v>
      </c>
      <c r="M658" t="s">
        <v>7024</v>
      </c>
      <c r="N658" t="s">
        <v>7026</v>
      </c>
      <c r="O658" t="s">
        <v>7027</v>
      </c>
      <c r="P658" t="s">
        <v>7029</v>
      </c>
      <c r="Q658" t="s">
        <v>7028</v>
      </c>
      <c r="R658" t="s">
        <v>7030</v>
      </c>
      <c r="S658" t="s">
        <v>7031</v>
      </c>
      <c r="T658" t="s">
        <v>7064</v>
      </c>
      <c r="U658" t="s">
        <v>7032</v>
      </c>
      <c r="V658" t="s">
        <v>7019</v>
      </c>
      <c r="W658" t="s">
        <v>7033</v>
      </c>
      <c r="X658" t="s">
        <v>7034</v>
      </c>
      <c r="Y658" t="s">
        <v>7035</v>
      </c>
      <c r="Z658" t="s">
        <v>7036</v>
      </c>
      <c r="AA658" t="s">
        <v>7037</v>
      </c>
      <c r="AB658" t="s">
        <v>7038</v>
      </c>
      <c r="AC658" t="s">
        <v>7039</v>
      </c>
    </row>
    <row r="659" spans="1:31" x14ac:dyDescent="0.3">
      <c r="A659" t="s">
        <v>7026</v>
      </c>
      <c r="B659" t="s">
        <v>7065</v>
      </c>
      <c r="C659">
        <v>1133</v>
      </c>
      <c r="D659" t="s">
        <v>20</v>
      </c>
      <c r="E659">
        <v>9</v>
      </c>
      <c r="F659">
        <v>241</v>
      </c>
      <c r="G659">
        <v>0</v>
      </c>
      <c r="H659">
        <v>0</v>
      </c>
      <c r="I659">
        <v>0</v>
      </c>
      <c r="J659" t="s">
        <v>7021</v>
      </c>
      <c r="K659" t="s">
        <v>7022</v>
      </c>
      <c r="L659" t="s">
        <v>7023</v>
      </c>
      <c r="M659" t="s">
        <v>7025</v>
      </c>
      <c r="N659" t="s">
        <v>7024</v>
      </c>
      <c r="O659" t="s">
        <v>7027</v>
      </c>
      <c r="P659" t="s">
        <v>7028</v>
      </c>
      <c r="Q659" t="s">
        <v>7029</v>
      </c>
      <c r="R659" t="s">
        <v>7030</v>
      </c>
      <c r="S659" t="s">
        <v>7031</v>
      </c>
      <c r="T659" t="s">
        <v>7019</v>
      </c>
      <c r="U659" t="s">
        <v>7033</v>
      </c>
      <c r="V659" t="s">
        <v>7034</v>
      </c>
      <c r="W659" t="s">
        <v>7038</v>
      </c>
    </row>
    <row r="660" spans="1:31" x14ac:dyDescent="0.3">
      <c r="A660" t="s">
        <v>7024</v>
      </c>
      <c r="B660" t="s">
        <v>7066</v>
      </c>
      <c r="C660">
        <v>1133</v>
      </c>
      <c r="D660" t="s">
        <v>20</v>
      </c>
      <c r="E660">
        <v>135</v>
      </c>
      <c r="F660">
        <v>1868</v>
      </c>
      <c r="G660">
        <v>1.88</v>
      </c>
      <c r="H660">
        <v>17</v>
      </c>
      <c r="I660">
        <v>19</v>
      </c>
      <c r="J660" t="s">
        <v>7021</v>
      </c>
      <c r="K660" t="s">
        <v>7041</v>
      </c>
      <c r="L660" t="s">
        <v>7023</v>
      </c>
      <c r="M660" t="s">
        <v>7025</v>
      </c>
      <c r="N660" t="s">
        <v>7022</v>
      </c>
      <c r="O660" t="s">
        <v>7027</v>
      </c>
      <c r="P660" t="s">
        <v>7028</v>
      </c>
      <c r="Q660" t="s">
        <v>7029</v>
      </c>
      <c r="R660" t="s">
        <v>7030</v>
      </c>
      <c r="S660" t="s">
        <v>7031</v>
      </c>
      <c r="T660" t="s">
        <v>7026</v>
      </c>
      <c r="U660" t="s">
        <v>7019</v>
      </c>
      <c r="V660" t="s">
        <v>7033</v>
      </c>
      <c r="W660" t="s">
        <v>7032</v>
      </c>
      <c r="X660" t="s">
        <v>7034</v>
      </c>
      <c r="Y660" t="s">
        <v>7036</v>
      </c>
      <c r="Z660" t="s">
        <v>7037</v>
      </c>
      <c r="AA660" t="s">
        <v>7038</v>
      </c>
      <c r="AB660" t="s">
        <v>7039</v>
      </c>
      <c r="AC660" t="s">
        <v>7040</v>
      </c>
    </row>
    <row r="661" spans="1:31" x14ac:dyDescent="0.3">
      <c r="A661" t="s">
        <v>7027</v>
      </c>
      <c r="B661" t="s">
        <v>7067</v>
      </c>
      <c r="C661">
        <v>1132</v>
      </c>
      <c r="D661" t="s">
        <v>20</v>
      </c>
      <c r="E661">
        <v>89</v>
      </c>
      <c r="F661">
        <v>5256</v>
      </c>
      <c r="G661">
        <v>1.62</v>
      </c>
      <c r="H661">
        <v>34</v>
      </c>
      <c r="I661">
        <v>46</v>
      </c>
      <c r="J661" t="s">
        <v>7021</v>
      </c>
      <c r="K661" t="s">
        <v>7041</v>
      </c>
      <c r="L661" t="s">
        <v>7023</v>
      </c>
      <c r="M661" t="s">
        <v>7025</v>
      </c>
      <c r="N661" t="s">
        <v>7022</v>
      </c>
      <c r="O661" t="s">
        <v>7024</v>
      </c>
      <c r="P661" t="s">
        <v>7028</v>
      </c>
      <c r="Q661" t="s">
        <v>7029</v>
      </c>
      <c r="R661" t="s">
        <v>7030</v>
      </c>
      <c r="S661" t="s">
        <v>7031</v>
      </c>
      <c r="T661" t="s">
        <v>7032</v>
      </c>
      <c r="U661" t="s">
        <v>7019</v>
      </c>
      <c r="V661" t="s">
        <v>7026</v>
      </c>
      <c r="W661" t="s">
        <v>7033</v>
      </c>
      <c r="X661" t="s">
        <v>7034</v>
      </c>
      <c r="Y661" t="s">
        <v>7036</v>
      </c>
      <c r="Z661" t="s">
        <v>7037</v>
      </c>
      <c r="AA661" t="s">
        <v>7038</v>
      </c>
      <c r="AB661" t="s">
        <v>7039</v>
      </c>
      <c r="AC661" t="s">
        <v>7040</v>
      </c>
    </row>
    <row r="662" spans="1:31" x14ac:dyDescent="0.3">
      <c r="A662" t="s">
        <v>7028</v>
      </c>
      <c r="B662" t="s">
        <v>511</v>
      </c>
      <c r="C662">
        <v>1133</v>
      </c>
      <c r="D662" t="s">
        <v>32</v>
      </c>
      <c r="E662">
        <v>256</v>
      </c>
      <c r="F662">
        <v>1616</v>
      </c>
      <c r="G662">
        <v>2.33</v>
      </c>
      <c r="H662">
        <v>6</v>
      </c>
      <c r="I662">
        <v>7</v>
      </c>
      <c r="J662" t="s">
        <v>7021</v>
      </c>
      <c r="K662" t="s">
        <v>7041</v>
      </c>
      <c r="L662" t="s">
        <v>7023</v>
      </c>
      <c r="M662" t="s">
        <v>7025</v>
      </c>
      <c r="N662" t="s">
        <v>7022</v>
      </c>
      <c r="O662" t="s">
        <v>7024</v>
      </c>
      <c r="P662" t="s">
        <v>7027</v>
      </c>
      <c r="Q662" t="s">
        <v>7029</v>
      </c>
      <c r="R662" t="s">
        <v>7030</v>
      </c>
      <c r="S662" t="s">
        <v>7031</v>
      </c>
      <c r="T662" t="s">
        <v>7032</v>
      </c>
      <c r="U662" t="s">
        <v>7019</v>
      </c>
      <c r="V662" t="s">
        <v>7026</v>
      </c>
      <c r="W662" t="s">
        <v>7033</v>
      </c>
      <c r="X662" t="s">
        <v>7034</v>
      </c>
      <c r="Y662" t="s">
        <v>7036</v>
      </c>
      <c r="Z662" t="s">
        <v>7037</v>
      </c>
      <c r="AA662" t="s">
        <v>7038</v>
      </c>
      <c r="AB662" t="s">
        <v>7039</v>
      </c>
      <c r="AC662" t="s">
        <v>7040</v>
      </c>
    </row>
    <row r="663" spans="1:31" x14ac:dyDescent="0.3">
      <c r="A663" t="s">
        <v>7029</v>
      </c>
      <c r="B663" t="s">
        <v>7068</v>
      </c>
      <c r="C663">
        <v>1133</v>
      </c>
      <c r="D663" t="s">
        <v>20</v>
      </c>
      <c r="E663">
        <v>213</v>
      </c>
      <c r="F663">
        <v>61</v>
      </c>
      <c r="G663">
        <v>5</v>
      </c>
      <c r="H663">
        <v>1</v>
      </c>
      <c r="I663">
        <v>3</v>
      </c>
      <c r="J663" t="s">
        <v>7069</v>
      </c>
      <c r="K663" t="s">
        <v>7070</v>
      </c>
      <c r="L663" t="s">
        <v>7071</v>
      </c>
      <c r="M663" t="s">
        <v>7072</v>
      </c>
      <c r="N663" t="s">
        <v>7073</v>
      </c>
      <c r="O663" t="s">
        <v>7074</v>
      </c>
      <c r="P663" t="s">
        <v>7075</v>
      </c>
      <c r="Q663" t="s">
        <v>7076</v>
      </c>
      <c r="R663" t="s">
        <v>7077</v>
      </c>
      <c r="S663" t="s">
        <v>7078</v>
      </c>
      <c r="T663" t="s">
        <v>7079</v>
      </c>
      <c r="U663" t="s">
        <v>7080</v>
      </c>
      <c r="V663" t="s">
        <v>7081</v>
      </c>
      <c r="W663" t="s">
        <v>7082</v>
      </c>
      <c r="X663" t="s">
        <v>7083</v>
      </c>
      <c r="Y663" t="s">
        <v>7084</v>
      </c>
      <c r="Z663" t="s">
        <v>7085</v>
      </c>
      <c r="AA663" t="s">
        <v>7086</v>
      </c>
      <c r="AB663" t="s">
        <v>7087</v>
      </c>
      <c r="AC663" t="s">
        <v>7088</v>
      </c>
    </row>
    <row r="664" spans="1:31" x14ac:dyDescent="0.3">
      <c r="A664" t="s">
        <v>7030</v>
      </c>
      <c r="B664" t="s">
        <v>7089</v>
      </c>
      <c r="C664">
        <v>1132</v>
      </c>
      <c r="D664" t="s">
        <v>20</v>
      </c>
      <c r="E664">
        <v>55</v>
      </c>
      <c r="F664">
        <v>5895</v>
      </c>
      <c r="G664">
        <v>1.51</v>
      </c>
      <c r="H664">
        <v>55</v>
      </c>
      <c r="I664">
        <v>62</v>
      </c>
      <c r="J664" t="s">
        <v>7021</v>
      </c>
      <c r="K664" t="s">
        <v>7041</v>
      </c>
      <c r="L664" t="s">
        <v>7023</v>
      </c>
      <c r="M664" t="s">
        <v>7025</v>
      </c>
      <c r="N664" t="s">
        <v>7022</v>
      </c>
      <c r="O664" t="s">
        <v>7024</v>
      </c>
      <c r="P664" t="s">
        <v>7027</v>
      </c>
      <c r="Q664" t="s">
        <v>7028</v>
      </c>
      <c r="R664" t="s">
        <v>7029</v>
      </c>
      <c r="S664" t="s">
        <v>7031</v>
      </c>
      <c r="T664" t="s">
        <v>7032</v>
      </c>
      <c r="U664" t="s">
        <v>7019</v>
      </c>
      <c r="V664" t="s">
        <v>7026</v>
      </c>
      <c r="W664" t="s">
        <v>7033</v>
      </c>
      <c r="X664" t="s">
        <v>7034</v>
      </c>
      <c r="Y664" t="s">
        <v>7036</v>
      </c>
      <c r="Z664" t="s">
        <v>7037</v>
      </c>
      <c r="AA664" t="s">
        <v>7038</v>
      </c>
      <c r="AB664" t="s">
        <v>7039</v>
      </c>
      <c r="AC664" t="s">
        <v>7040</v>
      </c>
    </row>
    <row r="665" spans="1:31" x14ac:dyDescent="0.3">
      <c r="A665" t="s">
        <v>7031</v>
      </c>
      <c r="B665" t="s">
        <v>7090</v>
      </c>
      <c r="C665">
        <v>1133</v>
      </c>
      <c r="D665" t="s">
        <v>2</v>
      </c>
      <c r="E665" t="s">
        <v>3</v>
      </c>
      <c r="F665" t="s">
        <v>4</v>
      </c>
      <c r="G665">
        <v>658</v>
      </c>
      <c r="H665">
        <v>8354</v>
      </c>
      <c r="I665">
        <v>2.4300000000000002</v>
      </c>
      <c r="J665">
        <v>90</v>
      </c>
      <c r="K665">
        <v>284</v>
      </c>
      <c r="L665" t="s">
        <v>7021</v>
      </c>
      <c r="M665" t="s">
        <v>7022</v>
      </c>
      <c r="N665" t="s">
        <v>7023</v>
      </c>
      <c r="O665" t="s">
        <v>7025</v>
      </c>
      <c r="P665" t="s">
        <v>7026</v>
      </c>
      <c r="Q665" t="s">
        <v>7024</v>
      </c>
      <c r="R665" t="s">
        <v>7027</v>
      </c>
      <c r="S665" t="s">
        <v>7028</v>
      </c>
      <c r="T665" t="s">
        <v>7029</v>
      </c>
      <c r="U665" t="s">
        <v>7030</v>
      </c>
      <c r="V665" t="s">
        <v>7019</v>
      </c>
      <c r="W665" t="s">
        <v>7033</v>
      </c>
      <c r="X665" t="s">
        <v>7034</v>
      </c>
      <c r="Y665" t="s">
        <v>7038</v>
      </c>
    </row>
    <row r="666" spans="1:31" x14ac:dyDescent="0.3">
      <c r="A666" t="s">
        <v>7033</v>
      </c>
      <c r="B666" t="s">
        <v>7091</v>
      </c>
      <c r="C666">
        <v>1134</v>
      </c>
      <c r="D666" t="s">
        <v>38</v>
      </c>
      <c r="E666" t="s">
        <v>3</v>
      </c>
      <c r="F666" t="s">
        <v>39</v>
      </c>
      <c r="G666">
        <v>175</v>
      </c>
      <c r="H666">
        <v>322</v>
      </c>
      <c r="I666">
        <v>3</v>
      </c>
      <c r="J666">
        <v>4</v>
      </c>
      <c r="K666">
        <v>6</v>
      </c>
      <c r="L666" t="s">
        <v>7021</v>
      </c>
      <c r="M666" t="s">
        <v>7022</v>
      </c>
      <c r="N666" t="s">
        <v>7023</v>
      </c>
      <c r="O666" t="s">
        <v>7024</v>
      </c>
      <c r="P666" t="s">
        <v>7025</v>
      </c>
      <c r="Q666" t="s">
        <v>7026</v>
      </c>
      <c r="R666" t="s">
        <v>7027</v>
      </c>
      <c r="S666" t="s">
        <v>7029</v>
      </c>
      <c r="T666" t="s">
        <v>7028</v>
      </c>
      <c r="U666" t="s">
        <v>7030</v>
      </c>
      <c r="V666" t="s">
        <v>7031</v>
      </c>
      <c r="W666" t="s">
        <v>7064</v>
      </c>
      <c r="X666" t="s">
        <v>7032</v>
      </c>
      <c r="Y666" t="s">
        <v>7019</v>
      </c>
      <c r="Z666" t="s">
        <v>7034</v>
      </c>
      <c r="AA666" t="s">
        <v>7035</v>
      </c>
      <c r="AB666" t="s">
        <v>7036</v>
      </c>
      <c r="AC666" t="s">
        <v>7037</v>
      </c>
      <c r="AD666" t="s">
        <v>7038</v>
      </c>
      <c r="AE666" t="s">
        <v>7039</v>
      </c>
    </row>
    <row r="667" spans="1:31" x14ac:dyDescent="0.3">
      <c r="A667" t="s">
        <v>7034</v>
      </c>
      <c r="B667" t="s">
        <v>5381</v>
      </c>
      <c r="C667">
        <v>1133</v>
      </c>
      <c r="D667" t="s">
        <v>20</v>
      </c>
      <c r="E667">
        <v>175</v>
      </c>
      <c r="F667">
        <v>226</v>
      </c>
      <c r="G667">
        <v>2.33</v>
      </c>
      <c r="H667">
        <v>3</v>
      </c>
      <c r="I667">
        <v>1</v>
      </c>
      <c r="J667" t="s">
        <v>7021</v>
      </c>
      <c r="K667" t="s">
        <v>7041</v>
      </c>
      <c r="L667" t="s">
        <v>7023</v>
      </c>
      <c r="M667" t="s">
        <v>7025</v>
      </c>
      <c r="N667" t="s">
        <v>7022</v>
      </c>
      <c r="O667" t="s">
        <v>7024</v>
      </c>
      <c r="P667" t="s">
        <v>7027</v>
      </c>
      <c r="Q667" t="s">
        <v>7028</v>
      </c>
      <c r="R667" t="s">
        <v>7029</v>
      </c>
      <c r="S667" t="s">
        <v>7030</v>
      </c>
      <c r="T667" t="s">
        <v>7031</v>
      </c>
      <c r="U667" t="s">
        <v>7032</v>
      </c>
      <c r="V667" t="s">
        <v>7019</v>
      </c>
      <c r="W667" t="s">
        <v>7026</v>
      </c>
      <c r="X667" t="s">
        <v>7033</v>
      </c>
      <c r="Y667" t="s">
        <v>7036</v>
      </c>
      <c r="Z667" t="s">
        <v>7037</v>
      </c>
      <c r="AA667" t="s">
        <v>7038</v>
      </c>
      <c r="AB667" t="s">
        <v>7039</v>
      </c>
      <c r="AC667" t="s">
        <v>7040</v>
      </c>
    </row>
    <row r="668" spans="1:31" x14ac:dyDescent="0.3">
      <c r="A668" t="s">
        <v>7035</v>
      </c>
      <c r="B668" t="s">
        <v>7092</v>
      </c>
      <c r="C668">
        <v>1133</v>
      </c>
      <c r="D668" t="s">
        <v>20</v>
      </c>
      <c r="E668">
        <v>175</v>
      </c>
      <c r="F668">
        <v>3232</v>
      </c>
      <c r="G668">
        <v>2.65</v>
      </c>
      <c r="H668">
        <v>34</v>
      </c>
      <c r="I668">
        <v>28</v>
      </c>
      <c r="J668" t="s">
        <v>7093</v>
      </c>
      <c r="K668" t="s">
        <v>7094</v>
      </c>
      <c r="L668" t="s">
        <v>7095</v>
      </c>
      <c r="M668" t="s">
        <v>7096</v>
      </c>
      <c r="N668" t="s">
        <v>7097</v>
      </c>
      <c r="O668" t="s">
        <v>7098</v>
      </c>
      <c r="P668" t="s">
        <v>7099</v>
      </c>
      <c r="Q668" t="s">
        <v>7100</v>
      </c>
      <c r="R668" t="s">
        <v>7101</v>
      </c>
      <c r="S668" t="s">
        <v>7102</v>
      </c>
      <c r="T668" t="s">
        <v>7103</v>
      </c>
      <c r="U668" t="s">
        <v>7104</v>
      </c>
      <c r="V668" t="s">
        <v>7105</v>
      </c>
      <c r="W668" t="s">
        <v>7106</v>
      </c>
      <c r="X668" t="s">
        <v>7107</v>
      </c>
      <c r="Y668" t="s">
        <v>7108</v>
      </c>
      <c r="Z668" t="s">
        <v>7109</v>
      </c>
      <c r="AA668" t="s">
        <v>7110</v>
      </c>
      <c r="AB668" t="s">
        <v>7111</v>
      </c>
      <c r="AC668" t="s">
        <v>7112</v>
      </c>
    </row>
    <row r="669" spans="1:31" x14ac:dyDescent="0.3">
      <c r="A669" t="s">
        <v>7036</v>
      </c>
      <c r="B669" t="s">
        <v>7113</v>
      </c>
      <c r="C669">
        <v>1133</v>
      </c>
      <c r="D669" t="s">
        <v>38</v>
      </c>
      <c r="E669" t="s">
        <v>3</v>
      </c>
      <c r="F669" t="s">
        <v>39</v>
      </c>
      <c r="G669">
        <v>8</v>
      </c>
      <c r="H669">
        <v>248</v>
      </c>
      <c r="I669">
        <v>1</v>
      </c>
      <c r="J669">
        <v>2</v>
      </c>
      <c r="K669">
        <v>2</v>
      </c>
    </row>
    <row r="670" spans="1:31" x14ac:dyDescent="0.3">
      <c r="A670" t="s">
        <v>7038</v>
      </c>
      <c r="B670" t="s">
        <v>7114</v>
      </c>
      <c r="C670">
        <v>1133</v>
      </c>
      <c r="D670" t="s">
        <v>20</v>
      </c>
      <c r="E670">
        <v>175</v>
      </c>
      <c r="F670">
        <v>439</v>
      </c>
      <c r="G670">
        <v>2.6</v>
      </c>
      <c r="H670">
        <v>5</v>
      </c>
      <c r="I670">
        <v>2</v>
      </c>
      <c r="J670" t="s">
        <v>7021</v>
      </c>
      <c r="K670" t="s">
        <v>7022</v>
      </c>
      <c r="L670" t="s">
        <v>7023</v>
      </c>
      <c r="M670" t="s">
        <v>7024</v>
      </c>
      <c r="N670" t="s">
        <v>7025</v>
      </c>
      <c r="O670" t="s">
        <v>7026</v>
      </c>
      <c r="P670" t="s">
        <v>7027</v>
      </c>
      <c r="Q670" t="s">
        <v>7029</v>
      </c>
      <c r="R670" t="s">
        <v>7028</v>
      </c>
      <c r="S670" t="s">
        <v>7030</v>
      </c>
      <c r="T670" t="s">
        <v>7031</v>
      </c>
      <c r="U670" t="s">
        <v>7064</v>
      </c>
      <c r="V670" t="s">
        <v>7032</v>
      </c>
      <c r="W670" t="s">
        <v>7019</v>
      </c>
      <c r="X670" t="s">
        <v>7033</v>
      </c>
      <c r="Y670" t="s">
        <v>7034</v>
      </c>
      <c r="Z670" t="s">
        <v>7035</v>
      </c>
      <c r="AA670" t="s">
        <v>7036</v>
      </c>
      <c r="AB670" t="s">
        <v>7037</v>
      </c>
      <c r="AC670" t="s">
        <v>7039</v>
      </c>
    </row>
    <row r="671" spans="1:31" x14ac:dyDescent="0.3">
      <c r="A671" t="s">
        <v>7041</v>
      </c>
    </row>
    <row r="672" spans="1:31" x14ac:dyDescent="0.3">
      <c r="A672" t="s">
        <v>7115</v>
      </c>
      <c r="B672" t="s">
        <v>7116</v>
      </c>
      <c r="C672">
        <v>841</v>
      </c>
      <c r="D672" t="s">
        <v>2</v>
      </c>
      <c r="E672" t="s">
        <v>3</v>
      </c>
      <c r="F672" t="s">
        <v>4</v>
      </c>
      <c r="G672">
        <v>28</v>
      </c>
      <c r="H672">
        <v>357</v>
      </c>
      <c r="I672">
        <v>4.5</v>
      </c>
      <c r="J672">
        <v>4</v>
      </c>
      <c r="K672">
        <v>1</v>
      </c>
      <c r="L672" t="s">
        <v>7117</v>
      </c>
      <c r="M672" t="s">
        <v>7118</v>
      </c>
      <c r="N672" t="s">
        <v>7119</v>
      </c>
      <c r="O672" t="s">
        <v>7120</v>
      </c>
      <c r="P672" t="s">
        <v>7121</v>
      </c>
      <c r="Q672" t="s">
        <v>7122</v>
      </c>
      <c r="R672" t="s">
        <v>7123</v>
      </c>
      <c r="S672" t="s">
        <v>7124</v>
      </c>
      <c r="T672" t="s">
        <v>7125</v>
      </c>
      <c r="U672" t="s">
        <v>7126</v>
      </c>
      <c r="V672" t="s">
        <v>7127</v>
      </c>
      <c r="W672" t="s">
        <v>7128</v>
      </c>
      <c r="X672" t="s">
        <v>7129</v>
      </c>
      <c r="Y672" t="s">
        <v>7130</v>
      </c>
      <c r="Z672" t="s">
        <v>7131</v>
      </c>
      <c r="AA672" t="s">
        <v>7132</v>
      </c>
      <c r="AB672" t="s">
        <v>7133</v>
      </c>
      <c r="AC672" t="s">
        <v>7134</v>
      </c>
      <c r="AD672" t="s">
        <v>7135</v>
      </c>
      <c r="AE672" t="s">
        <v>7136</v>
      </c>
    </row>
    <row r="673" spans="1:31" x14ac:dyDescent="0.3">
      <c r="A673" t="s">
        <v>7137</v>
      </c>
      <c r="B673" t="s">
        <v>7138</v>
      </c>
      <c r="C673">
        <v>0</v>
      </c>
      <c r="D673" t="s">
        <v>1165</v>
      </c>
      <c r="E673">
        <v>100</v>
      </c>
      <c r="F673">
        <v>33772</v>
      </c>
      <c r="G673">
        <v>4.76</v>
      </c>
      <c r="H673">
        <v>83</v>
      </c>
      <c r="I673">
        <v>27</v>
      </c>
    </row>
    <row r="674" spans="1:31" x14ac:dyDescent="0.3">
      <c r="A674" t="s">
        <v>7139</v>
      </c>
      <c r="B674" t="s">
        <v>7140</v>
      </c>
      <c r="C674">
        <v>1073</v>
      </c>
      <c r="D674" t="s">
        <v>2</v>
      </c>
      <c r="E674" t="s">
        <v>3</v>
      </c>
      <c r="F674" t="s">
        <v>4</v>
      </c>
      <c r="G674">
        <v>18</v>
      </c>
      <c r="H674">
        <v>195</v>
      </c>
      <c r="I674">
        <v>1</v>
      </c>
      <c r="J674">
        <v>1</v>
      </c>
      <c r="K674">
        <v>3</v>
      </c>
      <c r="L674" t="s">
        <v>7141</v>
      </c>
      <c r="M674" t="s">
        <v>7142</v>
      </c>
      <c r="N674" t="s">
        <v>7143</v>
      </c>
      <c r="O674" t="s">
        <v>7144</v>
      </c>
      <c r="P674" t="s">
        <v>7145</v>
      </c>
      <c r="Q674" t="s">
        <v>7146</v>
      </c>
      <c r="R674" t="s">
        <v>7147</v>
      </c>
      <c r="S674" t="s">
        <v>7148</v>
      </c>
      <c r="T674" t="s">
        <v>7149</v>
      </c>
      <c r="U674" t="s">
        <v>7150</v>
      </c>
      <c r="V674" t="s">
        <v>7151</v>
      </c>
      <c r="W674" t="s">
        <v>7152</v>
      </c>
      <c r="X674" t="s">
        <v>7153</v>
      </c>
      <c r="Y674" t="s">
        <v>7154</v>
      </c>
      <c r="Z674" t="e">
        <f>-cme2q0N7nM</f>
        <v>#NAME?</v>
      </c>
      <c r="AA674" t="s">
        <v>7155</v>
      </c>
      <c r="AB674" t="s">
        <v>7156</v>
      </c>
      <c r="AC674" t="s">
        <v>7157</v>
      </c>
      <c r="AD674" t="s">
        <v>7158</v>
      </c>
      <c r="AE674" t="s">
        <v>7159</v>
      </c>
    </row>
    <row r="675" spans="1:31" x14ac:dyDescent="0.3">
      <c r="A675" t="s">
        <v>7160</v>
      </c>
      <c r="B675" t="s">
        <v>7161</v>
      </c>
      <c r="C675">
        <v>1131</v>
      </c>
      <c r="D675" t="s">
        <v>20</v>
      </c>
      <c r="E675">
        <v>33</v>
      </c>
      <c r="F675">
        <v>549</v>
      </c>
      <c r="G675">
        <v>3.3</v>
      </c>
      <c r="H675">
        <v>10</v>
      </c>
      <c r="I675">
        <v>10</v>
      </c>
      <c r="J675" t="s">
        <v>7162</v>
      </c>
      <c r="K675" t="s">
        <v>7163</v>
      </c>
      <c r="L675" t="s">
        <v>7164</v>
      </c>
      <c r="M675" t="s">
        <v>7165</v>
      </c>
      <c r="N675" t="s">
        <v>7166</v>
      </c>
      <c r="O675" t="s">
        <v>7167</v>
      </c>
      <c r="P675" t="s">
        <v>7168</v>
      </c>
      <c r="Q675" t="s">
        <v>7169</v>
      </c>
      <c r="R675" t="s">
        <v>7170</v>
      </c>
      <c r="S675" t="s">
        <v>7171</v>
      </c>
      <c r="T675" t="s">
        <v>7172</v>
      </c>
      <c r="U675" t="s">
        <v>7173</v>
      </c>
      <c r="V675" t="s">
        <v>7174</v>
      </c>
      <c r="W675" t="s">
        <v>7175</v>
      </c>
      <c r="X675" t="s">
        <v>7176</v>
      </c>
      <c r="Y675" t="s">
        <v>7177</v>
      </c>
      <c r="Z675" t="s">
        <v>7178</v>
      </c>
      <c r="AA675" t="s">
        <v>7179</v>
      </c>
      <c r="AB675" t="s">
        <v>7180</v>
      </c>
      <c r="AC675" t="s">
        <v>7181</v>
      </c>
    </row>
    <row r="676" spans="1:31" x14ac:dyDescent="0.3">
      <c r="A676" t="s">
        <v>7164</v>
      </c>
      <c r="B676" t="s">
        <v>7182</v>
      </c>
      <c r="C676">
        <v>1133</v>
      </c>
      <c r="D676" t="s">
        <v>20</v>
      </c>
      <c r="E676">
        <v>155</v>
      </c>
      <c r="F676">
        <v>1841</v>
      </c>
      <c r="G676">
        <v>4.7</v>
      </c>
      <c r="H676">
        <v>116</v>
      </c>
      <c r="I676">
        <v>77</v>
      </c>
      <c r="J676" t="s">
        <v>7183</v>
      </c>
      <c r="K676" t="s">
        <v>7184</v>
      </c>
      <c r="L676" t="e">
        <f>-RFrLc31TKw</f>
        <v>#NAME?</v>
      </c>
      <c r="M676" t="s">
        <v>7185</v>
      </c>
      <c r="N676" t="s">
        <v>7186</v>
      </c>
      <c r="O676" t="s">
        <v>7187</v>
      </c>
      <c r="P676" t="s">
        <v>7188</v>
      </c>
      <c r="Q676" t="s">
        <v>7189</v>
      </c>
      <c r="R676" t="s">
        <v>7190</v>
      </c>
      <c r="S676" t="s">
        <v>7191</v>
      </c>
      <c r="T676" t="s">
        <v>7192</v>
      </c>
      <c r="U676" t="s">
        <v>7193</v>
      </c>
      <c r="V676" t="s">
        <v>7194</v>
      </c>
      <c r="W676" t="s">
        <v>7195</v>
      </c>
      <c r="X676" t="s">
        <v>7196</v>
      </c>
      <c r="Y676" t="s">
        <v>7197</v>
      </c>
      <c r="Z676" t="s">
        <v>7198</v>
      </c>
      <c r="AA676" t="s">
        <v>7199</v>
      </c>
      <c r="AB676" t="s">
        <v>7200</v>
      </c>
      <c r="AC676" t="s">
        <v>7201</v>
      </c>
    </row>
    <row r="677" spans="1:31" x14ac:dyDescent="0.3">
      <c r="A677" t="s">
        <v>7165</v>
      </c>
      <c r="B677" t="s">
        <v>7202</v>
      </c>
      <c r="C677">
        <v>1131</v>
      </c>
      <c r="D677" t="s">
        <v>20</v>
      </c>
      <c r="E677">
        <v>78</v>
      </c>
      <c r="F677">
        <v>578</v>
      </c>
      <c r="G677">
        <v>4.54</v>
      </c>
      <c r="H677">
        <v>26</v>
      </c>
      <c r="I677">
        <v>28</v>
      </c>
      <c r="J677" t="s">
        <v>7160</v>
      </c>
      <c r="K677" t="s">
        <v>7164</v>
      </c>
      <c r="L677" t="s">
        <v>7180</v>
      </c>
      <c r="M677" t="s">
        <v>7174</v>
      </c>
      <c r="N677" t="s">
        <v>7167</v>
      </c>
      <c r="O677" t="s">
        <v>7175</v>
      </c>
      <c r="P677" t="s">
        <v>7170</v>
      </c>
      <c r="Q677" t="s">
        <v>7203</v>
      </c>
      <c r="R677" t="s">
        <v>7176</v>
      </c>
      <c r="S677" t="s">
        <v>7204</v>
      </c>
      <c r="T677" t="s">
        <v>7205</v>
      </c>
      <c r="U677" t="s">
        <v>7206</v>
      </c>
      <c r="V677" t="s">
        <v>7207</v>
      </c>
      <c r="W677" t="s">
        <v>7163</v>
      </c>
      <c r="X677" t="s">
        <v>7179</v>
      </c>
      <c r="Y677" t="s">
        <v>7181</v>
      </c>
      <c r="Z677" t="s">
        <v>7166</v>
      </c>
      <c r="AA677" t="s">
        <v>7169</v>
      </c>
      <c r="AB677" t="e">
        <f>-AKiJZEOqzQ</f>
        <v>#NAME?</v>
      </c>
      <c r="AC677" t="s">
        <v>7168</v>
      </c>
    </row>
    <row r="678" spans="1:31" x14ac:dyDescent="0.3">
      <c r="A678" t="s">
        <v>7180</v>
      </c>
      <c r="B678" t="s">
        <v>7208</v>
      </c>
      <c r="C678">
        <v>1131</v>
      </c>
      <c r="D678" t="s">
        <v>32</v>
      </c>
      <c r="E678">
        <v>54</v>
      </c>
      <c r="F678">
        <v>381</v>
      </c>
      <c r="G678">
        <v>4</v>
      </c>
      <c r="H678">
        <v>4</v>
      </c>
      <c r="I678">
        <v>3</v>
      </c>
      <c r="J678" t="s">
        <v>7163</v>
      </c>
      <c r="K678" t="s">
        <v>7164</v>
      </c>
      <c r="L678" t="s">
        <v>7165</v>
      </c>
      <c r="M678" t="s">
        <v>7166</v>
      </c>
      <c r="N678" t="s">
        <v>7167</v>
      </c>
      <c r="O678" t="s">
        <v>7169</v>
      </c>
      <c r="P678" t="s">
        <v>7168</v>
      </c>
      <c r="Q678" t="s">
        <v>7171</v>
      </c>
      <c r="R678" t="s">
        <v>7170</v>
      </c>
      <c r="S678" t="s">
        <v>7173</v>
      </c>
      <c r="T678" t="s">
        <v>7174</v>
      </c>
      <c r="U678" t="s">
        <v>7175</v>
      </c>
      <c r="V678" t="s">
        <v>7178</v>
      </c>
      <c r="W678" t="s">
        <v>7176</v>
      </c>
      <c r="X678" t="s">
        <v>7177</v>
      </c>
      <c r="Y678" t="s">
        <v>7179</v>
      </c>
      <c r="Z678" t="s">
        <v>7209</v>
      </c>
      <c r="AA678" t="s">
        <v>7207</v>
      </c>
      <c r="AB678" t="e">
        <f>-AKiJZEOqzQ</f>
        <v>#NAME?</v>
      </c>
      <c r="AC678" t="s">
        <v>7203</v>
      </c>
    </row>
    <row r="679" spans="1:31" x14ac:dyDescent="0.3">
      <c r="A679" t="s">
        <v>7174</v>
      </c>
      <c r="B679" t="s">
        <v>7210</v>
      </c>
      <c r="C679">
        <v>1131</v>
      </c>
      <c r="D679" t="s">
        <v>20</v>
      </c>
      <c r="E679">
        <v>67</v>
      </c>
      <c r="F679">
        <v>486</v>
      </c>
      <c r="G679">
        <v>3.08</v>
      </c>
      <c r="H679">
        <v>26</v>
      </c>
      <c r="I679">
        <v>17</v>
      </c>
      <c r="J679" t="s">
        <v>7160</v>
      </c>
      <c r="K679" t="s">
        <v>7164</v>
      </c>
      <c r="L679" t="s">
        <v>7165</v>
      </c>
      <c r="M679" t="s">
        <v>7180</v>
      </c>
      <c r="N679" t="s">
        <v>7167</v>
      </c>
      <c r="O679" t="s">
        <v>7175</v>
      </c>
      <c r="P679" t="s">
        <v>7170</v>
      </c>
      <c r="Q679" t="s">
        <v>7203</v>
      </c>
      <c r="R679" t="s">
        <v>7176</v>
      </c>
      <c r="S679" t="s">
        <v>7204</v>
      </c>
      <c r="T679" t="s">
        <v>7205</v>
      </c>
      <c r="U679" t="s">
        <v>7206</v>
      </c>
      <c r="V679" t="s">
        <v>7207</v>
      </c>
      <c r="W679" t="s">
        <v>7163</v>
      </c>
      <c r="X679" t="s">
        <v>7179</v>
      </c>
      <c r="Y679" t="s">
        <v>7181</v>
      </c>
      <c r="Z679" t="s">
        <v>7166</v>
      </c>
      <c r="AA679" t="s">
        <v>7169</v>
      </c>
      <c r="AB679" t="e">
        <f>-AKiJZEOqzQ</f>
        <v>#NAME?</v>
      </c>
      <c r="AC679" t="s">
        <v>7168</v>
      </c>
    </row>
    <row r="680" spans="1:31" x14ac:dyDescent="0.3">
      <c r="A680" t="s">
        <v>7167</v>
      </c>
      <c r="B680" t="s">
        <v>7211</v>
      </c>
      <c r="C680">
        <v>1131</v>
      </c>
      <c r="D680" t="s">
        <v>20</v>
      </c>
      <c r="E680">
        <v>86</v>
      </c>
      <c r="F680">
        <v>639</v>
      </c>
      <c r="G680">
        <v>4.37</v>
      </c>
      <c r="H680">
        <v>19</v>
      </c>
      <c r="I680">
        <v>15</v>
      </c>
      <c r="J680" t="s">
        <v>7164</v>
      </c>
      <c r="K680" t="s">
        <v>7165</v>
      </c>
      <c r="L680" t="s">
        <v>7174</v>
      </c>
      <c r="M680" t="s">
        <v>7175</v>
      </c>
      <c r="N680" t="s">
        <v>7203</v>
      </c>
      <c r="O680" t="s">
        <v>7180</v>
      </c>
      <c r="P680" t="s">
        <v>7170</v>
      </c>
      <c r="Q680" t="s">
        <v>7176</v>
      </c>
      <c r="R680" t="e">
        <f>-AKiJZEOqzQ</f>
        <v>#NAME?</v>
      </c>
      <c r="S680" t="s">
        <v>7207</v>
      </c>
      <c r="T680" t="s">
        <v>7179</v>
      </c>
      <c r="U680" t="s">
        <v>7212</v>
      </c>
      <c r="V680" t="s">
        <v>7213</v>
      </c>
      <c r="W680" t="s">
        <v>7214</v>
      </c>
      <c r="X680" t="s">
        <v>7215</v>
      </c>
      <c r="Y680" t="s">
        <v>7216</v>
      </c>
      <c r="Z680" t="s">
        <v>7217</v>
      </c>
      <c r="AA680" t="s">
        <v>7218</v>
      </c>
      <c r="AB680" t="s">
        <v>7219</v>
      </c>
      <c r="AC680" t="s">
        <v>7220</v>
      </c>
    </row>
    <row r="681" spans="1:31" x14ac:dyDescent="0.3">
      <c r="A681" t="s">
        <v>7175</v>
      </c>
      <c r="B681" t="s">
        <v>7221</v>
      </c>
      <c r="C681">
        <v>1133</v>
      </c>
      <c r="D681" t="s">
        <v>20</v>
      </c>
      <c r="E681">
        <v>25</v>
      </c>
      <c r="F681">
        <v>234</v>
      </c>
      <c r="G681">
        <v>2.6</v>
      </c>
      <c r="H681">
        <v>10</v>
      </c>
      <c r="I681">
        <v>4</v>
      </c>
      <c r="J681" t="s">
        <v>7160</v>
      </c>
      <c r="K681" t="s">
        <v>7164</v>
      </c>
      <c r="L681" t="s">
        <v>7165</v>
      </c>
      <c r="M681" t="s">
        <v>7174</v>
      </c>
      <c r="N681" t="s">
        <v>7167</v>
      </c>
      <c r="O681" t="s">
        <v>7170</v>
      </c>
      <c r="P681" t="s">
        <v>7176</v>
      </c>
      <c r="Q681" t="s">
        <v>7179</v>
      </c>
      <c r="R681" t="s">
        <v>7204</v>
      </c>
      <c r="S681" t="s">
        <v>7205</v>
      </c>
      <c r="T681" t="s">
        <v>7180</v>
      </c>
      <c r="U681" t="s">
        <v>7206</v>
      </c>
      <c r="V681" t="s">
        <v>7207</v>
      </c>
      <c r="W681" t="s">
        <v>7163</v>
      </c>
      <c r="X681" t="s">
        <v>7181</v>
      </c>
      <c r="Y681" t="s">
        <v>7166</v>
      </c>
      <c r="Z681" t="s">
        <v>7169</v>
      </c>
      <c r="AA681" t="e">
        <f>-AKiJZEOqzQ</f>
        <v>#NAME?</v>
      </c>
      <c r="AB681" t="s">
        <v>7203</v>
      </c>
      <c r="AC681" t="s">
        <v>7168</v>
      </c>
    </row>
    <row r="682" spans="1:31" x14ac:dyDescent="0.3">
      <c r="A682" t="s">
        <v>7170</v>
      </c>
      <c r="B682" t="s">
        <v>7222</v>
      </c>
      <c r="C682">
        <v>1131</v>
      </c>
      <c r="D682" t="s">
        <v>38</v>
      </c>
      <c r="E682" t="s">
        <v>3</v>
      </c>
      <c r="F682" t="s">
        <v>39</v>
      </c>
      <c r="G682">
        <v>421</v>
      </c>
      <c r="H682">
        <v>3649</v>
      </c>
      <c r="I682">
        <v>4.22</v>
      </c>
      <c r="J682">
        <v>67</v>
      </c>
      <c r="K682">
        <v>128</v>
      </c>
      <c r="L682" t="s">
        <v>7163</v>
      </c>
      <c r="M682" t="s">
        <v>7167</v>
      </c>
      <c r="N682" t="s">
        <v>7164</v>
      </c>
      <c r="O682" t="s">
        <v>7165</v>
      </c>
      <c r="P682" t="s">
        <v>7173</v>
      </c>
      <c r="Q682" t="s">
        <v>7174</v>
      </c>
      <c r="R682" t="s">
        <v>7178</v>
      </c>
      <c r="S682" t="s">
        <v>7175</v>
      </c>
      <c r="T682" t="s">
        <v>7176</v>
      </c>
      <c r="U682" t="s">
        <v>7209</v>
      </c>
      <c r="V682" t="s">
        <v>7179</v>
      </c>
      <c r="W682" t="s">
        <v>7223</v>
      </c>
      <c r="X682" t="s">
        <v>7180</v>
      </c>
      <c r="Y682" t="s">
        <v>7181</v>
      </c>
      <c r="Z682" t="s">
        <v>7224</v>
      </c>
      <c r="AA682" t="s">
        <v>7204</v>
      </c>
      <c r="AB682" t="s">
        <v>7205</v>
      </c>
      <c r="AC682" t="s">
        <v>7206</v>
      </c>
      <c r="AD682" t="e">
        <f>-AKiJZEOqzQ</f>
        <v>#NAME?</v>
      </c>
      <c r="AE682" t="s">
        <v>7203</v>
      </c>
    </row>
    <row r="683" spans="1:31" x14ac:dyDescent="0.3">
      <c r="A683" t="s">
        <v>7203</v>
      </c>
      <c r="B683" t="s">
        <v>856</v>
      </c>
      <c r="C683">
        <v>1131</v>
      </c>
      <c r="D683" t="s">
        <v>20</v>
      </c>
      <c r="E683">
        <v>20</v>
      </c>
      <c r="F683">
        <v>155</v>
      </c>
      <c r="G683">
        <v>3</v>
      </c>
      <c r="H683">
        <v>2</v>
      </c>
      <c r="I683">
        <v>2</v>
      </c>
      <c r="J683" t="s">
        <v>7160</v>
      </c>
      <c r="K683" t="s">
        <v>7164</v>
      </c>
      <c r="L683" t="s">
        <v>7165</v>
      </c>
      <c r="M683" t="s">
        <v>7174</v>
      </c>
      <c r="N683" t="s">
        <v>7167</v>
      </c>
      <c r="O683" t="s">
        <v>7175</v>
      </c>
      <c r="P683" t="s">
        <v>7170</v>
      </c>
      <c r="Q683" t="s">
        <v>7176</v>
      </c>
      <c r="R683" t="s">
        <v>7179</v>
      </c>
      <c r="S683" t="s">
        <v>7204</v>
      </c>
      <c r="T683" t="s">
        <v>7205</v>
      </c>
      <c r="U683" t="s">
        <v>7180</v>
      </c>
      <c r="V683" t="s">
        <v>7206</v>
      </c>
      <c r="W683" t="s">
        <v>7207</v>
      </c>
      <c r="X683" t="s">
        <v>7163</v>
      </c>
      <c r="Y683" t="s">
        <v>7181</v>
      </c>
      <c r="Z683" t="s">
        <v>7166</v>
      </c>
      <c r="AA683" t="s">
        <v>7169</v>
      </c>
      <c r="AB683" t="e">
        <f>-AKiJZEOqzQ</f>
        <v>#NAME?</v>
      </c>
      <c r="AC683" t="s">
        <v>7168</v>
      </c>
    </row>
    <row r="684" spans="1:31" x14ac:dyDescent="0.3">
      <c r="A684" t="s">
        <v>7176</v>
      </c>
      <c r="B684" t="s">
        <v>7089</v>
      </c>
      <c r="C684">
        <v>1132</v>
      </c>
      <c r="D684" t="s">
        <v>20</v>
      </c>
      <c r="E684">
        <v>111</v>
      </c>
      <c r="F684">
        <v>205</v>
      </c>
      <c r="G684">
        <v>2</v>
      </c>
      <c r="H684">
        <v>3</v>
      </c>
      <c r="I684">
        <v>2</v>
      </c>
      <c r="J684" t="s">
        <v>7160</v>
      </c>
      <c r="K684" t="s">
        <v>7164</v>
      </c>
      <c r="L684" t="s">
        <v>7165</v>
      </c>
      <c r="M684" t="s">
        <v>7174</v>
      </c>
      <c r="N684" t="s">
        <v>7167</v>
      </c>
      <c r="O684" t="s">
        <v>7175</v>
      </c>
      <c r="P684" t="s">
        <v>7170</v>
      </c>
      <c r="Q684" t="s">
        <v>7179</v>
      </c>
      <c r="R684" t="s">
        <v>7204</v>
      </c>
      <c r="S684" t="s">
        <v>7205</v>
      </c>
      <c r="T684" t="s">
        <v>7180</v>
      </c>
      <c r="U684" t="s">
        <v>7206</v>
      </c>
      <c r="V684" t="s">
        <v>7207</v>
      </c>
      <c r="W684" t="s">
        <v>7163</v>
      </c>
      <c r="X684" t="s">
        <v>7181</v>
      </c>
      <c r="Y684" t="s">
        <v>7166</v>
      </c>
      <c r="Z684" t="s">
        <v>7169</v>
      </c>
      <c r="AA684" t="e">
        <f>-AKiJZEOqzQ</f>
        <v>#NAME?</v>
      </c>
      <c r="AB684" t="s">
        <v>7203</v>
      </c>
      <c r="AC684" t="s">
        <v>7168</v>
      </c>
    </row>
    <row r="685" spans="1:31" x14ac:dyDescent="0.3">
      <c r="A685" t="s">
        <v>7204</v>
      </c>
      <c r="B685" t="s">
        <v>7225</v>
      </c>
      <c r="C685">
        <v>1132</v>
      </c>
      <c r="D685" t="s">
        <v>152</v>
      </c>
      <c r="E685" t="s">
        <v>3</v>
      </c>
      <c r="F685" t="s">
        <v>153</v>
      </c>
      <c r="G685">
        <v>142</v>
      </c>
      <c r="H685">
        <v>890</v>
      </c>
      <c r="I685">
        <v>3.46</v>
      </c>
      <c r="J685">
        <v>13</v>
      </c>
      <c r="K685">
        <v>23</v>
      </c>
      <c r="L685" t="s">
        <v>7205</v>
      </c>
      <c r="M685" t="s">
        <v>7220</v>
      </c>
      <c r="N685" t="s">
        <v>7216</v>
      </c>
      <c r="O685" t="s">
        <v>7226</v>
      </c>
      <c r="P685" t="s">
        <v>7206</v>
      </c>
      <c r="Q685" t="s">
        <v>7165</v>
      </c>
      <c r="R685" t="s">
        <v>7219</v>
      </c>
      <c r="S685" t="s">
        <v>7207</v>
      </c>
      <c r="T685" t="s">
        <v>7227</v>
      </c>
      <c r="U685" t="s">
        <v>7164</v>
      </c>
      <c r="V685" t="s">
        <v>7174</v>
      </c>
      <c r="W685" t="s">
        <v>7181</v>
      </c>
      <c r="X685" t="s">
        <v>7228</v>
      </c>
      <c r="Y685" t="s">
        <v>7170</v>
      </c>
      <c r="Z685" t="s">
        <v>7176</v>
      </c>
      <c r="AA685" t="s">
        <v>7179</v>
      </c>
      <c r="AB685" t="s">
        <v>7229</v>
      </c>
      <c r="AC685" t="s">
        <v>7175</v>
      </c>
      <c r="AD685" t="s">
        <v>7230</v>
      </c>
      <c r="AE685" t="s">
        <v>7231</v>
      </c>
    </row>
    <row r="686" spans="1:31" x14ac:dyDescent="0.3">
      <c r="A686" t="s">
        <v>7205</v>
      </c>
      <c r="B686" t="s">
        <v>7232</v>
      </c>
      <c r="C686">
        <v>1132</v>
      </c>
      <c r="D686" t="s">
        <v>32</v>
      </c>
      <c r="E686">
        <v>194</v>
      </c>
      <c r="F686">
        <v>396</v>
      </c>
      <c r="G686">
        <v>3.29</v>
      </c>
      <c r="H686">
        <v>7</v>
      </c>
      <c r="I686">
        <v>3</v>
      </c>
      <c r="J686" t="s">
        <v>7204</v>
      </c>
      <c r="K686" t="s">
        <v>7233</v>
      </c>
      <c r="L686" t="s">
        <v>7234</v>
      </c>
      <c r="M686" t="s">
        <v>7235</v>
      </c>
      <c r="N686" t="s">
        <v>7212</v>
      </c>
      <c r="O686" t="s">
        <v>7214</v>
      </c>
      <c r="P686" t="s">
        <v>7226</v>
      </c>
      <c r="Q686" t="s">
        <v>7213</v>
      </c>
      <c r="R686" t="s">
        <v>7181</v>
      </c>
      <c r="S686" t="s">
        <v>7236</v>
      </c>
      <c r="T686" t="s">
        <v>7237</v>
      </c>
      <c r="U686" t="s">
        <v>7238</v>
      </c>
      <c r="V686" t="s">
        <v>7239</v>
      </c>
      <c r="W686" t="s">
        <v>7215</v>
      </c>
      <c r="X686" t="s">
        <v>7164</v>
      </c>
      <c r="Y686" t="s">
        <v>7228</v>
      </c>
      <c r="Z686" t="s">
        <v>7220</v>
      </c>
      <c r="AA686" t="s">
        <v>7240</v>
      </c>
      <c r="AB686" t="s">
        <v>7241</v>
      </c>
      <c r="AC686" t="s">
        <v>7231</v>
      </c>
    </row>
    <row r="687" spans="1:31" x14ac:dyDescent="0.3">
      <c r="A687" t="s">
        <v>7206</v>
      </c>
      <c r="B687" t="s">
        <v>7225</v>
      </c>
      <c r="C687">
        <v>1133</v>
      </c>
      <c r="D687" t="s">
        <v>152</v>
      </c>
      <c r="E687" t="s">
        <v>3</v>
      </c>
      <c r="F687" t="s">
        <v>153</v>
      </c>
      <c r="G687">
        <v>129</v>
      </c>
      <c r="H687">
        <v>1101</v>
      </c>
      <c r="I687">
        <v>3</v>
      </c>
      <c r="J687">
        <v>6</v>
      </c>
      <c r="K687">
        <v>3</v>
      </c>
      <c r="L687" t="s">
        <v>7204</v>
      </c>
      <c r="M687" t="s">
        <v>7234</v>
      </c>
      <c r="N687" t="s">
        <v>7235</v>
      </c>
      <c r="O687" t="s">
        <v>7242</v>
      </c>
      <c r="P687" t="s">
        <v>7243</v>
      </c>
      <c r="Q687" t="s">
        <v>7244</v>
      </c>
      <c r="R687" t="s">
        <v>7245</v>
      </c>
      <c r="S687" t="s">
        <v>7246</v>
      </c>
      <c r="T687" t="s">
        <v>7247</v>
      </c>
      <c r="U687" t="s">
        <v>7248</v>
      </c>
      <c r="V687" t="s">
        <v>7249</v>
      </c>
      <c r="W687" t="s">
        <v>7250</v>
      </c>
      <c r="X687" t="s">
        <v>7251</v>
      </c>
      <c r="Y687" t="s">
        <v>7252</v>
      </c>
    </row>
    <row r="688" spans="1:31" x14ac:dyDescent="0.3">
      <c r="A688" t="s">
        <v>7207</v>
      </c>
      <c r="B688" t="s">
        <v>7222</v>
      </c>
      <c r="C688">
        <v>1132</v>
      </c>
      <c r="D688" t="s">
        <v>38</v>
      </c>
      <c r="E688" t="s">
        <v>3</v>
      </c>
      <c r="F688" t="s">
        <v>39</v>
      </c>
      <c r="G688">
        <v>181</v>
      </c>
      <c r="H688">
        <v>73</v>
      </c>
      <c r="I688">
        <v>5</v>
      </c>
      <c r="J688">
        <v>2</v>
      </c>
      <c r="K688">
        <v>1</v>
      </c>
      <c r="L688" t="s">
        <v>7204</v>
      </c>
      <c r="M688" t="s">
        <v>7205</v>
      </c>
      <c r="N688" t="s">
        <v>7220</v>
      </c>
      <c r="O688" t="s">
        <v>7216</v>
      </c>
      <c r="P688" t="s">
        <v>7226</v>
      </c>
      <c r="Q688" t="s">
        <v>7206</v>
      </c>
      <c r="R688" t="s">
        <v>7165</v>
      </c>
      <c r="S688" t="s">
        <v>7219</v>
      </c>
      <c r="T688" t="s">
        <v>7227</v>
      </c>
      <c r="U688" t="s">
        <v>7174</v>
      </c>
      <c r="V688" t="s">
        <v>7164</v>
      </c>
      <c r="W688" t="s">
        <v>7181</v>
      </c>
      <c r="X688" t="s">
        <v>7228</v>
      </c>
      <c r="Y688" t="s">
        <v>7170</v>
      </c>
      <c r="Z688" t="s">
        <v>7176</v>
      </c>
      <c r="AA688" t="s">
        <v>7179</v>
      </c>
      <c r="AB688" t="s">
        <v>7229</v>
      </c>
      <c r="AC688" t="s">
        <v>7175</v>
      </c>
      <c r="AD688" t="s">
        <v>7230</v>
      </c>
      <c r="AE688" t="s">
        <v>7231</v>
      </c>
    </row>
    <row r="689" spans="1:31" x14ac:dyDescent="0.3">
      <c r="A689" t="s">
        <v>7179</v>
      </c>
      <c r="B689" t="s">
        <v>7253</v>
      </c>
      <c r="C689">
        <v>1131</v>
      </c>
      <c r="D689" t="s">
        <v>20</v>
      </c>
      <c r="E689">
        <v>21</v>
      </c>
      <c r="F689">
        <v>310</v>
      </c>
      <c r="G689">
        <v>2.14</v>
      </c>
      <c r="H689">
        <v>7</v>
      </c>
      <c r="I689">
        <v>2</v>
      </c>
      <c r="J689" t="s">
        <v>7160</v>
      </c>
      <c r="K689" t="s">
        <v>7164</v>
      </c>
      <c r="L689" t="s">
        <v>7165</v>
      </c>
      <c r="M689" t="s">
        <v>7174</v>
      </c>
      <c r="N689" t="s">
        <v>7167</v>
      </c>
      <c r="O689" t="s">
        <v>7175</v>
      </c>
      <c r="P689" t="s">
        <v>7170</v>
      </c>
      <c r="Q689" t="s">
        <v>7176</v>
      </c>
      <c r="R689" t="s">
        <v>7204</v>
      </c>
      <c r="S689" t="s">
        <v>7205</v>
      </c>
      <c r="T689" t="s">
        <v>7180</v>
      </c>
      <c r="U689" t="s">
        <v>7203</v>
      </c>
      <c r="V689" t="s">
        <v>7206</v>
      </c>
      <c r="W689" t="s">
        <v>7207</v>
      </c>
      <c r="X689" t="s">
        <v>7163</v>
      </c>
      <c r="Y689" t="s">
        <v>7181</v>
      </c>
      <c r="Z689" t="s">
        <v>7166</v>
      </c>
      <c r="AA689" t="s">
        <v>7169</v>
      </c>
      <c r="AB689" t="e">
        <f>-AKiJZEOqzQ</f>
        <v>#NAME?</v>
      </c>
      <c r="AC689" t="s">
        <v>7168</v>
      </c>
    </row>
    <row r="690" spans="1:31" x14ac:dyDescent="0.3">
      <c r="A690" t="s">
        <v>7163</v>
      </c>
      <c r="B690" t="s">
        <v>7254</v>
      </c>
      <c r="C690">
        <v>1131</v>
      </c>
      <c r="D690" t="s">
        <v>20</v>
      </c>
      <c r="E690">
        <v>210</v>
      </c>
      <c r="F690">
        <v>3520</v>
      </c>
      <c r="G690">
        <v>4.46</v>
      </c>
      <c r="H690">
        <v>113</v>
      </c>
      <c r="I690">
        <v>124</v>
      </c>
      <c r="J690" t="s">
        <v>7255</v>
      </c>
      <c r="K690" t="s">
        <v>7256</v>
      </c>
      <c r="L690" t="s">
        <v>7257</v>
      </c>
      <c r="M690" t="s">
        <v>7258</v>
      </c>
      <c r="N690" t="s">
        <v>7259</v>
      </c>
      <c r="O690" t="s">
        <v>7260</v>
      </c>
      <c r="P690" t="s">
        <v>7261</v>
      </c>
      <c r="Q690" t="s">
        <v>7262</v>
      </c>
      <c r="R690" t="s">
        <v>7263</v>
      </c>
      <c r="S690" t="s">
        <v>7264</v>
      </c>
      <c r="T690" t="s">
        <v>7265</v>
      </c>
      <c r="U690" t="s">
        <v>7266</v>
      </c>
      <c r="V690" t="s">
        <v>7267</v>
      </c>
      <c r="W690" t="s">
        <v>7268</v>
      </c>
      <c r="X690" t="s">
        <v>7269</v>
      </c>
      <c r="Y690" t="s">
        <v>7270</v>
      </c>
      <c r="Z690" t="s">
        <v>7271</v>
      </c>
      <c r="AA690" t="s">
        <v>7272</v>
      </c>
      <c r="AB690" t="s">
        <v>7273</v>
      </c>
      <c r="AC690" t="s">
        <v>7274</v>
      </c>
    </row>
    <row r="691" spans="1:31" x14ac:dyDescent="0.3">
      <c r="A691" t="s">
        <v>7166</v>
      </c>
      <c r="B691" t="s">
        <v>7275</v>
      </c>
      <c r="C691">
        <v>1132</v>
      </c>
      <c r="D691" t="s">
        <v>20</v>
      </c>
      <c r="E691">
        <v>108</v>
      </c>
      <c r="F691">
        <v>498</v>
      </c>
      <c r="G691">
        <v>4.59</v>
      </c>
      <c r="H691">
        <v>32</v>
      </c>
      <c r="I691">
        <v>24</v>
      </c>
      <c r="J691" t="s">
        <v>7276</v>
      </c>
      <c r="K691" t="s">
        <v>7277</v>
      </c>
      <c r="L691" t="s">
        <v>7278</v>
      </c>
      <c r="M691" t="s">
        <v>7279</v>
      </c>
      <c r="N691" t="s">
        <v>7280</v>
      </c>
      <c r="O691" t="s">
        <v>7281</v>
      </c>
      <c r="P691" t="s">
        <v>7282</v>
      </c>
      <c r="Q691" t="s">
        <v>7283</v>
      </c>
      <c r="R691" t="s">
        <v>7284</v>
      </c>
      <c r="S691" t="s">
        <v>7285</v>
      </c>
      <c r="T691" t="s">
        <v>7286</v>
      </c>
      <c r="U691" t="s">
        <v>7287</v>
      </c>
      <c r="V691" t="s">
        <v>7288</v>
      </c>
      <c r="W691" t="s">
        <v>7289</v>
      </c>
      <c r="X691" t="s">
        <v>7290</v>
      </c>
      <c r="Y691" t="s">
        <v>7291</v>
      </c>
      <c r="Z691" t="s">
        <v>7292</v>
      </c>
      <c r="AA691" t="s">
        <v>7293</v>
      </c>
      <c r="AB691" t="s">
        <v>7294</v>
      </c>
      <c r="AC691" t="s">
        <v>7295</v>
      </c>
    </row>
    <row r="692" spans="1:31" x14ac:dyDescent="0.3">
      <c r="A692" t="s">
        <v>7169</v>
      </c>
      <c r="B692" t="s">
        <v>7254</v>
      </c>
      <c r="C692">
        <v>1131</v>
      </c>
      <c r="D692" t="s">
        <v>20</v>
      </c>
      <c r="E692">
        <v>134</v>
      </c>
      <c r="F692">
        <v>180</v>
      </c>
      <c r="G692">
        <v>4.88</v>
      </c>
      <c r="H692">
        <v>8</v>
      </c>
      <c r="I692">
        <v>8</v>
      </c>
      <c r="J692" t="s">
        <v>7296</v>
      </c>
      <c r="K692" t="s">
        <v>7297</v>
      </c>
      <c r="L692" t="s">
        <v>7298</v>
      </c>
      <c r="M692" t="s">
        <v>7299</v>
      </c>
      <c r="N692" t="s">
        <v>7163</v>
      </c>
      <c r="O692" t="s">
        <v>7300</v>
      </c>
      <c r="P692" t="s">
        <v>7301</v>
      </c>
      <c r="Q692" t="s">
        <v>7258</v>
      </c>
      <c r="R692" t="s">
        <v>7302</v>
      </c>
      <c r="S692" t="s">
        <v>7303</v>
      </c>
      <c r="T692" t="s">
        <v>7304</v>
      </c>
      <c r="U692" t="s">
        <v>7305</v>
      </c>
      <c r="V692" t="s">
        <v>7306</v>
      </c>
      <c r="W692" t="s">
        <v>7307</v>
      </c>
      <c r="X692" t="s">
        <v>7308</v>
      </c>
      <c r="Y692" t="s">
        <v>7309</v>
      </c>
      <c r="Z692" t="s">
        <v>7310</v>
      </c>
      <c r="AA692" t="s">
        <v>7311</v>
      </c>
      <c r="AB692" t="s">
        <v>7240</v>
      </c>
      <c r="AC692" t="s">
        <v>7312</v>
      </c>
    </row>
    <row r="693" spans="1:31" x14ac:dyDescent="0.3">
      <c r="A693" t="e">
        <f>-AKiJZEOqzQ</f>
        <v>#NAME?</v>
      </c>
      <c r="B693" t="s">
        <v>7313</v>
      </c>
      <c r="C693">
        <v>1131</v>
      </c>
      <c r="D693" t="s">
        <v>20</v>
      </c>
      <c r="E693">
        <v>87</v>
      </c>
      <c r="F693">
        <v>311</v>
      </c>
      <c r="G693">
        <v>1.33</v>
      </c>
      <c r="H693">
        <v>12</v>
      </c>
      <c r="I693">
        <v>19</v>
      </c>
      <c r="J693" t="s">
        <v>7160</v>
      </c>
      <c r="K693" t="s">
        <v>7164</v>
      </c>
      <c r="L693" t="s">
        <v>7165</v>
      </c>
      <c r="M693" t="s">
        <v>7180</v>
      </c>
      <c r="N693" t="s">
        <v>7174</v>
      </c>
      <c r="O693" t="s">
        <v>7167</v>
      </c>
      <c r="P693" t="s">
        <v>7175</v>
      </c>
      <c r="Q693" t="s">
        <v>7170</v>
      </c>
      <c r="R693" t="s">
        <v>7203</v>
      </c>
      <c r="S693" t="s">
        <v>7176</v>
      </c>
      <c r="T693" t="s">
        <v>7204</v>
      </c>
      <c r="U693" t="s">
        <v>7205</v>
      </c>
      <c r="V693" t="s">
        <v>7206</v>
      </c>
      <c r="W693" t="s">
        <v>7207</v>
      </c>
      <c r="X693" t="s">
        <v>7163</v>
      </c>
      <c r="Y693" t="s">
        <v>7179</v>
      </c>
      <c r="Z693" t="s">
        <v>7181</v>
      </c>
      <c r="AA693" t="s">
        <v>7166</v>
      </c>
      <c r="AB693" t="s">
        <v>7169</v>
      </c>
      <c r="AC693" t="s">
        <v>7168</v>
      </c>
    </row>
    <row r="694" spans="1:31" x14ac:dyDescent="0.3">
      <c r="A694" t="s">
        <v>7168</v>
      </c>
      <c r="B694" t="s">
        <v>7314</v>
      </c>
      <c r="C694">
        <v>1134</v>
      </c>
      <c r="D694" t="s">
        <v>20</v>
      </c>
      <c r="E694">
        <v>54</v>
      </c>
      <c r="F694">
        <v>68</v>
      </c>
      <c r="G694">
        <v>4.67</v>
      </c>
      <c r="H694">
        <v>3</v>
      </c>
      <c r="I694">
        <v>0</v>
      </c>
      <c r="J694" t="s">
        <v>7315</v>
      </c>
      <c r="K694" t="s">
        <v>7316</v>
      </c>
      <c r="L694" t="s">
        <v>7317</v>
      </c>
      <c r="M694" t="s">
        <v>7318</v>
      </c>
      <c r="N694" t="s">
        <v>7319</v>
      </c>
      <c r="O694" t="s">
        <v>7320</v>
      </c>
      <c r="P694" t="s">
        <v>7321</v>
      </c>
      <c r="Q694" t="s">
        <v>7322</v>
      </c>
      <c r="R694" t="s">
        <v>7323</v>
      </c>
      <c r="S694" t="s">
        <v>7324</v>
      </c>
      <c r="T694" t="s">
        <v>7325</v>
      </c>
      <c r="U694" t="s">
        <v>7326</v>
      </c>
      <c r="V694" t="s">
        <v>7327</v>
      </c>
      <c r="W694" t="s">
        <v>7328</v>
      </c>
      <c r="X694" t="s">
        <v>7329</v>
      </c>
      <c r="Y694" t="s">
        <v>7330</v>
      </c>
      <c r="Z694" t="s">
        <v>7331</v>
      </c>
      <c r="AA694" t="s">
        <v>7332</v>
      </c>
      <c r="AB694" t="s">
        <v>7333</v>
      </c>
      <c r="AC694" t="s">
        <v>7334</v>
      </c>
    </row>
    <row r="695" spans="1:31" x14ac:dyDescent="0.3">
      <c r="A695" t="s">
        <v>552</v>
      </c>
      <c r="B695" t="s">
        <v>7335</v>
      </c>
      <c r="C695">
        <v>1133</v>
      </c>
      <c r="D695" t="s">
        <v>152</v>
      </c>
      <c r="E695" t="s">
        <v>3</v>
      </c>
      <c r="F695" t="s">
        <v>153</v>
      </c>
      <c r="G695">
        <v>144</v>
      </c>
      <c r="H695">
        <v>9466</v>
      </c>
      <c r="I695">
        <v>4.5199999999999996</v>
      </c>
      <c r="J695">
        <v>33</v>
      </c>
      <c r="K695">
        <v>64</v>
      </c>
      <c r="L695" t="s">
        <v>7336</v>
      </c>
      <c r="M695" t="s">
        <v>7337</v>
      </c>
      <c r="N695" t="s">
        <v>7338</v>
      </c>
      <c r="O695" t="s">
        <v>7339</v>
      </c>
      <c r="P695" t="s">
        <v>7340</v>
      </c>
      <c r="Q695" t="s">
        <v>7341</v>
      </c>
      <c r="R695" t="s">
        <v>7342</v>
      </c>
      <c r="S695" t="s">
        <v>7343</v>
      </c>
      <c r="T695" t="s">
        <v>7344</v>
      </c>
      <c r="U695" t="s">
        <v>7345</v>
      </c>
      <c r="V695" t="s">
        <v>7346</v>
      </c>
      <c r="W695" t="s">
        <v>7347</v>
      </c>
      <c r="X695" t="s">
        <v>7348</v>
      </c>
      <c r="Y695" t="s">
        <v>7349</v>
      </c>
      <c r="Z695" t="s">
        <v>7350</v>
      </c>
      <c r="AA695" t="s">
        <v>7351</v>
      </c>
      <c r="AB695" t="s">
        <v>7352</v>
      </c>
      <c r="AC695" t="s">
        <v>7353</v>
      </c>
      <c r="AD695" t="s">
        <v>7354</v>
      </c>
      <c r="AE695" t="s">
        <v>7355</v>
      </c>
    </row>
    <row r="696" spans="1:31" x14ac:dyDescent="0.3">
      <c r="A696" t="s">
        <v>521</v>
      </c>
      <c r="B696" t="s">
        <v>7356</v>
      </c>
      <c r="C696">
        <v>1134</v>
      </c>
      <c r="D696" t="s">
        <v>152</v>
      </c>
      <c r="E696" t="s">
        <v>3</v>
      </c>
      <c r="F696" t="s">
        <v>153</v>
      </c>
      <c r="G696">
        <v>114</v>
      </c>
      <c r="H696">
        <v>2817</v>
      </c>
      <c r="I696">
        <v>5</v>
      </c>
      <c r="J696">
        <v>15</v>
      </c>
      <c r="K696">
        <v>0</v>
      </c>
      <c r="L696" t="s">
        <v>526</v>
      </c>
      <c r="M696" t="s">
        <v>547</v>
      </c>
      <c r="N696" t="s">
        <v>522</v>
      </c>
      <c r="O696" t="s">
        <v>551</v>
      </c>
      <c r="P696" t="s">
        <v>565</v>
      </c>
      <c r="Q696" t="s">
        <v>590</v>
      </c>
      <c r="R696" t="s">
        <v>7357</v>
      </c>
      <c r="S696" t="s">
        <v>544</v>
      </c>
      <c r="T696" t="s">
        <v>520</v>
      </c>
      <c r="U696" t="s">
        <v>597</v>
      </c>
      <c r="V696" t="s">
        <v>517</v>
      </c>
      <c r="W696" t="s">
        <v>529</v>
      </c>
      <c r="X696" t="s">
        <v>528</v>
      </c>
      <c r="Y696" t="s">
        <v>525</v>
      </c>
    </row>
    <row r="697" spans="1:31" x14ac:dyDescent="0.3">
      <c r="A697" t="s">
        <v>7358</v>
      </c>
      <c r="B697" t="s">
        <v>7359</v>
      </c>
      <c r="C697">
        <v>1132</v>
      </c>
      <c r="D697" t="s">
        <v>152</v>
      </c>
      <c r="E697" t="s">
        <v>3</v>
      </c>
      <c r="F697" t="s">
        <v>153</v>
      </c>
      <c r="G697">
        <v>592</v>
      </c>
      <c r="H697">
        <v>6161</v>
      </c>
      <c r="I697">
        <v>3.44</v>
      </c>
      <c r="J697">
        <v>36</v>
      </c>
      <c r="K697">
        <v>123</v>
      </c>
      <c r="L697" t="s">
        <v>7360</v>
      </c>
      <c r="M697" t="s">
        <v>7361</v>
      </c>
      <c r="N697" t="s">
        <v>7362</v>
      </c>
      <c r="O697" t="s">
        <v>526</v>
      </c>
      <c r="P697" t="s">
        <v>7363</v>
      </c>
      <c r="Q697" t="s">
        <v>7364</v>
      </c>
      <c r="R697" t="s">
        <v>7365</v>
      </c>
      <c r="S697" t="s">
        <v>7366</v>
      </c>
      <c r="T697" t="s">
        <v>7367</v>
      </c>
      <c r="U697" t="s">
        <v>7368</v>
      </c>
      <c r="V697" t="s">
        <v>7369</v>
      </c>
      <c r="W697" t="s">
        <v>7370</v>
      </c>
      <c r="X697" t="s">
        <v>7371</v>
      </c>
      <c r="Y697" t="s">
        <v>7372</v>
      </c>
      <c r="Z697" t="s">
        <v>7373</v>
      </c>
      <c r="AA697" t="s">
        <v>7374</v>
      </c>
      <c r="AB697" t="s">
        <v>579</v>
      </c>
      <c r="AC697" t="s">
        <v>7375</v>
      </c>
      <c r="AD697" t="s">
        <v>7376</v>
      </c>
      <c r="AE697" t="s">
        <v>597</v>
      </c>
    </row>
    <row r="698" spans="1:31" x14ac:dyDescent="0.3">
      <c r="A698" t="s">
        <v>7339</v>
      </c>
      <c r="B698" t="s">
        <v>7377</v>
      </c>
      <c r="C698">
        <v>1135</v>
      </c>
      <c r="D698" t="s">
        <v>152</v>
      </c>
      <c r="E698" t="s">
        <v>3</v>
      </c>
      <c r="F698" t="s">
        <v>153</v>
      </c>
      <c r="G698">
        <v>152</v>
      </c>
      <c r="H698">
        <v>205</v>
      </c>
      <c r="I698">
        <v>0</v>
      </c>
      <c r="J698">
        <v>0</v>
      </c>
      <c r="K698">
        <v>1</v>
      </c>
      <c r="L698" t="s">
        <v>7336</v>
      </c>
      <c r="M698" t="s">
        <v>552</v>
      </c>
      <c r="N698" t="s">
        <v>7337</v>
      </c>
      <c r="O698" t="s">
        <v>7340</v>
      </c>
      <c r="P698" t="s">
        <v>7342</v>
      </c>
      <c r="Q698" t="s">
        <v>7341</v>
      </c>
      <c r="R698" t="s">
        <v>7343</v>
      </c>
      <c r="S698" t="s">
        <v>7344</v>
      </c>
      <c r="T698" t="s">
        <v>7345</v>
      </c>
      <c r="U698" t="s">
        <v>7346</v>
      </c>
      <c r="V698" t="s">
        <v>7347</v>
      </c>
      <c r="W698" t="s">
        <v>7348</v>
      </c>
      <c r="X698" t="s">
        <v>7349</v>
      </c>
      <c r="Y698" t="s">
        <v>7350</v>
      </c>
      <c r="Z698" t="s">
        <v>7338</v>
      </c>
      <c r="AA698" t="s">
        <v>7351</v>
      </c>
      <c r="AB698" t="s">
        <v>7352</v>
      </c>
      <c r="AC698" t="s">
        <v>7353</v>
      </c>
      <c r="AD698" t="s">
        <v>7354</v>
      </c>
      <c r="AE698" t="s">
        <v>7355</v>
      </c>
    </row>
    <row r="699" spans="1:31" x14ac:dyDescent="0.3">
      <c r="A699" t="s">
        <v>533</v>
      </c>
      <c r="B699" t="s">
        <v>7378</v>
      </c>
      <c r="C699">
        <v>1133</v>
      </c>
      <c r="D699" t="s">
        <v>152</v>
      </c>
      <c r="E699" t="s">
        <v>3</v>
      </c>
      <c r="F699" t="s">
        <v>153</v>
      </c>
      <c r="G699">
        <v>134</v>
      </c>
      <c r="H699">
        <v>5607</v>
      </c>
      <c r="I699">
        <v>4.33</v>
      </c>
      <c r="J699">
        <v>51</v>
      </c>
      <c r="K699">
        <v>84</v>
      </c>
      <c r="L699" t="s">
        <v>515</v>
      </c>
      <c r="M699" t="s">
        <v>552</v>
      </c>
      <c r="N699" t="s">
        <v>7339</v>
      </c>
      <c r="O699" t="s">
        <v>518</v>
      </c>
      <c r="P699" t="s">
        <v>555</v>
      </c>
      <c r="Q699" t="s">
        <v>521</v>
      </c>
      <c r="R699" t="s">
        <v>7358</v>
      </c>
      <c r="S699" t="s">
        <v>548</v>
      </c>
      <c r="T699" t="s">
        <v>7379</v>
      </c>
      <c r="U699" t="s">
        <v>7380</v>
      </c>
      <c r="V699" t="s">
        <v>565</v>
      </c>
      <c r="W699" t="s">
        <v>7381</v>
      </c>
      <c r="X699" t="s">
        <v>7382</v>
      </c>
      <c r="Y699" t="s">
        <v>7383</v>
      </c>
      <c r="Z699" t="s">
        <v>7384</v>
      </c>
      <c r="AA699" t="s">
        <v>612</v>
      </c>
      <c r="AB699" t="s">
        <v>7385</v>
      </c>
      <c r="AC699" t="s">
        <v>608</v>
      </c>
      <c r="AD699" t="s">
        <v>7386</v>
      </c>
      <c r="AE699" t="s">
        <v>610</v>
      </c>
    </row>
    <row r="700" spans="1:31" x14ac:dyDescent="0.3">
      <c r="A700" t="s">
        <v>608</v>
      </c>
      <c r="B700" t="s">
        <v>559</v>
      </c>
      <c r="C700">
        <v>1134</v>
      </c>
      <c r="D700" t="s">
        <v>152</v>
      </c>
      <c r="E700" t="s">
        <v>3</v>
      </c>
      <c r="F700" t="s">
        <v>153</v>
      </c>
      <c r="G700">
        <v>98</v>
      </c>
      <c r="H700">
        <v>283</v>
      </c>
      <c r="I700">
        <v>5</v>
      </c>
      <c r="J700">
        <v>2</v>
      </c>
      <c r="K700">
        <v>7</v>
      </c>
      <c r="L700" t="s">
        <v>515</v>
      </c>
      <c r="M700" t="s">
        <v>533</v>
      </c>
      <c r="N700" t="s">
        <v>7381</v>
      </c>
      <c r="O700" t="s">
        <v>565</v>
      </c>
      <c r="P700" t="s">
        <v>536</v>
      </c>
      <c r="Q700" t="s">
        <v>537</v>
      </c>
      <c r="R700" t="s">
        <v>599</v>
      </c>
      <c r="S700" t="s">
        <v>541</v>
      </c>
      <c r="T700" t="s">
        <v>7387</v>
      </c>
      <c r="U700" t="s">
        <v>7388</v>
      </c>
      <c r="V700" t="s">
        <v>610</v>
      </c>
      <c r="W700" t="s">
        <v>554</v>
      </c>
      <c r="X700" t="s">
        <v>553</v>
      </c>
      <c r="Y700" t="s">
        <v>7389</v>
      </c>
      <c r="Z700" t="s">
        <v>582</v>
      </c>
      <c r="AA700" t="s">
        <v>556</v>
      </c>
      <c r="AB700" t="s">
        <v>607</v>
      </c>
      <c r="AC700" t="s">
        <v>605</v>
      </c>
      <c r="AD700" t="s">
        <v>609</v>
      </c>
      <c r="AE700" t="s">
        <v>7390</v>
      </c>
    </row>
    <row r="701" spans="1:31" x14ac:dyDescent="0.3">
      <c r="A701" t="s">
        <v>7380</v>
      </c>
      <c r="B701" t="s">
        <v>7391</v>
      </c>
      <c r="C701">
        <v>1134</v>
      </c>
      <c r="D701" t="s">
        <v>152</v>
      </c>
      <c r="E701" t="s">
        <v>3</v>
      </c>
      <c r="F701" t="s">
        <v>153</v>
      </c>
      <c r="G701">
        <v>106</v>
      </c>
      <c r="H701">
        <v>372</v>
      </c>
      <c r="I701">
        <v>5</v>
      </c>
      <c r="J701">
        <v>4</v>
      </c>
      <c r="K701">
        <v>8</v>
      </c>
      <c r="L701" t="s">
        <v>7381</v>
      </c>
      <c r="M701" t="s">
        <v>7386</v>
      </c>
      <c r="N701" t="s">
        <v>7384</v>
      </c>
      <c r="O701" t="s">
        <v>7392</v>
      </c>
      <c r="P701" t="s">
        <v>515</v>
      </c>
      <c r="Q701" t="s">
        <v>552</v>
      </c>
      <c r="R701" t="s">
        <v>533</v>
      </c>
      <c r="S701" t="s">
        <v>7379</v>
      </c>
      <c r="T701" t="s">
        <v>555</v>
      </c>
      <c r="U701" t="s">
        <v>7393</v>
      </c>
      <c r="V701" t="s">
        <v>521</v>
      </c>
      <c r="W701" t="s">
        <v>7358</v>
      </c>
      <c r="X701" t="s">
        <v>608</v>
      </c>
      <c r="Y701" t="s">
        <v>7383</v>
      </c>
      <c r="Z701" t="s">
        <v>7382</v>
      </c>
      <c r="AA701" t="s">
        <v>508</v>
      </c>
      <c r="AB701" t="s">
        <v>536</v>
      </c>
      <c r="AC701" t="s">
        <v>610</v>
      </c>
      <c r="AD701" t="s">
        <v>537</v>
      </c>
      <c r="AE701" t="s">
        <v>7388</v>
      </c>
    </row>
    <row r="702" spans="1:31" x14ac:dyDescent="0.3">
      <c r="A702" t="s">
        <v>7379</v>
      </c>
      <c r="B702" t="s">
        <v>7394</v>
      </c>
      <c r="C702">
        <v>1134</v>
      </c>
      <c r="D702" t="s">
        <v>152</v>
      </c>
      <c r="E702" t="s">
        <v>3</v>
      </c>
      <c r="F702" t="s">
        <v>153</v>
      </c>
      <c r="G702">
        <v>140</v>
      </c>
      <c r="H702">
        <v>730</v>
      </c>
      <c r="I702">
        <v>5</v>
      </c>
      <c r="J702">
        <v>4</v>
      </c>
      <c r="K702">
        <v>10</v>
      </c>
      <c r="L702" t="s">
        <v>591</v>
      </c>
      <c r="M702" t="s">
        <v>584</v>
      </c>
      <c r="N702" t="s">
        <v>554</v>
      </c>
      <c r="O702" t="s">
        <v>551</v>
      </c>
      <c r="P702" t="s">
        <v>521</v>
      </c>
      <c r="Q702" t="s">
        <v>7395</v>
      </c>
      <c r="R702" t="s">
        <v>7357</v>
      </c>
      <c r="S702" t="s">
        <v>7396</v>
      </c>
      <c r="T702" t="s">
        <v>526</v>
      </c>
      <c r="U702" t="s">
        <v>7389</v>
      </c>
      <c r="V702" t="s">
        <v>597</v>
      </c>
      <c r="W702" t="s">
        <v>606</v>
      </c>
      <c r="X702" t="s">
        <v>564</v>
      </c>
      <c r="Y702" t="s">
        <v>583</v>
      </c>
      <c r="Z702" t="s">
        <v>530</v>
      </c>
      <c r="AA702" t="s">
        <v>7397</v>
      </c>
      <c r="AB702" t="s">
        <v>7398</v>
      </c>
      <c r="AC702" t="s">
        <v>596</v>
      </c>
      <c r="AD702" t="s">
        <v>528</v>
      </c>
      <c r="AE702" t="e">
        <f>-MLVVNoJg8o</f>
        <v>#NAME?</v>
      </c>
    </row>
    <row r="703" spans="1:31" x14ac:dyDescent="0.3">
      <c r="A703" t="s">
        <v>7381</v>
      </c>
      <c r="B703" t="s">
        <v>7399</v>
      </c>
      <c r="C703">
        <v>1133</v>
      </c>
      <c r="D703" t="s">
        <v>152</v>
      </c>
      <c r="E703" t="s">
        <v>3</v>
      </c>
      <c r="F703" t="s">
        <v>153</v>
      </c>
      <c r="G703">
        <v>85</v>
      </c>
      <c r="H703">
        <v>3620</v>
      </c>
      <c r="I703">
        <v>4.76</v>
      </c>
      <c r="J703">
        <v>37</v>
      </c>
      <c r="K703">
        <v>47</v>
      </c>
      <c r="L703" t="s">
        <v>515</v>
      </c>
      <c r="M703" t="s">
        <v>527</v>
      </c>
      <c r="N703" t="s">
        <v>7400</v>
      </c>
      <c r="O703" t="s">
        <v>7389</v>
      </c>
      <c r="P703" t="s">
        <v>530</v>
      </c>
      <c r="Q703" t="s">
        <v>551</v>
      </c>
      <c r="R703" t="s">
        <v>553</v>
      </c>
      <c r="S703" t="s">
        <v>533</v>
      </c>
      <c r="T703" t="s">
        <v>605</v>
      </c>
      <c r="U703" t="s">
        <v>521</v>
      </c>
      <c r="V703" t="s">
        <v>554</v>
      </c>
      <c r="W703" t="s">
        <v>602</v>
      </c>
      <c r="X703" t="s">
        <v>7386</v>
      </c>
      <c r="Y703" t="s">
        <v>606</v>
      </c>
      <c r="Z703" t="s">
        <v>607</v>
      </c>
      <c r="AA703" t="s">
        <v>591</v>
      </c>
      <c r="AB703" t="s">
        <v>526</v>
      </c>
      <c r="AC703" t="s">
        <v>7401</v>
      </c>
      <c r="AD703" t="s">
        <v>608</v>
      </c>
      <c r="AE703" t="s">
        <v>609</v>
      </c>
    </row>
    <row r="704" spans="1:31" x14ac:dyDescent="0.3">
      <c r="A704" t="s">
        <v>612</v>
      </c>
      <c r="B704" t="s">
        <v>7402</v>
      </c>
      <c r="C704">
        <v>1134</v>
      </c>
      <c r="D704" t="s">
        <v>20</v>
      </c>
      <c r="E704">
        <v>71</v>
      </c>
      <c r="F704">
        <v>5068</v>
      </c>
      <c r="G704">
        <v>4.37</v>
      </c>
      <c r="H704">
        <v>30</v>
      </c>
      <c r="I704">
        <v>28</v>
      </c>
      <c r="J704" t="s">
        <v>518</v>
      </c>
      <c r="K704" t="s">
        <v>539</v>
      </c>
      <c r="L704" t="s">
        <v>7403</v>
      </c>
      <c r="M704" t="s">
        <v>7404</v>
      </c>
      <c r="N704" t="s">
        <v>7405</v>
      </c>
      <c r="O704" t="s">
        <v>7406</v>
      </c>
      <c r="P704" t="s">
        <v>7407</v>
      </c>
      <c r="Q704" t="s">
        <v>7408</v>
      </c>
      <c r="R704" t="s">
        <v>7409</v>
      </c>
      <c r="S704" t="s">
        <v>7410</v>
      </c>
      <c r="T704" t="s">
        <v>7411</v>
      </c>
      <c r="U704" t="s">
        <v>7412</v>
      </c>
      <c r="V704" t="s">
        <v>7413</v>
      </c>
      <c r="W704" t="s">
        <v>7414</v>
      </c>
      <c r="X704" t="s">
        <v>7415</v>
      </c>
      <c r="Y704" t="s">
        <v>7416</v>
      </c>
      <c r="Z704" t="s">
        <v>7417</v>
      </c>
      <c r="AA704" t="s">
        <v>7418</v>
      </c>
      <c r="AB704" t="s">
        <v>7419</v>
      </c>
      <c r="AC704" t="s">
        <v>7420</v>
      </c>
    </row>
    <row r="705" spans="1:31" x14ac:dyDescent="0.3">
      <c r="A705" t="s">
        <v>610</v>
      </c>
      <c r="B705" t="s">
        <v>7421</v>
      </c>
      <c r="C705">
        <v>1131</v>
      </c>
      <c r="D705" t="s">
        <v>152</v>
      </c>
      <c r="E705" t="s">
        <v>3</v>
      </c>
      <c r="F705" t="s">
        <v>153</v>
      </c>
      <c r="G705">
        <v>98</v>
      </c>
      <c r="H705">
        <v>34298</v>
      </c>
      <c r="I705">
        <v>4.55</v>
      </c>
      <c r="J705">
        <v>94</v>
      </c>
      <c r="K705">
        <v>327</v>
      </c>
      <c r="L705" t="s">
        <v>515</v>
      </c>
      <c r="M705" t="s">
        <v>533</v>
      </c>
      <c r="N705" t="s">
        <v>7381</v>
      </c>
      <c r="O705" t="s">
        <v>565</v>
      </c>
      <c r="P705" t="s">
        <v>536</v>
      </c>
      <c r="Q705" t="s">
        <v>537</v>
      </c>
      <c r="R705" t="s">
        <v>541</v>
      </c>
      <c r="S705" t="s">
        <v>599</v>
      </c>
      <c r="T705" t="s">
        <v>7387</v>
      </c>
      <c r="U705" t="s">
        <v>7388</v>
      </c>
      <c r="V705" t="s">
        <v>608</v>
      </c>
      <c r="W705" t="s">
        <v>554</v>
      </c>
      <c r="X705" t="s">
        <v>607</v>
      </c>
      <c r="Y705" t="s">
        <v>609</v>
      </c>
    </row>
    <row r="706" spans="1:31" x14ac:dyDescent="0.3">
      <c r="A706" t="s">
        <v>7422</v>
      </c>
      <c r="B706" t="s">
        <v>7423</v>
      </c>
      <c r="C706">
        <v>1130</v>
      </c>
      <c r="D706" t="s">
        <v>32</v>
      </c>
      <c r="E706">
        <v>206</v>
      </c>
      <c r="F706">
        <v>3552</v>
      </c>
      <c r="G706">
        <v>4.68</v>
      </c>
      <c r="H706">
        <v>184</v>
      </c>
      <c r="I706">
        <v>165</v>
      </c>
      <c r="J706" t="s">
        <v>7424</v>
      </c>
      <c r="K706" t="s">
        <v>7425</v>
      </c>
      <c r="L706" t="s">
        <v>7426</v>
      </c>
      <c r="M706" t="s">
        <v>7427</v>
      </c>
      <c r="N706" t="s">
        <v>7428</v>
      </c>
      <c r="O706" t="s">
        <v>7429</v>
      </c>
      <c r="P706" t="s">
        <v>7430</v>
      </c>
      <c r="Q706" t="s">
        <v>7431</v>
      </c>
      <c r="R706" t="s">
        <v>7432</v>
      </c>
      <c r="S706" t="s">
        <v>7433</v>
      </c>
      <c r="T706" t="s">
        <v>7434</v>
      </c>
      <c r="U706" t="s">
        <v>7435</v>
      </c>
      <c r="V706" t="s">
        <v>7436</v>
      </c>
      <c r="W706" t="s">
        <v>7437</v>
      </c>
    </row>
    <row r="707" spans="1:31" x14ac:dyDescent="0.3">
      <c r="A707" t="s">
        <v>7436</v>
      </c>
      <c r="B707" t="s">
        <v>7438</v>
      </c>
      <c r="C707">
        <v>1130</v>
      </c>
      <c r="D707" t="s">
        <v>32</v>
      </c>
      <c r="E707">
        <v>111</v>
      </c>
      <c r="F707">
        <v>2085</v>
      </c>
      <c r="G707">
        <v>4.4800000000000004</v>
      </c>
      <c r="H707">
        <v>31</v>
      </c>
      <c r="I707">
        <v>36</v>
      </c>
      <c r="J707" t="s">
        <v>7424</v>
      </c>
      <c r="K707" t="s">
        <v>7422</v>
      </c>
      <c r="L707" t="s">
        <v>7425</v>
      </c>
      <c r="M707" t="s">
        <v>7426</v>
      </c>
      <c r="N707" t="s">
        <v>7427</v>
      </c>
      <c r="O707" t="s">
        <v>7428</v>
      </c>
      <c r="P707" t="s">
        <v>7429</v>
      </c>
      <c r="Q707" t="s">
        <v>7430</v>
      </c>
      <c r="R707" t="s">
        <v>7431</v>
      </c>
      <c r="S707" t="s">
        <v>7432</v>
      </c>
      <c r="T707" t="s">
        <v>7433</v>
      </c>
      <c r="U707" t="s">
        <v>7434</v>
      </c>
      <c r="V707" t="s">
        <v>7435</v>
      </c>
      <c r="W707" t="s">
        <v>7437</v>
      </c>
    </row>
    <row r="708" spans="1:31" x14ac:dyDescent="0.3">
      <c r="A708" t="s">
        <v>7425</v>
      </c>
      <c r="B708" t="s">
        <v>7439</v>
      </c>
      <c r="C708">
        <v>1133</v>
      </c>
      <c r="D708" t="s">
        <v>32</v>
      </c>
      <c r="E708">
        <v>177</v>
      </c>
      <c r="F708">
        <v>561</v>
      </c>
      <c r="G708">
        <v>3.05</v>
      </c>
      <c r="H708">
        <v>19</v>
      </c>
      <c r="I708">
        <v>6</v>
      </c>
      <c r="J708" t="s">
        <v>7424</v>
      </c>
      <c r="K708" t="s">
        <v>7422</v>
      </c>
      <c r="L708" t="s">
        <v>7426</v>
      </c>
      <c r="M708" t="s">
        <v>7437</v>
      </c>
      <c r="N708" t="s">
        <v>7427</v>
      </c>
      <c r="O708" t="s">
        <v>7428</v>
      </c>
      <c r="P708" t="s">
        <v>7429</v>
      </c>
      <c r="Q708" t="s">
        <v>7430</v>
      </c>
      <c r="R708" t="s">
        <v>7431</v>
      </c>
      <c r="S708" t="s">
        <v>7432</v>
      </c>
      <c r="T708" t="s">
        <v>7433</v>
      </c>
      <c r="U708" t="s">
        <v>7434</v>
      </c>
      <c r="V708" t="s">
        <v>7435</v>
      </c>
      <c r="W708" t="s">
        <v>7440</v>
      </c>
      <c r="X708" t="s">
        <v>7441</v>
      </c>
      <c r="Y708" t="s">
        <v>7442</v>
      </c>
      <c r="Z708" t="s">
        <v>7436</v>
      </c>
      <c r="AA708" t="s">
        <v>7443</v>
      </c>
      <c r="AB708" t="s">
        <v>7444</v>
      </c>
      <c r="AC708" t="s">
        <v>7445</v>
      </c>
    </row>
    <row r="709" spans="1:31" x14ac:dyDescent="0.3">
      <c r="A709" t="s">
        <v>7426</v>
      </c>
      <c r="B709" t="s">
        <v>856</v>
      </c>
      <c r="C709">
        <v>1132</v>
      </c>
      <c r="D709" t="s">
        <v>32</v>
      </c>
      <c r="E709">
        <v>78</v>
      </c>
      <c r="F709">
        <v>274</v>
      </c>
      <c r="G709">
        <v>5</v>
      </c>
      <c r="H709">
        <v>6</v>
      </c>
      <c r="I709">
        <v>8</v>
      </c>
      <c r="J709" t="s">
        <v>7424</v>
      </c>
      <c r="K709" t="s">
        <v>7422</v>
      </c>
      <c r="L709" t="s">
        <v>7425</v>
      </c>
      <c r="M709" t="s">
        <v>7427</v>
      </c>
      <c r="N709" t="s">
        <v>7428</v>
      </c>
      <c r="O709" t="s">
        <v>7429</v>
      </c>
      <c r="P709" t="s">
        <v>7430</v>
      </c>
      <c r="Q709" t="s">
        <v>7431</v>
      </c>
      <c r="R709" t="s">
        <v>7432</v>
      </c>
      <c r="S709" t="s">
        <v>7433</v>
      </c>
      <c r="T709" t="s">
        <v>7434</v>
      </c>
      <c r="U709" t="s">
        <v>7435</v>
      </c>
      <c r="V709" t="s">
        <v>7440</v>
      </c>
      <c r="W709" t="s">
        <v>7441</v>
      </c>
      <c r="X709" t="s">
        <v>7442</v>
      </c>
      <c r="Y709" t="s">
        <v>7436</v>
      </c>
      <c r="Z709" t="s">
        <v>7437</v>
      </c>
      <c r="AA709" t="s">
        <v>7443</v>
      </c>
      <c r="AB709" t="s">
        <v>7444</v>
      </c>
      <c r="AC709" t="s">
        <v>7445</v>
      </c>
    </row>
    <row r="710" spans="1:31" x14ac:dyDescent="0.3">
      <c r="A710" t="s">
        <v>7427</v>
      </c>
      <c r="B710" t="s">
        <v>7446</v>
      </c>
      <c r="C710">
        <v>1131</v>
      </c>
      <c r="D710" t="s">
        <v>32</v>
      </c>
      <c r="E710">
        <v>51</v>
      </c>
      <c r="F710">
        <v>259</v>
      </c>
      <c r="G710">
        <v>5</v>
      </c>
      <c r="H710">
        <v>4</v>
      </c>
      <c r="I710">
        <v>5</v>
      </c>
      <c r="J710" t="s">
        <v>7424</v>
      </c>
      <c r="K710" t="s">
        <v>7422</v>
      </c>
      <c r="L710" t="s">
        <v>7425</v>
      </c>
      <c r="M710" t="s">
        <v>7426</v>
      </c>
      <c r="N710" t="s">
        <v>7428</v>
      </c>
      <c r="O710" t="s">
        <v>7429</v>
      </c>
      <c r="P710" t="s">
        <v>7430</v>
      </c>
      <c r="Q710" t="s">
        <v>7431</v>
      </c>
      <c r="R710" t="s">
        <v>7432</v>
      </c>
      <c r="S710" t="s">
        <v>7433</v>
      </c>
      <c r="T710" t="s">
        <v>7434</v>
      </c>
      <c r="U710" t="s">
        <v>7435</v>
      </c>
      <c r="V710" t="s">
        <v>7444</v>
      </c>
      <c r="W710" t="s">
        <v>7440</v>
      </c>
      <c r="X710" t="s">
        <v>7441</v>
      </c>
      <c r="Y710" t="s">
        <v>7442</v>
      </c>
      <c r="Z710" t="s">
        <v>7436</v>
      </c>
      <c r="AA710" t="s">
        <v>7437</v>
      </c>
      <c r="AB710" t="s">
        <v>7443</v>
      </c>
      <c r="AC710" t="s">
        <v>7445</v>
      </c>
    </row>
    <row r="711" spans="1:31" x14ac:dyDescent="0.3">
      <c r="A711" t="s">
        <v>7428</v>
      </c>
      <c r="B711" t="s">
        <v>7447</v>
      </c>
      <c r="C711">
        <v>1134</v>
      </c>
      <c r="D711" t="s">
        <v>32</v>
      </c>
      <c r="E711">
        <v>48</v>
      </c>
      <c r="F711">
        <v>283</v>
      </c>
      <c r="G711">
        <v>3.2</v>
      </c>
      <c r="H711">
        <v>5</v>
      </c>
      <c r="I711">
        <v>4</v>
      </c>
      <c r="J711" t="s">
        <v>7424</v>
      </c>
      <c r="K711" t="s">
        <v>7422</v>
      </c>
      <c r="L711" t="s">
        <v>7425</v>
      </c>
      <c r="M711" t="s">
        <v>7426</v>
      </c>
      <c r="N711" t="s">
        <v>7427</v>
      </c>
      <c r="O711" t="s">
        <v>7429</v>
      </c>
      <c r="P711" t="s">
        <v>7430</v>
      </c>
      <c r="Q711" t="s">
        <v>7431</v>
      </c>
      <c r="R711" t="s">
        <v>7432</v>
      </c>
      <c r="S711" t="s">
        <v>7433</v>
      </c>
      <c r="T711" t="s">
        <v>7434</v>
      </c>
      <c r="U711" t="s">
        <v>7435</v>
      </c>
      <c r="V711" t="s">
        <v>7440</v>
      </c>
      <c r="W711" t="s">
        <v>7441</v>
      </c>
      <c r="X711" t="s">
        <v>7442</v>
      </c>
      <c r="Y711" t="s">
        <v>7436</v>
      </c>
      <c r="Z711" t="s">
        <v>7437</v>
      </c>
      <c r="AA711" t="s">
        <v>7443</v>
      </c>
      <c r="AB711" t="s">
        <v>7444</v>
      </c>
      <c r="AC711" t="s">
        <v>7445</v>
      </c>
    </row>
    <row r="712" spans="1:31" x14ac:dyDescent="0.3">
      <c r="A712" t="s">
        <v>7448</v>
      </c>
      <c r="B712" t="s">
        <v>7449</v>
      </c>
      <c r="C712">
        <v>1131</v>
      </c>
      <c r="D712" t="s">
        <v>38</v>
      </c>
      <c r="E712" t="s">
        <v>3</v>
      </c>
      <c r="F712" t="s">
        <v>39</v>
      </c>
      <c r="G712">
        <v>134</v>
      </c>
      <c r="H712">
        <v>313</v>
      </c>
      <c r="I712">
        <v>4.1399999999999997</v>
      </c>
      <c r="J712">
        <v>7</v>
      </c>
      <c r="K712">
        <v>7</v>
      </c>
      <c r="L712" t="s">
        <v>7436</v>
      </c>
      <c r="M712" t="s">
        <v>7425</v>
      </c>
      <c r="N712" t="s">
        <v>7450</v>
      </c>
      <c r="O712" t="s">
        <v>7426</v>
      </c>
      <c r="P712" t="s">
        <v>7451</v>
      </c>
      <c r="Q712" t="s">
        <v>7427</v>
      </c>
      <c r="R712" t="s">
        <v>7428</v>
      </c>
      <c r="S712" t="s">
        <v>7429</v>
      </c>
      <c r="T712" t="s">
        <v>7452</v>
      </c>
      <c r="U712" t="s">
        <v>7430</v>
      </c>
      <c r="V712" t="s">
        <v>7431</v>
      </c>
      <c r="W712" t="s">
        <v>7453</v>
      </c>
      <c r="X712" t="s">
        <v>7454</v>
      </c>
      <c r="Y712" t="s">
        <v>7432</v>
      </c>
      <c r="Z712" t="s">
        <v>7433</v>
      </c>
      <c r="AA712" t="s">
        <v>7434</v>
      </c>
      <c r="AB712" t="s">
        <v>7435</v>
      </c>
      <c r="AC712" t="s">
        <v>7437</v>
      </c>
      <c r="AD712" t="s">
        <v>7455</v>
      </c>
      <c r="AE712" t="s">
        <v>7443</v>
      </c>
    </row>
    <row r="713" spans="1:31" x14ac:dyDescent="0.3">
      <c r="A713" t="s">
        <v>7429</v>
      </c>
      <c r="B713" t="s">
        <v>7456</v>
      </c>
      <c r="C713">
        <v>1133</v>
      </c>
      <c r="D713" t="s">
        <v>32</v>
      </c>
      <c r="E713">
        <v>30</v>
      </c>
      <c r="F713">
        <v>374</v>
      </c>
      <c r="G713">
        <v>4.67</v>
      </c>
      <c r="H713">
        <v>6</v>
      </c>
      <c r="I713">
        <v>4</v>
      </c>
      <c r="J713" t="s">
        <v>7424</v>
      </c>
      <c r="K713" t="s">
        <v>7422</v>
      </c>
      <c r="L713" t="s">
        <v>7425</v>
      </c>
      <c r="M713" t="s">
        <v>7426</v>
      </c>
      <c r="N713" t="s">
        <v>7427</v>
      </c>
      <c r="O713" t="s">
        <v>7428</v>
      </c>
      <c r="P713" t="s">
        <v>7430</v>
      </c>
      <c r="Q713" t="s">
        <v>7431</v>
      </c>
      <c r="R713" t="s">
        <v>7432</v>
      </c>
      <c r="S713" t="s">
        <v>7433</v>
      </c>
      <c r="T713" t="s">
        <v>7434</v>
      </c>
      <c r="U713" t="s">
        <v>7435</v>
      </c>
      <c r="V713" t="s">
        <v>7440</v>
      </c>
      <c r="W713" t="s">
        <v>7441</v>
      </c>
      <c r="X713" t="s">
        <v>7442</v>
      </c>
      <c r="Y713" t="s">
        <v>7436</v>
      </c>
      <c r="Z713" t="s">
        <v>7437</v>
      </c>
      <c r="AA713" t="s">
        <v>7443</v>
      </c>
      <c r="AB713" t="s">
        <v>7444</v>
      </c>
      <c r="AC713" t="s">
        <v>7445</v>
      </c>
    </row>
    <row r="714" spans="1:31" x14ac:dyDescent="0.3">
      <c r="A714" t="s">
        <v>7430</v>
      </c>
      <c r="B714" t="s">
        <v>7457</v>
      </c>
      <c r="C714">
        <v>1132</v>
      </c>
      <c r="D714" t="s">
        <v>32</v>
      </c>
      <c r="E714">
        <v>40</v>
      </c>
      <c r="F714">
        <v>143</v>
      </c>
      <c r="G714">
        <v>5</v>
      </c>
      <c r="H714">
        <v>1</v>
      </c>
      <c r="I714">
        <v>1</v>
      </c>
      <c r="J714" t="s">
        <v>7424</v>
      </c>
      <c r="K714" t="s">
        <v>7422</v>
      </c>
      <c r="L714" t="s">
        <v>7425</v>
      </c>
      <c r="M714" t="s">
        <v>7426</v>
      </c>
      <c r="N714" t="s">
        <v>7427</v>
      </c>
      <c r="O714" t="s">
        <v>7428</v>
      </c>
      <c r="P714" t="s">
        <v>7429</v>
      </c>
      <c r="Q714" t="s">
        <v>7431</v>
      </c>
      <c r="R714" t="s">
        <v>7432</v>
      </c>
      <c r="S714" t="s">
        <v>7433</v>
      </c>
      <c r="T714" t="s">
        <v>7434</v>
      </c>
      <c r="U714" t="s">
        <v>7435</v>
      </c>
      <c r="V714" t="s">
        <v>7440</v>
      </c>
      <c r="W714" t="s">
        <v>7441</v>
      </c>
      <c r="X714" t="s">
        <v>7442</v>
      </c>
      <c r="Y714" t="s">
        <v>7436</v>
      </c>
      <c r="Z714" t="s">
        <v>7437</v>
      </c>
      <c r="AA714" t="s">
        <v>7443</v>
      </c>
      <c r="AB714" t="s">
        <v>7444</v>
      </c>
      <c r="AC714" t="s">
        <v>7445</v>
      </c>
    </row>
    <row r="715" spans="1:31" x14ac:dyDescent="0.3">
      <c r="A715" t="s">
        <v>7458</v>
      </c>
      <c r="B715" t="s">
        <v>7459</v>
      </c>
      <c r="C715">
        <v>1130</v>
      </c>
      <c r="D715" t="s">
        <v>32</v>
      </c>
      <c r="E715">
        <v>57</v>
      </c>
      <c r="F715">
        <v>1937</v>
      </c>
      <c r="G715">
        <v>4.79</v>
      </c>
      <c r="H715">
        <v>98</v>
      </c>
      <c r="I715">
        <v>84</v>
      </c>
      <c r="J715" t="s">
        <v>7460</v>
      </c>
      <c r="K715" t="s">
        <v>7461</v>
      </c>
      <c r="L715" t="s">
        <v>7462</v>
      </c>
      <c r="M715" t="s">
        <v>7463</v>
      </c>
      <c r="N715" t="s">
        <v>7464</v>
      </c>
      <c r="O715" t="s">
        <v>7465</v>
      </c>
      <c r="P715" t="s">
        <v>7466</v>
      </c>
      <c r="Q715" t="s">
        <v>7467</v>
      </c>
      <c r="R715" t="s">
        <v>7468</v>
      </c>
      <c r="S715" t="e">
        <f>-M9wfrz86Gg</f>
        <v>#NAME?</v>
      </c>
      <c r="T715" t="s">
        <v>7469</v>
      </c>
      <c r="U715" t="s">
        <v>7470</v>
      </c>
      <c r="V715" t="s">
        <v>7471</v>
      </c>
      <c r="W715" t="s">
        <v>7472</v>
      </c>
      <c r="X715" t="s">
        <v>7473</v>
      </c>
      <c r="Y715" t="s">
        <v>7474</v>
      </c>
      <c r="Z715" t="s">
        <v>7475</v>
      </c>
      <c r="AA715" t="s">
        <v>7476</v>
      </c>
      <c r="AB715" t="e">
        <f>-x-yL8LD6Z8</f>
        <v>#NAME?</v>
      </c>
      <c r="AC715" t="s">
        <v>7477</v>
      </c>
    </row>
    <row r="716" spans="1:31" x14ac:dyDescent="0.3">
      <c r="A716" t="s">
        <v>7450</v>
      </c>
      <c r="B716" t="s">
        <v>7478</v>
      </c>
      <c r="C716">
        <v>1130</v>
      </c>
      <c r="D716" t="s">
        <v>32</v>
      </c>
      <c r="E716">
        <v>68</v>
      </c>
      <c r="F716">
        <v>1732</v>
      </c>
      <c r="G716">
        <v>4.12</v>
      </c>
      <c r="H716">
        <v>32</v>
      </c>
      <c r="I716">
        <v>45</v>
      </c>
      <c r="J716" t="s">
        <v>7479</v>
      </c>
      <c r="K716" t="s">
        <v>7480</v>
      </c>
      <c r="L716" t="s">
        <v>7481</v>
      </c>
      <c r="M716" t="s">
        <v>7482</v>
      </c>
      <c r="N716" t="s">
        <v>7483</v>
      </c>
      <c r="O716" t="s">
        <v>7484</v>
      </c>
      <c r="P716" t="s">
        <v>7485</v>
      </c>
      <c r="Q716" t="s">
        <v>7486</v>
      </c>
      <c r="R716" t="s">
        <v>7487</v>
      </c>
      <c r="S716" t="s">
        <v>7488</v>
      </c>
      <c r="T716" t="s">
        <v>7489</v>
      </c>
      <c r="U716" t="s">
        <v>7490</v>
      </c>
      <c r="V716" t="s">
        <v>7491</v>
      </c>
      <c r="W716" t="s">
        <v>7492</v>
      </c>
      <c r="X716" t="s">
        <v>7493</v>
      </c>
      <c r="Y716" t="s">
        <v>7494</v>
      </c>
      <c r="Z716" t="s">
        <v>7495</v>
      </c>
      <c r="AA716" t="s">
        <v>7496</v>
      </c>
      <c r="AB716" t="s">
        <v>7497</v>
      </c>
      <c r="AC716" t="s">
        <v>7498</v>
      </c>
    </row>
    <row r="717" spans="1:31" x14ac:dyDescent="0.3">
      <c r="A717" t="s">
        <v>7431</v>
      </c>
      <c r="B717" t="s">
        <v>7499</v>
      </c>
      <c r="C717">
        <v>1130</v>
      </c>
      <c r="D717" t="s">
        <v>32</v>
      </c>
      <c r="E717">
        <v>38</v>
      </c>
      <c r="F717">
        <v>747</v>
      </c>
      <c r="G717">
        <v>2.88</v>
      </c>
      <c r="H717">
        <v>16</v>
      </c>
      <c r="I717">
        <v>11</v>
      </c>
      <c r="J717" t="s">
        <v>7443</v>
      </c>
      <c r="K717" t="s">
        <v>7500</v>
      </c>
      <c r="L717" t="s">
        <v>7424</v>
      </c>
      <c r="M717" t="s">
        <v>7422</v>
      </c>
      <c r="N717" t="s">
        <v>7501</v>
      </c>
      <c r="O717" t="s">
        <v>7502</v>
      </c>
      <c r="P717" t="s">
        <v>7503</v>
      </c>
      <c r="Q717" t="s">
        <v>7504</v>
      </c>
      <c r="R717" t="s">
        <v>7505</v>
      </c>
      <c r="S717" t="s">
        <v>7506</v>
      </c>
      <c r="T717" t="s">
        <v>7458</v>
      </c>
      <c r="U717" t="s">
        <v>7450</v>
      </c>
      <c r="V717" t="s">
        <v>7425</v>
      </c>
      <c r="W717" t="s">
        <v>7455</v>
      </c>
      <c r="X717" t="s">
        <v>7507</v>
      </c>
      <c r="Y717" t="s">
        <v>7451</v>
      </c>
      <c r="Z717" t="s">
        <v>7448</v>
      </c>
      <c r="AA717" t="s">
        <v>7426</v>
      </c>
      <c r="AB717" t="s">
        <v>7436</v>
      </c>
      <c r="AC717" t="s">
        <v>7437</v>
      </c>
    </row>
    <row r="718" spans="1:31" x14ac:dyDescent="0.3">
      <c r="A718" t="s">
        <v>7506</v>
      </c>
      <c r="B718" t="s">
        <v>7508</v>
      </c>
      <c r="C718">
        <v>1130</v>
      </c>
      <c r="D718" t="s">
        <v>20</v>
      </c>
      <c r="E718">
        <v>115</v>
      </c>
      <c r="F718">
        <v>1901</v>
      </c>
      <c r="G718">
        <v>3.64</v>
      </c>
      <c r="H718">
        <v>14</v>
      </c>
      <c r="I718">
        <v>11</v>
      </c>
      <c r="J718" t="s">
        <v>7509</v>
      </c>
      <c r="K718" t="s">
        <v>7510</v>
      </c>
      <c r="L718" t="s">
        <v>7511</v>
      </c>
      <c r="M718" t="s">
        <v>7512</v>
      </c>
      <c r="N718" t="s">
        <v>7513</v>
      </c>
      <c r="O718" t="s">
        <v>7514</v>
      </c>
      <c r="P718" t="s">
        <v>7501</v>
      </c>
      <c r="Q718" t="s">
        <v>7502</v>
      </c>
      <c r="R718" t="s">
        <v>7424</v>
      </c>
      <c r="S718" t="s">
        <v>7422</v>
      </c>
      <c r="T718" t="s">
        <v>7503</v>
      </c>
      <c r="U718" t="s">
        <v>7504</v>
      </c>
      <c r="V718" t="s">
        <v>7505</v>
      </c>
      <c r="W718" t="s">
        <v>7436</v>
      </c>
    </row>
    <row r="719" spans="1:31" x14ac:dyDescent="0.3">
      <c r="A719" t="s">
        <v>7432</v>
      </c>
      <c r="B719" t="s">
        <v>7515</v>
      </c>
      <c r="C719">
        <v>1130</v>
      </c>
      <c r="D719" t="s">
        <v>32</v>
      </c>
      <c r="E719">
        <v>96</v>
      </c>
      <c r="F719">
        <v>4705</v>
      </c>
      <c r="G719">
        <v>4.38</v>
      </c>
      <c r="H719">
        <v>61</v>
      </c>
      <c r="I719">
        <v>81</v>
      </c>
      <c r="J719" t="s">
        <v>7424</v>
      </c>
      <c r="K719" t="s">
        <v>7422</v>
      </c>
      <c r="L719" t="s">
        <v>7425</v>
      </c>
      <c r="M719" t="s">
        <v>7426</v>
      </c>
      <c r="N719" t="s">
        <v>7427</v>
      </c>
      <c r="O719" t="s">
        <v>7428</v>
      </c>
      <c r="P719" t="s">
        <v>7429</v>
      </c>
      <c r="Q719" t="s">
        <v>7430</v>
      </c>
      <c r="R719" t="s">
        <v>7431</v>
      </c>
      <c r="S719" t="s">
        <v>7433</v>
      </c>
      <c r="T719" t="s">
        <v>7434</v>
      </c>
      <c r="U719" t="s">
        <v>7435</v>
      </c>
      <c r="V719" t="s">
        <v>7440</v>
      </c>
      <c r="W719" t="s">
        <v>7441</v>
      </c>
      <c r="X719" t="s">
        <v>7442</v>
      </c>
      <c r="Y719" t="s">
        <v>7436</v>
      </c>
      <c r="Z719" t="s">
        <v>7437</v>
      </c>
      <c r="AA719" t="s">
        <v>7443</v>
      </c>
      <c r="AB719" t="s">
        <v>7444</v>
      </c>
      <c r="AC719" t="s">
        <v>7445</v>
      </c>
    </row>
    <row r="720" spans="1:31" x14ac:dyDescent="0.3">
      <c r="A720" t="s">
        <v>7452</v>
      </c>
      <c r="B720" t="s">
        <v>7516</v>
      </c>
      <c r="C720">
        <v>1133</v>
      </c>
      <c r="D720" t="s">
        <v>38</v>
      </c>
      <c r="E720" t="s">
        <v>3</v>
      </c>
      <c r="F720" t="s">
        <v>39</v>
      </c>
      <c r="G720">
        <v>154</v>
      </c>
      <c r="H720">
        <v>144</v>
      </c>
      <c r="I720">
        <v>2.67</v>
      </c>
      <c r="J720">
        <v>3</v>
      </c>
      <c r="K720">
        <v>0</v>
      </c>
      <c r="L720" t="s">
        <v>7501</v>
      </c>
      <c r="M720" t="s">
        <v>7502</v>
      </c>
      <c r="N720" t="s">
        <v>7424</v>
      </c>
      <c r="O720" t="s">
        <v>7422</v>
      </c>
      <c r="P720" t="s">
        <v>7503</v>
      </c>
      <c r="Q720" t="s">
        <v>7504</v>
      </c>
      <c r="R720" t="s">
        <v>7505</v>
      </c>
      <c r="S720" t="s">
        <v>7506</v>
      </c>
      <c r="T720" t="s">
        <v>7458</v>
      </c>
      <c r="U720" t="s">
        <v>7450</v>
      </c>
      <c r="V720" t="s">
        <v>7425</v>
      </c>
      <c r="W720" t="s">
        <v>7455</v>
      </c>
      <c r="X720" t="s">
        <v>7507</v>
      </c>
      <c r="Y720" t="s">
        <v>7448</v>
      </c>
      <c r="Z720" t="s">
        <v>7427</v>
      </c>
      <c r="AA720" t="s">
        <v>7451</v>
      </c>
      <c r="AB720" t="s">
        <v>7426</v>
      </c>
      <c r="AC720" t="s">
        <v>7436</v>
      </c>
      <c r="AD720" t="s">
        <v>7437</v>
      </c>
      <c r="AE720" t="s">
        <v>7517</v>
      </c>
    </row>
    <row r="721" spans="1:31" x14ac:dyDescent="0.3">
      <c r="A721" t="s">
        <v>7433</v>
      </c>
      <c r="B721" t="s">
        <v>7518</v>
      </c>
      <c r="C721">
        <v>1132</v>
      </c>
      <c r="D721" t="s">
        <v>32</v>
      </c>
      <c r="E721">
        <v>7</v>
      </c>
      <c r="F721">
        <v>1909</v>
      </c>
      <c r="G721">
        <v>2.06</v>
      </c>
      <c r="H721">
        <v>17</v>
      </c>
      <c r="I721">
        <v>24</v>
      </c>
      <c r="J721" t="s">
        <v>7424</v>
      </c>
      <c r="K721" t="s">
        <v>7458</v>
      </c>
      <c r="L721" t="s">
        <v>7422</v>
      </c>
      <c r="M721" t="s">
        <v>7425</v>
      </c>
      <c r="N721" t="s">
        <v>7448</v>
      </c>
      <c r="O721" t="s">
        <v>7426</v>
      </c>
      <c r="P721" t="s">
        <v>7450</v>
      </c>
      <c r="Q721" t="s">
        <v>7427</v>
      </c>
      <c r="R721" t="s">
        <v>7428</v>
      </c>
      <c r="S721" t="s">
        <v>7429</v>
      </c>
      <c r="T721" t="s">
        <v>7519</v>
      </c>
      <c r="U721" t="e">
        <f>-feLyHUnkiQ</f>
        <v>#NAME?</v>
      </c>
      <c r="V721" t="s">
        <v>7430</v>
      </c>
      <c r="W721" t="s">
        <v>7432</v>
      </c>
      <c r="X721" t="s">
        <v>7453</v>
      </c>
      <c r="Y721" t="s">
        <v>7520</v>
      </c>
      <c r="Z721" t="s">
        <v>7451</v>
      </c>
      <c r="AA721" t="s">
        <v>7436</v>
      </c>
      <c r="AB721" t="s">
        <v>7521</v>
      </c>
      <c r="AC721" t="s">
        <v>7445</v>
      </c>
    </row>
    <row r="722" spans="1:31" x14ac:dyDescent="0.3">
      <c r="A722" t="s">
        <v>7434</v>
      </c>
      <c r="B722" t="s">
        <v>7522</v>
      </c>
      <c r="C722">
        <v>1131</v>
      </c>
      <c r="D722" t="s">
        <v>32</v>
      </c>
      <c r="E722">
        <v>43</v>
      </c>
      <c r="F722">
        <v>618</v>
      </c>
      <c r="G722">
        <v>2.4500000000000002</v>
      </c>
      <c r="H722">
        <v>20</v>
      </c>
      <c r="I722">
        <v>12</v>
      </c>
      <c r="J722" t="s">
        <v>7424</v>
      </c>
      <c r="K722" t="s">
        <v>7422</v>
      </c>
      <c r="L722" t="s">
        <v>7425</v>
      </c>
      <c r="M722" t="s">
        <v>7426</v>
      </c>
      <c r="N722" t="s">
        <v>7427</v>
      </c>
      <c r="O722" t="s">
        <v>7428</v>
      </c>
      <c r="P722" t="s">
        <v>7429</v>
      </c>
      <c r="Q722" t="s">
        <v>7430</v>
      </c>
      <c r="R722" t="s">
        <v>7431</v>
      </c>
      <c r="S722" t="s">
        <v>7432</v>
      </c>
      <c r="T722" t="s">
        <v>7433</v>
      </c>
      <c r="U722" t="s">
        <v>7435</v>
      </c>
      <c r="V722" t="s">
        <v>7440</v>
      </c>
      <c r="W722" t="s">
        <v>7441</v>
      </c>
      <c r="X722" t="s">
        <v>7442</v>
      </c>
      <c r="Y722" t="s">
        <v>7436</v>
      </c>
      <c r="Z722" t="s">
        <v>7437</v>
      </c>
      <c r="AA722" t="s">
        <v>7443</v>
      </c>
      <c r="AB722" t="s">
        <v>7444</v>
      </c>
      <c r="AC722" t="s">
        <v>7445</v>
      </c>
    </row>
    <row r="723" spans="1:31" x14ac:dyDescent="0.3">
      <c r="A723" t="s">
        <v>7435</v>
      </c>
      <c r="B723" t="s">
        <v>7523</v>
      </c>
      <c r="C723">
        <v>1131</v>
      </c>
      <c r="D723" t="s">
        <v>32</v>
      </c>
      <c r="E723">
        <v>150</v>
      </c>
      <c r="F723">
        <v>894</v>
      </c>
      <c r="G723">
        <v>4.3899999999999997</v>
      </c>
      <c r="H723">
        <v>23</v>
      </c>
      <c r="I723">
        <v>10</v>
      </c>
      <c r="J723" t="s">
        <v>7424</v>
      </c>
      <c r="K723" t="s">
        <v>7422</v>
      </c>
      <c r="L723" t="s">
        <v>7425</v>
      </c>
      <c r="M723" t="s">
        <v>7426</v>
      </c>
      <c r="N723" t="s">
        <v>7427</v>
      </c>
      <c r="O723" t="s">
        <v>7428</v>
      </c>
      <c r="P723" t="s">
        <v>7429</v>
      </c>
      <c r="Q723" t="s">
        <v>7430</v>
      </c>
      <c r="R723" t="s">
        <v>7431</v>
      </c>
      <c r="S723" t="s">
        <v>7432</v>
      </c>
      <c r="T723" t="s">
        <v>7433</v>
      </c>
      <c r="U723" t="s">
        <v>7434</v>
      </c>
      <c r="V723" t="s">
        <v>7440</v>
      </c>
      <c r="W723" t="s">
        <v>7441</v>
      </c>
      <c r="X723" t="s">
        <v>7442</v>
      </c>
      <c r="Y723" t="s">
        <v>7436</v>
      </c>
      <c r="Z723" t="s">
        <v>7437</v>
      </c>
      <c r="AA723" t="s">
        <v>7443</v>
      </c>
      <c r="AB723" t="s">
        <v>7444</v>
      </c>
      <c r="AC723" t="s">
        <v>7445</v>
      </c>
    </row>
    <row r="724" spans="1:31" x14ac:dyDescent="0.3">
      <c r="A724" t="s">
        <v>7451</v>
      </c>
      <c r="B724" t="s">
        <v>7524</v>
      </c>
      <c r="C724">
        <v>1130</v>
      </c>
      <c r="D724" t="s">
        <v>32</v>
      </c>
      <c r="E724">
        <v>57</v>
      </c>
      <c r="F724">
        <v>401</v>
      </c>
      <c r="G724">
        <v>4.5999999999999996</v>
      </c>
      <c r="H724">
        <v>15</v>
      </c>
      <c r="I724">
        <v>8</v>
      </c>
      <c r="J724" t="s">
        <v>7525</v>
      </c>
      <c r="K724" t="s">
        <v>7526</v>
      </c>
      <c r="L724" t="s">
        <v>220</v>
      </c>
      <c r="M724" t="s">
        <v>7510</v>
      </c>
      <c r="N724" t="s">
        <v>7527</v>
      </c>
      <c r="O724" t="s">
        <v>7528</v>
      </c>
      <c r="P724" t="s">
        <v>7529</v>
      </c>
      <c r="Q724" t="s">
        <v>7530</v>
      </c>
      <c r="R724" t="s">
        <v>7531</v>
      </c>
      <c r="S724" t="s">
        <v>7532</v>
      </c>
      <c r="T724" t="s">
        <v>7533</v>
      </c>
      <c r="U724" t="s">
        <v>7512</v>
      </c>
      <c r="V724" t="s">
        <v>7534</v>
      </c>
      <c r="W724" t="s">
        <v>7535</v>
      </c>
      <c r="X724" t="s">
        <v>7513</v>
      </c>
      <c r="Y724" t="s">
        <v>7536</v>
      </c>
      <c r="Z724" t="s">
        <v>7537</v>
      </c>
      <c r="AA724" t="s">
        <v>7538</v>
      </c>
      <c r="AB724" t="s">
        <v>7539</v>
      </c>
      <c r="AC724" t="s">
        <v>7540</v>
      </c>
    </row>
    <row r="725" spans="1:31" x14ac:dyDescent="0.3">
      <c r="A725" t="s">
        <v>7437</v>
      </c>
      <c r="B725" t="s">
        <v>7541</v>
      </c>
      <c r="C725">
        <v>1130</v>
      </c>
      <c r="D725" t="s">
        <v>32</v>
      </c>
      <c r="E725">
        <v>177</v>
      </c>
      <c r="F725">
        <v>1010</v>
      </c>
      <c r="G725">
        <v>3</v>
      </c>
      <c r="H725">
        <v>16</v>
      </c>
      <c r="I725">
        <v>12</v>
      </c>
      <c r="J725" t="s">
        <v>7424</v>
      </c>
      <c r="K725" t="s">
        <v>7422</v>
      </c>
      <c r="L725" t="s">
        <v>7425</v>
      </c>
      <c r="M725" t="s">
        <v>7426</v>
      </c>
      <c r="N725" t="s">
        <v>7427</v>
      </c>
      <c r="O725" t="s">
        <v>7428</v>
      </c>
      <c r="P725" t="s">
        <v>7429</v>
      </c>
      <c r="Q725" t="s">
        <v>7430</v>
      </c>
      <c r="R725" t="s">
        <v>7431</v>
      </c>
      <c r="S725" t="s">
        <v>7432</v>
      </c>
      <c r="T725" t="s">
        <v>7433</v>
      </c>
      <c r="U725" t="s">
        <v>7434</v>
      </c>
      <c r="V725" t="s">
        <v>7435</v>
      </c>
      <c r="W725" t="s">
        <v>7440</v>
      </c>
      <c r="X725" t="s">
        <v>7441</v>
      </c>
      <c r="Y725" t="s">
        <v>7442</v>
      </c>
      <c r="Z725" t="s">
        <v>7436</v>
      </c>
      <c r="AA725" t="s">
        <v>7443</v>
      </c>
      <c r="AB725" t="s">
        <v>7444</v>
      </c>
      <c r="AC725" t="s">
        <v>7445</v>
      </c>
    </row>
    <row r="726" spans="1:31" x14ac:dyDescent="0.3">
      <c r="A726" t="e">
        <f>-CRVmdd_bpA</f>
        <v>#NAME?</v>
      </c>
      <c r="B726" t="s">
        <v>7542</v>
      </c>
      <c r="C726">
        <v>996</v>
      </c>
      <c r="D726" t="s">
        <v>20</v>
      </c>
      <c r="E726">
        <v>121</v>
      </c>
      <c r="F726">
        <v>28410</v>
      </c>
      <c r="G726">
        <v>4.87</v>
      </c>
      <c r="H726">
        <v>117</v>
      </c>
      <c r="I726">
        <v>129</v>
      </c>
      <c r="J726" t="s">
        <v>7543</v>
      </c>
      <c r="K726" t="s">
        <v>7544</v>
      </c>
      <c r="L726" t="s">
        <v>7545</v>
      </c>
      <c r="M726" t="s">
        <v>7546</v>
      </c>
      <c r="N726" t="s">
        <v>7547</v>
      </c>
      <c r="O726" t="s">
        <v>7548</v>
      </c>
      <c r="P726" t="s">
        <v>7549</v>
      </c>
      <c r="Q726" t="s">
        <v>7550</v>
      </c>
      <c r="R726" t="s">
        <v>7551</v>
      </c>
      <c r="S726" t="s">
        <v>7552</v>
      </c>
      <c r="T726" t="s">
        <v>7553</v>
      </c>
      <c r="U726" t="s">
        <v>7554</v>
      </c>
      <c r="V726" t="s">
        <v>7555</v>
      </c>
      <c r="W726" t="s">
        <v>7556</v>
      </c>
      <c r="X726" t="s">
        <v>7557</v>
      </c>
      <c r="Y726" t="s">
        <v>7558</v>
      </c>
      <c r="Z726" t="s">
        <v>7559</v>
      </c>
      <c r="AA726" t="s">
        <v>7560</v>
      </c>
      <c r="AB726" t="s">
        <v>7561</v>
      </c>
      <c r="AC726" t="s">
        <v>7562</v>
      </c>
    </row>
    <row r="727" spans="1:31" x14ac:dyDescent="0.3">
      <c r="A727" t="s">
        <v>7563</v>
      </c>
      <c r="B727" t="s">
        <v>7564</v>
      </c>
      <c r="C727">
        <v>1075</v>
      </c>
      <c r="D727" t="s">
        <v>20</v>
      </c>
      <c r="E727">
        <v>132</v>
      </c>
      <c r="F727">
        <v>2095</v>
      </c>
      <c r="G727">
        <v>5</v>
      </c>
      <c r="H727">
        <v>3</v>
      </c>
      <c r="I727">
        <v>2</v>
      </c>
      <c r="J727" t="s">
        <v>7565</v>
      </c>
      <c r="K727" t="s">
        <v>7566</v>
      </c>
      <c r="L727" t="s">
        <v>7567</v>
      </c>
      <c r="M727" t="s">
        <v>7568</v>
      </c>
      <c r="N727" t="s">
        <v>7569</v>
      </c>
      <c r="O727" t="s">
        <v>7570</v>
      </c>
      <c r="P727" t="s">
        <v>7571</v>
      </c>
      <c r="Q727" t="s">
        <v>7560</v>
      </c>
      <c r="R727" t="s">
        <v>7572</v>
      </c>
      <c r="S727" t="s">
        <v>7573</v>
      </c>
      <c r="T727" t="s">
        <v>7574</v>
      </c>
      <c r="U727" t="e">
        <f>-kMtOBn_4wk</f>
        <v>#NAME?</v>
      </c>
      <c r="V727" t="s">
        <v>7575</v>
      </c>
      <c r="W727" t="s">
        <v>7576</v>
      </c>
      <c r="X727" t="s">
        <v>7577</v>
      </c>
      <c r="Y727" t="s">
        <v>7578</v>
      </c>
      <c r="Z727" t="s">
        <v>7579</v>
      </c>
      <c r="AA727" t="s">
        <v>7580</v>
      </c>
      <c r="AB727" t="s">
        <v>7581</v>
      </c>
      <c r="AC727" t="s">
        <v>7582</v>
      </c>
    </row>
    <row r="728" spans="1:31" x14ac:dyDescent="0.3">
      <c r="A728" t="s">
        <v>7583</v>
      </c>
      <c r="B728" t="s">
        <v>7584</v>
      </c>
      <c r="C728">
        <v>1038</v>
      </c>
      <c r="D728" t="s">
        <v>20</v>
      </c>
      <c r="E728">
        <v>461</v>
      </c>
      <c r="F728">
        <v>943</v>
      </c>
      <c r="G728">
        <v>4.76</v>
      </c>
      <c r="H728">
        <v>17</v>
      </c>
      <c r="I728">
        <v>9</v>
      </c>
    </row>
    <row r="729" spans="1:31" x14ac:dyDescent="0.3">
      <c r="A729" t="s">
        <v>7585</v>
      </c>
      <c r="B729" t="s">
        <v>7586</v>
      </c>
      <c r="C729">
        <v>1021</v>
      </c>
      <c r="D729" t="s">
        <v>20</v>
      </c>
      <c r="E729">
        <v>74</v>
      </c>
      <c r="F729">
        <v>963</v>
      </c>
      <c r="G729">
        <v>5</v>
      </c>
      <c r="H729">
        <v>2</v>
      </c>
      <c r="I729">
        <v>2</v>
      </c>
      <c r="J729" t="s">
        <v>7587</v>
      </c>
      <c r="K729" t="s">
        <v>7588</v>
      </c>
      <c r="L729" t="s">
        <v>7589</v>
      </c>
      <c r="M729" t="s">
        <v>7590</v>
      </c>
      <c r="N729" t="s">
        <v>7591</v>
      </c>
      <c r="O729" t="s">
        <v>7592</v>
      </c>
      <c r="P729" t="s">
        <v>7593</v>
      </c>
      <c r="Q729" t="s">
        <v>7594</v>
      </c>
      <c r="R729" t="s">
        <v>7595</v>
      </c>
      <c r="S729" t="s">
        <v>7596</v>
      </c>
      <c r="T729" t="s">
        <v>7597</v>
      </c>
      <c r="U729" t="s">
        <v>7598</v>
      </c>
      <c r="V729" t="s">
        <v>7599</v>
      </c>
      <c r="W729" t="s">
        <v>7600</v>
      </c>
      <c r="X729" t="s">
        <v>7601</v>
      </c>
      <c r="Y729" t="s">
        <v>7602</v>
      </c>
      <c r="Z729" t="s">
        <v>7603</v>
      </c>
      <c r="AA729" t="s">
        <v>7604</v>
      </c>
      <c r="AB729" t="s">
        <v>7605</v>
      </c>
      <c r="AC729" t="s">
        <v>7606</v>
      </c>
    </row>
    <row r="730" spans="1:31" x14ac:dyDescent="0.3">
      <c r="A730" t="s">
        <v>7607</v>
      </c>
      <c r="B730" t="s">
        <v>7608</v>
      </c>
      <c r="C730">
        <v>1031</v>
      </c>
      <c r="D730" t="s">
        <v>38</v>
      </c>
      <c r="E730" t="s">
        <v>3</v>
      </c>
      <c r="F730" t="s">
        <v>39</v>
      </c>
      <c r="G730">
        <v>70</v>
      </c>
      <c r="H730">
        <v>91</v>
      </c>
      <c r="I730">
        <v>5</v>
      </c>
      <c r="J730">
        <v>2</v>
      </c>
      <c r="K730">
        <v>0</v>
      </c>
      <c r="L730" t="s">
        <v>7609</v>
      </c>
      <c r="M730" t="s">
        <v>7610</v>
      </c>
      <c r="N730" t="s">
        <v>7611</v>
      </c>
      <c r="O730" t="s">
        <v>7612</v>
      </c>
      <c r="P730" t="s">
        <v>7613</v>
      </c>
      <c r="Q730" t="s">
        <v>7614</v>
      </c>
      <c r="R730" t="s">
        <v>7615</v>
      </c>
      <c r="S730" t="s">
        <v>7616</v>
      </c>
      <c r="T730" t="s">
        <v>7617</v>
      </c>
      <c r="U730" t="s">
        <v>7618</v>
      </c>
      <c r="V730" t="e">
        <f>-zayL9pT-Nc</f>
        <v>#NAME?</v>
      </c>
      <c r="W730" t="s">
        <v>7619</v>
      </c>
      <c r="X730" t="s">
        <v>7547</v>
      </c>
      <c r="Y730" t="s">
        <v>7620</v>
      </c>
      <c r="Z730" t="s">
        <v>7621</v>
      </c>
      <c r="AA730" t="s">
        <v>7622</v>
      </c>
      <c r="AB730" t="s">
        <v>7623</v>
      </c>
      <c r="AC730" t="s">
        <v>7624</v>
      </c>
      <c r="AD730" t="s">
        <v>7625</v>
      </c>
      <c r="AE730" t="s">
        <v>7626</v>
      </c>
    </row>
    <row r="731" spans="1:31" x14ac:dyDescent="0.3">
      <c r="A731" t="s">
        <v>7627</v>
      </c>
      <c r="B731" t="s">
        <v>7628</v>
      </c>
      <c r="C731">
        <v>997</v>
      </c>
      <c r="D731" t="s">
        <v>38</v>
      </c>
      <c r="E731" t="s">
        <v>3</v>
      </c>
      <c r="F731" t="s">
        <v>39</v>
      </c>
      <c r="G731">
        <v>28</v>
      </c>
      <c r="H731">
        <v>411</v>
      </c>
      <c r="I731">
        <v>5</v>
      </c>
      <c r="J731">
        <v>3</v>
      </c>
      <c r="K731">
        <v>1</v>
      </c>
      <c r="L731" t="s">
        <v>7629</v>
      </c>
      <c r="M731" t="s">
        <v>7630</v>
      </c>
      <c r="N731" t="s">
        <v>7631</v>
      </c>
      <c r="O731" t="s">
        <v>7632</v>
      </c>
      <c r="P731" t="s">
        <v>7633</v>
      </c>
      <c r="Q731" t="s">
        <v>7634</v>
      </c>
      <c r="R731" t="s">
        <v>7635</v>
      </c>
      <c r="S731" t="s">
        <v>7636</v>
      </c>
      <c r="T731" t="s">
        <v>7637</v>
      </c>
      <c r="U731" t="s">
        <v>7638</v>
      </c>
      <c r="V731" t="s">
        <v>7639</v>
      </c>
      <c r="W731" t="s">
        <v>7640</v>
      </c>
      <c r="X731" t="s">
        <v>7641</v>
      </c>
      <c r="Y731" t="s">
        <v>7642</v>
      </c>
      <c r="Z731" t="s">
        <v>7643</v>
      </c>
      <c r="AA731" t="s">
        <v>7644</v>
      </c>
      <c r="AB731" t="s">
        <v>7645</v>
      </c>
      <c r="AC731" t="s">
        <v>7646</v>
      </c>
      <c r="AD731" t="s">
        <v>7647</v>
      </c>
      <c r="AE731" t="s">
        <v>7648</v>
      </c>
    </row>
    <row r="732" spans="1:31" x14ac:dyDescent="0.3">
      <c r="A732" t="s">
        <v>7649</v>
      </c>
      <c r="B732" t="s">
        <v>7650</v>
      </c>
      <c r="C732">
        <v>1027</v>
      </c>
      <c r="D732" t="s">
        <v>38</v>
      </c>
      <c r="E732" t="s">
        <v>3</v>
      </c>
      <c r="F732" t="s">
        <v>39</v>
      </c>
      <c r="G732">
        <v>136</v>
      </c>
      <c r="H732">
        <v>116</v>
      </c>
      <c r="I732">
        <v>5</v>
      </c>
      <c r="J732">
        <v>3</v>
      </c>
      <c r="K732">
        <v>3</v>
      </c>
      <c r="L732" t="s">
        <v>7651</v>
      </c>
      <c r="M732" t="s">
        <v>7652</v>
      </c>
      <c r="N732" t="s">
        <v>7653</v>
      </c>
      <c r="O732" t="s">
        <v>7548</v>
      </c>
      <c r="P732" t="s">
        <v>7654</v>
      </c>
      <c r="Q732" t="s">
        <v>7655</v>
      </c>
      <c r="R732" t="s">
        <v>7656</v>
      </c>
      <c r="S732" t="s">
        <v>7657</v>
      </c>
      <c r="T732" t="s">
        <v>7658</v>
      </c>
      <c r="U732" t="s">
        <v>7659</v>
      </c>
      <c r="V732" t="s">
        <v>7660</v>
      </c>
      <c r="W732" t="s">
        <v>7661</v>
      </c>
      <c r="X732" t="s">
        <v>7662</v>
      </c>
      <c r="Y732" t="s">
        <v>7663</v>
      </c>
      <c r="Z732" t="s">
        <v>7664</v>
      </c>
      <c r="AA732" t="s">
        <v>7665</v>
      </c>
      <c r="AB732" t="s">
        <v>7666</v>
      </c>
      <c r="AC732" t="s">
        <v>7667</v>
      </c>
      <c r="AD732" t="s">
        <v>7668</v>
      </c>
      <c r="AE732" t="s">
        <v>7669</v>
      </c>
    </row>
    <row r="733" spans="1:31" x14ac:dyDescent="0.3">
      <c r="A733" t="s">
        <v>7670</v>
      </c>
      <c r="B733" t="s">
        <v>7671</v>
      </c>
      <c r="C733">
        <v>1031</v>
      </c>
      <c r="D733" t="s">
        <v>32</v>
      </c>
      <c r="E733">
        <v>311</v>
      </c>
      <c r="F733">
        <v>889</v>
      </c>
      <c r="G733">
        <v>3</v>
      </c>
      <c r="H733">
        <v>2</v>
      </c>
      <c r="I733">
        <v>5</v>
      </c>
      <c r="J733" t="e">
        <f>-jkmgAvTPo4</f>
        <v>#NAME?</v>
      </c>
      <c r="K733" t="s">
        <v>7672</v>
      </c>
      <c r="L733" t="s">
        <v>7673</v>
      </c>
      <c r="M733" t="s">
        <v>7674</v>
      </c>
      <c r="N733" t="s">
        <v>7675</v>
      </c>
      <c r="O733" t="s">
        <v>7676</v>
      </c>
      <c r="P733" t="s">
        <v>7677</v>
      </c>
      <c r="Q733" t="s">
        <v>7678</v>
      </c>
      <c r="R733" t="s">
        <v>7679</v>
      </c>
      <c r="S733" t="s">
        <v>7680</v>
      </c>
      <c r="T733" t="s">
        <v>7681</v>
      </c>
      <c r="U733" t="s">
        <v>7682</v>
      </c>
      <c r="V733" t="s">
        <v>7683</v>
      </c>
      <c r="W733" t="s">
        <v>7684</v>
      </c>
      <c r="X733" t="s">
        <v>7685</v>
      </c>
      <c r="Y733" t="s">
        <v>7686</v>
      </c>
      <c r="Z733" t="s">
        <v>7687</v>
      </c>
      <c r="AA733" t="s">
        <v>7688</v>
      </c>
      <c r="AB733" t="s">
        <v>7689</v>
      </c>
      <c r="AC733" t="s">
        <v>7690</v>
      </c>
    </row>
    <row r="734" spans="1:31" x14ac:dyDescent="0.3">
      <c r="A734" t="s">
        <v>7691</v>
      </c>
      <c r="B734" t="s">
        <v>7692</v>
      </c>
      <c r="C734">
        <v>996</v>
      </c>
      <c r="D734" t="s">
        <v>632</v>
      </c>
      <c r="E734">
        <v>234</v>
      </c>
      <c r="F734">
        <v>739</v>
      </c>
      <c r="G734">
        <v>4.92</v>
      </c>
      <c r="H734">
        <v>13</v>
      </c>
      <c r="I734">
        <v>5</v>
      </c>
    </row>
    <row r="735" spans="1:31" x14ac:dyDescent="0.3">
      <c r="A735" t="s">
        <v>7693</v>
      </c>
      <c r="B735" t="s">
        <v>7694</v>
      </c>
      <c r="C735">
        <v>1050</v>
      </c>
      <c r="D735" t="s">
        <v>32</v>
      </c>
      <c r="E735">
        <v>97</v>
      </c>
      <c r="F735">
        <v>6459</v>
      </c>
      <c r="G735">
        <v>4.5</v>
      </c>
      <c r="H735">
        <v>8</v>
      </c>
      <c r="I735">
        <v>7</v>
      </c>
      <c r="J735" t="s">
        <v>7560</v>
      </c>
      <c r="K735" t="s">
        <v>7695</v>
      </c>
      <c r="L735" t="s">
        <v>7696</v>
      </c>
      <c r="M735" t="s">
        <v>7697</v>
      </c>
      <c r="N735" t="s">
        <v>7698</v>
      </c>
      <c r="O735" t="s">
        <v>7699</v>
      </c>
      <c r="P735" t="s">
        <v>7700</v>
      </c>
      <c r="Q735" t="s">
        <v>7701</v>
      </c>
      <c r="R735" t="s">
        <v>7702</v>
      </c>
      <c r="S735" t="s">
        <v>7703</v>
      </c>
      <c r="T735" t="s">
        <v>1177</v>
      </c>
      <c r="U735" t="s">
        <v>7704</v>
      </c>
      <c r="V735" t="s">
        <v>7705</v>
      </c>
      <c r="W735" t="s">
        <v>7706</v>
      </c>
      <c r="X735" t="s">
        <v>7707</v>
      </c>
      <c r="Y735" t="s">
        <v>7708</v>
      </c>
      <c r="Z735" t="s">
        <v>7709</v>
      </c>
      <c r="AA735" t="s">
        <v>7710</v>
      </c>
      <c r="AB735" t="s">
        <v>7711</v>
      </c>
      <c r="AC735" t="s">
        <v>7712</v>
      </c>
    </row>
    <row r="736" spans="1:31" x14ac:dyDescent="0.3">
      <c r="A736" t="s">
        <v>7713</v>
      </c>
    </row>
    <row r="737" spans="1:31" x14ac:dyDescent="0.3">
      <c r="A737" t="s">
        <v>7714</v>
      </c>
      <c r="B737" t="s">
        <v>7715</v>
      </c>
      <c r="C737">
        <v>1067</v>
      </c>
      <c r="D737" t="s">
        <v>32</v>
      </c>
      <c r="E737">
        <v>584</v>
      </c>
      <c r="F737">
        <v>2445</v>
      </c>
      <c r="G737">
        <v>4.67</v>
      </c>
      <c r="H737">
        <v>12</v>
      </c>
      <c r="I737">
        <v>5</v>
      </c>
      <c r="J737" t="s">
        <v>7716</v>
      </c>
      <c r="K737" t="s">
        <v>7717</v>
      </c>
      <c r="L737" t="s">
        <v>7718</v>
      </c>
      <c r="M737" t="s">
        <v>7719</v>
      </c>
      <c r="N737" t="s">
        <v>7720</v>
      </c>
      <c r="O737" t="s">
        <v>7721</v>
      </c>
      <c r="P737" t="s">
        <v>7722</v>
      </c>
      <c r="Q737" t="s">
        <v>7723</v>
      </c>
      <c r="R737" t="s">
        <v>7724</v>
      </c>
      <c r="S737" t="s">
        <v>7725</v>
      </c>
      <c r="T737" t="s">
        <v>7726</v>
      </c>
      <c r="U737" t="s">
        <v>7727</v>
      </c>
      <c r="V737" t="s">
        <v>7728</v>
      </c>
      <c r="W737" t="s">
        <v>7729</v>
      </c>
      <c r="X737" t="s">
        <v>7730</v>
      </c>
      <c r="Y737" t="s">
        <v>7731</v>
      </c>
      <c r="Z737" t="s">
        <v>7732</v>
      </c>
      <c r="AA737" t="s">
        <v>7733</v>
      </c>
      <c r="AB737" t="s">
        <v>7734</v>
      </c>
      <c r="AC737" t="s">
        <v>7735</v>
      </c>
    </row>
    <row r="738" spans="1:31" x14ac:dyDescent="0.3">
      <c r="A738" t="s">
        <v>7736</v>
      </c>
      <c r="B738" t="s">
        <v>7737</v>
      </c>
      <c r="C738">
        <v>945</v>
      </c>
      <c r="D738" t="s">
        <v>20</v>
      </c>
      <c r="E738">
        <v>30</v>
      </c>
      <c r="F738">
        <v>10818</v>
      </c>
      <c r="G738">
        <v>3.52</v>
      </c>
      <c r="H738">
        <v>97</v>
      </c>
      <c r="I738">
        <v>125</v>
      </c>
      <c r="J738" t="s">
        <v>7738</v>
      </c>
      <c r="K738" t="s">
        <v>7739</v>
      </c>
      <c r="L738" t="s">
        <v>7740</v>
      </c>
      <c r="M738" t="e">
        <f>-n_ydXhG760</f>
        <v>#NAME?</v>
      </c>
      <c r="N738" t="s">
        <v>7741</v>
      </c>
      <c r="O738" t="s">
        <v>7742</v>
      </c>
      <c r="P738" t="s">
        <v>7743</v>
      </c>
      <c r="Q738" t="s">
        <v>7744</v>
      </c>
      <c r="R738" t="s">
        <v>7745</v>
      </c>
      <c r="S738" t="s">
        <v>7746</v>
      </c>
      <c r="T738" t="s">
        <v>7747</v>
      </c>
      <c r="U738" t="s">
        <v>7748</v>
      </c>
      <c r="V738" t="s">
        <v>7749</v>
      </c>
      <c r="W738" t="s">
        <v>7750</v>
      </c>
      <c r="X738" t="s">
        <v>7751</v>
      </c>
      <c r="Y738" t="s">
        <v>7752</v>
      </c>
      <c r="Z738" t="s">
        <v>7753</v>
      </c>
      <c r="AA738" t="s">
        <v>7754</v>
      </c>
      <c r="AB738" t="e">
        <f>-J-g9dYM7-E</f>
        <v>#NAME?</v>
      </c>
      <c r="AC738" t="s">
        <v>7755</v>
      </c>
    </row>
    <row r="739" spans="1:31" x14ac:dyDescent="0.3">
      <c r="A739" t="s">
        <v>7756</v>
      </c>
      <c r="B739" t="s">
        <v>7608</v>
      </c>
      <c r="C739">
        <v>1031</v>
      </c>
      <c r="D739" t="s">
        <v>38</v>
      </c>
      <c r="E739" t="s">
        <v>3</v>
      </c>
      <c r="F739" t="s">
        <v>39</v>
      </c>
      <c r="G739">
        <v>122</v>
      </c>
      <c r="H739">
        <v>391</v>
      </c>
      <c r="I739">
        <v>5</v>
      </c>
      <c r="J739">
        <v>2</v>
      </c>
      <c r="K739">
        <v>2</v>
      </c>
    </row>
    <row r="740" spans="1:31" x14ac:dyDescent="0.3">
      <c r="A740" t="s">
        <v>7757</v>
      </c>
      <c r="B740" t="s">
        <v>7758</v>
      </c>
      <c r="C740">
        <v>860</v>
      </c>
      <c r="D740" t="s">
        <v>38</v>
      </c>
      <c r="E740" t="s">
        <v>3</v>
      </c>
      <c r="F740" t="s">
        <v>39</v>
      </c>
      <c r="G740">
        <v>68</v>
      </c>
      <c r="H740">
        <v>9837</v>
      </c>
      <c r="I740">
        <v>3.84</v>
      </c>
      <c r="J740">
        <v>31</v>
      </c>
      <c r="K740">
        <v>117</v>
      </c>
      <c r="L740" t="s">
        <v>7759</v>
      </c>
      <c r="M740" t="s">
        <v>7760</v>
      </c>
      <c r="N740" t="s">
        <v>7761</v>
      </c>
      <c r="O740" t="s">
        <v>7762</v>
      </c>
      <c r="P740" t="s">
        <v>7763</v>
      </c>
      <c r="Q740" t="s">
        <v>7764</v>
      </c>
      <c r="R740" t="s">
        <v>7765</v>
      </c>
      <c r="S740" t="s">
        <v>7766</v>
      </c>
      <c r="T740" t="s">
        <v>7767</v>
      </c>
      <c r="U740" t="s">
        <v>7768</v>
      </c>
      <c r="V740" t="s">
        <v>7769</v>
      </c>
      <c r="W740" t="s">
        <v>7770</v>
      </c>
      <c r="X740" t="s">
        <v>7771</v>
      </c>
      <c r="Y740" t="s">
        <v>7772</v>
      </c>
      <c r="Z740" t="s">
        <v>7773</v>
      </c>
      <c r="AA740" t="s">
        <v>7774</v>
      </c>
      <c r="AB740" t="s">
        <v>7775</v>
      </c>
      <c r="AC740" t="s">
        <v>7776</v>
      </c>
      <c r="AD740" t="s">
        <v>7777</v>
      </c>
      <c r="AE740" t="s">
        <v>7778</v>
      </c>
    </row>
    <row r="741" spans="1:31" x14ac:dyDescent="0.3">
      <c r="A741" t="s">
        <v>7768</v>
      </c>
      <c r="B741" t="s">
        <v>7779</v>
      </c>
      <c r="C741">
        <v>837</v>
      </c>
      <c r="D741" t="s">
        <v>866</v>
      </c>
      <c r="E741">
        <v>99</v>
      </c>
      <c r="F741">
        <v>23021</v>
      </c>
      <c r="G741">
        <v>2.84</v>
      </c>
      <c r="H741">
        <v>74</v>
      </c>
      <c r="I741">
        <v>334</v>
      </c>
      <c r="J741" t="s">
        <v>7760</v>
      </c>
      <c r="K741" t="s">
        <v>7759</v>
      </c>
      <c r="L741" t="s">
        <v>7780</v>
      </c>
      <c r="M741" t="s">
        <v>7766</v>
      </c>
      <c r="N741" t="s">
        <v>7773</v>
      </c>
      <c r="O741" t="s">
        <v>7781</v>
      </c>
      <c r="P741" t="s">
        <v>7782</v>
      </c>
      <c r="Q741" t="s">
        <v>7783</v>
      </c>
      <c r="R741" t="s">
        <v>7784</v>
      </c>
      <c r="S741" t="s">
        <v>7785</v>
      </c>
      <c r="T741" t="s">
        <v>7767</v>
      </c>
      <c r="U741" t="s">
        <v>7786</v>
      </c>
      <c r="V741" t="s">
        <v>7757</v>
      </c>
      <c r="W741" t="s">
        <v>7787</v>
      </c>
      <c r="X741" t="s">
        <v>7788</v>
      </c>
      <c r="Y741" t="e">
        <f>-A7jVOxmW-E</f>
        <v>#NAME?</v>
      </c>
      <c r="Z741" t="s">
        <v>7789</v>
      </c>
      <c r="AA741" t="s">
        <v>7790</v>
      </c>
      <c r="AB741" t="s">
        <v>7791</v>
      </c>
      <c r="AC741" t="s">
        <v>7792</v>
      </c>
    </row>
    <row r="742" spans="1:31" x14ac:dyDescent="0.3">
      <c r="A742" t="s">
        <v>7773</v>
      </c>
      <c r="B742" t="s">
        <v>7793</v>
      </c>
      <c r="C742">
        <v>888</v>
      </c>
      <c r="D742" t="s">
        <v>866</v>
      </c>
      <c r="E742">
        <v>277</v>
      </c>
      <c r="F742">
        <v>9150</v>
      </c>
      <c r="G742">
        <v>3.62</v>
      </c>
      <c r="H742">
        <v>21</v>
      </c>
      <c r="I742">
        <v>13</v>
      </c>
      <c r="J742" t="s">
        <v>7759</v>
      </c>
      <c r="K742" t="s">
        <v>7794</v>
      </c>
      <c r="L742" t="s">
        <v>7760</v>
      </c>
      <c r="M742" t="s">
        <v>7795</v>
      </c>
      <c r="N742" t="s">
        <v>7796</v>
      </c>
      <c r="O742" t="s">
        <v>7768</v>
      </c>
      <c r="P742" t="s">
        <v>7797</v>
      </c>
      <c r="Q742" t="s">
        <v>7780</v>
      </c>
      <c r="R742" t="s">
        <v>7792</v>
      </c>
      <c r="S742" t="s">
        <v>7798</v>
      </c>
      <c r="T742" t="s">
        <v>7799</v>
      </c>
      <c r="U742" t="s">
        <v>7785</v>
      </c>
      <c r="V742" t="s">
        <v>7800</v>
      </c>
      <c r="W742" t="s">
        <v>7801</v>
      </c>
      <c r="X742" t="s">
        <v>7802</v>
      </c>
      <c r="Y742" t="s">
        <v>7803</v>
      </c>
      <c r="Z742" t="s">
        <v>7804</v>
      </c>
      <c r="AA742" t="s">
        <v>7805</v>
      </c>
      <c r="AB742" t="s">
        <v>7806</v>
      </c>
      <c r="AC742" t="s">
        <v>7807</v>
      </c>
    </row>
    <row r="743" spans="1:31" x14ac:dyDescent="0.3">
      <c r="A743" t="s">
        <v>7808</v>
      </c>
      <c r="B743" t="s">
        <v>7809</v>
      </c>
      <c r="C743">
        <v>854</v>
      </c>
      <c r="D743" t="s">
        <v>866</v>
      </c>
      <c r="E743">
        <v>87</v>
      </c>
      <c r="F743">
        <v>20788</v>
      </c>
      <c r="G743">
        <v>4.7699999999999996</v>
      </c>
      <c r="H743">
        <v>30</v>
      </c>
      <c r="I743">
        <v>84</v>
      </c>
      <c r="J743" t="s">
        <v>7791</v>
      </c>
      <c r="K743" t="s">
        <v>7780</v>
      </c>
      <c r="L743" t="s">
        <v>7810</v>
      </c>
      <c r="M743" t="s">
        <v>7759</v>
      </c>
      <c r="N743" t="s">
        <v>7796</v>
      </c>
      <c r="O743" t="s">
        <v>7811</v>
      </c>
      <c r="P743" t="s">
        <v>7788</v>
      </c>
      <c r="Q743" t="s">
        <v>7792</v>
      </c>
      <c r="R743" t="s">
        <v>7782</v>
      </c>
      <c r="S743" t="s">
        <v>7812</v>
      </c>
      <c r="T743" t="s">
        <v>7813</v>
      </c>
      <c r="U743" t="s">
        <v>7814</v>
      </c>
      <c r="V743" t="s">
        <v>7815</v>
      </c>
      <c r="W743" t="s">
        <v>7816</v>
      </c>
      <c r="X743" t="s">
        <v>7817</v>
      </c>
      <c r="Y743" t="s">
        <v>7818</v>
      </c>
      <c r="Z743" t="s">
        <v>7819</v>
      </c>
      <c r="AA743" t="s">
        <v>7820</v>
      </c>
      <c r="AB743" t="s">
        <v>7821</v>
      </c>
      <c r="AC743" t="s">
        <v>7822</v>
      </c>
    </row>
    <row r="744" spans="1:31" x14ac:dyDescent="0.3">
      <c r="A744" t="s">
        <v>7800</v>
      </c>
      <c r="B744" t="s">
        <v>7823</v>
      </c>
      <c r="C744">
        <v>855</v>
      </c>
      <c r="D744" t="s">
        <v>866</v>
      </c>
      <c r="E744">
        <v>207</v>
      </c>
      <c r="F744">
        <v>5553</v>
      </c>
      <c r="G744">
        <v>2.83</v>
      </c>
      <c r="H744">
        <v>6</v>
      </c>
      <c r="I744">
        <v>9</v>
      </c>
      <c r="J744" t="s">
        <v>7759</v>
      </c>
      <c r="K744" t="s">
        <v>7787</v>
      </c>
      <c r="L744" t="s">
        <v>7824</v>
      </c>
      <c r="M744" t="s">
        <v>7825</v>
      </c>
      <c r="N744" t="s">
        <v>7826</v>
      </c>
      <c r="O744" t="s">
        <v>7827</v>
      </c>
      <c r="P744" t="s">
        <v>7796</v>
      </c>
      <c r="Q744" t="s">
        <v>7828</v>
      </c>
      <c r="R744" t="s">
        <v>7767</v>
      </c>
      <c r="S744" t="s">
        <v>7792</v>
      </c>
      <c r="T744" t="s">
        <v>7829</v>
      </c>
      <c r="U744" t="s">
        <v>7830</v>
      </c>
      <c r="V744" t="s">
        <v>7831</v>
      </c>
      <c r="W744" t="s">
        <v>7757</v>
      </c>
      <c r="X744" t="s">
        <v>7832</v>
      </c>
      <c r="Y744" t="s">
        <v>7833</v>
      </c>
      <c r="Z744" t="s">
        <v>7834</v>
      </c>
      <c r="AA744" t="s">
        <v>7835</v>
      </c>
      <c r="AB744" t="s">
        <v>7836</v>
      </c>
      <c r="AC744" t="s">
        <v>7837</v>
      </c>
    </row>
    <row r="745" spans="1:31" x14ac:dyDescent="0.3">
      <c r="A745" t="s">
        <v>7767</v>
      </c>
      <c r="B745" t="s">
        <v>7838</v>
      </c>
      <c r="C745">
        <v>482</v>
      </c>
      <c r="D745" t="s">
        <v>20</v>
      </c>
      <c r="E745">
        <v>65</v>
      </c>
      <c r="F745">
        <v>10095</v>
      </c>
      <c r="G745">
        <v>2.42</v>
      </c>
      <c r="H745">
        <v>26</v>
      </c>
      <c r="I745">
        <v>58</v>
      </c>
      <c r="J745" t="s">
        <v>7759</v>
      </c>
      <c r="K745" t="s">
        <v>7760</v>
      </c>
      <c r="L745" t="s">
        <v>7757</v>
      </c>
      <c r="M745" t="s">
        <v>7768</v>
      </c>
      <c r="N745" t="s">
        <v>7781</v>
      </c>
      <c r="O745" t="s">
        <v>7839</v>
      </c>
      <c r="P745" t="s">
        <v>7796</v>
      </c>
      <c r="Q745" t="s">
        <v>7840</v>
      </c>
      <c r="R745" t="s">
        <v>7841</v>
      </c>
      <c r="S745" t="s">
        <v>7773</v>
      </c>
      <c r="T745" t="s">
        <v>7842</v>
      </c>
      <c r="U745" t="s">
        <v>7808</v>
      </c>
      <c r="V745" t="s">
        <v>7843</v>
      </c>
      <c r="W745" t="s">
        <v>7844</v>
      </c>
      <c r="X745" t="s">
        <v>7845</v>
      </c>
      <c r="Y745" t="s">
        <v>7846</v>
      </c>
      <c r="Z745" t="s">
        <v>7847</v>
      </c>
      <c r="AA745" t="s">
        <v>7848</v>
      </c>
      <c r="AB745" t="s">
        <v>7849</v>
      </c>
      <c r="AC745" t="s">
        <v>7850</v>
      </c>
    </row>
    <row r="746" spans="1:31" x14ac:dyDescent="0.3">
      <c r="A746" t="s">
        <v>7851</v>
      </c>
      <c r="B746" t="s">
        <v>7852</v>
      </c>
      <c r="C746">
        <v>981</v>
      </c>
      <c r="D746" t="s">
        <v>866</v>
      </c>
      <c r="E746">
        <v>162</v>
      </c>
      <c r="F746">
        <v>2636</v>
      </c>
      <c r="G746">
        <v>4.95</v>
      </c>
      <c r="H746">
        <v>62</v>
      </c>
      <c r="I746">
        <v>21</v>
      </c>
      <c r="J746" t="s">
        <v>7759</v>
      </c>
      <c r="K746" t="s">
        <v>7853</v>
      </c>
      <c r="L746" t="s">
        <v>7854</v>
      </c>
      <c r="M746" t="s">
        <v>7855</v>
      </c>
      <c r="N746" t="s">
        <v>7807</v>
      </c>
      <c r="O746" t="s">
        <v>7856</v>
      </c>
      <c r="P746" t="s">
        <v>7857</v>
      </c>
      <c r="Q746" t="s">
        <v>7858</v>
      </c>
      <c r="R746" t="s">
        <v>7859</v>
      </c>
      <c r="S746" t="s">
        <v>7804</v>
      </c>
      <c r="T746" t="s">
        <v>7860</v>
      </c>
      <c r="U746" t="s">
        <v>7861</v>
      </c>
      <c r="V746" t="s">
        <v>7862</v>
      </c>
      <c r="W746" t="s">
        <v>7863</v>
      </c>
      <c r="X746" t="s">
        <v>7864</v>
      </c>
      <c r="Y746" t="s">
        <v>7865</v>
      </c>
      <c r="Z746" t="s">
        <v>7866</v>
      </c>
      <c r="AA746" t="s">
        <v>7867</v>
      </c>
      <c r="AB746" t="s">
        <v>7769</v>
      </c>
      <c r="AC746" t="s">
        <v>7868</v>
      </c>
    </row>
    <row r="747" spans="1:31" x14ac:dyDescent="0.3">
      <c r="A747" t="s">
        <v>7762</v>
      </c>
      <c r="B747" t="s">
        <v>7869</v>
      </c>
      <c r="C747">
        <v>782</v>
      </c>
      <c r="D747" t="s">
        <v>32</v>
      </c>
      <c r="E747">
        <v>44</v>
      </c>
      <c r="F747">
        <v>6292</v>
      </c>
      <c r="G747">
        <v>3.18</v>
      </c>
      <c r="H747">
        <v>28</v>
      </c>
      <c r="I747">
        <v>53</v>
      </c>
      <c r="J747" t="s">
        <v>7757</v>
      </c>
      <c r="K747" t="s">
        <v>7759</v>
      </c>
      <c r="L747" t="s">
        <v>7774</v>
      </c>
      <c r="M747" t="s">
        <v>7761</v>
      </c>
      <c r="N747" t="s">
        <v>7778</v>
      </c>
      <c r="O747" t="s">
        <v>7870</v>
      </c>
      <c r="P747" t="s">
        <v>7871</v>
      </c>
      <c r="Q747" t="s">
        <v>7872</v>
      </c>
      <c r="R747" t="s">
        <v>7873</v>
      </c>
      <c r="S747" t="s">
        <v>7766</v>
      </c>
      <c r="T747" t="s">
        <v>7874</v>
      </c>
      <c r="U747" t="s">
        <v>7875</v>
      </c>
      <c r="V747" t="s">
        <v>7876</v>
      </c>
      <c r="W747" t="s">
        <v>7877</v>
      </c>
      <c r="X747" t="s">
        <v>7878</v>
      </c>
      <c r="Y747" t="s">
        <v>7879</v>
      </c>
      <c r="Z747" t="s">
        <v>7880</v>
      </c>
      <c r="AA747" t="s">
        <v>7881</v>
      </c>
      <c r="AB747" t="s">
        <v>7882</v>
      </c>
      <c r="AC747" t="s">
        <v>7883</v>
      </c>
    </row>
    <row r="748" spans="1:31" x14ac:dyDescent="0.3">
      <c r="A748" t="s">
        <v>7839</v>
      </c>
      <c r="B748" t="s">
        <v>7884</v>
      </c>
      <c r="C748">
        <v>503</v>
      </c>
      <c r="D748" t="s">
        <v>866</v>
      </c>
      <c r="E748">
        <v>22</v>
      </c>
      <c r="F748">
        <v>5821</v>
      </c>
      <c r="G748">
        <v>3.22</v>
      </c>
      <c r="H748">
        <v>9</v>
      </c>
      <c r="I748">
        <v>8</v>
      </c>
      <c r="J748" t="s">
        <v>7759</v>
      </c>
      <c r="K748" t="s">
        <v>7885</v>
      </c>
      <c r="L748" t="s">
        <v>7842</v>
      </c>
      <c r="M748" t="s">
        <v>7767</v>
      </c>
      <c r="N748" t="s">
        <v>7886</v>
      </c>
      <c r="O748" t="s">
        <v>7846</v>
      </c>
      <c r="P748" t="s">
        <v>7887</v>
      </c>
      <c r="Q748" t="s">
        <v>7888</v>
      </c>
      <c r="R748" t="s">
        <v>7780</v>
      </c>
      <c r="S748" t="s">
        <v>7832</v>
      </c>
      <c r="T748" t="s">
        <v>7889</v>
      </c>
      <c r="U748" t="s">
        <v>7890</v>
      </c>
      <c r="V748" t="s">
        <v>7891</v>
      </c>
      <c r="W748" t="s">
        <v>7841</v>
      </c>
      <c r="X748" t="s">
        <v>7760</v>
      </c>
      <c r="Y748" t="s">
        <v>7840</v>
      </c>
      <c r="Z748" t="s">
        <v>7768</v>
      </c>
      <c r="AA748" t="s">
        <v>7892</v>
      </c>
      <c r="AB748" t="s">
        <v>7893</v>
      </c>
      <c r="AC748" t="s">
        <v>7894</v>
      </c>
    </row>
    <row r="749" spans="1:31" x14ac:dyDescent="0.3">
      <c r="A749" t="s">
        <v>7774</v>
      </c>
      <c r="B749" t="s">
        <v>7895</v>
      </c>
      <c r="C749">
        <v>865</v>
      </c>
      <c r="D749" t="s">
        <v>38</v>
      </c>
      <c r="E749" t="s">
        <v>3</v>
      </c>
      <c r="F749" t="s">
        <v>39</v>
      </c>
      <c r="G749">
        <v>80</v>
      </c>
      <c r="H749">
        <v>4836</v>
      </c>
      <c r="I749">
        <v>3.38</v>
      </c>
      <c r="J749">
        <v>29</v>
      </c>
      <c r="K749">
        <v>130</v>
      </c>
      <c r="L749" t="e">
        <f>-ccwXXTAe9U</f>
        <v>#NAME?</v>
      </c>
      <c r="M749" t="s">
        <v>7775</v>
      </c>
      <c r="N749" t="s">
        <v>7879</v>
      </c>
      <c r="O749" t="s">
        <v>7759</v>
      </c>
      <c r="P749" t="s">
        <v>7762</v>
      </c>
      <c r="Q749" t="s">
        <v>7873</v>
      </c>
      <c r="R749" t="s">
        <v>7896</v>
      </c>
      <c r="S749" t="s">
        <v>7897</v>
      </c>
      <c r="T749" t="s">
        <v>7761</v>
      </c>
      <c r="U749" t="s">
        <v>7757</v>
      </c>
      <c r="V749" t="s">
        <v>7765</v>
      </c>
      <c r="W749" t="s">
        <v>7898</v>
      </c>
      <c r="X749" t="s">
        <v>7899</v>
      </c>
      <c r="Y749" t="s">
        <v>7900</v>
      </c>
      <c r="Z749" t="s">
        <v>7901</v>
      </c>
      <c r="AA749" t="s">
        <v>7766</v>
      </c>
      <c r="AB749" t="s">
        <v>7881</v>
      </c>
      <c r="AC749" t="s">
        <v>7902</v>
      </c>
      <c r="AD749" t="s">
        <v>7903</v>
      </c>
      <c r="AE749" t="s">
        <v>7883</v>
      </c>
    </row>
    <row r="750" spans="1:31" x14ac:dyDescent="0.3">
      <c r="A750" t="s">
        <v>7780</v>
      </c>
      <c r="B750" t="s">
        <v>7904</v>
      </c>
      <c r="C750">
        <v>855</v>
      </c>
      <c r="D750" t="s">
        <v>866</v>
      </c>
      <c r="E750">
        <v>52</v>
      </c>
      <c r="F750">
        <v>72390</v>
      </c>
      <c r="G750">
        <v>4.6399999999999997</v>
      </c>
      <c r="H750">
        <v>74</v>
      </c>
      <c r="I750">
        <v>112</v>
      </c>
      <c r="J750" t="s">
        <v>7796</v>
      </c>
      <c r="K750" t="s">
        <v>7791</v>
      </c>
      <c r="L750" t="s">
        <v>7808</v>
      </c>
      <c r="M750" t="s">
        <v>7905</v>
      </c>
      <c r="N750" t="s">
        <v>7792</v>
      </c>
      <c r="O750" t="s">
        <v>7788</v>
      </c>
      <c r="P750" t="s">
        <v>7906</v>
      </c>
      <c r="Q750" t="s">
        <v>7834</v>
      </c>
      <c r="R750" t="s">
        <v>7783</v>
      </c>
      <c r="S750" t="s">
        <v>7907</v>
      </c>
      <c r="T750" t="s">
        <v>7768</v>
      </c>
      <c r="U750" t="s">
        <v>7785</v>
      </c>
      <c r="V750" t="s">
        <v>7773</v>
      </c>
      <c r="W750" t="s">
        <v>7787</v>
      </c>
      <c r="X750" t="s">
        <v>7759</v>
      </c>
      <c r="Y750" t="s">
        <v>7908</v>
      </c>
      <c r="Z750" t="s">
        <v>7760</v>
      </c>
      <c r="AA750" t="s">
        <v>7909</v>
      </c>
      <c r="AB750" t="s">
        <v>7910</v>
      </c>
      <c r="AC750" t="s">
        <v>7911</v>
      </c>
    </row>
    <row r="751" spans="1:31" x14ac:dyDescent="0.3">
      <c r="A751" t="s">
        <v>7760</v>
      </c>
      <c r="B751" t="s">
        <v>7912</v>
      </c>
      <c r="C751">
        <v>860</v>
      </c>
      <c r="D751" t="s">
        <v>866</v>
      </c>
      <c r="E751">
        <v>57</v>
      </c>
      <c r="F751">
        <v>84110</v>
      </c>
      <c r="G751">
        <v>4.3499999999999996</v>
      </c>
      <c r="H751">
        <v>75</v>
      </c>
      <c r="I751">
        <v>631</v>
      </c>
      <c r="J751" t="s">
        <v>7796</v>
      </c>
      <c r="K751" t="s">
        <v>7913</v>
      </c>
      <c r="L751" t="s">
        <v>7785</v>
      </c>
      <c r="M751" t="s">
        <v>7914</v>
      </c>
      <c r="N751" t="s">
        <v>7768</v>
      </c>
      <c r="O751" t="s">
        <v>7915</v>
      </c>
      <c r="P751" t="s">
        <v>7916</v>
      </c>
      <c r="Q751" t="s">
        <v>7917</v>
      </c>
      <c r="R751" t="s">
        <v>7918</v>
      </c>
      <c r="S751" t="s">
        <v>7757</v>
      </c>
      <c r="T751" t="s">
        <v>7919</v>
      </c>
      <c r="U751" t="s">
        <v>7920</v>
      </c>
      <c r="V751" t="s">
        <v>7921</v>
      </c>
      <c r="W751" t="s">
        <v>7773</v>
      </c>
      <c r="X751" t="s">
        <v>7781</v>
      </c>
      <c r="Y751" t="s">
        <v>7789</v>
      </c>
      <c r="Z751" t="s">
        <v>7922</v>
      </c>
      <c r="AA751" t="s">
        <v>7786</v>
      </c>
      <c r="AB751" t="s">
        <v>7923</v>
      </c>
      <c r="AC751" t="s">
        <v>7924</v>
      </c>
    </row>
    <row r="752" spans="1:31" x14ac:dyDescent="0.3">
      <c r="A752" t="s">
        <v>7763</v>
      </c>
      <c r="B752" t="s">
        <v>7925</v>
      </c>
      <c r="C752">
        <v>827</v>
      </c>
      <c r="D752" t="s">
        <v>38</v>
      </c>
      <c r="E752" t="s">
        <v>3</v>
      </c>
      <c r="F752" t="s">
        <v>39</v>
      </c>
      <c r="G752">
        <v>20</v>
      </c>
      <c r="H752">
        <v>4114</v>
      </c>
      <c r="I752">
        <v>3.29</v>
      </c>
      <c r="J752">
        <v>7</v>
      </c>
      <c r="K752">
        <v>4</v>
      </c>
      <c r="L752" t="s">
        <v>7835</v>
      </c>
      <c r="M752" t="s">
        <v>7757</v>
      </c>
      <c r="N752" t="s">
        <v>7759</v>
      </c>
      <c r="O752" t="s">
        <v>7926</v>
      </c>
      <c r="P752" t="s">
        <v>7927</v>
      </c>
      <c r="Q752" t="s">
        <v>7928</v>
      </c>
      <c r="R752" t="s">
        <v>7929</v>
      </c>
      <c r="S752" t="s">
        <v>7930</v>
      </c>
      <c r="T752" t="s">
        <v>7931</v>
      </c>
      <c r="U752" t="s">
        <v>7932</v>
      </c>
      <c r="V752" t="s">
        <v>7933</v>
      </c>
      <c r="W752" t="s">
        <v>7934</v>
      </c>
      <c r="X752" t="s">
        <v>7935</v>
      </c>
      <c r="Y752" t="s">
        <v>7936</v>
      </c>
      <c r="Z752" t="s">
        <v>7937</v>
      </c>
      <c r="AA752" t="s">
        <v>7938</v>
      </c>
      <c r="AB752" t="s">
        <v>7939</v>
      </c>
      <c r="AC752" t="s">
        <v>7940</v>
      </c>
      <c r="AD752" t="s">
        <v>7941</v>
      </c>
      <c r="AE752" t="s">
        <v>7942</v>
      </c>
    </row>
    <row r="753" spans="1:31" x14ac:dyDescent="0.3">
      <c r="A753" t="s">
        <v>7943</v>
      </c>
      <c r="B753" t="s">
        <v>7944</v>
      </c>
      <c r="C753">
        <v>744</v>
      </c>
      <c r="D753" t="s">
        <v>866</v>
      </c>
      <c r="E753">
        <v>335</v>
      </c>
      <c r="F753">
        <v>8789</v>
      </c>
      <c r="G753">
        <v>3.52</v>
      </c>
      <c r="H753">
        <v>33</v>
      </c>
      <c r="I753">
        <v>0</v>
      </c>
      <c r="J753" t="s">
        <v>7945</v>
      </c>
      <c r="K753" t="s">
        <v>7946</v>
      </c>
      <c r="L753" t="s">
        <v>7927</v>
      </c>
      <c r="M753" t="s">
        <v>7759</v>
      </c>
      <c r="N753" t="s">
        <v>7760</v>
      </c>
      <c r="O753" t="s">
        <v>7947</v>
      </c>
      <c r="P753" t="s">
        <v>7784</v>
      </c>
      <c r="Q753" t="s">
        <v>7928</v>
      </c>
      <c r="R753" t="s">
        <v>7948</v>
      </c>
      <c r="S753" t="s">
        <v>7949</v>
      </c>
      <c r="T753" t="s">
        <v>7950</v>
      </c>
      <c r="U753" t="s">
        <v>7932</v>
      </c>
      <c r="V753" t="s">
        <v>7781</v>
      </c>
      <c r="W753" t="s">
        <v>7951</v>
      </c>
      <c r="X753" t="s">
        <v>7952</v>
      </c>
      <c r="Y753" t="s">
        <v>7953</v>
      </c>
      <c r="Z753" t="s">
        <v>7954</v>
      </c>
      <c r="AA753" t="s">
        <v>7955</v>
      </c>
      <c r="AB753" t="s">
        <v>7796</v>
      </c>
      <c r="AC753" t="s">
        <v>7764</v>
      </c>
    </row>
    <row r="754" spans="1:31" x14ac:dyDescent="0.3">
      <c r="A754" t="s">
        <v>7832</v>
      </c>
      <c r="B754" t="s">
        <v>7956</v>
      </c>
      <c r="C754">
        <v>706</v>
      </c>
      <c r="D754" t="s">
        <v>866</v>
      </c>
      <c r="E754">
        <v>82</v>
      </c>
      <c r="F754">
        <v>4938</v>
      </c>
      <c r="G754">
        <v>3.2</v>
      </c>
      <c r="H754">
        <v>20</v>
      </c>
      <c r="I754">
        <v>19</v>
      </c>
      <c r="J754" t="s">
        <v>7759</v>
      </c>
      <c r="K754" t="s">
        <v>7767</v>
      </c>
      <c r="L754" t="s">
        <v>7827</v>
      </c>
      <c r="M754" t="s">
        <v>7800</v>
      </c>
      <c r="N754" t="s">
        <v>7957</v>
      </c>
      <c r="O754" t="s">
        <v>7958</v>
      </c>
      <c r="P754" t="s">
        <v>7757</v>
      </c>
      <c r="Q754" t="s">
        <v>7959</v>
      </c>
      <c r="R754" t="s">
        <v>7808</v>
      </c>
      <c r="S754" t="s">
        <v>7960</v>
      </c>
      <c r="T754" t="s">
        <v>7961</v>
      </c>
      <c r="U754" t="s">
        <v>7887</v>
      </c>
      <c r="V754" t="s">
        <v>7780</v>
      </c>
      <c r="W754" t="s">
        <v>7849</v>
      </c>
      <c r="X754" t="s">
        <v>7962</v>
      </c>
      <c r="Y754" t="s">
        <v>7963</v>
      </c>
      <c r="Z754" t="s">
        <v>7833</v>
      </c>
      <c r="AA754" t="s">
        <v>7964</v>
      </c>
      <c r="AB754" t="s">
        <v>7965</v>
      </c>
      <c r="AC754" t="s">
        <v>7842</v>
      </c>
    </row>
    <row r="755" spans="1:31" x14ac:dyDescent="0.3">
      <c r="A755" t="s">
        <v>7827</v>
      </c>
      <c r="B755" t="s">
        <v>7966</v>
      </c>
      <c r="C755">
        <v>712</v>
      </c>
      <c r="D755" t="s">
        <v>866</v>
      </c>
      <c r="E755">
        <v>239</v>
      </c>
      <c r="F755">
        <v>8183</v>
      </c>
      <c r="G755">
        <v>4.4800000000000004</v>
      </c>
      <c r="H755">
        <v>23</v>
      </c>
      <c r="I755">
        <v>28</v>
      </c>
      <c r="J755" t="s">
        <v>7759</v>
      </c>
      <c r="K755" t="s">
        <v>7967</v>
      </c>
      <c r="L755" t="s">
        <v>7968</v>
      </c>
      <c r="M755" t="s">
        <v>7800</v>
      </c>
      <c r="N755" t="s">
        <v>7825</v>
      </c>
      <c r="O755" t="s">
        <v>7832</v>
      </c>
      <c r="P755" t="s">
        <v>7969</v>
      </c>
      <c r="Q755" t="s">
        <v>7970</v>
      </c>
      <c r="R755" t="s">
        <v>7971</v>
      </c>
      <c r="S755" t="s">
        <v>7972</v>
      </c>
      <c r="T755" t="s">
        <v>7973</v>
      </c>
      <c r="U755" t="s">
        <v>7974</v>
      </c>
      <c r="V755" t="s">
        <v>7975</v>
      </c>
      <c r="W755" t="s">
        <v>7976</v>
      </c>
      <c r="X755" t="s">
        <v>7977</v>
      </c>
      <c r="Y755" t="s">
        <v>7978</v>
      </c>
      <c r="Z755" t="s">
        <v>7979</v>
      </c>
      <c r="AA755" t="s">
        <v>7980</v>
      </c>
      <c r="AB755" t="s">
        <v>7981</v>
      </c>
      <c r="AC755" t="s">
        <v>7982</v>
      </c>
    </row>
    <row r="756" spans="1:31" x14ac:dyDescent="0.3">
      <c r="A756" t="s">
        <v>7983</v>
      </c>
      <c r="B756" t="s">
        <v>7984</v>
      </c>
      <c r="C756">
        <v>822</v>
      </c>
      <c r="D756" t="s">
        <v>866</v>
      </c>
      <c r="E756">
        <v>204</v>
      </c>
      <c r="F756">
        <v>1626</v>
      </c>
      <c r="G756">
        <v>3</v>
      </c>
      <c r="H756">
        <v>4</v>
      </c>
      <c r="I756">
        <v>2</v>
      </c>
    </row>
    <row r="757" spans="1:31" x14ac:dyDescent="0.3">
      <c r="A757" t="s">
        <v>7985</v>
      </c>
      <c r="B757" t="s">
        <v>7852</v>
      </c>
      <c r="C757">
        <v>1084</v>
      </c>
      <c r="D757" t="s">
        <v>866</v>
      </c>
      <c r="E757">
        <v>214</v>
      </c>
      <c r="F757">
        <v>1405</v>
      </c>
      <c r="G757">
        <v>4.5</v>
      </c>
      <c r="H757">
        <v>16</v>
      </c>
      <c r="I757">
        <v>20</v>
      </c>
    </row>
    <row r="758" spans="1:31" x14ac:dyDescent="0.3">
      <c r="A758" t="s">
        <v>7826</v>
      </c>
      <c r="B758" t="s">
        <v>7986</v>
      </c>
      <c r="C758">
        <v>429</v>
      </c>
      <c r="D758" t="s">
        <v>866</v>
      </c>
      <c r="E758">
        <v>28</v>
      </c>
      <c r="F758">
        <v>13019</v>
      </c>
      <c r="G758">
        <v>4.4000000000000004</v>
      </c>
      <c r="H758">
        <v>35</v>
      </c>
      <c r="I758">
        <v>54</v>
      </c>
      <c r="J758" t="s">
        <v>7833</v>
      </c>
      <c r="K758" t="s">
        <v>7906</v>
      </c>
      <c r="L758" t="s">
        <v>7987</v>
      </c>
      <c r="M758" t="s">
        <v>7827</v>
      </c>
      <c r="N758" t="s">
        <v>7988</v>
      </c>
      <c r="O758" t="s">
        <v>7825</v>
      </c>
      <c r="P758" t="s">
        <v>7958</v>
      </c>
      <c r="Q758" t="s">
        <v>7832</v>
      </c>
      <c r="R758" t="s">
        <v>7989</v>
      </c>
      <c r="S758" t="s">
        <v>7990</v>
      </c>
      <c r="T758" t="s">
        <v>7991</v>
      </c>
      <c r="U758" t="e">
        <f>-nHAvd1Ps4w</f>
        <v>#NAME?</v>
      </c>
      <c r="V758" t="s">
        <v>7992</v>
      </c>
      <c r="W758" t="s">
        <v>7993</v>
      </c>
      <c r="X758" t="s">
        <v>7880</v>
      </c>
      <c r="Y758" t="s">
        <v>7994</v>
      </c>
      <c r="Z758" t="s">
        <v>7757</v>
      </c>
      <c r="AA758" t="s">
        <v>7995</v>
      </c>
      <c r="AB758" t="s">
        <v>7996</v>
      </c>
      <c r="AC758" t="s">
        <v>7849</v>
      </c>
    </row>
    <row r="759" spans="1:31" x14ac:dyDescent="0.3">
      <c r="A759" t="s">
        <v>7950</v>
      </c>
      <c r="B759" t="s">
        <v>7997</v>
      </c>
      <c r="C759">
        <v>857</v>
      </c>
      <c r="D759" t="s">
        <v>20</v>
      </c>
      <c r="E759">
        <v>69</v>
      </c>
      <c r="F759">
        <v>895</v>
      </c>
      <c r="G759">
        <v>3.88</v>
      </c>
      <c r="H759">
        <v>8</v>
      </c>
      <c r="I759">
        <v>14</v>
      </c>
      <c r="J759" t="s">
        <v>7759</v>
      </c>
      <c r="K759" t="s">
        <v>7943</v>
      </c>
      <c r="L759" t="s">
        <v>7932</v>
      </c>
      <c r="M759" t="s">
        <v>7998</v>
      </c>
      <c r="N759" t="s">
        <v>7999</v>
      </c>
      <c r="O759" t="s">
        <v>7927</v>
      </c>
      <c r="P759" t="s">
        <v>7934</v>
      </c>
      <c r="Q759" t="s">
        <v>7778</v>
      </c>
      <c r="R759" t="s">
        <v>7946</v>
      </c>
      <c r="S759" t="s">
        <v>8000</v>
      </c>
      <c r="T759" t="s">
        <v>8001</v>
      </c>
      <c r="U759" t="s">
        <v>7947</v>
      </c>
      <c r="V759" t="s">
        <v>8002</v>
      </c>
      <c r="W759" t="s">
        <v>7949</v>
      </c>
      <c r="X759" t="s">
        <v>7764</v>
      </c>
      <c r="Y759" t="s">
        <v>8003</v>
      </c>
      <c r="Z759" t="s">
        <v>7951</v>
      </c>
      <c r="AA759" t="s">
        <v>7955</v>
      </c>
      <c r="AB759" t="s">
        <v>7780</v>
      </c>
      <c r="AC759" t="s">
        <v>7791</v>
      </c>
    </row>
    <row r="760" spans="1:31" x14ac:dyDescent="0.3">
      <c r="A760" t="s">
        <v>8004</v>
      </c>
    </row>
    <row r="761" spans="1:31" x14ac:dyDescent="0.3">
      <c r="A761" t="s">
        <v>8005</v>
      </c>
      <c r="B761" t="s">
        <v>2646</v>
      </c>
      <c r="C761">
        <v>1135</v>
      </c>
      <c r="D761" t="s">
        <v>38</v>
      </c>
      <c r="E761" t="s">
        <v>3</v>
      </c>
      <c r="F761" t="s">
        <v>39</v>
      </c>
      <c r="G761">
        <v>22</v>
      </c>
      <c r="H761">
        <v>385</v>
      </c>
      <c r="I761">
        <v>1.62</v>
      </c>
      <c r="J761">
        <v>8</v>
      </c>
      <c r="K761">
        <v>7</v>
      </c>
      <c r="L761" t="s">
        <v>8004</v>
      </c>
      <c r="M761" t="s">
        <v>8006</v>
      </c>
      <c r="N761" t="s">
        <v>8007</v>
      </c>
      <c r="O761" t="s">
        <v>8008</v>
      </c>
      <c r="P761" t="s">
        <v>8009</v>
      </c>
      <c r="Q761" t="s">
        <v>8010</v>
      </c>
      <c r="R761" t="s">
        <v>8011</v>
      </c>
      <c r="S761" t="s">
        <v>8012</v>
      </c>
      <c r="T761" t="s">
        <v>8013</v>
      </c>
      <c r="U761" t="s">
        <v>8014</v>
      </c>
      <c r="V761" t="e">
        <f>-RJEXBEdR5w</f>
        <v>#NAME?</v>
      </c>
      <c r="W761" t="s">
        <v>8015</v>
      </c>
      <c r="X761" t="e">
        <f>-AdZ6wRHsrE</f>
        <v>#NAME?</v>
      </c>
      <c r="Y761" t="s">
        <v>8016</v>
      </c>
      <c r="Z761" t="s">
        <v>8017</v>
      </c>
      <c r="AA761" t="s">
        <v>8018</v>
      </c>
      <c r="AB761" t="s">
        <v>8019</v>
      </c>
      <c r="AC761" t="s">
        <v>8020</v>
      </c>
      <c r="AD761" t="s">
        <v>8021</v>
      </c>
      <c r="AE761" t="s">
        <v>8022</v>
      </c>
    </row>
    <row r="762" spans="1:31" x14ac:dyDescent="0.3">
      <c r="A762" t="s">
        <v>8007</v>
      </c>
      <c r="B762" t="s">
        <v>2646</v>
      </c>
      <c r="C762">
        <v>1135</v>
      </c>
      <c r="D762" t="s">
        <v>38</v>
      </c>
      <c r="E762" t="s">
        <v>3</v>
      </c>
      <c r="F762" t="s">
        <v>39</v>
      </c>
      <c r="G762">
        <v>46</v>
      </c>
      <c r="H762">
        <v>1077</v>
      </c>
      <c r="I762">
        <v>1.69</v>
      </c>
      <c r="J762">
        <v>29</v>
      </c>
      <c r="K762">
        <v>23</v>
      </c>
      <c r="L762" t="s">
        <v>8005</v>
      </c>
      <c r="M762" t="s">
        <v>8004</v>
      </c>
      <c r="N762" t="s">
        <v>8006</v>
      </c>
      <c r="O762" t="s">
        <v>8008</v>
      </c>
      <c r="P762" t="s">
        <v>8009</v>
      </c>
      <c r="Q762" t="s">
        <v>8010</v>
      </c>
      <c r="R762" t="s">
        <v>8011</v>
      </c>
      <c r="S762" t="s">
        <v>8012</v>
      </c>
      <c r="T762" t="s">
        <v>8013</v>
      </c>
      <c r="U762" t="s">
        <v>8014</v>
      </c>
      <c r="V762" t="s">
        <v>8015</v>
      </c>
      <c r="W762" t="e">
        <f>-AdZ6wRHsrE</f>
        <v>#NAME?</v>
      </c>
      <c r="X762" t="s">
        <v>8016</v>
      </c>
      <c r="Y762" t="s">
        <v>8017</v>
      </c>
      <c r="Z762" t="s">
        <v>8018</v>
      </c>
      <c r="AA762" t="e">
        <f>-RJEXBEdR5w</f>
        <v>#NAME?</v>
      </c>
      <c r="AB762" t="s">
        <v>8019</v>
      </c>
      <c r="AC762" t="s">
        <v>8020</v>
      </c>
      <c r="AD762" t="s">
        <v>8021</v>
      </c>
      <c r="AE762" t="s">
        <v>8022</v>
      </c>
    </row>
    <row r="763" spans="1:31" x14ac:dyDescent="0.3">
      <c r="A763" t="s">
        <v>8023</v>
      </c>
    </row>
    <row r="764" spans="1:31" x14ac:dyDescent="0.3">
      <c r="A764" t="s">
        <v>8024</v>
      </c>
      <c r="B764" t="s">
        <v>8025</v>
      </c>
      <c r="C764">
        <v>1073</v>
      </c>
      <c r="D764" t="s">
        <v>38</v>
      </c>
      <c r="E764" t="s">
        <v>3</v>
      </c>
      <c r="F764" t="s">
        <v>39</v>
      </c>
      <c r="G764">
        <v>5202</v>
      </c>
      <c r="H764">
        <v>760935</v>
      </c>
      <c r="I764">
        <v>4.59</v>
      </c>
      <c r="J764">
        <v>4440</v>
      </c>
      <c r="K764">
        <v>2441</v>
      </c>
      <c r="L764" t="s">
        <v>8026</v>
      </c>
      <c r="M764" t="s">
        <v>8027</v>
      </c>
      <c r="N764" t="s">
        <v>3771</v>
      </c>
      <c r="O764" t="s">
        <v>8028</v>
      </c>
      <c r="P764" t="s">
        <v>8029</v>
      </c>
      <c r="Q764" t="s">
        <v>8030</v>
      </c>
      <c r="R764" t="s">
        <v>8031</v>
      </c>
      <c r="S764" t="s">
        <v>8032</v>
      </c>
      <c r="T764" t="s">
        <v>8033</v>
      </c>
      <c r="U764" t="s">
        <v>8034</v>
      </c>
      <c r="V764" t="s">
        <v>8035</v>
      </c>
      <c r="W764" t="s">
        <v>8036</v>
      </c>
      <c r="X764" t="s">
        <v>8037</v>
      </c>
      <c r="Y764" t="s">
        <v>8038</v>
      </c>
      <c r="Z764" t="s">
        <v>8039</v>
      </c>
      <c r="AA764" t="s">
        <v>8040</v>
      </c>
      <c r="AB764" t="s">
        <v>8041</v>
      </c>
      <c r="AC764" t="s">
        <v>8042</v>
      </c>
      <c r="AD764" t="s">
        <v>8043</v>
      </c>
      <c r="AE764" t="s">
        <v>8044</v>
      </c>
    </row>
    <row r="765" spans="1:31" x14ac:dyDescent="0.3">
      <c r="A765" t="s">
        <v>8035</v>
      </c>
      <c r="B765" t="s">
        <v>8025</v>
      </c>
      <c r="C765">
        <v>0</v>
      </c>
      <c r="D765" t="s">
        <v>1165</v>
      </c>
      <c r="E765">
        <v>601</v>
      </c>
      <c r="F765">
        <v>686450</v>
      </c>
      <c r="G765">
        <v>4.16</v>
      </c>
      <c r="H765">
        <v>1536</v>
      </c>
      <c r="I765">
        <v>1328</v>
      </c>
    </row>
    <row r="766" spans="1:31" x14ac:dyDescent="0.3">
      <c r="A766" t="s">
        <v>8045</v>
      </c>
      <c r="B766" t="s">
        <v>8025</v>
      </c>
      <c r="C766">
        <v>1122</v>
      </c>
      <c r="D766" t="s">
        <v>38</v>
      </c>
      <c r="E766" t="s">
        <v>3</v>
      </c>
      <c r="F766" t="s">
        <v>39</v>
      </c>
      <c r="G766">
        <v>541</v>
      </c>
      <c r="H766">
        <v>336072</v>
      </c>
      <c r="I766">
        <v>4.66</v>
      </c>
      <c r="J766">
        <v>1491</v>
      </c>
      <c r="K766">
        <v>1090</v>
      </c>
      <c r="L766" t="s">
        <v>8039</v>
      </c>
      <c r="M766" t="s">
        <v>8046</v>
      </c>
      <c r="N766" t="s">
        <v>8044</v>
      </c>
      <c r="O766" t="s">
        <v>8047</v>
      </c>
      <c r="P766" t="s">
        <v>8048</v>
      </c>
      <c r="Q766" t="s">
        <v>8026</v>
      </c>
      <c r="R766" t="s">
        <v>8049</v>
      </c>
      <c r="S766" t="s">
        <v>8050</v>
      </c>
      <c r="T766" t="s">
        <v>8027</v>
      </c>
      <c r="U766" t="s">
        <v>8051</v>
      </c>
      <c r="V766" t="s">
        <v>8052</v>
      </c>
      <c r="W766" t="s">
        <v>8053</v>
      </c>
      <c r="X766" t="s">
        <v>8024</v>
      </c>
      <c r="Y766" t="s">
        <v>8054</v>
      </c>
    </row>
    <row r="767" spans="1:31" x14ac:dyDescent="0.3">
      <c r="A767" t="s">
        <v>8036</v>
      </c>
      <c r="B767" t="s">
        <v>8025</v>
      </c>
      <c r="C767">
        <v>1087</v>
      </c>
      <c r="D767" t="s">
        <v>38</v>
      </c>
      <c r="E767" t="s">
        <v>3</v>
      </c>
      <c r="F767" t="s">
        <v>39</v>
      </c>
      <c r="G767">
        <v>851</v>
      </c>
      <c r="H767">
        <v>280385</v>
      </c>
      <c r="I767">
        <v>4.58</v>
      </c>
      <c r="J767">
        <v>1190</v>
      </c>
      <c r="K767">
        <v>753</v>
      </c>
      <c r="L767" t="s">
        <v>8055</v>
      </c>
      <c r="M767" t="s">
        <v>8035</v>
      </c>
      <c r="N767" t="s">
        <v>8029</v>
      </c>
      <c r="O767" t="s">
        <v>8056</v>
      </c>
      <c r="P767" t="s">
        <v>8027</v>
      </c>
      <c r="Q767" t="s">
        <v>8057</v>
      </c>
      <c r="R767" t="s">
        <v>8058</v>
      </c>
      <c r="S767" t="s">
        <v>8059</v>
      </c>
      <c r="T767" t="s">
        <v>8060</v>
      </c>
      <c r="U767" t="s">
        <v>8061</v>
      </c>
      <c r="V767" t="s">
        <v>8039</v>
      </c>
      <c r="W767" t="s">
        <v>8062</v>
      </c>
      <c r="X767" t="s">
        <v>8063</v>
      </c>
      <c r="Y767" t="s">
        <v>8064</v>
      </c>
    </row>
    <row r="768" spans="1:31" x14ac:dyDescent="0.3">
      <c r="A768" t="s">
        <v>8047</v>
      </c>
      <c r="B768" t="s">
        <v>8025</v>
      </c>
      <c r="C768">
        <v>1128</v>
      </c>
      <c r="D768" t="s">
        <v>38</v>
      </c>
      <c r="E768" t="s">
        <v>3</v>
      </c>
      <c r="F768" t="s">
        <v>39</v>
      </c>
      <c r="G768">
        <v>509</v>
      </c>
      <c r="H768">
        <v>626394</v>
      </c>
      <c r="I768">
        <v>4.08</v>
      </c>
      <c r="J768">
        <v>1917</v>
      </c>
      <c r="K768">
        <v>1310</v>
      </c>
      <c r="L768" t="s">
        <v>8039</v>
      </c>
      <c r="M768" t="s">
        <v>8048</v>
      </c>
      <c r="N768" t="s">
        <v>8065</v>
      </c>
      <c r="O768" t="s">
        <v>8057</v>
      </c>
      <c r="P768" t="s">
        <v>8044</v>
      </c>
      <c r="Q768" t="s">
        <v>8036</v>
      </c>
      <c r="R768" t="s">
        <v>8027</v>
      </c>
      <c r="S768" t="s">
        <v>8045</v>
      </c>
      <c r="T768" t="s">
        <v>8024</v>
      </c>
      <c r="U768" t="s">
        <v>8053</v>
      </c>
      <c r="V768" t="s">
        <v>8014</v>
      </c>
      <c r="W768" t="s">
        <v>8040</v>
      </c>
      <c r="X768" t="s">
        <v>8066</v>
      </c>
      <c r="Y768" t="s">
        <v>8011</v>
      </c>
      <c r="Z768" t="s">
        <v>8067</v>
      </c>
      <c r="AA768" t="s">
        <v>8028</v>
      </c>
      <c r="AB768" t="s">
        <v>8068</v>
      </c>
      <c r="AC768" t="s">
        <v>8062</v>
      </c>
      <c r="AD768" t="s">
        <v>8069</v>
      </c>
      <c r="AE768" t="s">
        <v>8070</v>
      </c>
    </row>
    <row r="769" spans="1:31" x14ac:dyDescent="0.3">
      <c r="A769" t="s">
        <v>8071</v>
      </c>
      <c r="B769" t="s">
        <v>8025</v>
      </c>
      <c r="C769">
        <v>1052</v>
      </c>
      <c r="D769" t="s">
        <v>38</v>
      </c>
      <c r="E769" t="s">
        <v>3</v>
      </c>
      <c r="F769" t="s">
        <v>39</v>
      </c>
      <c r="G769">
        <v>219</v>
      </c>
      <c r="H769">
        <v>373065</v>
      </c>
      <c r="I769">
        <v>4.4000000000000004</v>
      </c>
      <c r="J769">
        <v>1101</v>
      </c>
      <c r="K769">
        <v>835</v>
      </c>
      <c r="L769" t="s">
        <v>8040</v>
      </c>
      <c r="M769" t="s">
        <v>8033</v>
      </c>
      <c r="N769" t="s">
        <v>8028</v>
      </c>
      <c r="O769" t="s">
        <v>8072</v>
      </c>
      <c r="P769" t="s">
        <v>8042</v>
      </c>
      <c r="Q769" t="s">
        <v>8073</v>
      </c>
      <c r="R769" t="s">
        <v>8074</v>
      </c>
      <c r="S769" t="e">
        <f>-FXZ0VyppQE</f>
        <v>#NAME?</v>
      </c>
      <c r="T769" t="s">
        <v>8075</v>
      </c>
      <c r="U769" t="s">
        <v>3771</v>
      </c>
      <c r="V769" t="s">
        <v>8030</v>
      </c>
      <c r="W769" t="s">
        <v>8036</v>
      </c>
      <c r="X769" t="s">
        <v>8024</v>
      </c>
      <c r="Y769" t="s">
        <v>8076</v>
      </c>
    </row>
    <row r="770" spans="1:31" x14ac:dyDescent="0.3">
      <c r="A770" t="s">
        <v>8027</v>
      </c>
      <c r="B770" t="s">
        <v>8025</v>
      </c>
      <c r="C770">
        <v>1080</v>
      </c>
      <c r="D770" t="s">
        <v>38</v>
      </c>
      <c r="E770" t="s">
        <v>3</v>
      </c>
      <c r="F770" t="s">
        <v>39</v>
      </c>
      <c r="G770">
        <v>526</v>
      </c>
      <c r="H770">
        <v>500927</v>
      </c>
      <c r="I770">
        <v>4.16</v>
      </c>
      <c r="J770">
        <v>1475</v>
      </c>
      <c r="K770">
        <v>861</v>
      </c>
      <c r="L770" t="s">
        <v>8077</v>
      </c>
      <c r="M770" t="s">
        <v>8032</v>
      </c>
      <c r="N770" t="s">
        <v>8057</v>
      </c>
      <c r="O770" t="s">
        <v>8029</v>
      </c>
      <c r="P770" t="e">
        <f>-PISWOipx3g</f>
        <v>#NAME?</v>
      </c>
      <c r="Q770" t="s">
        <v>8026</v>
      </c>
      <c r="R770" t="s">
        <v>8078</v>
      </c>
      <c r="S770" t="s">
        <v>8079</v>
      </c>
      <c r="T770" t="s">
        <v>8063</v>
      </c>
      <c r="U770" t="s">
        <v>8080</v>
      </c>
      <c r="V770" t="s">
        <v>8024</v>
      </c>
      <c r="W770" t="s">
        <v>8036</v>
      </c>
      <c r="X770" t="s">
        <v>8081</v>
      </c>
      <c r="Y770" t="s">
        <v>8082</v>
      </c>
    </row>
    <row r="771" spans="1:31" x14ac:dyDescent="0.3">
      <c r="A771" t="s">
        <v>8044</v>
      </c>
      <c r="B771" t="s">
        <v>8025</v>
      </c>
      <c r="C771">
        <v>1120</v>
      </c>
      <c r="D771" t="s">
        <v>38</v>
      </c>
      <c r="E771" t="s">
        <v>3</v>
      </c>
      <c r="F771" t="s">
        <v>39</v>
      </c>
      <c r="G771">
        <v>234</v>
      </c>
      <c r="H771">
        <v>474801</v>
      </c>
      <c r="I771">
        <v>4.67</v>
      </c>
      <c r="J771">
        <v>1063</v>
      </c>
      <c r="K771">
        <v>878</v>
      </c>
      <c r="L771" t="s">
        <v>3771</v>
      </c>
      <c r="M771" t="s">
        <v>8069</v>
      </c>
      <c r="N771" t="s">
        <v>8048</v>
      </c>
      <c r="O771" t="s">
        <v>8045</v>
      </c>
      <c r="P771" t="s">
        <v>8039</v>
      </c>
      <c r="Q771" t="s">
        <v>8029</v>
      </c>
      <c r="R771" t="s">
        <v>8083</v>
      </c>
      <c r="S771" t="s">
        <v>8063</v>
      </c>
      <c r="T771" t="s">
        <v>8084</v>
      </c>
      <c r="U771" t="s">
        <v>8085</v>
      </c>
      <c r="V771" t="s">
        <v>8086</v>
      </c>
      <c r="W771" t="s">
        <v>8087</v>
      </c>
      <c r="X771" t="s">
        <v>8047</v>
      </c>
      <c r="Y771" t="s">
        <v>8088</v>
      </c>
    </row>
    <row r="772" spans="1:31" x14ac:dyDescent="0.3">
      <c r="A772" t="s">
        <v>8030</v>
      </c>
      <c r="B772" t="s">
        <v>8025</v>
      </c>
      <c r="C772">
        <v>1066</v>
      </c>
      <c r="D772" t="s">
        <v>38</v>
      </c>
      <c r="E772" t="s">
        <v>3</v>
      </c>
      <c r="F772" t="s">
        <v>39</v>
      </c>
      <c r="G772">
        <v>554</v>
      </c>
      <c r="H772">
        <v>184433</v>
      </c>
      <c r="I772">
        <v>4.6100000000000003</v>
      </c>
      <c r="J772">
        <v>1303</v>
      </c>
      <c r="K772">
        <v>1182</v>
      </c>
      <c r="L772" t="s">
        <v>8026</v>
      </c>
      <c r="M772" t="s">
        <v>8024</v>
      </c>
      <c r="N772" t="s">
        <v>8040</v>
      </c>
      <c r="O772" t="s">
        <v>8089</v>
      </c>
      <c r="P772" t="s">
        <v>8028</v>
      </c>
      <c r="Q772" t="s">
        <v>8090</v>
      </c>
      <c r="R772" t="s">
        <v>8027</v>
      </c>
      <c r="S772" t="s">
        <v>8033</v>
      </c>
      <c r="T772" t="s">
        <v>8029</v>
      </c>
      <c r="U772" t="s">
        <v>8091</v>
      </c>
      <c r="V772" t="s">
        <v>8071</v>
      </c>
      <c r="W772" t="s">
        <v>8092</v>
      </c>
      <c r="X772" t="s">
        <v>8093</v>
      </c>
      <c r="Y772" t="s">
        <v>8035</v>
      </c>
    </row>
    <row r="773" spans="1:31" x14ac:dyDescent="0.3">
      <c r="A773" t="s">
        <v>8091</v>
      </c>
      <c r="B773" t="s">
        <v>8025</v>
      </c>
      <c r="C773">
        <v>1059</v>
      </c>
      <c r="D773" t="s">
        <v>38</v>
      </c>
      <c r="E773" t="s">
        <v>3</v>
      </c>
      <c r="F773" t="s">
        <v>39</v>
      </c>
      <c r="G773">
        <v>444</v>
      </c>
      <c r="H773">
        <v>78001</v>
      </c>
      <c r="I773">
        <v>4.7300000000000004</v>
      </c>
      <c r="J773">
        <v>1609</v>
      </c>
      <c r="K773">
        <v>813</v>
      </c>
      <c r="L773" t="s">
        <v>8033</v>
      </c>
      <c r="M773" t="s">
        <v>8028</v>
      </c>
      <c r="N773" t="s">
        <v>8030</v>
      </c>
      <c r="O773" t="s">
        <v>8073</v>
      </c>
      <c r="P773" t="s">
        <v>8094</v>
      </c>
      <c r="Q773" t="s">
        <v>8026</v>
      </c>
      <c r="R773" t="s">
        <v>8053</v>
      </c>
      <c r="S773" t="s">
        <v>8071</v>
      </c>
      <c r="T773" t="s">
        <v>8027</v>
      </c>
      <c r="U773" t="s">
        <v>8035</v>
      </c>
      <c r="V773" t="s">
        <v>8095</v>
      </c>
      <c r="W773" t="s">
        <v>8024</v>
      </c>
      <c r="X773" t="s">
        <v>8096</v>
      </c>
      <c r="Y773" t="s">
        <v>8036</v>
      </c>
      <c r="Z773" t="s">
        <v>8097</v>
      </c>
      <c r="AA773" t="s">
        <v>8057</v>
      </c>
      <c r="AB773" t="s">
        <v>8059</v>
      </c>
      <c r="AC773" t="s">
        <v>8098</v>
      </c>
      <c r="AD773" t="s">
        <v>8099</v>
      </c>
      <c r="AE773" t="s">
        <v>8100</v>
      </c>
    </row>
    <row r="774" spans="1:31" x14ac:dyDescent="0.3">
      <c r="A774" t="s">
        <v>8073</v>
      </c>
      <c r="B774" t="s">
        <v>8025</v>
      </c>
      <c r="C774">
        <v>1054</v>
      </c>
      <c r="D774" t="s">
        <v>38</v>
      </c>
      <c r="E774" t="s">
        <v>3</v>
      </c>
      <c r="F774" t="s">
        <v>39</v>
      </c>
      <c r="G774">
        <v>307</v>
      </c>
      <c r="H774">
        <v>131022</v>
      </c>
      <c r="I774">
        <v>4.6500000000000004</v>
      </c>
      <c r="J774">
        <v>944</v>
      </c>
      <c r="K774">
        <v>750</v>
      </c>
      <c r="L774" t="s">
        <v>8033</v>
      </c>
      <c r="M774" t="s">
        <v>8040</v>
      </c>
      <c r="N774" t="s">
        <v>8071</v>
      </c>
      <c r="O774" t="s">
        <v>8091</v>
      </c>
      <c r="P774" t="s">
        <v>8097</v>
      </c>
      <c r="Q774" t="s">
        <v>8074</v>
      </c>
      <c r="R774" t="s">
        <v>8075</v>
      </c>
      <c r="S774" t="s">
        <v>8035</v>
      </c>
      <c r="T774" t="s">
        <v>8101</v>
      </c>
      <c r="U774" t="s">
        <v>8024</v>
      </c>
      <c r="V774" t="s">
        <v>8027</v>
      </c>
      <c r="W774" t="s">
        <v>8028</v>
      </c>
      <c r="X774" t="s">
        <v>8030</v>
      </c>
      <c r="Y774" t="s">
        <v>8100</v>
      </c>
    </row>
    <row r="775" spans="1:31" x14ac:dyDescent="0.3">
      <c r="A775" t="e">
        <f>-W2PeiA2JnY</f>
        <v>#NAME?</v>
      </c>
      <c r="B775" t="s">
        <v>8025</v>
      </c>
      <c r="C775">
        <v>1113</v>
      </c>
      <c r="D775" t="s">
        <v>38</v>
      </c>
      <c r="E775" t="s">
        <v>3</v>
      </c>
      <c r="F775" t="s">
        <v>39</v>
      </c>
      <c r="G775">
        <v>749</v>
      </c>
      <c r="H775">
        <v>115517</v>
      </c>
      <c r="I775">
        <v>4.74</v>
      </c>
      <c r="J775">
        <v>1175</v>
      </c>
      <c r="K775">
        <v>563</v>
      </c>
      <c r="L775" t="s">
        <v>8048</v>
      </c>
      <c r="M775" t="s">
        <v>8063</v>
      </c>
      <c r="N775" t="s">
        <v>8044</v>
      </c>
      <c r="O775" t="s">
        <v>3771</v>
      </c>
      <c r="P775" t="s">
        <v>8102</v>
      </c>
      <c r="Q775" t="s">
        <v>8040</v>
      </c>
      <c r="R775" t="s">
        <v>8103</v>
      </c>
      <c r="S775" t="s">
        <v>8082</v>
      </c>
      <c r="T775" t="s">
        <v>8039</v>
      </c>
      <c r="U775" t="s">
        <v>8104</v>
      </c>
      <c r="V775" t="s">
        <v>8045</v>
      </c>
      <c r="W775" t="s">
        <v>8105</v>
      </c>
      <c r="X775" t="s">
        <v>8053</v>
      </c>
      <c r="Y775" t="s">
        <v>8106</v>
      </c>
    </row>
    <row r="776" spans="1:31" x14ac:dyDescent="0.3">
      <c r="A776" t="s">
        <v>8039</v>
      </c>
      <c r="B776" t="s">
        <v>8025</v>
      </c>
      <c r="C776">
        <v>1126</v>
      </c>
      <c r="D776" t="s">
        <v>38</v>
      </c>
      <c r="E776" t="s">
        <v>3</v>
      </c>
      <c r="F776" t="s">
        <v>39</v>
      </c>
      <c r="G776">
        <v>1208</v>
      </c>
      <c r="H776">
        <v>309619</v>
      </c>
      <c r="I776">
        <v>4.0599999999999996</v>
      </c>
      <c r="J776">
        <v>1606</v>
      </c>
      <c r="K776">
        <v>1462</v>
      </c>
      <c r="L776" t="s">
        <v>8047</v>
      </c>
      <c r="M776" t="s">
        <v>8044</v>
      </c>
      <c r="N776" t="s">
        <v>8045</v>
      </c>
      <c r="O776" t="s">
        <v>8014</v>
      </c>
      <c r="P776" t="s">
        <v>8048</v>
      </c>
      <c r="Q776" t="s">
        <v>8027</v>
      </c>
      <c r="R776" t="s">
        <v>8036</v>
      </c>
      <c r="S776" t="s">
        <v>8015</v>
      </c>
      <c r="T776" t="s">
        <v>8024</v>
      </c>
      <c r="U776" t="s">
        <v>8053</v>
      </c>
      <c r="V776" t="s">
        <v>8009</v>
      </c>
      <c r="W776" t="s">
        <v>8107</v>
      </c>
      <c r="X776" t="s">
        <v>8011</v>
      </c>
      <c r="Y776" t="s">
        <v>8035</v>
      </c>
    </row>
    <row r="777" spans="1:31" x14ac:dyDescent="0.3">
      <c r="A777" t="s">
        <v>8108</v>
      </c>
      <c r="B777" t="s">
        <v>8025</v>
      </c>
      <c r="C777">
        <v>1130</v>
      </c>
      <c r="D777" t="s">
        <v>38</v>
      </c>
      <c r="E777" t="s">
        <v>3</v>
      </c>
      <c r="F777" t="s">
        <v>39</v>
      </c>
      <c r="G777">
        <v>561</v>
      </c>
      <c r="H777">
        <v>273543</v>
      </c>
      <c r="I777">
        <v>4.24</v>
      </c>
      <c r="J777">
        <v>1244</v>
      </c>
      <c r="K777">
        <v>661</v>
      </c>
      <c r="L777" t="s">
        <v>8011</v>
      </c>
      <c r="M777" t="s">
        <v>8065</v>
      </c>
      <c r="N777" t="s">
        <v>8074</v>
      </c>
      <c r="O777" t="s">
        <v>8109</v>
      </c>
      <c r="P777" t="e">
        <f>-RJEXBEdR5w</f>
        <v>#NAME?</v>
      </c>
      <c r="Q777" t="s">
        <v>8110</v>
      </c>
      <c r="R777" t="s">
        <v>8020</v>
      </c>
      <c r="S777" t="s">
        <v>8111</v>
      </c>
      <c r="T777" t="s">
        <v>8112</v>
      </c>
      <c r="U777" t="s">
        <v>8019</v>
      </c>
      <c r="V777" t="s">
        <v>8113</v>
      </c>
      <c r="W777" t="s">
        <v>8024</v>
      </c>
      <c r="X777" t="s">
        <v>8035</v>
      </c>
      <c r="Y777" t="s">
        <v>8045</v>
      </c>
    </row>
    <row r="778" spans="1:31" x14ac:dyDescent="0.3">
      <c r="A778" t="s">
        <v>8009</v>
      </c>
      <c r="B778" t="s">
        <v>19</v>
      </c>
      <c r="C778">
        <v>1080</v>
      </c>
      <c r="D778" t="s">
        <v>38</v>
      </c>
      <c r="E778" t="s">
        <v>3</v>
      </c>
      <c r="F778" t="s">
        <v>39</v>
      </c>
      <c r="G778">
        <v>599</v>
      </c>
      <c r="H778">
        <v>42388</v>
      </c>
      <c r="I778">
        <v>3.75</v>
      </c>
      <c r="J778">
        <v>171</v>
      </c>
      <c r="K778">
        <v>68</v>
      </c>
      <c r="L778" t="s">
        <v>8057</v>
      </c>
      <c r="M778" t="s">
        <v>8063</v>
      </c>
      <c r="N778" t="s">
        <v>8059</v>
      </c>
      <c r="O778" t="s">
        <v>8114</v>
      </c>
      <c r="P778" t="s">
        <v>8080</v>
      </c>
      <c r="Q778" t="s">
        <v>8035</v>
      </c>
      <c r="R778" t="s">
        <v>3771</v>
      </c>
      <c r="S778" t="s">
        <v>8039</v>
      </c>
      <c r="T778" t="s">
        <v>8115</v>
      </c>
      <c r="U778" t="s">
        <v>8116</v>
      </c>
      <c r="V778" t="s">
        <v>8045</v>
      </c>
      <c r="W778" t="s">
        <v>8082</v>
      </c>
      <c r="X778" t="s">
        <v>8117</v>
      </c>
      <c r="Y778" t="s">
        <v>8047</v>
      </c>
      <c r="Z778" t="s">
        <v>8118</v>
      </c>
      <c r="AA778" t="s">
        <v>8048</v>
      </c>
      <c r="AB778" t="s">
        <v>8027</v>
      </c>
      <c r="AC778" t="s">
        <v>8044</v>
      </c>
      <c r="AD778" t="s">
        <v>8119</v>
      </c>
      <c r="AE778" t="s">
        <v>8120</v>
      </c>
    </row>
    <row r="779" spans="1:31" x14ac:dyDescent="0.3">
      <c r="A779" t="s">
        <v>8011</v>
      </c>
      <c r="B779" t="s">
        <v>8025</v>
      </c>
      <c r="C779">
        <v>1092</v>
      </c>
      <c r="D779" t="s">
        <v>38</v>
      </c>
      <c r="E779" t="s">
        <v>3</v>
      </c>
      <c r="F779" t="s">
        <v>39</v>
      </c>
      <c r="G779">
        <v>524</v>
      </c>
      <c r="H779">
        <v>1301085</v>
      </c>
      <c r="I779">
        <v>4.4800000000000004</v>
      </c>
      <c r="J779">
        <v>6305</v>
      </c>
      <c r="K779">
        <v>3115</v>
      </c>
      <c r="L779" t="s">
        <v>8121</v>
      </c>
      <c r="M779" t="s">
        <v>8122</v>
      </c>
      <c r="N779" t="s">
        <v>8026</v>
      </c>
      <c r="O779" t="s">
        <v>8123</v>
      </c>
      <c r="P779" t="s">
        <v>8124</v>
      </c>
      <c r="Q779" t="e">
        <f>-iUO2dqYmqg</f>
        <v>#NAME?</v>
      </c>
      <c r="R779" t="s">
        <v>8125</v>
      </c>
      <c r="S779" t="s">
        <v>8126</v>
      </c>
      <c r="T779" t="s">
        <v>8127</v>
      </c>
      <c r="U779" t="s">
        <v>8082</v>
      </c>
      <c r="V779" t="s">
        <v>8128</v>
      </c>
      <c r="W779" t="s">
        <v>8057</v>
      </c>
      <c r="X779" t="s">
        <v>8040</v>
      </c>
      <c r="Y779" t="s">
        <v>8129</v>
      </c>
    </row>
    <row r="780" spans="1:31" x14ac:dyDescent="0.3">
      <c r="A780" t="s">
        <v>8130</v>
      </c>
      <c r="B780" t="s">
        <v>8131</v>
      </c>
      <c r="C780">
        <v>1089</v>
      </c>
      <c r="D780" t="s">
        <v>20</v>
      </c>
      <c r="E780">
        <v>115</v>
      </c>
      <c r="F780">
        <v>13771</v>
      </c>
      <c r="G780">
        <v>4.7</v>
      </c>
      <c r="H780">
        <v>86</v>
      </c>
      <c r="I780">
        <v>50</v>
      </c>
      <c r="J780" t="s">
        <v>8132</v>
      </c>
      <c r="K780" t="s">
        <v>8133</v>
      </c>
      <c r="L780" t="s">
        <v>8134</v>
      </c>
      <c r="M780" t="s">
        <v>8135</v>
      </c>
      <c r="N780" t="s">
        <v>8136</v>
      </c>
      <c r="O780" t="s">
        <v>8137</v>
      </c>
      <c r="P780" t="s">
        <v>8138</v>
      </c>
      <c r="Q780" t="e">
        <f>-xnSyU2gYEc</f>
        <v>#NAME?</v>
      </c>
      <c r="R780" t="s">
        <v>8139</v>
      </c>
      <c r="S780" t="s">
        <v>8140</v>
      </c>
      <c r="T780" t="s">
        <v>8141</v>
      </c>
      <c r="U780" t="s">
        <v>8142</v>
      </c>
      <c r="V780" t="s">
        <v>8143</v>
      </c>
      <c r="W780" t="e">
        <f>-jIllUEqXUE</f>
        <v>#NAME?</v>
      </c>
      <c r="X780" t="s">
        <v>8144</v>
      </c>
      <c r="Y780" t="s">
        <v>8145</v>
      </c>
      <c r="Z780" t="s">
        <v>8146</v>
      </c>
      <c r="AA780" t="s">
        <v>8147</v>
      </c>
      <c r="AB780" t="s">
        <v>8148</v>
      </c>
      <c r="AC780" t="s">
        <v>8149</v>
      </c>
    </row>
    <row r="781" spans="1:31" x14ac:dyDescent="0.3">
      <c r="A781" t="s">
        <v>8133</v>
      </c>
      <c r="B781" t="s">
        <v>8131</v>
      </c>
      <c r="C781">
        <v>1090</v>
      </c>
      <c r="D781" t="s">
        <v>20</v>
      </c>
      <c r="E781">
        <v>143</v>
      </c>
      <c r="F781">
        <v>12057</v>
      </c>
      <c r="G781">
        <v>4.6900000000000004</v>
      </c>
      <c r="H781">
        <v>67</v>
      </c>
      <c r="I781">
        <v>60</v>
      </c>
      <c r="J781" t="s">
        <v>1255</v>
      </c>
      <c r="K781" t="s">
        <v>8130</v>
      </c>
      <c r="L781" t="s">
        <v>8150</v>
      </c>
      <c r="M781" t="s">
        <v>8151</v>
      </c>
      <c r="N781" t="s">
        <v>8152</v>
      </c>
      <c r="O781" t="s">
        <v>8153</v>
      </c>
      <c r="P781" t="s">
        <v>8154</v>
      </c>
      <c r="Q781" t="s">
        <v>8155</v>
      </c>
      <c r="R781" t="s">
        <v>8156</v>
      </c>
      <c r="S781" t="s">
        <v>8157</v>
      </c>
      <c r="T781" t="s">
        <v>8158</v>
      </c>
      <c r="U781" t="s">
        <v>8134</v>
      </c>
      <c r="V781" t="s">
        <v>8135</v>
      </c>
      <c r="W781" t="s">
        <v>8159</v>
      </c>
      <c r="X781" t="s">
        <v>8160</v>
      </c>
      <c r="Y781" t="s">
        <v>8161</v>
      </c>
      <c r="Z781" t="s">
        <v>8162</v>
      </c>
      <c r="AA781" t="s">
        <v>8163</v>
      </c>
      <c r="AB781" t="s">
        <v>8164</v>
      </c>
      <c r="AC781" t="s">
        <v>8139</v>
      </c>
    </row>
    <row r="782" spans="1:31" x14ac:dyDescent="0.3">
      <c r="A782" t="s">
        <v>8132</v>
      </c>
      <c r="B782" t="s">
        <v>8131</v>
      </c>
      <c r="C782">
        <v>1105</v>
      </c>
      <c r="D782" t="s">
        <v>20</v>
      </c>
      <c r="E782">
        <v>195</v>
      </c>
      <c r="F782">
        <v>6567</v>
      </c>
      <c r="G782">
        <v>4.71</v>
      </c>
      <c r="H782">
        <v>51</v>
      </c>
      <c r="I782">
        <v>45</v>
      </c>
      <c r="J782" t="s">
        <v>8130</v>
      </c>
      <c r="K782" t="s">
        <v>8155</v>
      </c>
      <c r="L782" t="s">
        <v>8133</v>
      </c>
      <c r="M782" t="s">
        <v>8165</v>
      </c>
      <c r="N782" t="s">
        <v>8134</v>
      </c>
      <c r="O782" t="s">
        <v>8150</v>
      </c>
      <c r="P782" t="s">
        <v>8151</v>
      </c>
      <c r="Q782" t="s">
        <v>8166</v>
      </c>
      <c r="R782" t="s">
        <v>8167</v>
      </c>
      <c r="S782" t="s">
        <v>8168</v>
      </c>
      <c r="T782" t="s">
        <v>8169</v>
      </c>
      <c r="U782" t="s">
        <v>8170</v>
      </c>
      <c r="V782" t="s">
        <v>8145</v>
      </c>
      <c r="W782" t="s">
        <v>8139</v>
      </c>
    </row>
    <row r="783" spans="1:31" x14ac:dyDescent="0.3">
      <c r="A783" t="s">
        <v>8139</v>
      </c>
      <c r="B783" t="s">
        <v>8131</v>
      </c>
      <c r="C783">
        <v>1101</v>
      </c>
      <c r="D783" t="s">
        <v>20</v>
      </c>
      <c r="E783">
        <v>184</v>
      </c>
      <c r="F783">
        <v>5015</v>
      </c>
      <c r="G783">
        <v>4.9400000000000004</v>
      </c>
      <c r="H783">
        <v>48</v>
      </c>
      <c r="I783">
        <v>34</v>
      </c>
      <c r="J783" t="s">
        <v>8135</v>
      </c>
      <c r="K783" t="s">
        <v>8151</v>
      </c>
      <c r="L783" t="s">
        <v>8145</v>
      </c>
      <c r="M783" t="s">
        <v>8171</v>
      </c>
      <c r="N783" t="s">
        <v>8172</v>
      </c>
      <c r="O783" t="s">
        <v>8173</v>
      </c>
      <c r="P783" t="s">
        <v>8170</v>
      </c>
      <c r="Q783" t="s">
        <v>8174</v>
      </c>
      <c r="R783" t="s">
        <v>8175</v>
      </c>
      <c r="S783" t="s">
        <v>8176</v>
      </c>
      <c r="T783" t="s">
        <v>8165</v>
      </c>
      <c r="U783" t="s">
        <v>8177</v>
      </c>
      <c r="V783" t="s">
        <v>8178</v>
      </c>
      <c r="W783" t="s">
        <v>8155</v>
      </c>
      <c r="X783" t="s">
        <v>8179</v>
      </c>
      <c r="Y783" t="s">
        <v>8148</v>
      </c>
      <c r="Z783" t="s">
        <v>8180</v>
      </c>
      <c r="AA783" t="s">
        <v>8181</v>
      </c>
      <c r="AB783" t="s">
        <v>8182</v>
      </c>
      <c r="AC783" t="s">
        <v>8183</v>
      </c>
    </row>
    <row r="784" spans="1:31" x14ac:dyDescent="0.3">
      <c r="A784" t="s">
        <v>8145</v>
      </c>
      <c r="B784" t="s">
        <v>8131</v>
      </c>
      <c r="C784">
        <v>1108</v>
      </c>
      <c r="D784" t="s">
        <v>20</v>
      </c>
      <c r="E784">
        <v>163</v>
      </c>
      <c r="F784">
        <v>4642</v>
      </c>
      <c r="G784">
        <v>4.7699999999999996</v>
      </c>
      <c r="H784">
        <v>64</v>
      </c>
      <c r="I784">
        <v>37</v>
      </c>
      <c r="J784" t="s">
        <v>8132</v>
      </c>
      <c r="K784" t="s">
        <v>8165</v>
      </c>
      <c r="L784" t="s">
        <v>8184</v>
      </c>
      <c r="M784" t="s">
        <v>8170</v>
      </c>
      <c r="N784" t="s">
        <v>8185</v>
      </c>
      <c r="O784" t="s">
        <v>8154</v>
      </c>
      <c r="P784" t="s">
        <v>8186</v>
      </c>
      <c r="Q784" t="s">
        <v>8187</v>
      </c>
      <c r="R784" t="s">
        <v>8188</v>
      </c>
      <c r="S784" t="s">
        <v>8189</v>
      </c>
      <c r="T784" t="s">
        <v>8190</v>
      </c>
      <c r="U784" t="s">
        <v>8191</v>
      </c>
      <c r="V784" t="s">
        <v>8192</v>
      </c>
      <c r="W784" t="s">
        <v>8193</v>
      </c>
    </row>
    <row r="785" spans="1:31" x14ac:dyDescent="0.3">
      <c r="A785" t="s">
        <v>8148</v>
      </c>
      <c r="B785" t="s">
        <v>8131</v>
      </c>
      <c r="C785">
        <v>1093</v>
      </c>
      <c r="D785" t="s">
        <v>2503</v>
      </c>
      <c r="E785">
        <v>120</v>
      </c>
      <c r="F785">
        <v>2338</v>
      </c>
      <c r="G785">
        <v>4.9000000000000004</v>
      </c>
      <c r="H785">
        <v>20</v>
      </c>
      <c r="I785">
        <v>13</v>
      </c>
      <c r="J785" t="s">
        <v>8194</v>
      </c>
      <c r="K785" t="s">
        <v>8195</v>
      </c>
      <c r="L785" t="e">
        <f>-Jm3Zb-HSvo</f>
        <v>#NAME?</v>
      </c>
      <c r="M785" t="s">
        <v>8196</v>
      </c>
      <c r="N785" t="s">
        <v>8139</v>
      </c>
      <c r="O785" t="s">
        <v>8197</v>
      </c>
      <c r="P785" t="s">
        <v>8198</v>
      </c>
      <c r="Q785" t="s">
        <v>8199</v>
      </c>
      <c r="R785" t="s">
        <v>8200</v>
      </c>
      <c r="S785" t="s">
        <v>8201</v>
      </c>
      <c r="T785" t="s">
        <v>8202</v>
      </c>
      <c r="U785" t="s">
        <v>8203</v>
      </c>
      <c r="V785" t="s">
        <v>8204</v>
      </c>
      <c r="W785" t="s">
        <v>8205</v>
      </c>
      <c r="X785" t="s">
        <v>8206</v>
      </c>
      <c r="Y785" t="s">
        <v>8207</v>
      </c>
      <c r="Z785" t="s">
        <v>8208</v>
      </c>
      <c r="AA785" t="s">
        <v>8209</v>
      </c>
      <c r="AB785" t="s">
        <v>8210</v>
      </c>
      <c r="AC785" t="s">
        <v>8211</v>
      </c>
    </row>
    <row r="786" spans="1:31" x14ac:dyDescent="0.3">
      <c r="A786" t="s">
        <v>8212</v>
      </c>
      <c r="B786" t="s">
        <v>8213</v>
      </c>
      <c r="C786">
        <v>0</v>
      </c>
      <c r="D786" t="s">
        <v>1165</v>
      </c>
      <c r="E786">
        <v>87</v>
      </c>
      <c r="F786">
        <v>217431</v>
      </c>
      <c r="G786">
        <v>4.34</v>
      </c>
      <c r="H786">
        <v>215</v>
      </c>
      <c r="I786">
        <v>81</v>
      </c>
    </row>
    <row r="787" spans="1:31" x14ac:dyDescent="0.3">
      <c r="A787" t="s">
        <v>8214</v>
      </c>
      <c r="B787" t="s">
        <v>8215</v>
      </c>
      <c r="C787">
        <v>1084</v>
      </c>
      <c r="D787" t="s">
        <v>152</v>
      </c>
      <c r="E787" t="s">
        <v>3</v>
      </c>
      <c r="F787" t="s">
        <v>153</v>
      </c>
      <c r="G787">
        <v>31</v>
      </c>
      <c r="H787">
        <v>832</v>
      </c>
      <c r="I787">
        <v>5</v>
      </c>
      <c r="J787">
        <v>2</v>
      </c>
      <c r="K787">
        <v>0</v>
      </c>
      <c r="L787" t="s">
        <v>8216</v>
      </c>
      <c r="M787" t="s">
        <v>8217</v>
      </c>
      <c r="N787" t="s">
        <v>8218</v>
      </c>
      <c r="O787" t="s">
        <v>8219</v>
      </c>
      <c r="P787" t="s">
        <v>8220</v>
      </c>
      <c r="Q787" t="s">
        <v>8221</v>
      </c>
      <c r="R787" t="s">
        <v>8222</v>
      </c>
      <c r="S787" t="s">
        <v>8223</v>
      </c>
      <c r="T787" t="s">
        <v>8224</v>
      </c>
      <c r="U787" t="s">
        <v>8225</v>
      </c>
      <c r="V787" t="s">
        <v>8226</v>
      </c>
      <c r="W787" t="s">
        <v>8227</v>
      </c>
      <c r="X787" t="s">
        <v>8228</v>
      </c>
      <c r="Y787" t="s">
        <v>8229</v>
      </c>
      <c r="Z787" t="s">
        <v>8230</v>
      </c>
      <c r="AA787" t="s">
        <v>8231</v>
      </c>
      <c r="AB787" t="s">
        <v>8232</v>
      </c>
      <c r="AC787" t="s">
        <v>8233</v>
      </c>
      <c r="AD787" t="s">
        <v>8234</v>
      </c>
      <c r="AE787" t="s">
        <v>8235</v>
      </c>
    </row>
    <row r="788" spans="1:31" x14ac:dyDescent="0.3">
      <c r="A788" t="s">
        <v>8236</v>
      </c>
      <c r="B788" t="s">
        <v>8237</v>
      </c>
      <c r="C788">
        <v>961</v>
      </c>
      <c r="D788" t="s">
        <v>233</v>
      </c>
      <c r="E788" t="s">
        <v>3</v>
      </c>
      <c r="F788" t="s">
        <v>234</v>
      </c>
      <c r="G788">
        <v>377</v>
      </c>
      <c r="H788">
        <v>129</v>
      </c>
      <c r="I788">
        <v>0</v>
      </c>
      <c r="J788">
        <v>0</v>
      </c>
      <c r="K788">
        <v>0</v>
      </c>
      <c r="L788" t="s">
        <v>8238</v>
      </c>
      <c r="M788" t="s">
        <v>8239</v>
      </c>
      <c r="N788" t="s">
        <v>8240</v>
      </c>
      <c r="O788" t="s">
        <v>8241</v>
      </c>
      <c r="P788" t="s">
        <v>8242</v>
      </c>
      <c r="Q788" t="s">
        <v>8243</v>
      </c>
      <c r="R788" t="s">
        <v>8244</v>
      </c>
      <c r="S788" t="s">
        <v>8245</v>
      </c>
      <c r="T788" t="s">
        <v>8246</v>
      </c>
      <c r="U788" t="s">
        <v>8247</v>
      </c>
      <c r="V788" t="s">
        <v>8248</v>
      </c>
      <c r="W788" t="s">
        <v>8249</v>
      </c>
      <c r="X788" t="s">
        <v>8250</v>
      </c>
      <c r="Y788" t="s">
        <v>8251</v>
      </c>
      <c r="Z788" t="s">
        <v>8151</v>
      </c>
      <c r="AA788" t="s">
        <v>8252</v>
      </c>
      <c r="AB788" t="s">
        <v>8253</v>
      </c>
      <c r="AC788" t="s">
        <v>8254</v>
      </c>
      <c r="AD788" t="s">
        <v>8255</v>
      </c>
      <c r="AE788" t="s">
        <v>8256</v>
      </c>
    </row>
    <row r="789" spans="1:31" x14ac:dyDescent="0.3">
      <c r="A789" t="s">
        <v>8170</v>
      </c>
      <c r="B789" t="s">
        <v>8131</v>
      </c>
      <c r="C789">
        <v>1122</v>
      </c>
      <c r="D789" t="s">
        <v>20</v>
      </c>
      <c r="E789">
        <v>198</v>
      </c>
      <c r="F789">
        <v>5426</v>
      </c>
      <c r="G789">
        <v>4.87</v>
      </c>
      <c r="H789">
        <v>70</v>
      </c>
      <c r="I789">
        <v>57</v>
      </c>
      <c r="J789" t="s">
        <v>8257</v>
      </c>
      <c r="K789" t="s">
        <v>8165</v>
      </c>
      <c r="L789" t="s">
        <v>8258</v>
      </c>
      <c r="M789" t="s">
        <v>8204</v>
      </c>
      <c r="N789" t="s">
        <v>8259</v>
      </c>
      <c r="O789" t="s">
        <v>8260</v>
      </c>
      <c r="P789" t="s">
        <v>8261</v>
      </c>
      <c r="Q789" t="s">
        <v>8262</v>
      </c>
      <c r="R789" t="s">
        <v>8263</v>
      </c>
      <c r="S789" t="s">
        <v>8264</v>
      </c>
      <c r="T789" t="s">
        <v>8265</v>
      </c>
      <c r="U789" t="s">
        <v>8266</v>
      </c>
      <c r="V789" t="s">
        <v>8267</v>
      </c>
      <c r="W789" t="s">
        <v>8268</v>
      </c>
      <c r="X789" t="s">
        <v>8269</v>
      </c>
      <c r="Y789" t="s">
        <v>8270</v>
      </c>
      <c r="Z789" t="s">
        <v>8271</v>
      </c>
      <c r="AA789" t="s">
        <v>8272</v>
      </c>
      <c r="AB789" t="s">
        <v>8273</v>
      </c>
      <c r="AC789" t="s">
        <v>8136</v>
      </c>
    </row>
    <row r="790" spans="1:31" x14ac:dyDescent="0.3">
      <c r="A790" t="s">
        <v>8274</v>
      </c>
      <c r="B790" t="s">
        <v>8275</v>
      </c>
      <c r="C790">
        <v>1105</v>
      </c>
      <c r="D790" t="s">
        <v>632</v>
      </c>
      <c r="E790">
        <v>596</v>
      </c>
      <c r="F790">
        <v>251876</v>
      </c>
      <c r="G790">
        <v>4.8099999999999996</v>
      </c>
      <c r="H790">
        <v>587</v>
      </c>
      <c r="I790">
        <v>260</v>
      </c>
      <c r="J790" t="s">
        <v>8276</v>
      </c>
      <c r="K790" t="s">
        <v>8277</v>
      </c>
      <c r="L790" t="s">
        <v>8278</v>
      </c>
      <c r="M790" t="s">
        <v>8279</v>
      </c>
      <c r="N790" t="e">
        <f>-cTGZRtB8FY</f>
        <v>#NAME?</v>
      </c>
      <c r="O790" t="s">
        <v>8280</v>
      </c>
      <c r="P790" t="s">
        <v>8281</v>
      </c>
      <c r="Q790" t="s">
        <v>8282</v>
      </c>
      <c r="R790" t="s">
        <v>8283</v>
      </c>
      <c r="S790" t="s">
        <v>8284</v>
      </c>
      <c r="T790" t="s">
        <v>8285</v>
      </c>
      <c r="U790" t="s">
        <v>8286</v>
      </c>
      <c r="V790" t="s">
        <v>8287</v>
      </c>
      <c r="W790" t="s">
        <v>8288</v>
      </c>
      <c r="X790" t="s">
        <v>8289</v>
      </c>
      <c r="Y790" t="s">
        <v>8290</v>
      </c>
      <c r="Z790" t="s">
        <v>8291</v>
      </c>
      <c r="AA790" t="s">
        <v>8292</v>
      </c>
      <c r="AB790" t="s">
        <v>8293</v>
      </c>
      <c r="AC790" t="s">
        <v>8294</v>
      </c>
    </row>
    <row r="791" spans="1:31" x14ac:dyDescent="0.3">
      <c r="A791" t="s">
        <v>8295</v>
      </c>
      <c r="B791" t="s">
        <v>8296</v>
      </c>
      <c r="C791">
        <v>1037</v>
      </c>
      <c r="D791" t="s">
        <v>20</v>
      </c>
      <c r="E791">
        <v>182</v>
      </c>
      <c r="F791">
        <v>1725886</v>
      </c>
      <c r="G791">
        <v>4.21</v>
      </c>
      <c r="H791">
        <v>8996</v>
      </c>
      <c r="I791">
        <v>9462</v>
      </c>
      <c r="J791" t="s">
        <v>8297</v>
      </c>
      <c r="K791" t="s">
        <v>8298</v>
      </c>
      <c r="L791" t="s">
        <v>8299</v>
      </c>
      <c r="M791" t="s">
        <v>8300</v>
      </c>
      <c r="N791" t="s">
        <v>8301</v>
      </c>
      <c r="O791" t="s">
        <v>8302</v>
      </c>
      <c r="P791" t="s">
        <v>8303</v>
      </c>
      <c r="Q791" t="s">
        <v>8304</v>
      </c>
      <c r="R791" t="s">
        <v>8305</v>
      </c>
      <c r="S791" t="s">
        <v>8306</v>
      </c>
      <c r="T791" t="s">
        <v>8307</v>
      </c>
      <c r="U791" t="s">
        <v>8308</v>
      </c>
      <c r="V791" t="s">
        <v>8309</v>
      </c>
      <c r="W791" t="s">
        <v>8310</v>
      </c>
      <c r="X791" t="s">
        <v>8311</v>
      </c>
      <c r="Y791" t="s">
        <v>8312</v>
      </c>
      <c r="Z791" t="s">
        <v>8313</v>
      </c>
      <c r="AA791" t="s">
        <v>8314</v>
      </c>
      <c r="AB791" t="s">
        <v>8315</v>
      </c>
      <c r="AC791" t="s">
        <v>8316</v>
      </c>
    </row>
    <row r="792" spans="1:31" x14ac:dyDescent="0.3">
      <c r="A792" t="s">
        <v>8317</v>
      </c>
      <c r="B792" t="s">
        <v>8318</v>
      </c>
      <c r="C792">
        <v>817</v>
      </c>
      <c r="D792" t="s">
        <v>152</v>
      </c>
      <c r="E792" t="s">
        <v>3</v>
      </c>
      <c r="F792" t="s">
        <v>153</v>
      </c>
      <c r="G792">
        <v>306</v>
      </c>
      <c r="H792">
        <v>567</v>
      </c>
      <c r="I792">
        <v>0</v>
      </c>
      <c r="J792">
        <v>0</v>
      </c>
      <c r="K792">
        <v>0</v>
      </c>
      <c r="L792" t="s">
        <v>8319</v>
      </c>
      <c r="M792" t="s">
        <v>8320</v>
      </c>
      <c r="N792" t="s">
        <v>8321</v>
      </c>
      <c r="O792" t="s">
        <v>8322</v>
      </c>
      <c r="P792" t="s">
        <v>8323</v>
      </c>
      <c r="Q792" t="s">
        <v>8324</v>
      </c>
      <c r="R792" t="s">
        <v>8325</v>
      </c>
      <c r="S792" t="s">
        <v>8326</v>
      </c>
      <c r="T792" t="s">
        <v>8327</v>
      </c>
      <c r="U792" t="s">
        <v>8328</v>
      </c>
      <c r="V792" t="s">
        <v>8329</v>
      </c>
      <c r="W792" t="s">
        <v>8330</v>
      </c>
      <c r="X792" t="s">
        <v>8331</v>
      </c>
      <c r="Y792" t="s">
        <v>8332</v>
      </c>
      <c r="Z792" t="s">
        <v>8333</v>
      </c>
      <c r="AA792" t="s">
        <v>8334</v>
      </c>
      <c r="AB792" t="s">
        <v>8335</v>
      </c>
      <c r="AC792" t="s">
        <v>8336</v>
      </c>
      <c r="AD792" t="s">
        <v>8337</v>
      </c>
      <c r="AE792" t="s">
        <v>8338</v>
      </c>
    </row>
    <row r="793" spans="1:31" x14ac:dyDescent="0.3">
      <c r="A793" t="s">
        <v>8339</v>
      </c>
      <c r="B793" t="s">
        <v>8340</v>
      </c>
      <c r="C793">
        <v>1079</v>
      </c>
      <c r="D793" t="s">
        <v>20</v>
      </c>
      <c r="E793">
        <v>20</v>
      </c>
      <c r="F793">
        <v>613049</v>
      </c>
      <c r="G793">
        <v>4.7300000000000004</v>
      </c>
      <c r="H793">
        <v>1899</v>
      </c>
      <c r="I793">
        <v>1095</v>
      </c>
      <c r="J793" t="s">
        <v>8341</v>
      </c>
      <c r="K793" t="s">
        <v>8342</v>
      </c>
      <c r="L793" t="s">
        <v>8343</v>
      </c>
      <c r="M793" t="s">
        <v>8344</v>
      </c>
      <c r="N793" t="s">
        <v>8345</v>
      </c>
      <c r="O793" t="s">
        <v>8346</v>
      </c>
      <c r="P793" t="s">
        <v>8347</v>
      </c>
      <c r="Q793" t="s">
        <v>8348</v>
      </c>
      <c r="R793" t="s">
        <v>8349</v>
      </c>
      <c r="S793" t="s">
        <v>8350</v>
      </c>
      <c r="T793" t="s">
        <v>8351</v>
      </c>
      <c r="U793" t="s">
        <v>8352</v>
      </c>
      <c r="V793" t="s">
        <v>8353</v>
      </c>
      <c r="W793" t="s">
        <v>8354</v>
      </c>
    </row>
    <row r="794" spans="1:31" x14ac:dyDescent="0.3">
      <c r="A794" t="s">
        <v>8134</v>
      </c>
      <c r="B794" t="s">
        <v>8131</v>
      </c>
      <c r="C794">
        <v>1093</v>
      </c>
      <c r="D794" t="s">
        <v>20</v>
      </c>
      <c r="E794">
        <v>162</v>
      </c>
      <c r="F794">
        <v>4480</v>
      </c>
      <c r="G794">
        <v>4.82</v>
      </c>
      <c r="H794">
        <v>56</v>
      </c>
      <c r="I794">
        <v>34</v>
      </c>
      <c r="J794" t="s">
        <v>8136</v>
      </c>
      <c r="K794" t="s">
        <v>8154</v>
      </c>
      <c r="L794" t="s">
        <v>8139</v>
      </c>
      <c r="M794" t="s">
        <v>8133</v>
      </c>
      <c r="N794" t="s">
        <v>8132</v>
      </c>
      <c r="O794" t="s">
        <v>8135</v>
      </c>
      <c r="P794" t="s">
        <v>8145</v>
      </c>
      <c r="Q794" t="s">
        <v>8355</v>
      </c>
      <c r="R794" t="s">
        <v>8170</v>
      </c>
      <c r="S794" t="s">
        <v>8204</v>
      </c>
      <c r="T794" t="s">
        <v>8356</v>
      </c>
      <c r="U794" t="s">
        <v>8357</v>
      </c>
      <c r="V794" t="s">
        <v>8358</v>
      </c>
      <c r="W794" t="s">
        <v>8359</v>
      </c>
      <c r="X794" t="s">
        <v>8165</v>
      </c>
      <c r="Y794" t="s">
        <v>8360</v>
      </c>
      <c r="Z794" t="s">
        <v>8361</v>
      </c>
      <c r="AA794" t="s">
        <v>8362</v>
      </c>
      <c r="AB794" t="s">
        <v>8151</v>
      </c>
      <c r="AC794" t="s">
        <v>8211</v>
      </c>
    </row>
    <row r="795" spans="1:31" x14ac:dyDescent="0.3">
      <c r="A795" t="s">
        <v>8245</v>
      </c>
      <c r="B795" t="s">
        <v>8363</v>
      </c>
      <c r="C795">
        <v>1050</v>
      </c>
      <c r="D795" t="s">
        <v>38</v>
      </c>
      <c r="E795" t="s">
        <v>3</v>
      </c>
      <c r="F795" t="s">
        <v>39</v>
      </c>
      <c r="G795">
        <v>464</v>
      </c>
      <c r="H795">
        <v>118</v>
      </c>
      <c r="I795">
        <v>5</v>
      </c>
      <c r="J795">
        <v>1</v>
      </c>
      <c r="K795">
        <v>7</v>
      </c>
      <c r="L795" t="s">
        <v>8364</v>
      </c>
      <c r="M795" t="s">
        <v>8242</v>
      </c>
      <c r="N795" t="s">
        <v>8365</v>
      </c>
      <c r="O795" t="s">
        <v>8366</v>
      </c>
      <c r="P795" t="s">
        <v>8367</v>
      </c>
      <c r="Q795" t="s">
        <v>8368</v>
      </c>
      <c r="R795" t="s">
        <v>8369</v>
      </c>
      <c r="S795" t="s">
        <v>8370</v>
      </c>
      <c r="T795" t="s">
        <v>8371</v>
      </c>
      <c r="U795" t="s">
        <v>8236</v>
      </c>
      <c r="V795" t="s">
        <v>8372</v>
      </c>
      <c r="W795" t="s">
        <v>8150</v>
      </c>
      <c r="X795" t="s">
        <v>8373</v>
      </c>
      <c r="Y795" t="s">
        <v>8151</v>
      </c>
      <c r="Z795" t="s">
        <v>8374</v>
      </c>
      <c r="AA795" t="s">
        <v>8375</v>
      </c>
      <c r="AB795" t="s">
        <v>8376</v>
      </c>
      <c r="AC795" t="s">
        <v>8377</v>
      </c>
      <c r="AD795" t="s">
        <v>8378</v>
      </c>
      <c r="AE795" t="s">
        <v>8379</v>
      </c>
    </row>
    <row r="796" spans="1:31" x14ac:dyDescent="0.3">
      <c r="A796" t="s">
        <v>8380</v>
      </c>
      <c r="B796" t="s">
        <v>8381</v>
      </c>
      <c r="C796">
        <v>1078</v>
      </c>
      <c r="D796" t="s">
        <v>152</v>
      </c>
      <c r="E796" t="s">
        <v>3</v>
      </c>
      <c r="F796" t="s">
        <v>153</v>
      </c>
      <c r="G796">
        <v>226</v>
      </c>
      <c r="H796">
        <v>11564</v>
      </c>
      <c r="I796">
        <v>4.4800000000000004</v>
      </c>
      <c r="J796">
        <v>75</v>
      </c>
      <c r="K796">
        <v>43</v>
      </c>
      <c r="L796" t="s">
        <v>8382</v>
      </c>
      <c r="M796" t="s">
        <v>8383</v>
      </c>
      <c r="N796" t="s">
        <v>8384</v>
      </c>
      <c r="O796" t="s">
        <v>8385</v>
      </c>
      <c r="P796" t="s">
        <v>8386</v>
      </c>
      <c r="Q796" t="s">
        <v>8387</v>
      </c>
      <c r="R796" t="s">
        <v>8388</v>
      </c>
      <c r="S796" t="s">
        <v>8389</v>
      </c>
      <c r="T796" t="s">
        <v>8390</v>
      </c>
      <c r="U796" t="s">
        <v>7274</v>
      </c>
      <c r="V796" t="s">
        <v>8391</v>
      </c>
      <c r="W796" t="s">
        <v>8392</v>
      </c>
      <c r="X796" t="s">
        <v>8393</v>
      </c>
      <c r="Y796" t="s">
        <v>8394</v>
      </c>
      <c r="Z796" t="s">
        <v>8395</v>
      </c>
      <c r="AA796" t="s">
        <v>8396</v>
      </c>
      <c r="AB796" t="s">
        <v>8397</v>
      </c>
      <c r="AC796" t="s">
        <v>8398</v>
      </c>
      <c r="AD796" t="s">
        <v>8399</v>
      </c>
      <c r="AE796" t="s">
        <v>8400</v>
      </c>
    </row>
    <row r="797" spans="1:31" x14ac:dyDescent="0.3">
      <c r="A797" t="s">
        <v>8158</v>
      </c>
      <c r="B797" t="s">
        <v>8401</v>
      </c>
      <c r="C797">
        <v>945</v>
      </c>
      <c r="D797" t="s">
        <v>233</v>
      </c>
      <c r="E797" t="s">
        <v>3</v>
      </c>
      <c r="F797" t="s">
        <v>234</v>
      </c>
      <c r="G797">
        <v>394</v>
      </c>
      <c r="H797">
        <v>467</v>
      </c>
      <c r="I797">
        <v>5</v>
      </c>
      <c r="J797">
        <v>1</v>
      </c>
      <c r="K797">
        <v>0</v>
      </c>
      <c r="L797" t="s">
        <v>8402</v>
      </c>
      <c r="M797" t="s">
        <v>8403</v>
      </c>
      <c r="N797" t="s">
        <v>8404</v>
      </c>
      <c r="O797" t="s">
        <v>8405</v>
      </c>
      <c r="P797" t="s">
        <v>8406</v>
      </c>
      <c r="Q797" t="s">
        <v>8407</v>
      </c>
      <c r="R797" t="s">
        <v>8408</v>
      </c>
      <c r="S797" t="s">
        <v>8409</v>
      </c>
      <c r="T797" t="s">
        <v>8410</v>
      </c>
      <c r="U797" t="s">
        <v>8133</v>
      </c>
      <c r="V797" t="s">
        <v>8411</v>
      </c>
      <c r="W797" t="e">
        <f>-LY5WKuuRDI</f>
        <v>#NAME?</v>
      </c>
      <c r="X797" t="s">
        <v>8412</v>
      </c>
      <c r="Y797" t="s">
        <v>8413</v>
      </c>
      <c r="Z797" t="s">
        <v>8414</v>
      </c>
      <c r="AA797" t="s">
        <v>8415</v>
      </c>
      <c r="AB797" t="s">
        <v>8416</v>
      </c>
      <c r="AC797" t="s">
        <v>8417</v>
      </c>
      <c r="AD797" t="s">
        <v>8418</v>
      </c>
      <c r="AE797" t="s">
        <v>8419</v>
      </c>
    </row>
    <row r="798" spans="1:31" x14ac:dyDescent="0.3">
      <c r="A798" t="s">
        <v>8420</v>
      </c>
      <c r="B798" t="s">
        <v>8421</v>
      </c>
      <c r="C798">
        <v>1100</v>
      </c>
      <c r="D798" t="s">
        <v>866</v>
      </c>
      <c r="E798">
        <v>308</v>
      </c>
      <c r="F798">
        <v>27306</v>
      </c>
      <c r="G798">
        <v>4.5599999999999996</v>
      </c>
      <c r="H798">
        <v>36</v>
      </c>
      <c r="I798">
        <v>145</v>
      </c>
      <c r="J798" t="s">
        <v>8422</v>
      </c>
      <c r="K798" t="s">
        <v>8423</v>
      </c>
      <c r="L798" t="s">
        <v>8424</v>
      </c>
      <c r="M798" t="s">
        <v>8425</v>
      </c>
      <c r="N798" t="s">
        <v>8426</v>
      </c>
      <c r="O798" t="s">
        <v>8427</v>
      </c>
      <c r="P798" t="s">
        <v>8428</v>
      </c>
      <c r="Q798" t="s">
        <v>8429</v>
      </c>
      <c r="R798" t="s">
        <v>8430</v>
      </c>
      <c r="S798" t="s">
        <v>8431</v>
      </c>
      <c r="T798" t="s">
        <v>8432</v>
      </c>
      <c r="U798" t="s">
        <v>8433</v>
      </c>
      <c r="V798" t="s">
        <v>8434</v>
      </c>
      <c r="W798" t="s">
        <v>8435</v>
      </c>
      <c r="X798" t="s">
        <v>8436</v>
      </c>
      <c r="Y798" t="s">
        <v>8437</v>
      </c>
      <c r="Z798" t="s">
        <v>8438</v>
      </c>
      <c r="AA798" t="s">
        <v>8439</v>
      </c>
      <c r="AB798" t="s">
        <v>8440</v>
      </c>
      <c r="AC798" t="s">
        <v>8441</v>
      </c>
    </row>
    <row r="799" spans="1:31" x14ac:dyDescent="0.3">
      <c r="A799" t="s">
        <v>8442</v>
      </c>
      <c r="B799" t="s">
        <v>8443</v>
      </c>
      <c r="C799">
        <v>663</v>
      </c>
      <c r="D799" t="s">
        <v>632</v>
      </c>
      <c r="E799">
        <v>162</v>
      </c>
      <c r="F799">
        <v>326</v>
      </c>
      <c r="G799">
        <v>5</v>
      </c>
      <c r="H799">
        <v>1</v>
      </c>
      <c r="I799">
        <v>0</v>
      </c>
      <c r="J799" t="s">
        <v>8444</v>
      </c>
      <c r="K799" t="s">
        <v>8445</v>
      </c>
      <c r="L799" t="s">
        <v>8446</v>
      </c>
      <c r="M799" t="s">
        <v>8447</v>
      </c>
      <c r="N799" t="s">
        <v>8448</v>
      </c>
      <c r="O799" t="s">
        <v>8449</v>
      </c>
      <c r="P799" t="s">
        <v>8450</v>
      </c>
      <c r="Q799" t="s">
        <v>8451</v>
      </c>
      <c r="R799" t="s">
        <v>8452</v>
      </c>
      <c r="S799" t="s">
        <v>8453</v>
      </c>
      <c r="T799" t="s">
        <v>8454</v>
      </c>
      <c r="U799" t="s">
        <v>8455</v>
      </c>
      <c r="V799" t="s">
        <v>8456</v>
      </c>
      <c r="W799" t="s">
        <v>8457</v>
      </c>
      <c r="X799" t="s">
        <v>8458</v>
      </c>
      <c r="Y799" t="s">
        <v>8459</v>
      </c>
      <c r="Z799" t="s">
        <v>8460</v>
      </c>
      <c r="AA799" t="s">
        <v>8461</v>
      </c>
      <c r="AB799" t="s">
        <v>8462</v>
      </c>
      <c r="AC799" t="s">
        <v>8463</v>
      </c>
    </row>
    <row r="800" spans="1:31" x14ac:dyDescent="0.3">
      <c r="A800" t="s">
        <v>8464</v>
      </c>
      <c r="B800" t="s">
        <v>8465</v>
      </c>
      <c r="C800">
        <v>1132</v>
      </c>
      <c r="D800" t="s">
        <v>3478</v>
      </c>
      <c r="E800" t="s">
        <v>3</v>
      </c>
      <c r="F800" t="s">
        <v>3479</v>
      </c>
      <c r="G800">
        <v>128</v>
      </c>
      <c r="H800">
        <v>896</v>
      </c>
      <c r="I800">
        <v>3.67</v>
      </c>
      <c r="J800">
        <v>3</v>
      </c>
      <c r="K800">
        <v>0</v>
      </c>
      <c r="L800" t="s">
        <v>8466</v>
      </c>
      <c r="M800" t="s">
        <v>8467</v>
      </c>
      <c r="N800" t="s">
        <v>8468</v>
      </c>
      <c r="O800" t="s">
        <v>8469</v>
      </c>
      <c r="P800" t="s">
        <v>8470</v>
      </c>
      <c r="Q800" t="s">
        <v>8471</v>
      </c>
      <c r="R800" t="s">
        <v>8472</v>
      </c>
      <c r="S800" t="s">
        <v>8473</v>
      </c>
      <c r="T800" t="s">
        <v>8474</v>
      </c>
      <c r="U800" t="s">
        <v>8475</v>
      </c>
      <c r="V800" t="s">
        <v>8476</v>
      </c>
      <c r="W800" t="s">
        <v>8477</v>
      </c>
      <c r="X800" t="s">
        <v>8478</v>
      </c>
      <c r="Y800" t="s">
        <v>8479</v>
      </c>
      <c r="Z800" t="s">
        <v>8480</v>
      </c>
      <c r="AA800" t="s">
        <v>8481</v>
      </c>
      <c r="AB800" t="s">
        <v>8482</v>
      </c>
      <c r="AC800" t="s">
        <v>8483</v>
      </c>
      <c r="AD800" t="s">
        <v>8484</v>
      </c>
      <c r="AE800" t="s">
        <v>8485</v>
      </c>
    </row>
    <row r="801" spans="1:31" x14ac:dyDescent="0.3">
      <c r="A801" t="s">
        <v>8486</v>
      </c>
      <c r="B801" t="s">
        <v>8487</v>
      </c>
      <c r="C801">
        <v>1131</v>
      </c>
      <c r="D801" t="s">
        <v>3478</v>
      </c>
      <c r="E801" t="s">
        <v>3</v>
      </c>
      <c r="F801" t="s">
        <v>3479</v>
      </c>
      <c r="G801">
        <v>261</v>
      </c>
      <c r="H801">
        <v>679</v>
      </c>
      <c r="I801">
        <v>3</v>
      </c>
      <c r="J801">
        <v>1</v>
      </c>
      <c r="K801">
        <v>1</v>
      </c>
      <c r="L801" t="s">
        <v>8488</v>
      </c>
      <c r="M801" t="s">
        <v>8489</v>
      </c>
      <c r="N801" t="s">
        <v>8490</v>
      </c>
      <c r="O801" t="s">
        <v>8491</v>
      </c>
      <c r="P801" t="s">
        <v>8492</v>
      </c>
      <c r="Q801" t="s">
        <v>8493</v>
      </c>
      <c r="R801" t="s">
        <v>8494</v>
      </c>
      <c r="S801" t="s">
        <v>8495</v>
      </c>
      <c r="T801" t="s">
        <v>8496</v>
      </c>
      <c r="U801" t="s">
        <v>8497</v>
      </c>
      <c r="V801" t="s">
        <v>8498</v>
      </c>
      <c r="W801" t="s">
        <v>8499</v>
      </c>
      <c r="X801" t="s">
        <v>8500</v>
      </c>
      <c r="Y801" t="s">
        <v>8501</v>
      </c>
      <c r="Z801" t="s">
        <v>8502</v>
      </c>
      <c r="AA801" t="s">
        <v>8503</v>
      </c>
      <c r="AB801" t="s">
        <v>8504</v>
      </c>
      <c r="AC801" t="s">
        <v>8505</v>
      </c>
      <c r="AD801" t="s">
        <v>8506</v>
      </c>
      <c r="AE801" t="s">
        <v>8507</v>
      </c>
    </row>
    <row r="802" spans="1:31" x14ac:dyDescent="0.3">
      <c r="A802" t="s">
        <v>8508</v>
      </c>
      <c r="B802" t="s">
        <v>8487</v>
      </c>
      <c r="C802">
        <v>1133</v>
      </c>
      <c r="D802" t="s">
        <v>3478</v>
      </c>
      <c r="E802" t="s">
        <v>3</v>
      </c>
      <c r="F802" t="s">
        <v>3479</v>
      </c>
      <c r="G802">
        <v>59</v>
      </c>
      <c r="H802">
        <v>213</v>
      </c>
      <c r="I802">
        <v>2</v>
      </c>
      <c r="J802">
        <v>1</v>
      </c>
      <c r="K802">
        <v>0</v>
      </c>
      <c r="L802" t="s">
        <v>8489</v>
      </c>
      <c r="M802" t="s">
        <v>8486</v>
      </c>
      <c r="N802" t="s">
        <v>8467</v>
      </c>
      <c r="O802" t="s">
        <v>8466</v>
      </c>
      <c r="P802" t="e">
        <f>-z1_7DW6uUk</f>
        <v>#NAME?</v>
      </c>
      <c r="Q802" t="s">
        <v>8509</v>
      </c>
      <c r="R802" t="s">
        <v>8468</v>
      </c>
      <c r="S802" t="s">
        <v>8510</v>
      </c>
      <c r="T802" t="s">
        <v>8470</v>
      </c>
      <c r="U802" t="s">
        <v>8511</v>
      </c>
      <c r="V802" t="s">
        <v>8471</v>
      </c>
      <c r="W802" t="s">
        <v>8469</v>
      </c>
      <c r="X802" t="s">
        <v>8472</v>
      </c>
      <c r="Y802" t="s">
        <v>8512</v>
      </c>
      <c r="Z802" t="s">
        <v>8473</v>
      </c>
      <c r="AA802" t="s">
        <v>8474</v>
      </c>
      <c r="AB802" t="s">
        <v>8513</v>
      </c>
      <c r="AC802" t="s">
        <v>8514</v>
      </c>
      <c r="AD802" t="s">
        <v>8464</v>
      </c>
      <c r="AE802" t="s">
        <v>8515</v>
      </c>
    </row>
    <row r="803" spans="1:31" x14ac:dyDescent="0.3">
      <c r="A803" t="s">
        <v>8467</v>
      </c>
      <c r="B803" t="s">
        <v>8516</v>
      </c>
      <c r="C803">
        <v>1135</v>
      </c>
      <c r="D803" t="s">
        <v>3478</v>
      </c>
      <c r="E803" t="s">
        <v>3</v>
      </c>
      <c r="F803" t="s">
        <v>3479</v>
      </c>
      <c r="G803">
        <v>511</v>
      </c>
      <c r="H803">
        <v>214</v>
      </c>
      <c r="I803">
        <v>0</v>
      </c>
      <c r="J803">
        <v>0</v>
      </c>
      <c r="K803">
        <v>0</v>
      </c>
    </row>
    <row r="804" spans="1:31" x14ac:dyDescent="0.3">
      <c r="A804" t="s">
        <v>8466</v>
      </c>
      <c r="B804" t="s">
        <v>8465</v>
      </c>
      <c r="C804">
        <v>1133</v>
      </c>
      <c r="D804" t="s">
        <v>3478</v>
      </c>
      <c r="E804" t="s">
        <v>3</v>
      </c>
      <c r="F804" t="s">
        <v>3479</v>
      </c>
      <c r="G804">
        <v>202</v>
      </c>
      <c r="H804">
        <v>449</v>
      </c>
      <c r="I804">
        <v>5</v>
      </c>
      <c r="J804">
        <v>1</v>
      </c>
      <c r="K804">
        <v>0</v>
      </c>
      <c r="L804" t="s">
        <v>8517</v>
      </c>
      <c r="M804" t="s">
        <v>8490</v>
      </c>
      <c r="N804" t="s">
        <v>8467</v>
      </c>
      <c r="O804" t="s">
        <v>8518</v>
      </c>
      <c r="P804" t="s">
        <v>8519</v>
      </c>
      <c r="Q804" t="s">
        <v>8470</v>
      </c>
      <c r="R804" t="s">
        <v>8520</v>
      </c>
      <c r="S804" t="s">
        <v>8464</v>
      </c>
      <c r="T804" t="s">
        <v>8469</v>
      </c>
      <c r="U804" t="s">
        <v>8521</v>
      </c>
      <c r="V804" t="s">
        <v>8522</v>
      </c>
      <c r="W804" t="s">
        <v>8471</v>
      </c>
      <c r="X804" t="s">
        <v>8523</v>
      </c>
      <c r="Y804" t="s">
        <v>8468</v>
      </c>
      <c r="Z804" t="s">
        <v>8472</v>
      </c>
      <c r="AA804" t="s">
        <v>8524</v>
      </c>
      <c r="AB804" t="s">
        <v>8474</v>
      </c>
      <c r="AC804" t="s">
        <v>8525</v>
      </c>
      <c r="AD804" t="s">
        <v>8526</v>
      </c>
      <c r="AE804" t="s">
        <v>8527</v>
      </c>
    </row>
    <row r="805" spans="1:31" x14ac:dyDescent="0.3">
      <c r="A805" t="s">
        <v>8489</v>
      </c>
      <c r="B805" t="s">
        <v>8528</v>
      </c>
      <c r="C805">
        <v>1133</v>
      </c>
      <c r="D805" t="s">
        <v>3478</v>
      </c>
      <c r="E805" t="s">
        <v>3</v>
      </c>
      <c r="F805" t="s">
        <v>3479</v>
      </c>
      <c r="G805">
        <v>386</v>
      </c>
      <c r="H805">
        <v>306</v>
      </c>
      <c r="I805">
        <v>3</v>
      </c>
      <c r="J805">
        <v>1</v>
      </c>
      <c r="K805">
        <v>0</v>
      </c>
      <c r="L805" t="s">
        <v>8488</v>
      </c>
      <c r="M805" t="s">
        <v>8486</v>
      </c>
      <c r="N805" t="s">
        <v>8529</v>
      </c>
      <c r="O805" t="s">
        <v>8530</v>
      </c>
      <c r="P805" t="s">
        <v>8531</v>
      </c>
      <c r="Q805" t="s">
        <v>8532</v>
      </c>
      <c r="R805" t="s">
        <v>8533</v>
      </c>
      <c r="S805" t="s">
        <v>8534</v>
      </c>
      <c r="T805" t="s">
        <v>8491</v>
      </c>
      <c r="U805" t="s">
        <v>8535</v>
      </c>
      <c r="V805" t="s">
        <v>8536</v>
      </c>
      <c r="W805" t="s">
        <v>8537</v>
      </c>
      <c r="X805" t="s">
        <v>8538</v>
      </c>
      <c r="Y805" t="s">
        <v>8539</v>
      </c>
      <c r="Z805" t="s">
        <v>8540</v>
      </c>
      <c r="AA805" t="s">
        <v>8541</v>
      </c>
      <c r="AB805" t="s">
        <v>8542</v>
      </c>
      <c r="AC805" t="s">
        <v>8497</v>
      </c>
      <c r="AD805" t="s">
        <v>8543</v>
      </c>
      <c r="AE805" t="s">
        <v>8544</v>
      </c>
    </row>
    <row r="806" spans="1:31" x14ac:dyDescent="0.3">
      <c r="A806" t="s">
        <v>8474</v>
      </c>
      <c r="B806" t="s">
        <v>8545</v>
      </c>
      <c r="C806">
        <v>1135</v>
      </c>
      <c r="D806" t="s">
        <v>3478</v>
      </c>
      <c r="E806" t="s">
        <v>3</v>
      </c>
      <c r="F806" t="s">
        <v>3479</v>
      </c>
      <c r="G806">
        <v>76</v>
      </c>
      <c r="H806">
        <v>296</v>
      </c>
      <c r="I806">
        <v>3</v>
      </c>
      <c r="J806">
        <v>2</v>
      </c>
      <c r="K806">
        <v>1</v>
      </c>
      <c r="L806" t="s">
        <v>8514</v>
      </c>
      <c r="M806" t="s">
        <v>8546</v>
      </c>
      <c r="N806" t="s">
        <v>8547</v>
      </c>
      <c r="O806" t="s">
        <v>8468</v>
      </c>
      <c r="P806" t="s">
        <v>8512</v>
      </c>
      <c r="Q806" t="s">
        <v>8470</v>
      </c>
      <c r="R806" t="s">
        <v>8476</v>
      </c>
      <c r="S806" t="s">
        <v>8478</v>
      </c>
      <c r="T806" t="s">
        <v>8548</v>
      </c>
      <c r="U806" t="s">
        <v>8477</v>
      </c>
      <c r="V806" t="s">
        <v>8484</v>
      </c>
      <c r="W806" t="s">
        <v>8482</v>
      </c>
      <c r="X806" t="s">
        <v>8549</v>
      </c>
      <c r="Y806" t="s">
        <v>8485</v>
      </c>
    </row>
    <row r="807" spans="1:31" x14ac:dyDescent="0.3">
      <c r="A807" t="s">
        <v>8509</v>
      </c>
      <c r="B807" t="s">
        <v>8550</v>
      </c>
      <c r="C807">
        <v>1134</v>
      </c>
      <c r="D807" t="s">
        <v>3478</v>
      </c>
      <c r="E807" t="s">
        <v>3</v>
      </c>
      <c r="F807" t="s">
        <v>3479</v>
      </c>
      <c r="G807">
        <v>212</v>
      </c>
      <c r="H807">
        <v>234</v>
      </c>
      <c r="I807">
        <v>5</v>
      </c>
      <c r="J807">
        <v>1</v>
      </c>
      <c r="K807">
        <v>4</v>
      </c>
    </row>
    <row r="808" spans="1:31" x14ac:dyDescent="0.3">
      <c r="A808" t="s">
        <v>8510</v>
      </c>
      <c r="B808" t="s">
        <v>8551</v>
      </c>
      <c r="C808">
        <v>1133</v>
      </c>
      <c r="D808" t="s">
        <v>3478</v>
      </c>
      <c r="E808" t="s">
        <v>3</v>
      </c>
      <c r="F808" t="s">
        <v>3479</v>
      </c>
      <c r="G808">
        <v>306</v>
      </c>
      <c r="H808">
        <v>305</v>
      </c>
      <c r="I808">
        <v>0</v>
      </c>
      <c r="J808">
        <v>0</v>
      </c>
      <c r="K808">
        <v>0</v>
      </c>
      <c r="L808" t="s">
        <v>8523</v>
      </c>
      <c r="M808" t="s">
        <v>8527</v>
      </c>
      <c r="N808" t="s">
        <v>8552</v>
      </c>
      <c r="O808" t="s">
        <v>8553</v>
      </c>
      <c r="P808" t="s">
        <v>8466</v>
      </c>
      <c r="Q808" t="s">
        <v>8554</v>
      </c>
      <c r="R808" t="s">
        <v>8469</v>
      </c>
      <c r="S808" t="s">
        <v>8490</v>
      </c>
      <c r="T808" t="s">
        <v>8470</v>
      </c>
      <c r="U808" t="s">
        <v>8486</v>
      </c>
      <c r="V808" t="s">
        <v>8555</v>
      </c>
      <c r="W808" t="s">
        <v>8556</v>
      </c>
      <c r="X808" t="s">
        <v>8509</v>
      </c>
      <c r="Y808" t="s">
        <v>8526</v>
      </c>
    </row>
    <row r="809" spans="1:31" x14ac:dyDescent="0.3">
      <c r="A809" t="s">
        <v>8468</v>
      </c>
      <c r="B809" t="s">
        <v>8516</v>
      </c>
      <c r="C809">
        <v>1134</v>
      </c>
      <c r="D809" t="s">
        <v>3478</v>
      </c>
      <c r="E809" t="s">
        <v>3</v>
      </c>
      <c r="F809" t="s">
        <v>3479</v>
      </c>
      <c r="G809">
        <v>595</v>
      </c>
      <c r="H809">
        <v>203</v>
      </c>
      <c r="I809">
        <v>5</v>
      </c>
      <c r="J809">
        <v>2</v>
      </c>
      <c r="K809">
        <v>0</v>
      </c>
      <c r="L809" t="s">
        <v>8557</v>
      </c>
      <c r="M809" t="s">
        <v>8558</v>
      </c>
      <c r="N809" t="s">
        <v>8559</v>
      </c>
      <c r="O809" t="s">
        <v>8560</v>
      </c>
      <c r="P809" t="s">
        <v>8561</v>
      </c>
      <c r="Q809" t="s">
        <v>8562</v>
      </c>
      <c r="R809" t="s">
        <v>8563</v>
      </c>
      <c r="S809" t="s">
        <v>8564</v>
      </c>
      <c r="T809" t="s">
        <v>8565</v>
      </c>
      <c r="U809" t="s">
        <v>8566</v>
      </c>
      <c r="V809" t="s">
        <v>8567</v>
      </c>
      <c r="W809" t="s">
        <v>8568</v>
      </c>
      <c r="X809" t="s">
        <v>8569</v>
      </c>
      <c r="Y809" t="s">
        <v>8570</v>
      </c>
      <c r="Z809" t="s">
        <v>8571</v>
      </c>
      <c r="AA809" t="s">
        <v>8572</v>
      </c>
      <c r="AB809" t="s">
        <v>8573</v>
      </c>
      <c r="AC809" t="s">
        <v>8574</v>
      </c>
      <c r="AD809" t="s">
        <v>8575</v>
      </c>
      <c r="AE809" t="s">
        <v>8576</v>
      </c>
    </row>
    <row r="810" spans="1:31" x14ac:dyDescent="0.3">
      <c r="A810" t="s">
        <v>8470</v>
      </c>
      <c r="B810" t="s">
        <v>8465</v>
      </c>
      <c r="C810">
        <v>1132</v>
      </c>
      <c r="D810" t="s">
        <v>3478</v>
      </c>
      <c r="E810" t="s">
        <v>3</v>
      </c>
      <c r="F810" t="s">
        <v>3479</v>
      </c>
      <c r="G810">
        <v>64</v>
      </c>
      <c r="H810">
        <v>684</v>
      </c>
      <c r="I810">
        <v>4.33</v>
      </c>
      <c r="J810">
        <v>3</v>
      </c>
      <c r="K810">
        <v>2</v>
      </c>
      <c r="L810" t="s">
        <v>8577</v>
      </c>
      <c r="M810" t="s">
        <v>8468</v>
      </c>
      <c r="N810" t="s">
        <v>8474</v>
      </c>
      <c r="O810" t="s">
        <v>8526</v>
      </c>
      <c r="P810" t="s">
        <v>8476</v>
      </c>
      <c r="Q810" t="s">
        <v>8478</v>
      </c>
      <c r="R810" t="s">
        <v>8578</v>
      </c>
      <c r="S810" t="s">
        <v>8514</v>
      </c>
      <c r="T810" t="s">
        <v>8477</v>
      </c>
      <c r="U810" t="s">
        <v>8548</v>
      </c>
      <c r="V810" t="s">
        <v>8484</v>
      </c>
      <c r="W810" t="s">
        <v>8482</v>
      </c>
      <c r="X810" t="s">
        <v>8579</v>
      </c>
      <c r="Y810" t="s">
        <v>8580</v>
      </c>
      <c r="Z810" t="s">
        <v>8485</v>
      </c>
      <c r="AA810" t="s">
        <v>8581</v>
      </c>
      <c r="AB810" t="s">
        <v>8582</v>
      </c>
      <c r="AC810" t="s">
        <v>8557</v>
      </c>
      <c r="AD810" t="s">
        <v>8583</v>
      </c>
      <c r="AE810" t="s">
        <v>8558</v>
      </c>
    </row>
    <row r="811" spans="1:31" x14ac:dyDescent="0.3">
      <c r="A811" t="s">
        <v>8511</v>
      </c>
      <c r="B811" t="s">
        <v>8584</v>
      </c>
      <c r="C811">
        <v>1131</v>
      </c>
      <c r="D811" t="s">
        <v>3478</v>
      </c>
      <c r="E811" t="s">
        <v>3</v>
      </c>
      <c r="F811" t="s">
        <v>3479</v>
      </c>
      <c r="G811">
        <v>390</v>
      </c>
      <c r="H811">
        <v>101</v>
      </c>
      <c r="I811">
        <v>5</v>
      </c>
      <c r="J811">
        <v>1</v>
      </c>
      <c r="K811">
        <v>1</v>
      </c>
    </row>
    <row r="812" spans="1:31" x14ac:dyDescent="0.3">
      <c r="A812" t="s">
        <v>8471</v>
      </c>
      <c r="B812" t="s">
        <v>8585</v>
      </c>
      <c r="C812">
        <v>1134</v>
      </c>
      <c r="D812" t="s">
        <v>3478</v>
      </c>
      <c r="E812" t="s">
        <v>3</v>
      </c>
      <c r="F812" t="s">
        <v>3479</v>
      </c>
      <c r="G812">
        <v>161</v>
      </c>
      <c r="H812">
        <v>88</v>
      </c>
      <c r="I812">
        <v>0</v>
      </c>
      <c r="J812">
        <v>0</v>
      </c>
      <c r="K812">
        <v>1</v>
      </c>
      <c r="L812" t="s">
        <v>8472</v>
      </c>
      <c r="M812" t="s">
        <v>8509</v>
      </c>
      <c r="N812" t="s">
        <v>8507</v>
      </c>
      <c r="O812" t="s">
        <v>8586</v>
      </c>
      <c r="P812" t="s">
        <v>8506</v>
      </c>
      <c r="Q812" t="s">
        <v>8587</v>
      </c>
      <c r="R812" t="s">
        <v>8588</v>
      </c>
      <c r="S812" t="s">
        <v>8589</v>
      </c>
      <c r="T812" t="s">
        <v>8590</v>
      </c>
      <c r="U812" t="s">
        <v>8591</v>
      </c>
      <c r="V812" t="s">
        <v>8592</v>
      </c>
      <c r="W812" t="s">
        <v>8593</v>
      </c>
      <c r="X812" t="s">
        <v>8467</v>
      </c>
      <c r="Y812" t="s">
        <v>8502</v>
      </c>
      <c r="Z812" t="s">
        <v>8594</v>
      </c>
      <c r="AA812" t="s">
        <v>8595</v>
      </c>
      <c r="AB812" t="s">
        <v>8488</v>
      </c>
      <c r="AC812" t="s">
        <v>8596</v>
      </c>
      <c r="AD812" t="s">
        <v>8597</v>
      </c>
      <c r="AE812" t="s">
        <v>8503</v>
      </c>
    </row>
    <row r="813" spans="1:31" x14ac:dyDescent="0.3">
      <c r="A813" t="s">
        <v>8469</v>
      </c>
      <c r="B813" t="s">
        <v>8465</v>
      </c>
      <c r="C813">
        <v>1133</v>
      </c>
      <c r="D813" t="s">
        <v>3478</v>
      </c>
      <c r="E813" t="s">
        <v>3</v>
      </c>
      <c r="F813" t="s">
        <v>3479</v>
      </c>
      <c r="G813">
        <v>31</v>
      </c>
      <c r="H813">
        <v>363</v>
      </c>
      <c r="I813">
        <v>5</v>
      </c>
      <c r="J813">
        <v>1</v>
      </c>
      <c r="K813">
        <v>3</v>
      </c>
    </row>
    <row r="814" spans="1:31" x14ac:dyDescent="0.3">
      <c r="A814" t="s">
        <v>8472</v>
      </c>
      <c r="B814" t="s">
        <v>8585</v>
      </c>
      <c r="C814">
        <v>1134</v>
      </c>
      <c r="D814" t="s">
        <v>3478</v>
      </c>
      <c r="E814" t="s">
        <v>3</v>
      </c>
      <c r="F814" t="s">
        <v>3479</v>
      </c>
      <c r="G814">
        <v>191</v>
      </c>
      <c r="H814">
        <v>41</v>
      </c>
      <c r="I814">
        <v>0</v>
      </c>
      <c r="J814">
        <v>0</v>
      </c>
      <c r="K814">
        <v>0</v>
      </c>
      <c r="L814" t="s">
        <v>8471</v>
      </c>
      <c r="M814" t="s">
        <v>8509</v>
      </c>
      <c r="N814" t="s">
        <v>8507</v>
      </c>
      <c r="O814" t="s">
        <v>8598</v>
      </c>
      <c r="P814" t="s">
        <v>8599</v>
      </c>
      <c r="Q814" t="s">
        <v>8600</v>
      </c>
      <c r="R814" t="s">
        <v>8601</v>
      </c>
      <c r="S814" t="s">
        <v>8586</v>
      </c>
      <c r="T814" t="s">
        <v>8602</v>
      </c>
      <c r="U814" t="s">
        <v>8603</v>
      </c>
      <c r="V814" t="s">
        <v>8604</v>
      </c>
      <c r="W814" t="s">
        <v>8605</v>
      </c>
      <c r="X814" t="s">
        <v>8506</v>
      </c>
      <c r="Y814" t="s">
        <v>8606</v>
      </c>
    </row>
    <row r="815" spans="1:31" x14ac:dyDescent="0.3">
      <c r="A815" t="s">
        <v>8473</v>
      </c>
      <c r="B815" t="s">
        <v>8607</v>
      </c>
      <c r="C815">
        <v>978</v>
      </c>
      <c r="D815" t="s">
        <v>3478</v>
      </c>
      <c r="E815" t="s">
        <v>3</v>
      </c>
      <c r="F815" t="s">
        <v>3479</v>
      </c>
      <c r="G815">
        <v>506</v>
      </c>
      <c r="H815">
        <v>1089</v>
      </c>
      <c r="I815">
        <v>5</v>
      </c>
      <c r="J815">
        <v>4</v>
      </c>
      <c r="K815">
        <v>1</v>
      </c>
      <c r="L815" t="s">
        <v>8480</v>
      </c>
      <c r="M815" t="s">
        <v>8608</v>
      </c>
      <c r="N815" t="s">
        <v>8609</v>
      </c>
      <c r="O815" t="s">
        <v>8610</v>
      </c>
      <c r="P815" t="s">
        <v>8611</v>
      </c>
      <c r="Q815" t="s">
        <v>8612</v>
      </c>
      <c r="R815" t="s">
        <v>8613</v>
      </c>
      <c r="S815" t="s">
        <v>8614</v>
      </c>
      <c r="T815" t="s">
        <v>8615</v>
      </c>
      <c r="U815" t="s">
        <v>8616</v>
      </c>
      <c r="V815" t="s">
        <v>8617</v>
      </c>
      <c r="W815" t="s">
        <v>8618</v>
      </c>
      <c r="X815" t="s">
        <v>8619</v>
      </c>
      <c r="Y815" t="s">
        <v>8620</v>
      </c>
      <c r="Z815" t="s">
        <v>8621</v>
      </c>
      <c r="AA815" t="s">
        <v>8622</v>
      </c>
      <c r="AB815" t="s">
        <v>8483</v>
      </c>
      <c r="AC815" t="s">
        <v>8623</v>
      </c>
      <c r="AD815" t="s">
        <v>8624</v>
      </c>
      <c r="AE815" t="s">
        <v>8625</v>
      </c>
    </row>
    <row r="816" spans="1:31" x14ac:dyDescent="0.3">
      <c r="A816" t="s">
        <v>8512</v>
      </c>
      <c r="B816" t="s">
        <v>8626</v>
      </c>
      <c r="C816">
        <v>1133</v>
      </c>
      <c r="D816" t="s">
        <v>3580</v>
      </c>
      <c r="E816" t="s">
        <v>3</v>
      </c>
      <c r="F816" t="s">
        <v>3581</v>
      </c>
      <c r="G816">
        <v>97</v>
      </c>
      <c r="H816">
        <v>256</v>
      </c>
      <c r="I816">
        <v>5</v>
      </c>
      <c r="J816">
        <v>3</v>
      </c>
      <c r="K816">
        <v>3</v>
      </c>
      <c r="L816" t="s">
        <v>8627</v>
      </c>
      <c r="M816" t="s">
        <v>8628</v>
      </c>
      <c r="N816" t="s">
        <v>8580</v>
      </c>
      <c r="O816" t="s">
        <v>8581</v>
      </c>
      <c r="P816" t="s">
        <v>8557</v>
      </c>
      <c r="Q816" t="s">
        <v>8583</v>
      </c>
      <c r="R816" t="s">
        <v>8558</v>
      </c>
      <c r="S816" t="s">
        <v>8629</v>
      </c>
      <c r="T816" t="s">
        <v>8630</v>
      </c>
      <c r="U816" t="s">
        <v>8559</v>
      </c>
      <c r="V816" t="s">
        <v>8574</v>
      </c>
      <c r="W816" t="s">
        <v>8560</v>
      </c>
      <c r="X816" t="s">
        <v>8631</v>
      </c>
      <c r="Y816" t="s">
        <v>8563</v>
      </c>
      <c r="Z816" t="s">
        <v>8562</v>
      </c>
      <c r="AA816" t="s">
        <v>8514</v>
      </c>
      <c r="AB816" t="s">
        <v>8632</v>
      </c>
      <c r="AC816" t="s">
        <v>8564</v>
      </c>
      <c r="AD816" t="s">
        <v>8561</v>
      </c>
      <c r="AE816" t="s">
        <v>8633</v>
      </c>
    </row>
    <row r="817" spans="1:31" x14ac:dyDescent="0.3">
      <c r="A817" t="s">
        <v>8634</v>
      </c>
      <c r="B817" t="s">
        <v>8635</v>
      </c>
      <c r="C817">
        <v>683</v>
      </c>
      <c r="D817" t="s">
        <v>866</v>
      </c>
      <c r="E817">
        <v>255</v>
      </c>
      <c r="F817">
        <v>1370917</v>
      </c>
      <c r="G817">
        <v>4.5599999999999996</v>
      </c>
      <c r="H817">
        <v>1062</v>
      </c>
      <c r="I817">
        <v>232</v>
      </c>
      <c r="J817" t="s">
        <v>8636</v>
      </c>
      <c r="K817" t="s">
        <v>8637</v>
      </c>
      <c r="L817" t="s">
        <v>8638</v>
      </c>
      <c r="M817" t="s">
        <v>8639</v>
      </c>
      <c r="N817" t="s">
        <v>8640</v>
      </c>
      <c r="O817" t="s">
        <v>8641</v>
      </c>
      <c r="P817" t="s">
        <v>8642</v>
      </c>
      <c r="Q817" t="s">
        <v>8557</v>
      </c>
      <c r="R817" t="s">
        <v>8643</v>
      </c>
      <c r="S817" t="s">
        <v>8644</v>
      </c>
      <c r="T817" t="s">
        <v>8645</v>
      </c>
      <c r="U817" t="s">
        <v>8646</v>
      </c>
      <c r="V817" t="s">
        <v>8647</v>
      </c>
      <c r="W817" t="s">
        <v>8648</v>
      </c>
      <c r="X817" t="s">
        <v>8649</v>
      </c>
      <c r="Y817" t="s">
        <v>8650</v>
      </c>
      <c r="Z817" t="s">
        <v>8651</v>
      </c>
      <c r="AA817" t="s">
        <v>8652</v>
      </c>
      <c r="AB817" t="s">
        <v>8653</v>
      </c>
      <c r="AC817" t="s">
        <v>8654</v>
      </c>
    </row>
    <row r="818" spans="1:31" x14ac:dyDescent="0.3">
      <c r="A818" t="s">
        <v>8515</v>
      </c>
      <c r="B818" t="s">
        <v>8655</v>
      </c>
      <c r="C818">
        <v>1133</v>
      </c>
      <c r="D818" t="s">
        <v>38</v>
      </c>
      <c r="E818" t="s">
        <v>3</v>
      </c>
      <c r="F818" t="s">
        <v>39</v>
      </c>
      <c r="G818">
        <v>31</v>
      </c>
      <c r="H818">
        <v>65</v>
      </c>
      <c r="I818">
        <v>0</v>
      </c>
      <c r="J818">
        <v>0</v>
      </c>
      <c r="K818">
        <v>0</v>
      </c>
    </row>
    <row r="819" spans="1:31" x14ac:dyDescent="0.3">
      <c r="A819" t="s">
        <v>8636</v>
      </c>
      <c r="B819" t="s">
        <v>8656</v>
      </c>
      <c r="C819">
        <v>686</v>
      </c>
      <c r="D819" t="s">
        <v>3478</v>
      </c>
      <c r="E819" t="s">
        <v>3</v>
      </c>
      <c r="F819" t="s">
        <v>3479</v>
      </c>
      <c r="G819">
        <v>332</v>
      </c>
      <c r="H819">
        <v>1762369</v>
      </c>
      <c r="I819">
        <v>4.12</v>
      </c>
      <c r="J819">
        <v>845</v>
      </c>
      <c r="K819">
        <v>512</v>
      </c>
      <c r="L819" t="s">
        <v>8634</v>
      </c>
      <c r="M819" t="s">
        <v>8637</v>
      </c>
      <c r="N819" t="s">
        <v>8657</v>
      </c>
      <c r="O819" t="s">
        <v>8658</v>
      </c>
      <c r="P819" t="s">
        <v>8639</v>
      </c>
      <c r="Q819" t="s">
        <v>8638</v>
      </c>
      <c r="R819" t="s">
        <v>8659</v>
      </c>
      <c r="S819" t="s">
        <v>8640</v>
      </c>
      <c r="T819" t="s">
        <v>8644</v>
      </c>
      <c r="U819" t="s">
        <v>8660</v>
      </c>
      <c r="V819" t="s">
        <v>8661</v>
      </c>
      <c r="W819" t="s">
        <v>8643</v>
      </c>
      <c r="X819" t="s">
        <v>8641</v>
      </c>
      <c r="Y819" t="s">
        <v>8662</v>
      </c>
      <c r="Z819" t="s">
        <v>8663</v>
      </c>
      <c r="AA819" t="s">
        <v>8664</v>
      </c>
      <c r="AB819" t="s">
        <v>8665</v>
      </c>
      <c r="AC819" t="s">
        <v>8557</v>
      </c>
      <c r="AD819" t="s">
        <v>8648</v>
      </c>
      <c r="AE819" t="s">
        <v>8654</v>
      </c>
    </row>
    <row r="820" spans="1:31" x14ac:dyDescent="0.3">
      <c r="A820" t="s">
        <v>8666</v>
      </c>
      <c r="B820" t="s">
        <v>8667</v>
      </c>
      <c r="C820">
        <v>1114</v>
      </c>
      <c r="D820" t="s">
        <v>632</v>
      </c>
      <c r="E820">
        <v>247</v>
      </c>
      <c r="F820">
        <v>1902</v>
      </c>
      <c r="G820">
        <v>4.9000000000000004</v>
      </c>
      <c r="H820">
        <v>10</v>
      </c>
      <c r="I820">
        <v>19</v>
      </c>
    </row>
    <row r="821" spans="1:31" x14ac:dyDescent="0.3">
      <c r="A821" t="s">
        <v>8668</v>
      </c>
      <c r="B821" t="s">
        <v>8669</v>
      </c>
      <c r="C821">
        <v>1112</v>
      </c>
      <c r="D821" t="s">
        <v>38</v>
      </c>
      <c r="E821" t="s">
        <v>3</v>
      </c>
      <c r="F821" t="s">
        <v>39</v>
      </c>
      <c r="G821">
        <v>134</v>
      </c>
      <c r="H821">
        <v>137</v>
      </c>
      <c r="I821">
        <v>5</v>
      </c>
      <c r="J821">
        <v>3</v>
      </c>
      <c r="K821">
        <v>5</v>
      </c>
    </row>
    <row r="822" spans="1:31" x14ac:dyDescent="0.3">
      <c r="A822" t="s">
        <v>8670</v>
      </c>
      <c r="B822" t="s">
        <v>8669</v>
      </c>
      <c r="C822">
        <v>1106</v>
      </c>
      <c r="D822" t="s">
        <v>38</v>
      </c>
      <c r="E822" t="s">
        <v>3</v>
      </c>
      <c r="F822" t="s">
        <v>39</v>
      </c>
      <c r="G822">
        <v>20</v>
      </c>
      <c r="H822">
        <v>53</v>
      </c>
      <c r="I822">
        <v>4</v>
      </c>
      <c r="J822">
        <v>1</v>
      </c>
      <c r="K822">
        <v>4</v>
      </c>
    </row>
    <row r="823" spans="1:31" x14ac:dyDescent="0.3">
      <c r="A823" t="s">
        <v>8671</v>
      </c>
      <c r="B823" t="s">
        <v>8669</v>
      </c>
      <c r="C823">
        <v>1106</v>
      </c>
      <c r="D823" t="s">
        <v>38</v>
      </c>
      <c r="E823" t="s">
        <v>3</v>
      </c>
      <c r="F823" t="s">
        <v>39</v>
      </c>
      <c r="G823">
        <v>32</v>
      </c>
      <c r="H823">
        <v>59</v>
      </c>
      <c r="I823">
        <v>4</v>
      </c>
      <c r="J823">
        <v>1</v>
      </c>
      <c r="K823">
        <v>3</v>
      </c>
    </row>
    <row r="824" spans="1:31" x14ac:dyDescent="0.3">
      <c r="A824" t="s">
        <v>8672</v>
      </c>
      <c r="B824" t="s">
        <v>8673</v>
      </c>
      <c r="C824">
        <v>1085</v>
      </c>
      <c r="D824" t="s">
        <v>632</v>
      </c>
      <c r="E824">
        <v>16</v>
      </c>
      <c r="F824">
        <v>162</v>
      </c>
      <c r="G824">
        <v>5</v>
      </c>
      <c r="H824">
        <v>2</v>
      </c>
      <c r="I824">
        <v>4</v>
      </c>
    </row>
    <row r="825" spans="1:31" x14ac:dyDescent="0.3">
      <c r="A825" t="s">
        <v>8674</v>
      </c>
      <c r="B825" t="s">
        <v>8675</v>
      </c>
      <c r="C825">
        <v>799</v>
      </c>
      <c r="D825" t="s">
        <v>632</v>
      </c>
      <c r="E825">
        <v>47</v>
      </c>
      <c r="F825">
        <v>12253</v>
      </c>
      <c r="G825">
        <v>4.87</v>
      </c>
      <c r="H825">
        <v>30</v>
      </c>
      <c r="I825">
        <v>36</v>
      </c>
      <c r="J825" t="s">
        <v>8676</v>
      </c>
      <c r="K825" t="s">
        <v>8677</v>
      </c>
      <c r="L825" t="s">
        <v>8678</v>
      </c>
      <c r="M825" t="s">
        <v>8679</v>
      </c>
      <c r="N825" t="s">
        <v>8680</v>
      </c>
      <c r="O825" t="s">
        <v>8681</v>
      </c>
      <c r="P825" t="s">
        <v>8682</v>
      </c>
      <c r="Q825" t="s">
        <v>8683</v>
      </c>
      <c r="R825" t="s">
        <v>8684</v>
      </c>
      <c r="S825" t="s">
        <v>8685</v>
      </c>
      <c r="T825" t="s">
        <v>8686</v>
      </c>
      <c r="U825" t="s">
        <v>8687</v>
      </c>
      <c r="V825" t="s">
        <v>8688</v>
      </c>
      <c r="W825" t="s">
        <v>8689</v>
      </c>
      <c r="X825" t="s">
        <v>8690</v>
      </c>
      <c r="Y825" t="s">
        <v>8691</v>
      </c>
      <c r="Z825" t="s">
        <v>8692</v>
      </c>
      <c r="AA825" t="s">
        <v>8693</v>
      </c>
      <c r="AB825" t="s">
        <v>8694</v>
      </c>
      <c r="AC825" t="s">
        <v>8695</v>
      </c>
    </row>
    <row r="826" spans="1:31" x14ac:dyDescent="0.3">
      <c r="A826" t="s">
        <v>8696</v>
      </c>
      <c r="B826" t="s">
        <v>8669</v>
      </c>
      <c r="C826">
        <v>1106</v>
      </c>
      <c r="D826" t="s">
        <v>38</v>
      </c>
      <c r="E826" t="s">
        <v>3</v>
      </c>
      <c r="F826" t="s">
        <v>39</v>
      </c>
      <c r="G826">
        <v>58</v>
      </c>
      <c r="H826">
        <v>22</v>
      </c>
      <c r="I826">
        <v>5</v>
      </c>
      <c r="J826">
        <v>2</v>
      </c>
      <c r="K826">
        <v>2</v>
      </c>
    </row>
    <row r="827" spans="1:31" x14ac:dyDescent="0.3">
      <c r="A827" t="s">
        <v>8697</v>
      </c>
      <c r="B827" t="s">
        <v>8667</v>
      </c>
      <c r="C827">
        <v>855</v>
      </c>
      <c r="D827" t="s">
        <v>233</v>
      </c>
      <c r="E827" t="s">
        <v>3</v>
      </c>
      <c r="F827" t="s">
        <v>234</v>
      </c>
      <c r="G827">
        <v>353</v>
      </c>
      <c r="H827">
        <v>4490</v>
      </c>
      <c r="I827">
        <v>4.74</v>
      </c>
      <c r="J827">
        <v>34</v>
      </c>
      <c r="K827">
        <v>24</v>
      </c>
    </row>
    <row r="828" spans="1:31" x14ac:dyDescent="0.3">
      <c r="A828" t="s">
        <v>8698</v>
      </c>
      <c r="B828" t="s">
        <v>8699</v>
      </c>
      <c r="C828">
        <v>1116</v>
      </c>
      <c r="D828" t="s">
        <v>38</v>
      </c>
      <c r="E828" t="s">
        <v>3</v>
      </c>
      <c r="F828" t="s">
        <v>39</v>
      </c>
      <c r="G828">
        <v>50</v>
      </c>
      <c r="H828">
        <v>38</v>
      </c>
      <c r="I828">
        <v>5</v>
      </c>
      <c r="J828">
        <v>1</v>
      </c>
      <c r="K828">
        <v>0</v>
      </c>
    </row>
    <row r="829" spans="1:31" x14ac:dyDescent="0.3">
      <c r="A829" t="s">
        <v>8700</v>
      </c>
      <c r="B829" t="s">
        <v>8701</v>
      </c>
      <c r="C829">
        <v>1087</v>
      </c>
      <c r="D829" t="s">
        <v>632</v>
      </c>
      <c r="E829">
        <v>290</v>
      </c>
      <c r="F829">
        <v>2696</v>
      </c>
      <c r="G829">
        <v>5</v>
      </c>
      <c r="H829">
        <v>3</v>
      </c>
      <c r="I829">
        <v>4</v>
      </c>
      <c r="J829" t="s">
        <v>8702</v>
      </c>
      <c r="K829" t="s">
        <v>8703</v>
      </c>
      <c r="L829" t="s">
        <v>8704</v>
      </c>
      <c r="M829" t="s">
        <v>8705</v>
      </c>
      <c r="N829" t="s">
        <v>8706</v>
      </c>
      <c r="O829" t="s">
        <v>8707</v>
      </c>
      <c r="P829" t="s">
        <v>8708</v>
      </c>
      <c r="Q829" t="s">
        <v>8709</v>
      </c>
      <c r="R829" t="s">
        <v>8710</v>
      </c>
      <c r="S829" t="s">
        <v>8711</v>
      </c>
      <c r="T829" t="s">
        <v>8712</v>
      </c>
      <c r="U829" t="s">
        <v>8713</v>
      </c>
      <c r="V829" t="s">
        <v>8714</v>
      </c>
      <c r="W829" t="s">
        <v>8715</v>
      </c>
      <c r="X829" t="s">
        <v>8716</v>
      </c>
      <c r="Y829" t="s">
        <v>8717</v>
      </c>
      <c r="Z829" t="s">
        <v>8718</v>
      </c>
      <c r="AA829" t="s">
        <v>8719</v>
      </c>
      <c r="AB829" t="s">
        <v>8720</v>
      </c>
      <c r="AC829" t="s">
        <v>8721</v>
      </c>
    </row>
    <row r="830" spans="1:31" x14ac:dyDescent="0.3">
      <c r="A830" t="s">
        <v>8722</v>
      </c>
      <c r="B830" t="s">
        <v>8699</v>
      </c>
      <c r="C830">
        <v>1116</v>
      </c>
      <c r="D830" t="s">
        <v>38</v>
      </c>
      <c r="E830" t="s">
        <v>3</v>
      </c>
      <c r="F830" t="s">
        <v>39</v>
      </c>
      <c r="G830">
        <v>66</v>
      </c>
      <c r="H830">
        <v>32</v>
      </c>
      <c r="I830">
        <v>5</v>
      </c>
      <c r="J830">
        <v>1</v>
      </c>
      <c r="K830">
        <v>0</v>
      </c>
    </row>
    <row r="831" spans="1:31" x14ac:dyDescent="0.3">
      <c r="A831" t="s">
        <v>8723</v>
      </c>
      <c r="B831" t="s">
        <v>8669</v>
      </c>
      <c r="C831">
        <v>1106</v>
      </c>
      <c r="D831" t="s">
        <v>38</v>
      </c>
      <c r="E831" t="s">
        <v>3</v>
      </c>
      <c r="F831" t="s">
        <v>39</v>
      </c>
      <c r="G831">
        <v>27</v>
      </c>
      <c r="H831">
        <v>76</v>
      </c>
      <c r="I831">
        <v>5</v>
      </c>
      <c r="J831">
        <v>1</v>
      </c>
      <c r="K831">
        <v>8</v>
      </c>
    </row>
    <row r="832" spans="1:31" x14ac:dyDescent="0.3">
      <c r="A832" t="s">
        <v>8724</v>
      </c>
      <c r="B832" t="s">
        <v>8667</v>
      </c>
      <c r="C832">
        <v>1075</v>
      </c>
      <c r="D832" t="s">
        <v>2</v>
      </c>
      <c r="E832" t="s">
        <v>3</v>
      </c>
      <c r="F832" t="s">
        <v>4</v>
      </c>
      <c r="G832">
        <v>9</v>
      </c>
      <c r="H832">
        <v>434</v>
      </c>
      <c r="I832">
        <v>5</v>
      </c>
      <c r="J832">
        <v>3</v>
      </c>
      <c r="K832">
        <v>0</v>
      </c>
    </row>
    <row r="833" spans="1:29" x14ac:dyDescent="0.3">
      <c r="A833" t="s">
        <v>8725</v>
      </c>
      <c r="B833" t="s">
        <v>8726</v>
      </c>
      <c r="C833">
        <v>1114</v>
      </c>
      <c r="D833" t="s">
        <v>632</v>
      </c>
      <c r="E833">
        <v>223</v>
      </c>
      <c r="F833">
        <v>1403</v>
      </c>
      <c r="G833">
        <v>4.25</v>
      </c>
      <c r="H833">
        <v>4</v>
      </c>
      <c r="I833">
        <v>8</v>
      </c>
      <c r="J833" t="s">
        <v>8727</v>
      </c>
      <c r="K833" t="s">
        <v>8728</v>
      </c>
      <c r="L833" t="s">
        <v>8729</v>
      </c>
      <c r="M833" t="s">
        <v>8730</v>
      </c>
      <c r="N833" t="s">
        <v>8684</v>
      </c>
      <c r="O833" t="s">
        <v>8731</v>
      </c>
      <c r="P833" t="s">
        <v>8732</v>
      </c>
      <c r="Q833" t="s">
        <v>8733</v>
      </c>
      <c r="R833" t="s">
        <v>8734</v>
      </c>
      <c r="S833" t="s">
        <v>8735</v>
      </c>
      <c r="T833" t="s">
        <v>8736</v>
      </c>
      <c r="U833" t="s">
        <v>8737</v>
      </c>
      <c r="V833" t="s">
        <v>8738</v>
      </c>
      <c r="W833" t="s">
        <v>8739</v>
      </c>
      <c r="X833" t="s">
        <v>8740</v>
      </c>
      <c r="Y833" t="s">
        <v>8741</v>
      </c>
      <c r="Z833" t="s">
        <v>8742</v>
      </c>
      <c r="AA833" t="s">
        <v>8709</v>
      </c>
      <c r="AB833" t="s">
        <v>8743</v>
      </c>
      <c r="AC833" t="s">
        <v>8744</v>
      </c>
    </row>
    <row r="834" spans="1:29" x14ac:dyDescent="0.3">
      <c r="A834" t="s">
        <v>8745</v>
      </c>
      <c r="B834" t="s">
        <v>8746</v>
      </c>
      <c r="C834">
        <v>1120</v>
      </c>
      <c r="D834" t="s">
        <v>32</v>
      </c>
      <c r="E834">
        <v>218</v>
      </c>
      <c r="F834">
        <v>384</v>
      </c>
      <c r="G834">
        <v>5</v>
      </c>
      <c r="H834">
        <v>5</v>
      </c>
      <c r="I834">
        <v>2</v>
      </c>
      <c r="J834" t="s">
        <v>8747</v>
      </c>
      <c r="K834" t="s">
        <v>8748</v>
      </c>
      <c r="L834" t="s">
        <v>8749</v>
      </c>
      <c r="M834" t="s">
        <v>8750</v>
      </c>
      <c r="N834" t="s">
        <v>8751</v>
      </c>
      <c r="O834" t="s">
        <v>8752</v>
      </c>
      <c r="P834" t="s">
        <v>8753</v>
      </c>
      <c r="Q834" t="s">
        <v>8754</v>
      </c>
      <c r="R834" t="s">
        <v>8755</v>
      </c>
      <c r="S834" t="s">
        <v>8756</v>
      </c>
      <c r="T834" t="s">
        <v>8757</v>
      </c>
      <c r="U834" t="s">
        <v>8758</v>
      </c>
      <c r="V834" t="s">
        <v>8759</v>
      </c>
      <c r="W834" t="s">
        <v>8760</v>
      </c>
      <c r="X834" t="s">
        <v>8761</v>
      </c>
      <c r="Y834" t="s">
        <v>8762</v>
      </c>
      <c r="Z834" t="s">
        <v>8763</v>
      </c>
      <c r="AA834" t="s">
        <v>8764</v>
      </c>
      <c r="AB834" t="s">
        <v>8765</v>
      </c>
      <c r="AC834" t="s">
        <v>8766</v>
      </c>
    </row>
    <row r="835" spans="1:29" x14ac:dyDescent="0.3">
      <c r="A835" t="s">
        <v>8767</v>
      </c>
      <c r="B835" t="s">
        <v>8768</v>
      </c>
      <c r="C835">
        <v>1013</v>
      </c>
      <c r="D835" t="s">
        <v>32</v>
      </c>
      <c r="E835">
        <v>49</v>
      </c>
      <c r="F835">
        <v>1664</v>
      </c>
      <c r="G835">
        <v>5</v>
      </c>
      <c r="H835">
        <v>8</v>
      </c>
      <c r="I835">
        <v>12</v>
      </c>
      <c r="J835" t="s">
        <v>8769</v>
      </c>
      <c r="K835" t="s">
        <v>8770</v>
      </c>
      <c r="L835" t="s">
        <v>8771</v>
      </c>
      <c r="M835" t="s">
        <v>8772</v>
      </c>
      <c r="N835" t="s">
        <v>8773</v>
      </c>
      <c r="O835" t="s">
        <v>8774</v>
      </c>
      <c r="P835" t="s">
        <v>8775</v>
      </c>
      <c r="Q835" t="s">
        <v>8776</v>
      </c>
      <c r="R835" t="s">
        <v>8777</v>
      </c>
      <c r="S835" t="s">
        <v>8778</v>
      </c>
      <c r="T835" t="s">
        <v>8779</v>
      </c>
      <c r="U835" t="s">
        <v>8780</v>
      </c>
      <c r="V835" t="s">
        <v>8781</v>
      </c>
      <c r="W835" t="s">
        <v>8782</v>
      </c>
      <c r="X835" t="s">
        <v>8783</v>
      </c>
      <c r="Y835" t="s">
        <v>8784</v>
      </c>
      <c r="Z835" t="s">
        <v>8785</v>
      </c>
      <c r="AA835" t="s">
        <v>8786</v>
      </c>
      <c r="AB835" t="s">
        <v>8787</v>
      </c>
      <c r="AC835" t="s">
        <v>8788</v>
      </c>
    </row>
    <row r="836" spans="1:29" x14ac:dyDescent="0.3">
      <c r="A836" t="s">
        <v>8789</v>
      </c>
      <c r="B836" t="s">
        <v>8790</v>
      </c>
      <c r="C836">
        <v>948</v>
      </c>
      <c r="D836" t="s">
        <v>32</v>
      </c>
      <c r="E836">
        <v>211</v>
      </c>
      <c r="F836">
        <v>6369</v>
      </c>
      <c r="G836">
        <v>4.97</v>
      </c>
      <c r="H836">
        <v>60</v>
      </c>
      <c r="I836">
        <v>36</v>
      </c>
      <c r="J836" t="s">
        <v>8791</v>
      </c>
      <c r="K836" t="s">
        <v>8792</v>
      </c>
      <c r="L836" t="s">
        <v>8793</v>
      </c>
      <c r="M836" t="s">
        <v>8794</v>
      </c>
      <c r="N836" t="s">
        <v>8795</v>
      </c>
      <c r="O836" t="s">
        <v>8796</v>
      </c>
      <c r="P836" t="s">
        <v>8797</v>
      </c>
      <c r="Q836" t="s">
        <v>8798</v>
      </c>
      <c r="R836" t="s">
        <v>8799</v>
      </c>
      <c r="S836" t="s">
        <v>8800</v>
      </c>
      <c r="T836" t="s">
        <v>8801</v>
      </c>
      <c r="U836" t="s">
        <v>8802</v>
      </c>
      <c r="V836" t="s">
        <v>8803</v>
      </c>
      <c r="W836" t="s">
        <v>8804</v>
      </c>
      <c r="X836" t="s">
        <v>8805</v>
      </c>
      <c r="Y836" t="s">
        <v>8806</v>
      </c>
      <c r="Z836" t="s">
        <v>8807</v>
      </c>
      <c r="AA836" t="s">
        <v>8808</v>
      </c>
      <c r="AB836" t="s">
        <v>8809</v>
      </c>
      <c r="AC836" t="s">
        <v>8810</v>
      </c>
    </row>
    <row r="837" spans="1:29" x14ac:dyDescent="0.3">
      <c r="A837" t="s">
        <v>8811</v>
      </c>
      <c r="B837" t="s">
        <v>8812</v>
      </c>
      <c r="C837">
        <v>1066</v>
      </c>
      <c r="D837" t="s">
        <v>32</v>
      </c>
      <c r="E837">
        <v>53</v>
      </c>
      <c r="F837">
        <v>533</v>
      </c>
      <c r="G837">
        <v>4.8</v>
      </c>
      <c r="H837">
        <v>5</v>
      </c>
      <c r="I837">
        <v>9</v>
      </c>
    </row>
    <row r="838" spans="1:29" x14ac:dyDescent="0.3">
      <c r="A838" t="s">
        <v>8813</v>
      </c>
      <c r="B838" t="s">
        <v>8814</v>
      </c>
      <c r="C838">
        <v>1061</v>
      </c>
      <c r="D838" t="s">
        <v>32</v>
      </c>
      <c r="E838">
        <v>232</v>
      </c>
      <c r="F838">
        <v>2701</v>
      </c>
      <c r="G838">
        <v>4.9800000000000004</v>
      </c>
      <c r="H838">
        <v>45</v>
      </c>
      <c r="I838">
        <v>22</v>
      </c>
      <c r="J838" t="s">
        <v>8815</v>
      </c>
      <c r="K838" t="s">
        <v>8816</v>
      </c>
      <c r="L838" t="s">
        <v>8817</v>
      </c>
      <c r="M838" t="s">
        <v>8818</v>
      </c>
      <c r="N838" t="s">
        <v>8819</v>
      </c>
      <c r="O838" t="s">
        <v>8820</v>
      </c>
      <c r="P838" t="s">
        <v>8821</v>
      </c>
      <c r="Q838" t="s">
        <v>8822</v>
      </c>
      <c r="R838" t="s">
        <v>8823</v>
      </c>
      <c r="S838" t="s">
        <v>8824</v>
      </c>
      <c r="T838" t="s">
        <v>8825</v>
      </c>
      <c r="U838" t="s">
        <v>8826</v>
      </c>
      <c r="V838" t="s">
        <v>8811</v>
      </c>
      <c r="W838" t="s">
        <v>8827</v>
      </c>
      <c r="X838" t="s">
        <v>8828</v>
      </c>
      <c r="Y838" t="s">
        <v>8829</v>
      </c>
      <c r="Z838" t="s">
        <v>8830</v>
      </c>
      <c r="AA838" t="s">
        <v>8831</v>
      </c>
      <c r="AB838" t="s">
        <v>8832</v>
      </c>
      <c r="AC838" t="s">
        <v>8833</v>
      </c>
    </row>
    <row r="839" spans="1:29" x14ac:dyDescent="0.3">
      <c r="A839" t="s">
        <v>8803</v>
      </c>
      <c r="B839" t="s">
        <v>8790</v>
      </c>
      <c r="C839">
        <v>1071</v>
      </c>
      <c r="D839" t="s">
        <v>32</v>
      </c>
      <c r="E839">
        <v>83</v>
      </c>
      <c r="F839">
        <v>9042</v>
      </c>
      <c r="G839">
        <v>4.97</v>
      </c>
      <c r="H839">
        <v>40</v>
      </c>
      <c r="I839">
        <v>71</v>
      </c>
      <c r="J839" t="s">
        <v>8834</v>
      </c>
      <c r="K839" t="s">
        <v>8835</v>
      </c>
      <c r="L839" t="s">
        <v>8836</v>
      </c>
      <c r="M839" t="s">
        <v>8837</v>
      </c>
      <c r="N839" t="s">
        <v>8838</v>
      </c>
      <c r="O839" t="s">
        <v>8839</v>
      </c>
      <c r="P839" t="s">
        <v>8840</v>
      </c>
      <c r="Q839" t="s">
        <v>8841</v>
      </c>
      <c r="R839" t="s">
        <v>8842</v>
      </c>
      <c r="S839" t="s">
        <v>8815</v>
      </c>
      <c r="T839" t="s">
        <v>8843</v>
      </c>
      <c r="U839" t="s">
        <v>8844</v>
      </c>
      <c r="V839" t="s">
        <v>8845</v>
      </c>
      <c r="W839" t="s">
        <v>8846</v>
      </c>
      <c r="X839" t="s">
        <v>8847</v>
      </c>
      <c r="Y839" t="s">
        <v>8848</v>
      </c>
      <c r="Z839" t="s">
        <v>8849</v>
      </c>
      <c r="AA839" t="s">
        <v>8850</v>
      </c>
      <c r="AB839" t="s">
        <v>8851</v>
      </c>
      <c r="AC839" t="s">
        <v>8852</v>
      </c>
    </row>
    <row r="840" spans="1:29" x14ac:dyDescent="0.3">
      <c r="A840" t="s">
        <v>8853</v>
      </c>
      <c r="B840" t="s">
        <v>8854</v>
      </c>
      <c r="C840">
        <v>1093</v>
      </c>
      <c r="D840" t="s">
        <v>32</v>
      </c>
      <c r="E840">
        <v>188</v>
      </c>
      <c r="F840">
        <v>409</v>
      </c>
      <c r="G840">
        <v>4.5</v>
      </c>
      <c r="H840">
        <v>10</v>
      </c>
      <c r="I840">
        <v>6</v>
      </c>
      <c r="J840" t="s">
        <v>8855</v>
      </c>
      <c r="K840" t="s">
        <v>8856</v>
      </c>
      <c r="L840" t="s">
        <v>8857</v>
      </c>
      <c r="M840" t="s">
        <v>8858</v>
      </c>
      <c r="N840" t="s">
        <v>8859</v>
      </c>
      <c r="O840" t="s">
        <v>8860</v>
      </c>
      <c r="P840" t="s">
        <v>8861</v>
      </c>
      <c r="Q840" t="s">
        <v>8862</v>
      </c>
      <c r="R840" t="s">
        <v>8863</v>
      </c>
      <c r="S840" t="s">
        <v>8864</v>
      </c>
      <c r="T840" t="s">
        <v>8865</v>
      </c>
      <c r="U840" t="s">
        <v>8866</v>
      </c>
      <c r="V840" t="s">
        <v>8867</v>
      </c>
      <c r="W840" t="s">
        <v>8868</v>
      </c>
      <c r="X840" t="s">
        <v>8869</v>
      </c>
      <c r="Y840" t="s">
        <v>8870</v>
      </c>
      <c r="Z840" t="s">
        <v>8871</v>
      </c>
      <c r="AA840" t="s">
        <v>8872</v>
      </c>
      <c r="AB840" t="s">
        <v>8873</v>
      </c>
      <c r="AC840" t="s">
        <v>8874</v>
      </c>
    </row>
    <row r="841" spans="1:29" x14ac:dyDescent="0.3">
      <c r="A841" t="s">
        <v>8875</v>
      </c>
      <c r="B841" t="s">
        <v>8876</v>
      </c>
      <c r="C841">
        <v>759</v>
      </c>
      <c r="D841" t="s">
        <v>32</v>
      </c>
      <c r="E841">
        <v>238</v>
      </c>
      <c r="F841">
        <v>6074</v>
      </c>
      <c r="G841">
        <v>4.88</v>
      </c>
      <c r="H841">
        <v>100</v>
      </c>
      <c r="I841">
        <v>38</v>
      </c>
      <c r="J841" t="s">
        <v>8877</v>
      </c>
      <c r="K841" t="s">
        <v>8878</v>
      </c>
      <c r="L841" t="s">
        <v>8879</v>
      </c>
      <c r="M841" t="s">
        <v>8880</v>
      </c>
      <c r="N841" t="s">
        <v>8881</v>
      </c>
      <c r="O841" t="s">
        <v>8882</v>
      </c>
      <c r="P841" t="s">
        <v>8883</v>
      </c>
      <c r="Q841" t="s">
        <v>8884</v>
      </c>
      <c r="R841" t="s">
        <v>8885</v>
      </c>
      <c r="S841" t="s">
        <v>8886</v>
      </c>
      <c r="T841" t="s">
        <v>8887</v>
      </c>
      <c r="U841" t="s">
        <v>8888</v>
      </c>
      <c r="V841" t="s">
        <v>8889</v>
      </c>
      <c r="W841" t="s">
        <v>8890</v>
      </c>
      <c r="X841" t="s">
        <v>8891</v>
      </c>
      <c r="Y841" t="s">
        <v>8892</v>
      </c>
      <c r="Z841" t="s">
        <v>8893</v>
      </c>
      <c r="AA841" t="s">
        <v>8894</v>
      </c>
      <c r="AB841" t="s">
        <v>8895</v>
      </c>
      <c r="AC841" t="s">
        <v>8896</v>
      </c>
    </row>
    <row r="842" spans="1:29" x14ac:dyDescent="0.3">
      <c r="A842" t="s">
        <v>8897</v>
      </c>
      <c r="B842" t="s">
        <v>8898</v>
      </c>
      <c r="C842">
        <v>1122</v>
      </c>
      <c r="D842" t="s">
        <v>32</v>
      </c>
      <c r="E842">
        <v>199</v>
      </c>
      <c r="F842">
        <v>647</v>
      </c>
      <c r="G842">
        <v>5</v>
      </c>
      <c r="H842">
        <v>9</v>
      </c>
      <c r="I842">
        <v>7</v>
      </c>
      <c r="J842" t="s">
        <v>8899</v>
      </c>
      <c r="K842" t="s">
        <v>8900</v>
      </c>
      <c r="L842" t="s">
        <v>8901</v>
      </c>
      <c r="M842" t="s">
        <v>8889</v>
      </c>
      <c r="N842" t="s">
        <v>8902</v>
      </c>
      <c r="O842" t="s">
        <v>8903</v>
      </c>
      <c r="P842" t="s">
        <v>8826</v>
      </c>
      <c r="Q842" t="s">
        <v>8904</v>
      </c>
      <c r="R842" t="s">
        <v>8905</v>
      </c>
      <c r="S842" t="s">
        <v>8906</v>
      </c>
      <c r="T842" t="s">
        <v>8907</v>
      </c>
      <c r="U842" t="s">
        <v>8908</v>
      </c>
      <c r="V842" t="s">
        <v>8909</v>
      </c>
      <c r="W842" t="s">
        <v>8910</v>
      </c>
      <c r="X842" t="s">
        <v>8911</v>
      </c>
      <c r="Y842" t="s">
        <v>8912</v>
      </c>
      <c r="Z842" t="s">
        <v>8913</v>
      </c>
      <c r="AA842" t="s">
        <v>8914</v>
      </c>
      <c r="AB842" t="s">
        <v>8915</v>
      </c>
      <c r="AC842" t="s">
        <v>8916</v>
      </c>
    </row>
    <row r="843" spans="1:29" x14ac:dyDescent="0.3">
      <c r="A843" t="s">
        <v>8917</v>
      </c>
      <c r="B843" t="s">
        <v>8918</v>
      </c>
      <c r="C843">
        <v>1028</v>
      </c>
      <c r="D843" t="s">
        <v>32</v>
      </c>
      <c r="E843">
        <v>276</v>
      </c>
      <c r="F843">
        <v>745</v>
      </c>
      <c r="G843">
        <v>5</v>
      </c>
      <c r="H843">
        <v>5</v>
      </c>
      <c r="I843">
        <v>1</v>
      </c>
    </row>
    <row r="844" spans="1:29" x14ac:dyDescent="0.3">
      <c r="A844" t="s">
        <v>8919</v>
      </c>
      <c r="B844" t="s">
        <v>8790</v>
      </c>
      <c r="C844">
        <v>1050</v>
      </c>
      <c r="D844" t="s">
        <v>32</v>
      </c>
      <c r="E844">
        <v>242</v>
      </c>
      <c r="F844">
        <v>3093</v>
      </c>
      <c r="G844">
        <v>4.87</v>
      </c>
      <c r="H844">
        <v>54</v>
      </c>
      <c r="I844">
        <v>36</v>
      </c>
      <c r="J844" t="s">
        <v>8920</v>
      </c>
      <c r="K844" t="s">
        <v>8921</v>
      </c>
      <c r="L844" t="s">
        <v>8922</v>
      </c>
      <c r="M844" t="s">
        <v>8923</v>
      </c>
      <c r="N844" t="s">
        <v>8924</v>
      </c>
      <c r="O844" t="e">
        <f>-U3vhKv34gU</f>
        <v>#NAME?</v>
      </c>
      <c r="P844" t="s">
        <v>8925</v>
      </c>
      <c r="Q844" t="s">
        <v>8841</v>
      </c>
      <c r="R844" t="s">
        <v>8926</v>
      </c>
      <c r="S844" t="s">
        <v>8927</v>
      </c>
      <c r="T844" t="s">
        <v>8928</v>
      </c>
      <c r="U844" t="s">
        <v>8929</v>
      </c>
      <c r="V844" t="s">
        <v>8930</v>
      </c>
      <c r="W844" t="s">
        <v>8931</v>
      </c>
      <c r="X844" t="s">
        <v>8932</v>
      </c>
      <c r="Y844" t="s">
        <v>8933</v>
      </c>
      <c r="Z844" t="s">
        <v>8934</v>
      </c>
      <c r="AA844" t="s">
        <v>8935</v>
      </c>
      <c r="AB844" t="s">
        <v>8936</v>
      </c>
      <c r="AC844" t="s">
        <v>8937</v>
      </c>
    </row>
    <row r="845" spans="1:29" x14ac:dyDescent="0.3">
      <c r="A845" t="s">
        <v>8938</v>
      </c>
      <c r="B845" t="s">
        <v>8939</v>
      </c>
      <c r="C845">
        <v>1038</v>
      </c>
      <c r="D845" t="s">
        <v>32</v>
      </c>
      <c r="E845">
        <v>269</v>
      </c>
      <c r="F845">
        <v>1908</v>
      </c>
      <c r="G845">
        <v>5</v>
      </c>
      <c r="H845">
        <v>45</v>
      </c>
      <c r="I845">
        <v>19</v>
      </c>
      <c r="J845" t="s">
        <v>8940</v>
      </c>
      <c r="K845" t="s">
        <v>8941</v>
      </c>
      <c r="L845" t="s">
        <v>8942</v>
      </c>
      <c r="M845" t="s">
        <v>8943</v>
      </c>
      <c r="N845" t="s">
        <v>8944</v>
      </c>
      <c r="O845" t="s">
        <v>8945</v>
      </c>
      <c r="P845" t="s">
        <v>8946</v>
      </c>
      <c r="Q845" t="s">
        <v>8818</v>
      </c>
      <c r="R845" t="s">
        <v>8947</v>
      </c>
      <c r="S845" t="s">
        <v>8948</v>
      </c>
      <c r="T845" t="s">
        <v>8949</v>
      </c>
      <c r="U845" t="s">
        <v>8950</v>
      </c>
      <c r="V845" t="s">
        <v>8951</v>
      </c>
      <c r="W845" t="s">
        <v>8952</v>
      </c>
      <c r="X845" t="s">
        <v>8891</v>
      </c>
      <c r="Y845" t="s">
        <v>8953</v>
      </c>
      <c r="Z845" t="s">
        <v>8954</v>
      </c>
      <c r="AA845" t="s">
        <v>8955</v>
      </c>
      <c r="AB845" t="s">
        <v>8956</v>
      </c>
      <c r="AC845" t="s">
        <v>8957</v>
      </c>
    </row>
    <row r="846" spans="1:29" x14ac:dyDescent="0.3">
      <c r="A846" t="s">
        <v>8775</v>
      </c>
      <c r="B846" t="s">
        <v>8958</v>
      </c>
      <c r="C846">
        <v>1064</v>
      </c>
      <c r="D846" t="s">
        <v>32</v>
      </c>
      <c r="E846">
        <v>180</v>
      </c>
      <c r="F846">
        <v>277</v>
      </c>
      <c r="G846">
        <v>5</v>
      </c>
      <c r="H846">
        <v>2</v>
      </c>
      <c r="I846">
        <v>2</v>
      </c>
    </row>
    <row r="847" spans="1:29" x14ac:dyDescent="0.3">
      <c r="A847" t="s">
        <v>8959</v>
      </c>
      <c r="B847" t="s">
        <v>8960</v>
      </c>
      <c r="C847">
        <v>1085</v>
      </c>
      <c r="D847" t="s">
        <v>32</v>
      </c>
      <c r="E847">
        <v>240</v>
      </c>
      <c r="F847">
        <v>432</v>
      </c>
      <c r="G847">
        <v>5</v>
      </c>
      <c r="H847">
        <v>5</v>
      </c>
      <c r="I847">
        <v>2</v>
      </c>
      <c r="J847" t="s">
        <v>8961</v>
      </c>
      <c r="K847" t="s">
        <v>8803</v>
      </c>
      <c r="L847" t="s">
        <v>8962</v>
      </c>
      <c r="M847" t="s">
        <v>8963</v>
      </c>
      <c r="N847" t="s">
        <v>8964</v>
      </c>
      <c r="O847" t="s">
        <v>8965</v>
      </c>
      <c r="P847" t="s">
        <v>8966</v>
      </c>
      <c r="Q847" t="s">
        <v>8967</v>
      </c>
      <c r="R847" t="s">
        <v>8968</v>
      </c>
      <c r="S847" t="s">
        <v>8969</v>
      </c>
      <c r="T847" t="s">
        <v>8970</v>
      </c>
      <c r="U847" t="s">
        <v>8971</v>
      </c>
      <c r="V847" t="s">
        <v>8840</v>
      </c>
      <c r="W847" t="s">
        <v>8972</v>
      </c>
      <c r="X847" t="s">
        <v>8973</v>
      </c>
      <c r="Y847" t="s">
        <v>8974</v>
      </c>
      <c r="Z847" t="s">
        <v>8975</v>
      </c>
      <c r="AA847" t="s">
        <v>8976</v>
      </c>
      <c r="AB847" t="s">
        <v>8977</v>
      </c>
      <c r="AC847" t="s">
        <v>8978</v>
      </c>
    </row>
    <row r="848" spans="1:29" x14ac:dyDescent="0.3">
      <c r="A848" t="s">
        <v>8979</v>
      </c>
      <c r="B848" t="s">
        <v>8980</v>
      </c>
      <c r="C848">
        <v>1135</v>
      </c>
      <c r="D848" t="s">
        <v>32</v>
      </c>
      <c r="E848">
        <v>195</v>
      </c>
      <c r="F848">
        <v>1142</v>
      </c>
      <c r="G848">
        <v>4.99</v>
      </c>
      <c r="H848">
        <v>83</v>
      </c>
      <c r="I848">
        <v>41</v>
      </c>
      <c r="J848" t="s">
        <v>8981</v>
      </c>
      <c r="K848" t="s">
        <v>8982</v>
      </c>
      <c r="L848" t="s">
        <v>8983</v>
      </c>
      <c r="M848" t="s">
        <v>8984</v>
      </c>
      <c r="N848" t="s">
        <v>8985</v>
      </c>
      <c r="O848" t="s">
        <v>8986</v>
      </c>
      <c r="P848" t="s">
        <v>8987</v>
      </c>
      <c r="Q848" t="s">
        <v>8988</v>
      </c>
      <c r="R848" t="s">
        <v>8989</v>
      </c>
      <c r="S848" t="s">
        <v>8990</v>
      </c>
      <c r="T848" t="s">
        <v>8991</v>
      </c>
      <c r="U848" t="s">
        <v>8992</v>
      </c>
      <c r="V848" t="s">
        <v>8993</v>
      </c>
      <c r="W848" t="s">
        <v>8994</v>
      </c>
      <c r="X848" t="s">
        <v>8995</v>
      </c>
      <c r="Y848" t="s">
        <v>8996</v>
      </c>
      <c r="Z848" t="s">
        <v>8997</v>
      </c>
      <c r="AA848" t="s">
        <v>8998</v>
      </c>
      <c r="AB848" t="s">
        <v>8999</v>
      </c>
      <c r="AC848" t="s">
        <v>9000</v>
      </c>
    </row>
    <row r="849" spans="1:31" x14ac:dyDescent="0.3">
      <c r="A849" t="s">
        <v>9001</v>
      </c>
      <c r="B849" t="s">
        <v>9002</v>
      </c>
      <c r="C849">
        <v>489</v>
      </c>
      <c r="D849" t="s">
        <v>632</v>
      </c>
      <c r="E849">
        <v>234</v>
      </c>
      <c r="F849">
        <v>26473</v>
      </c>
      <c r="G849">
        <v>4.67</v>
      </c>
      <c r="H849">
        <v>46</v>
      </c>
      <c r="I849">
        <v>17</v>
      </c>
      <c r="J849" t="s">
        <v>9003</v>
      </c>
      <c r="K849" t="s">
        <v>9004</v>
      </c>
      <c r="L849" t="s">
        <v>8950</v>
      </c>
      <c r="M849" t="s">
        <v>9005</v>
      </c>
      <c r="N849" t="s">
        <v>9006</v>
      </c>
      <c r="O849" t="s">
        <v>9007</v>
      </c>
      <c r="P849" t="s">
        <v>9008</v>
      </c>
      <c r="Q849" t="s">
        <v>9009</v>
      </c>
      <c r="R849" t="e">
        <f>-DfGtm3rxcM</f>
        <v>#NAME?</v>
      </c>
      <c r="S849" t="s">
        <v>9010</v>
      </c>
      <c r="T849" t="s">
        <v>9011</v>
      </c>
      <c r="U849" t="s">
        <v>9012</v>
      </c>
      <c r="V849" t="s">
        <v>8947</v>
      </c>
      <c r="W849" t="s">
        <v>9013</v>
      </c>
      <c r="X849" t="s">
        <v>9014</v>
      </c>
      <c r="Y849" t="s">
        <v>9015</v>
      </c>
      <c r="Z849" t="s">
        <v>9016</v>
      </c>
      <c r="AA849" t="s">
        <v>9017</v>
      </c>
      <c r="AB849" t="s">
        <v>9018</v>
      </c>
      <c r="AC849" t="s">
        <v>9019</v>
      </c>
    </row>
    <row r="850" spans="1:31" x14ac:dyDescent="0.3">
      <c r="A850" t="s">
        <v>8837</v>
      </c>
      <c r="B850" t="s">
        <v>8790</v>
      </c>
      <c r="C850">
        <v>1115</v>
      </c>
      <c r="D850" t="s">
        <v>32</v>
      </c>
      <c r="E850">
        <v>112</v>
      </c>
      <c r="F850">
        <v>942</v>
      </c>
      <c r="G850">
        <v>5</v>
      </c>
      <c r="H850">
        <v>16</v>
      </c>
      <c r="I850">
        <v>14</v>
      </c>
      <c r="J850" t="s">
        <v>8803</v>
      </c>
      <c r="K850" t="s">
        <v>9020</v>
      </c>
      <c r="L850" t="s">
        <v>9021</v>
      </c>
      <c r="M850" t="s">
        <v>8834</v>
      </c>
      <c r="N850" t="s">
        <v>9022</v>
      </c>
      <c r="O850" t="s">
        <v>9023</v>
      </c>
      <c r="P850" t="s">
        <v>9024</v>
      </c>
      <c r="Q850" t="s">
        <v>9025</v>
      </c>
      <c r="R850" t="s">
        <v>9026</v>
      </c>
      <c r="S850" t="s">
        <v>9027</v>
      </c>
      <c r="T850" t="s">
        <v>9028</v>
      </c>
      <c r="U850" t="s">
        <v>9029</v>
      </c>
      <c r="V850" t="s">
        <v>9030</v>
      </c>
      <c r="W850" t="s">
        <v>9031</v>
      </c>
      <c r="X850" t="s">
        <v>9032</v>
      </c>
      <c r="Y850" t="s">
        <v>9033</v>
      </c>
      <c r="Z850" t="s">
        <v>9034</v>
      </c>
      <c r="AA850" t="s">
        <v>9035</v>
      </c>
      <c r="AB850" t="s">
        <v>9036</v>
      </c>
      <c r="AC850" t="s">
        <v>8902</v>
      </c>
    </row>
    <row r="851" spans="1:31" x14ac:dyDescent="0.3">
      <c r="A851" t="s">
        <v>8949</v>
      </c>
      <c r="B851" t="s">
        <v>8790</v>
      </c>
      <c r="C851">
        <v>1037</v>
      </c>
      <c r="D851" t="s">
        <v>32</v>
      </c>
      <c r="E851">
        <v>208</v>
      </c>
      <c r="F851">
        <v>1914</v>
      </c>
      <c r="G851">
        <v>4.9400000000000004</v>
      </c>
      <c r="H851">
        <v>49</v>
      </c>
      <c r="I851">
        <v>37</v>
      </c>
    </row>
    <row r="852" spans="1:31" x14ac:dyDescent="0.3">
      <c r="A852" t="s">
        <v>9037</v>
      </c>
      <c r="B852" t="s">
        <v>9038</v>
      </c>
      <c r="C852">
        <v>1118</v>
      </c>
      <c r="D852" t="s">
        <v>32</v>
      </c>
      <c r="E852">
        <v>82</v>
      </c>
      <c r="F852">
        <v>1366</v>
      </c>
      <c r="G852">
        <v>5</v>
      </c>
      <c r="H852">
        <v>10</v>
      </c>
      <c r="I852">
        <v>0</v>
      </c>
      <c r="J852" t="s">
        <v>9039</v>
      </c>
      <c r="K852" t="s">
        <v>9040</v>
      </c>
      <c r="L852" t="s">
        <v>9041</v>
      </c>
      <c r="M852" t="s">
        <v>9042</v>
      </c>
      <c r="N852" t="s">
        <v>8754</v>
      </c>
      <c r="O852" t="s">
        <v>9043</v>
      </c>
      <c r="P852" t="s">
        <v>9044</v>
      </c>
      <c r="Q852" t="s">
        <v>9045</v>
      </c>
      <c r="R852" t="s">
        <v>9046</v>
      </c>
      <c r="S852" t="s">
        <v>9047</v>
      </c>
      <c r="T852" t="s">
        <v>9048</v>
      </c>
      <c r="U852" t="s">
        <v>9049</v>
      </c>
      <c r="V852" t="s">
        <v>9050</v>
      </c>
      <c r="W852" t="s">
        <v>9051</v>
      </c>
    </row>
    <row r="853" spans="1:31" x14ac:dyDescent="0.3">
      <c r="A853" t="s">
        <v>8843</v>
      </c>
      <c r="B853" t="s">
        <v>9052</v>
      </c>
      <c r="C853">
        <v>1046</v>
      </c>
      <c r="D853" t="s">
        <v>32</v>
      </c>
      <c r="E853">
        <v>238</v>
      </c>
      <c r="F853">
        <v>1137</v>
      </c>
      <c r="G853">
        <v>4.8600000000000003</v>
      </c>
      <c r="H853">
        <v>22</v>
      </c>
      <c r="I853">
        <v>8</v>
      </c>
      <c r="J853" t="s">
        <v>9053</v>
      </c>
      <c r="K853" t="s">
        <v>9054</v>
      </c>
      <c r="L853" t="s">
        <v>9055</v>
      </c>
      <c r="M853" t="s">
        <v>9056</v>
      </c>
      <c r="N853" t="s">
        <v>8838</v>
      </c>
      <c r="O853" t="s">
        <v>9057</v>
      </c>
      <c r="P853" t="s">
        <v>9058</v>
      </c>
      <c r="Q853" t="s">
        <v>9059</v>
      </c>
      <c r="R853" t="s">
        <v>9060</v>
      </c>
      <c r="S853" t="s">
        <v>9061</v>
      </c>
      <c r="T853" t="s">
        <v>9062</v>
      </c>
      <c r="U853" t="s">
        <v>9063</v>
      </c>
      <c r="V853" t="e">
        <f>-K9sQeFkQms</f>
        <v>#NAME?</v>
      </c>
      <c r="W853" t="s">
        <v>9064</v>
      </c>
      <c r="X853" t="s">
        <v>9065</v>
      </c>
      <c r="Y853" t="s">
        <v>9066</v>
      </c>
      <c r="Z853" t="s">
        <v>9067</v>
      </c>
      <c r="AA853" t="s">
        <v>9068</v>
      </c>
      <c r="AB853" t="s">
        <v>9069</v>
      </c>
      <c r="AC853" t="s">
        <v>9070</v>
      </c>
    </row>
    <row r="854" spans="1:31" x14ac:dyDescent="0.3">
      <c r="A854" t="s">
        <v>9071</v>
      </c>
      <c r="B854" t="s">
        <v>9072</v>
      </c>
      <c r="C854">
        <v>953</v>
      </c>
      <c r="D854" t="s">
        <v>687</v>
      </c>
      <c r="E854" t="s">
        <v>3</v>
      </c>
      <c r="F854" t="s">
        <v>688</v>
      </c>
      <c r="G854">
        <v>80</v>
      </c>
      <c r="H854">
        <v>2137442</v>
      </c>
      <c r="I854">
        <v>4.3099999999999996</v>
      </c>
      <c r="J854">
        <v>5143</v>
      </c>
      <c r="K854">
        <v>4927</v>
      </c>
      <c r="L854" t="s">
        <v>9073</v>
      </c>
      <c r="M854" t="s">
        <v>9074</v>
      </c>
      <c r="N854" t="s">
        <v>9075</v>
      </c>
      <c r="O854" t="s">
        <v>9076</v>
      </c>
      <c r="P854" t="s">
        <v>9077</v>
      </c>
      <c r="Q854" t="s">
        <v>9078</v>
      </c>
      <c r="R854" t="s">
        <v>9079</v>
      </c>
      <c r="S854" t="s">
        <v>9080</v>
      </c>
      <c r="T854" t="s">
        <v>9081</v>
      </c>
      <c r="U854" t="s">
        <v>9082</v>
      </c>
      <c r="V854" t="s">
        <v>9083</v>
      </c>
      <c r="W854" t="s">
        <v>9084</v>
      </c>
      <c r="X854" t="s">
        <v>9085</v>
      </c>
      <c r="Y854" t="s">
        <v>9086</v>
      </c>
      <c r="Z854" t="s">
        <v>9087</v>
      </c>
      <c r="AA854" t="s">
        <v>9088</v>
      </c>
      <c r="AB854" t="s">
        <v>9089</v>
      </c>
      <c r="AC854" t="s">
        <v>9090</v>
      </c>
      <c r="AD854" t="s">
        <v>9091</v>
      </c>
      <c r="AE854" t="s">
        <v>9092</v>
      </c>
    </row>
    <row r="855" spans="1:31" x14ac:dyDescent="0.3">
      <c r="A855" t="s">
        <v>9081</v>
      </c>
      <c r="B855" t="s">
        <v>9072</v>
      </c>
      <c r="C855">
        <v>538</v>
      </c>
      <c r="D855" t="s">
        <v>687</v>
      </c>
      <c r="E855" t="s">
        <v>3</v>
      </c>
      <c r="F855" t="s">
        <v>688</v>
      </c>
      <c r="G855">
        <v>25</v>
      </c>
      <c r="H855">
        <v>811097</v>
      </c>
      <c r="I855">
        <v>4.6100000000000003</v>
      </c>
      <c r="J855">
        <v>351</v>
      </c>
      <c r="K855">
        <v>119</v>
      </c>
      <c r="L855" t="s">
        <v>9093</v>
      </c>
      <c r="M855" t="s">
        <v>9094</v>
      </c>
      <c r="N855" t="s">
        <v>9095</v>
      </c>
      <c r="O855" t="s">
        <v>9074</v>
      </c>
      <c r="P855" t="s">
        <v>9096</v>
      </c>
      <c r="Q855" t="s">
        <v>9097</v>
      </c>
      <c r="R855" t="s">
        <v>9071</v>
      </c>
      <c r="S855" t="s">
        <v>9075</v>
      </c>
      <c r="T855" t="s">
        <v>9098</v>
      </c>
      <c r="U855" t="s">
        <v>9099</v>
      </c>
      <c r="V855" t="s">
        <v>9100</v>
      </c>
      <c r="W855" t="s">
        <v>9101</v>
      </c>
      <c r="X855" t="s">
        <v>9089</v>
      </c>
      <c r="Y855" t="s">
        <v>9102</v>
      </c>
      <c r="Z855" t="s">
        <v>9077</v>
      </c>
      <c r="AA855" t="s">
        <v>9103</v>
      </c>
      <c r="AB855" t="s">
        <v>9104</v>
      </c>
      <c r="AC855" t="s">
        <v>9105</v>
      </c>
      <c r="AD855" t="s">
        <v>9106</v>
      </c>
      <c r="AE855" t="s">
        <v>9107</v>
      </c>
    </row>
    <row r="856" spans="1:31" x14ac:dyDescent="0.3">
      <c r="A856" t="s">
        <v>9108</v>
      </c>
      <c r="B856" t="s">
        <v>9109</v>
      </c>
      <c r="C856">
        <v>1060</v>
      </c>
      <c r="D856" t="s">
        <v>2633</v>
      </c>
      <c r="E856" t="s">
        <v>3</v>
      </c>
      <c r="F856" t="s">
        <v>2634</v>
      </c>
      <c r="G856">
        <v>204</v>
      </c>
      <c r="H856">
        <v>501169</v>
      </c>
      <c r="I856">
        <v>4.8600000000000003</v>
      </c>
      <c r="J856">
        <v>2239</v>
      </c>
      <c r="K856">
        <v>2598</v>
      </c>
      <c r="L856" t="s">
        <v>9110</v>
      </c>
      <c r="M856" t="s">
        <v>9111</v>
      </c>
      <c r="N856" t="s">
        <v>9112</v>
      </c>
      <c r="O856" t="s">
        <v>9113</v>
      </c>
      <c r="P856" t="s">
        <v>9074</v>
      </c>
      <c r="Q856" t="s">
        <v>9114</v>
      </c>
      <c r="R856" t="s">
        <v>9115</v>
      </c>
      <c r="S856" t="s">
        <v>9116</v>
      </c>
      <c r="T856" t="s">
        <v>9117</v>
      </c>
      <c r="U856" t="s">
        <v>8216</v>
      </c>
      <c r="V856" t="e">
        <f>-Bgc67rf26I</f>
        <v>#NAME?</v>
      </c>
      <c r="W856" t="s">
        <v>9118</v>
      </c>
      <c r="X856" t="s">
        <v>9119</v>
      </c>
      <c r="Y856" t="s">
        <v>9120</v>
      </c>
    </row>
    <row r="857" spans="1:31" x14ac:dyDescent="0.3">
      <c r="A857" t="s">
        <v>9075</v>
      </c>
      <c r="B857" t="s">
        <v>9072</v>
      </c>
      <c r="C857">
        <v>981</v>
      </c>
      <c r="D857" t="s">
        <v>687</v>
      </c>
      <c r="E857" t="s">
        <v>3</v>
      </c>
      <c r="F857" t="s">
        <v>688</v>
      </c>
      <c r="G857">
        <v>34</v>
      </c>
      <c r="H857">
        <v>98345</v>
      </c>
      <c r="I857">
        <v>4.6399999999999997</v>
      </c>
      <c r="J857">
        <v>149</v>
      </c>
      <c r="K857">
        <v>75</v>
      </c>
      <c r="L857" t="s">
        <v>9074</v>
      </c>
      <c r="M857" t="s">
        <v>9071</v>
      </c>
      <c r="N857" t="s">
        <v>9077</v>
      </c>
      <c r="O857" t="s">
        <v>9081</v>
      </c>
      <c r="P857" t="s">
        <v>9083</v>
      </c>
      <c r="Q857" t="s">
        <v>9089</v>
      </c>
      <c r="R857" t="s">
        <v>9084</v>
      </c>
      <c r="S857" t="s">
        <v>9121</v>
      </c>
      <c r="T857" t="s">
        <v>9088</v>
      </c>
      <c r="U857" t="s">
        <v>9122</v>
      </c>
      <c r="V857" t="s">
        <v>9123</v>
      </c>
      <c r="W857" t="s">
        <v>9124</v>
      </c>
      <c r="X857" t="s">
        <v>9125</v>
      </c>
      <c r="Y857" t="s">
        <v>9126</v>
      </c>
      <c r="Z857" t="s">
        <v>9127</v>
      </c>
      <c r="AA857" t="s">
        <v>9128</v>
      </c>
      <c r="AB857" t="s">
        <v>9129</v>
      </c>
      <c r="AC857" t="s">
        <v>9130</v>
      </c>
      <c r="AD857" t="s">
        <v>9131</v>
      </c>
      <c r="AE857" t="s">
        <v>9094</v>
      </c>
    </row>
    <row r="858" spans="1:31" x14ac:dyDescent="0.3">
      <c r="A858" t="s">
        <v>9110</v>
      </c>
      <c r="B858" t="s">
        <v>9132</v>
      </c>
      <c r="C858">
        <v>839</v>
      </c>
      <c r="D858" t="s">
        <v>32</v>
      </c>
      <c r="E858">
        <v>144</v>
      </c>
      <c r="F858">
        <v>1838605</v>
      </c>
      <c r="G858">
        <v>4.87</v>
      </c>
      <c r="H858">
        <v>5089</v>
      </c>
      <c r="I858">
        <v>5151</v>
      </c>
      <c r="J858" t="s">
        <v>9090</v>
      </c>
      <c r="K858" t="s">
        <v>9112</v>
      </c>
      <c r="L858" t="s">
        <v>9133</v>
      </c>
      <c r="M858" t="s">
        <v>9134</v>
      </c>
      <c r="N858" t="s">
        <v>9135</v>
      </c>
      <c r="O858" t="s">
        <v>9136</v>
      </c>
      <c r="P858" t="s">
        <v>9137</v>
      </c>
      <c r="Q858" t="s">
        <v>9108</v>
      </c>
      <c r="R858" t="s">
        <v>9119</v>
      </c>
      <c r="S858" t="s">
        <v>9138</v>
      </c>
      <c r="T858" t="s">
        <v>9139</v>
      </c>
      <c r="U858" t="s">
        <v>9140</v>
      </c>
      <c r="V858" t="s">
        <v>9141</v>
      </c>
      <c r="W858" t="s">
        <v>9142</v>
      </c>
      <c r="X858" t="s">
        <v>9143</v>
      </c>
      <c r="Y858" t="s">
        <v>9144</v>
      </c>
      <c r="Z858" t="s">
        <v>9145</v>
      </c>
      <c r="AA858" t="s">
        <v>9146</v>
      </c>
      <c r="AB858" t="s">
        <v>9147</v>
      </c>
      <c r="AC858" t="s">
        <v>9073</v>
      </c>
    </row>
    <row r="859" spans="1:31" x14ac:dyDescent="0.3">
      <c r="A859" t="s">
        <v>9090</v>
      </c>
      <c r="B859" t="s">
        <v>9148</v>
      </c>
      <c r="C859">
        <v>764</v>
      </c>
      <c r="D859" t="s">
        <v>687</v>
      </c>
      <c r="E859" t="s">
        <v>3</v>
      </c>
      <c r="F859" t="s">
        <v>688</v>
      </c>
      <c r="G859">
        <v>222</v>
      </c>
      <c r="H859">
        <v>1537036</v>
      </c>
      <c r="I859">
        <v>4.63</v>
      </c>
      <c r="J859">
        <v>2565</v>
      </c>
      <c r="K859">
        <v>3150</v>
      </c>
      <c r="L859" t="s">
        <v>9110</v>
      </c>
      <c r="M859" t="s">
        <v>9112</v>
      </c>
      <c r="N859" t="s">
        <v>9149</v>
      </c>
      <c r="O859" t="s">
        <v>9150</v>
      </c>
      <c r="P859" t="s">
        <v>9151</v>
      </c>
      <c r="Q859" t="s">
        <v>9152</v>
      </c>
      <c r="R859" t="s">
        <v>9138</v>
      </c>
      <c r="S859" t="s">
        <v>9153</v>
      </c>
      <c r="T859" t="s">
        <v>9073</v>
      </c>
      <c r="U859" t="s">
        <v>9154</v>
      </c>
      <c r="V859" t="s">
        <v>9155</v>
      </c>
      <c r="W859" t="s">
        <v>9156</v>
      </c>
      <c r="X859" t="s">
        <v>9157</v>
      </c>
      <c r="Y859" t="s">
        <v>9142</v>
      </c>
      <c r="Z859" t="s">
        <v>9074</v>
      </c>
      <c r="AA859" t="s">
        <v>9158</v>
      </c>
      <c r="AB859" t="s">
        <v>9159</v>
      </c>
      <c r="AC859" t="s">
        <v>9108</v>
      </c>
      <c r="AD859" t="s">
        <v>9160</v>
      </c>
      <c r="AE859" t="s">
        <v>9161</v>
      </c>
    </row>
    <row r="860" spans="1:31" x14ac:dyDescent="0.3">
      <c r="A860" t="s">
        <v>9077</v>
      </c>
      <c r="B860" t="s">
        <v>9072</v>
      </c>
      <c r="C860">
        <v>917</v>
      </c>
      <c r="D860" t="s">
        <v>687</v>
      </c>
      <c r="E860" t="s">
        <v>3</v>
      </c>
      <c r="F860" t="s">
        <v>688</v>
      </c>
      <c r="G860">
        <v>12</v>
      </c>
      <c r="H860">
        <v>286993</v>
      </c>
      <c r="I860">
        <v>4.4800000000000004</v>
      </c>
      <c r="J860">
        <v>184</v>
      </c>
      <c r="K860">
        <v>200</v>
      </c>
      <c r="L860" t="s">
        <v>9162</v>
      </c>
      <c r="M860" t="s">
        <v>9163</v>
      </c>
      <c r="N860" t="s">
        <v>9071</v>
      </c>
      <c r="O860" t="s">
        <v>9164</v>
      </c>
      <c r="P860" t="s">
        <v>9074</v>
      </c>
      <c r="Q860" t="s">
        <v>9083</v>
      </c>
      <c r="R860" t="s">
        <v>9075</v>
      </c>
      <c r="S860" t="s">
        <v>9165</v>
      </c>
      <c r="T860" t="s">
        <v>9166</v>
      </c>
      <c r="U860" t="s">
        <v>9084</v>
      </c>
      <c r="V860" t="s">
        <v>9167</v>
      </c>
      <c r="W860" t="s">
        <v>9168</v>
      </c>
      <c r="X860" t="s">
        <v>9169</v>
      </c>
      <c r="Y860" t="s">
        <v>9088</v>
      </c>
      <c r="Z860" t="s">
        <v>9081</v>
      </c>
      <c r="AA860" t="s">
        <v>9170</v>
      </c>
      <c r="AB860" t="s">
        <v>9121</v>
      </c>
      <c r="AC860" t="s">
        <v>9171</v>
      </c>
      <c r="AD860" t="s">
        <v>9089</v>
      </c>
      <c r="AE860" t="s">
        <v>9172</v>
      </c>
    </row>
    <row r="861" spans="1:31" x14ac:dyDescent="0.3">
      <c r="A861" t="s">
        <v>9089</v>
      </c>
      <c r="B861" t="s">
        <v>9072</v>
      </c>
      <c r="C861">
        <v>581</v>
      </c>
      <c r="D861" t="s">
        <v>687</v>
      </c>
      <c r="E861" t="s">
        <v>3</v>
      </c>
      <c r="F861" t="s">
        <v>688</v>
      </c>
      <c r="G861">
        <v>42</v>
      </c>
      <c r="H861">
        <v>108863</v>
      </c>
      <c r="I861">
        <v>4.7300000000000004</v>
      </c>
      <c r="J861">
        <v>44</v>
      </c>
      <c r="K861">
        <v>34</v>
      </c>
      <c r="L861" t="s">
        <v>9094</v>
      </c>
      <c r="M861" t="s">
        <v>9173</v>
      </c>
      <c r="N861" t="s">
        <v>9174</v>
      </c>
      <c r="O861" t="s">
        <v>9074</v>
      </c>
      <c r="P861" t="e">
        <f>-_c0rYAckwI</f>
        <v>#NAME?</v>
      </c>
      <c r="Q861" t="s">
        <v>9071</v>
      </c>
      <c r="R861" t="s">
        <v>9175</v>
      </c>
      <c r="S861" t="s">
        <v>9176</v>
      </c>
      <c r="T861" t="s">
        <v>9177</v>
      </c>
      <c r="U861" t="s">
        <v>9125</v>
      </c>
      <c r="V861" t="s">
        <v>9088</v>
      </c>
      <c r="W861" t="s">
        <v>9084</v>
      </c>
      <c r="X861" t="s">
        <v>9130</v>
      </c>
      <c r="Y861" t="s">
        <v>9083</v>
      </c>
      <c r="Z861" t="s">
        <v>9178</v>
      </c>
      <c r="AA861" t="s">
        <v>9081</v>
      </c>
      <c r="AB861" t="s">
        <v>9121</v>
      </c>
      <c r="AC861" t="s">
        <v>9093</v>
      </c>
      <c r="AD861" t="s">
        <v>9179</v>
      </c>
      <c r="AE861" t="s">
        <v>9180</v>
      </c>
    </row>
    <row r="862" spans="1:31" x14ac:dyDescent="0.3">
      <c r="A862" t="s">
        <v>9112</v>
      </c>
      <c r="B862" t="s">
        <v>9181</v>
      </c>
      <c r="C862">
        <v>299</v>
      </c>
      <c r="D862" t="s">
        <v>687</v>
      </c>
      <c r="E862" t="s">
        <v>3</v>
      </c>
      <c r="F862" t="s">
        <v>688</v>
      </c>
      <c r="G862">
        <v>1492</v>
      </c>
      <c r="H862">
        <v>1177125</v>
      </c>
      <c r="I862">
        <v>4.67</v>
      </c>
      <c r="J862">
        <v>2192</v>
      </c>
      <c r="K862">
        <v>1384</v>
      </c>
      <c r="L862" t="s">
        <v>9110</v>
      </c>
      <c r="M862" t="s">
        <v>9090</v>
      </c>
      <c r="N862" t="s">
        <v>9146</v>
      </c>
      <c r="O862" t="s">
        <v>9182</v>
      </c>
      <c r="P862" t="s">
        <v>9108</v>
      </c>
      <c r="Q862" t="s">
        <v>9134</v>
      </c>
      <c r="R862" t="s">
        <v>9142</v>
      </c>
      <c r="S862" t="e">
        <f>-RoE_xu4PeQ</f>
        <v>#NAME?</v>
      </c>
      <c r="T862" t="s">
        <v>9183</v>
      </c>
      <c r="U862" t="s">
        <v>9184</v>
      </c>
      <c r="V862" t="s">
        <v>9137</v>
      </c>
      <c r="W862" t="s">
        <v>9185</v>
      </c>
      <c r="X862" t="s">
        <v>9186</v>
      </c>
      <c r="Y862" t="s">
        <v>9119</v>
      </c>
      <c r="Z862" t="s">
        <v>9187</v>
      </c>
      <c r="AA862" t="s">
        <v>9188</v>
      </c>
      <c r="AB862" t="s">
        <v>9189</v>
      </c>
      <c r="AC862" t="s">
        <v>9136</v>
      </c>
      <c r="AD862" t="s">
        <v>9140</v>
      </c>
      <c r="AE862" t="s">
        <v>9073</v>
      </c>
    </row>
    <row r="863" spans="1:31" x14ac:dyDescent="0.3">
      <c r="A863" t="s">
        <v>9121</v>
      </c>
      <c r="B863" t="s">
        <v>9072</v>
      </c>
      <c r="C863">
        <v>652</v>
      </c>
      <c r="D863" t="s">
        <v>687</v>
      </c>
      <c r="E863" t="s">
        <v>3</v>
      </c>
      <c r="F863" t="s">
        <v>688</v>
      </c>
      <c r="G863">
        <v>20</v>
      </c>
      <c r="H863">
        <v>133142</v>
      </c>
      <c r="I863">
        <v>4.46</v>
      </c>
      <c r="J863">
        <v>112</v>
      </c>
      <c r="K863">
        <v>107</v>
      </c>
      <c r="L863" t="s">
        <v>9074</v>
      </c>
      <c r="M863" t="s">
        <v>9190</v>
      </c>
      <c r="N863" t="s">
        <v>9191</v>
      </c>
      <c r="O863" t="s">
        <v>9192</v>
      </c>
      <c r="P863" t="s">
        <v>9193</v>
      </c>
      <c r="Q863" t="s">
        <v>9194</v>
      </c>
      <c r="R863" t="s">
        <v>9195</v>
      </c>
      <c r="S863" t="s">
        <v>9077</v>
      </c>
      <c r="T863" t="s">
        <v>9196</v>
      </c>
      <c r="U863" t="s">
        <v>9075</v>
      </c>
      <c r="V863" t="s">
        <v>9084</v>
      </c>
      <c r="W863" t="s">
        <v>9197</v>
      </c>
      <c r="X863" t="s">
        <v>9127</v>
      </c>
      <c r="Y863" t="e">
        <f>-_c0rYAckwI</f>
        <v>#NAME?</v>
      </c>
      <c r="Z863" t="s">
        <v>9083</v>
      </c>
      <c r="AA863" t="s">
        <v>9198</v>
      </c>
      <c r="AB863" t="s">
        <v>9199</v>
      </c>
      <c r="AC863" t="s">
        <v>9124</v>
      </c>
      <c r="AD863" t="s">
        <v>9200</v>
      </c>
      <c r="AE863" t="s">
        <v>9081</v>
      </c>
    </row>
    <row r="864" spans="1:31" x14ac:dyDescent="0.3">
      <c r="A864" t="s">
        <v>9184</v>
      </c>
      <c r="B864" t="s">
        <v>9201</v>
      </c>
      <c r="C864">
        <v>715</v>
      </c>
      <c r="D864" t="s">
        <v>32</v>
      </c>
      <c r="E864">
        <v>177</v>
      </c>
      <c r="F864">
        <v>4710964</v>
      </c>
      <c r="G864">
        <v>4.54</v>
      </c>
      <c r="H864">
        <v>11019</v>
      </c>
      <c r="I864">
        <v>6418</v>
      </c>
      <c r="J864" t="s">
        <v>9202</v>
      </c>
      <c r="K864" t="s">
        <v>9203</v>
      </c>
      <c r="L864" t="s">
        <v>9204</v>
      </c>
      <c r="M864" t="s">
        <v>9205</v>
      </c>
      <c r="N864" t="s">
        <v>9206</v>
      </c>
      <c r="O864" t="s">
        <v>9207</v>
      </c>
      <c r="P864" t="s">
        <v>9112</v>
      </c>
      <c r="Q864" t="s">
        <v>9208</v>
      </c>
      <c r="R864" t="s">
        <v>9209</v>
      </c>
      <c r="S864" t="s">
        <v>9210</v>
      </c>
      <c r="T864" t="s">
        <v>9211</v>
      </c>
      <c r="U864" t="s">
        <v>9212</v>
      </c>
      <c r="V864" t="s">
        <v>9213</v>
      </c>
      <c r="W864" t="s">
        <v>9110</v>
      </c>
      <c r="X864" t="s">
        <v>9214</v>
      </c>
      <c r="Y864" t="s">
        <v>9215</v>
      </c>
      <c r="Z864" t="s">
        <v>9146</v>
      </c>
      <c r="AA864" t="s">
        <v>9140</v>
      </c>
      <c r="AB864" t="s">
        <v>9216</v>
      </c>
      <c r="AC864" t="s">
        <v>9217</v>
      </c>
    </row>
    <row r="865" spans="1:31" x14ac:dyDescent="0.3">
      <c r="A865" t="s">
        <v>9140</v>
      </c>
      <c r="B865" t="s">
        <v>9218</v>
      </c>
      <c r="C865">
        <v>403</v>
      </c>
      <c r="D865" t="s">
        <v>233</v>
      </c>
      <c r="E865" t="s">
        <v>3</v>
      </c>
      <c r="F865" t="s">
        <v>234</v>
      </c>
      <c r="G865">
        <v>134</v>
      </c>
      <c r="H865">
        <v>2446839</v>
      </c>
      <c r="I865">
        <v>4.59</v>
      </c>
      <c r="J865">
        <v>6115</v>
      </c>
      <c r="K865">
        <v>4235</v>
      </c>
      <c r="L865" t="s">
        <v>9219</v>
      </c>
      <c r="M865" t="s">
        <v>9220</v>
      </c>
      <c r="N865" t="s">
        <v>9221</v>
      </c>
      <c r="O865" t="s">
        <v>9222</v>
      </c>
      <c r="P865" t="s">
        <v>9223</v>
      </c>
      <c r="Q865" t="s">
        <v>9224</v>
      </c>
      <c r="R865" t="s">
        <v>9110</v>
      </c>
      <c r="S865" t="s">
        <v>9225</v>
      </c>
      <c r="T865" t="s">
        <v>9226</v>
      </c>
      <c r="U865" t="s">
        <v>9227</v>
      </c>
      <c r="V865" t="s">
        <v>9112</v>
      </c>
      <c r="W865" t="s">
        <v>9184</v>
      </c>
      <c r="X865" t="s">
        <v>9228</v>
      </c>
      <c r="Y865" t="s">
        <v>9229</v>
      </c>
    </row>
    <row r="866" spans="1:31" x14ac:dyDescent="0.3">
      <c r="A866" t="s">
        <v>9083</v>
      </c>
      <c r="B866" t="s">
        <v>9072</v>
      </c>
      <c r="C866">
        <v>799</v>
      </c>
      <c r="D866" t="s">
        <v>687</v>
      </c>
      <c r="E866" t="s">
        <v>3</v>
      </c>
      <c r="F866" t="s">
        <v>688</v>
      </c>
      <c r="G866">
        <v>78</v>
      </c>
      <c r="H866">
        <v>190392</v>
      </c>
      <c r="I866">
        <v>4.3600000000000003</v>
      </c>
      <c r="J866">
        <v>140</v>
      </c>
      <c r="K866">
        <v>169</v>
      </c>
      <c r="L866" t="s">
        <v>9230</v>
      </c>
      <c r="M866" t="s">
        <v>9077</v>
      </c>
      <c r="N866" t="s">
        <v>9231</v>
      </c>
      <c r="O866" t="s">
        <v>9071</v>
      </c>
      <c r="P866" t="s">
        <v>9232</v>
      </c>
      <c r="Q866" t="e">
        <f>-J4RlAmBuEo</f>
        <v>#NAME?</v>
      </c>
      <c r="R866" t="s">
        <v>9074</v>
      </c>
      <c r="S866" t="s">
        <v>9233</v>
      </c>
      <c r="T866" t="s">
        <v>9075</v>
      </c>
      <c r="U866" t="s">
        <v>9234</v>
      </c>
      <c r="V866" t="s">
        <v>9235</v>
      </c>
      <c r="W866" t="s">
        <v>9088</v>
      </c>
      <c r="X866" t="s">
        <v>9236</v>
      </c>
      <c r="Y866" t="s">
        <v>9084</v>
      </c>
      <c r="Z866" t="s">
        <v>9237</v>
      </c>
      <c r="AA866" t="s">
        <v>9238</v>
      </c>
      <c r="AB866" t="s">
        <v>9239</v>
      </c>
      <c r="AC866" t="s">
        <v>9240</v>
      </c>
      <c r="AD866" t="s">
        <v>9081</v>
      </c>
      <c r="AE866" t="s">
        <v>9241</v>
      </c>
    </row>
    <row r="867" spans="1:31" x14ac:dyDescent="0.3">
      <c r="A867" t="s">
        <v>7487</v>
      </c>
      <c r="B867" t="s">
        <v>9242</v>
      </c>
      <c r="C867">
        <v>1025</v>
      </c>
      <c r="D867" t="s">
        <v>687</v>
      </c>
      <c r="E867" t="s">
        <v>3</v>
      </c>
      <c r="F867" t="s">
        <v>688</v>
      </c>
      <c r="G867">
        <v>266</v>
      </c>
      <c r="H867">
        <v>344246</v>
      </c>
      <c r="I867">
        <v>4.25</v>
      </c>
      <c r="J867">
        <v>653</v>
      </c>
      <c r="K867">
        <v>419</v>
      </c>
      <c r="L867" t="s">
        <v>9243</v>
      </c>
      <c r="M867" t="s">
        <v>9244</v>
      </c>
      <c r="N867" t="s">
        <v>9245</v>
      </c>
      <c r="O867" t="s">
        <v>9246</v>
      </c>
      <c r="P867" t="s">
        <v>9247</v>
      </c>
      <c r="Q867" t="s">
        <v>9248</v>
      </c>
      <c r="R867" t="s">
        <v>9249</v>
      </c>
      <c r="S867" t="s">
        <v>9250</v>
      </c>
      <c r="T867" t="s">
        <v>9220</v>
      </c>
      <c r="U867" t="s">
        <v>7479</v>
      </c>
      <c r="V867" t="s">
        <v>9251</v>
      </c>
      <c r="W867" t="s">
        <v>9090</v>
      </c>
      <c r="X867" t="s">
        <v>9110</v>
      </c>
      <c r="Y867" t="s">
        <v>9252</v>
      </c>
      <c r="Z867" t="s">
        <v>9253</v>
      </c>
      <c r="AA867" t="s">
        <v>9254</v>
      </c>
      <c r="AB867" t="s">
        <v>7488</v>
      </c>
      <c r="AC867" t="s">
        <v>9255</v>
      </c>
      <c r="AD867" t="s">
        <v>9184</v>
      </c>
      <c r="AE867" t="s">
        <v>9256</v>
      </c>
    </row>
    <row r="868" spans="1:31" x14ac:dyDescent="0.3">
      <c r="A868" t="s">
        <v>9119</v>
      </c>
      <c r="B868" t="s">
        <v>9257</v>
      </c>
      <c r="C868">
        <v>600</v>
      </c>
      <c r="D868" t="s">
        <v>687</v>
      </c>
      <c r="E868" t="s">
        <v>3</v>
      </c>
      <c r="F868" t="s">
        <v>688</v>
      </c>
      <c r="G868">
        <v>310</v>
      </c>
      <c r="H868">
        <v>476707</v>
      </c>
      <c r="I868">
        <v>4.66</v>
      </c>
      <c r="J868">
        <v>392</v>
      </c>
      <c r="K868">
        <v>233</v>
      </c>
      <c r="L868" t="s">
        <v>9137</v>
      </c>
      <c r="M868" t="s">
        <v>9256</v>
      </c>
      <c r="N868" t="s">
        <v>9110</v>
      </c>
      <c r="O868" t="s">
        <v>9258</v>
      </c>
      <c r="P868" t="s">
        <v>9112</v>
      </c>
      <c r="Q868" t="s">
        <v>9259</v>
      </c>
      <c r="R868" t="s">
        <v>9182</v>
      </c>
      <c r="S868" t="s">
        <v>9260</v>
      </c>
      <c r="T868" t="s">
        <v>9261</v>
      </c>
      <c r="U868" t="s">
        <v>9262</v>
      </c>
      <c r="V868" t="s">
        <v>9263</v>
      </c>
      <c r="W868" t="s">
        <v>9090</v>
      </c>
      <c r="X868" t="s">
        <v>9108</v>
      </c>
      <c r="Y868" t="s">
        <v>9134</v>
      </c>
    </row>
    <row r="869" spans="1:31" x14ac:dyDescent="0.3">
      <c r="A869" t="s">
        <v>9137</v>
      </c>
      <c r="B869" t="s">
        <v>9264</v>
      </c>
      <c r="C869">
        <v>710</v>
      </c>
      <c r="D869" t="s">
        <v>687</v>
      </c>
      <c r="E869" t="s">
        <v>3</v>
      </c>
      <c r="F869" t="s">
        <v>688</v>
      </c>
      <c r="G869">
        <v>154</v>
      </c>
      <c r="H869">
        <v>1084327</v>
      </c>
      <c r="I869">
        <v>4.3499999999999996</v>
      </c>
      <c r="J869">
        <v>1998</v>
      </c>
      <c r="K869">
        <v>2369</v>
      </c>
      <c r="L869" t="s">
        <v>9256</v>
      </c>
      <c r="M869" t="s">
        <v>9119</v>
      </c>
      <c r="N869" t="s">
        <v>9265</v>
      </c>
      <c r="O869" t="s">
        <v>9110</v>
      </c>
      <c r="P869" t="s">
        <v>9266</v>
      </c>
      <c r="Q869" t="s">
        <v>9267</v>
      </c>
      <c r="R869" t="s">
        <v>9261</v>
      </c>
      <c r="S869" t="s">
        <v>9112</v>
      </c>
      <c r="T869" t="s">
        <v>9268</v>
      </c>
      <c r="U869" t="s">
        <v>9269</v>
      </c>
      <c r="V869" t="e">
        <f>-CH-Kx2sl9c</f>
        <v>#NAME?</v>
      </c>
      <c r="W869" t="s">
        <v>9270</v>
      </c>
      <c r="X869" t="s">
        <v>9259</v>
      </c>
      <c r="Y869" t="s">
        <v>9090</v>
      </c>
    </row>
    <row r="870" spans="1:31" x14ac:dyDescent="0.3">
      <c r="A870" t="s">
        <v>9146</v>
      </c>
      <c r="B870" t="s">
        <v>9271</v>
      </c>
      <c r="C870">
        <v>857</v>
      </c>
      <c r="D870" t="s">
        <v>687</v>
      </c>
      <c r="E870" t="s">
        <v>3</v>
      </c>
      <c r="F870" t="s">
        <v>688</v>
      </c>
      <c r="G870">
        <v>392</v>
      </c>
      <c r="H870">
        <v>4293093</v>
      </c>
      <c r="I870">
        <v>4.76</v>
      </c>
      <c r="J870">
        <v>8013</v>
      </c>
      <c r="K870">
        <v>6605</v>
      </c>
      <c r="L870" t="s">
        <v>9272</v>
      </c>
      <c r="M870" t="s">
        <v>9189</v>
      </c>
      <c r="N870" t="s">
        <v>9273</v>
      </c>
      <c r="O870" t="s">
        <v>9274</v>
      </c>
      <c r="P870" t="s">
        <v>9275</v>
      </c>
      <c r="Q870" t="s">
        <v>9112</v>
      </c>
      <c r="R870" t="s">
        <v>9276</v>
      </c>
      <c r="S870" t="s">
        <v>9277</v>
      </c>
      <c r="T870" t="s">
        <v>9278</v>
      </c>
      <c r="U870" t="s">
        <v>9279</v>
      </c>
      <c r="V870" t="s">
        <v>9280</v>
      </c>
      <c r="W870" t="s">
        <v>9281</v>
      </c>
      <c r="X870" t="s">
        <v>9282</v>
      </c>
      <c r="Y870" t="s">
        <v>9183</v>
      </c>
    </row>
    <row r="871" spans="1:31" x14ac:dyDescent="0.3">
      <c r="A871" t="s">
        <v>6447</v>
      </c>
      <c r="B871" t="s">
        <v>9283</v>
      </c>
      <c r="C871">
        <v>998</v>
      </c>
      <c r="D871" t="s">
        <v>687</v>
      </c>
      <c r="E871" t="s">
        <v>3</v>
      </c>
      <c r="F871" t="s">
        <v>688</v>
      </c>
      <c r="G871">
        <v>205</v>
      </c>
      <c r="H871">
        <v>6101232</v>
      </c>
      <c r="I871">
        <v>4.47</v>
      </c>
      <c r="J871">
        <v>22030</v>
      </c>
      <c r="K871">
        <v>29786</v>
      </c>
      <c r="L871" t="s">
        <v>9284</v>
      </c>
      <c r="M871" t="s">
        <v>9285</v>
      </c>
      <c r="N871" t="s">
        <v>9286</v>
      </c>
      <c r="O871" t="s">
        <v>9287</v>
      </c>
      <c r="P871" t="s">
        <v>5871</v>
      </c>
      <c r="Q871" t="s">
        <v>9288</v>
      </c>
      <c r="R871" t="s">
        <v>9289</v>
      </c>
      <c r="S871" t="s">
        <v>3215</v>
      </c>
      <c r="T871" t="s">
        <v>9290</v>
      </c>
      <c r="U871" t="e">
        <f>-zdCjrL_Joo</f>
        <v>#NAME?</v>
      </c>
      <c r="V871" t="s">
        <v>9291</v>
      </c>
      <c r="W871" t="s">
        <v>9292</v>
      </c>
      <c r="X871" t="s">
        <v>9293</v>
      </c>
      <c r="Y871" t="s">
        <v>9294</v>
      </c>
      <c r="Z871" t="s">
        <v>9295</v>
      </c>
      <c r="AA871" t="s">
        <v>5883</v>
      </c>
      <c r="AB871" t="s">
        <v>9296</v>
      </c>
      <c r="AC871" t="s">
        <v>9297</v>
      </c>
      <c r="AD871" t="s">
        <v>9298</v>
      </c>
      <c r="AE871" t="s">
        <v>9299</v>
      </c>
    </row>
    <row r="872" spans="1:31" x14ac:dyDescent="0.3">
      <c r="A872" t="s">
        <v>9088</v>
      </c>
      <c r="B872" t="s">
        <v>9072</v>
      </c>
      <c r="C872">
        <v>757</v>
      </c>
      <c r="D872" t="s">
        <v>687</v>
      </c>
      <c r="E872" t="s">
        <v>3</v>
      </c>
      <c r="F872" t="s">
        <v>688</v>
      </c>
      <c r="G872">
        <v>255</v>
      </c>
      <c r="H872">
        <v>51026</v>
      </c>
      <c r="I872">
        <v>4.63</v>
      </c>
      <c r="J872">
        <v>121</v>
      </c>
      <c r="K872">
        <v>63</v>
      </c>
      <c r="L872" t="s">
        <v>9071</v>
      </c>
      <c r="M872" t="s">
        <v>9084</v>
      </c>
      <c r="N872" t="s">
        <v>9074</v>
      </c>
      <c r="O872" t="s">
        <v>9083</v>
      </c>
      <c r="P872" t="s">
        <v>9077</v>
      </c>
      <c r="Q872" t="s">
        <v>9075</v>
      </c>
      <c r="R872" t="s">
        <v>9121</v>
      </c>
      <c r="S872" t="s">
        <v>9081</v>
      </c>
      <c r="T872" t="s">
        <v>9089</v>
      </c>
      <c r="U872" t="s">
        <v>9300</v>
      </c>
      <c r="V872" t="s">
        <v>9301</v>
      </c>
      <c r="W872" t="s">
        <v>9131</v>
      </c>
      <c r="X872" t="s">
        <v>9302</v>
      </c>
      <c r="Y872" t="e">
        <f>-_c0rYAckwI</f>
        <v>#NAME?</v>
      </c>
      <c r="Z872" t="s">
        <v>9303</v>
      </c>
      <c r="AA872" t="s">
        <v>9130</v>
      </c>
      <c r="AB872" t="s">
        <v>9095</v>
      </c>
      <c r="AC872" t="s">
        <v>9304</v>
      </c>
      <c r="AD872" t="s">
        <v>9127</v>
      </c>
      <c r="AE872" t="s">
        <v>9125</v>
      </c>
    </row>
    <row r="873" spans="1:31" x14ac:dyDescent="0.3">
      <c r="A873" t="s">
        <v>9084</v>
      </c>
      <c r="B873" t="s">
        <v>9072</v>
      </c>
      <c r="C873">
        <v>696</v>
      </c>
      <c r="D873" t="s">
        <v>687</v>
      </c>
      <c r="E873" t="s">
        <v>3</v>
      </c>
      <c r="F873" t="s">
        <v>688</v>
      </c>
      <c r="G873">
        <v>111</v>
      </c>
      <c r="H873">
        <v>56252</v>
      </c>
      <c r="I873">
        <v>4.5999999999999996</v>
      </c>
      <c r="J873">
        <v>149</v>
      </c>
      <c r="K873">
        <v>105</v>
      </c>
      <c r="L873" t="s">
        <v>9071</v>
      </c>
      <c r="M873" t="s">
        <v>9077</v>
      </c>
      <c r="N873" t="s">
        <v>9088</v>
      </c>
      <c r="O873" t="s">
        <v>9074</v>
      </c>
      <c r="P873" t="s">
        <v>9124</v>
      </c>
      <c r="Q873" t="s">
        <v>9075</v>
      </c>
      <c r="R873" t="s">
        <v>9083</v>
      </c>
      <c r="S873" t="s">
        <v>9121</v>
      </c>
      <c r="T873" t="s">
        <v>9081</v>
      </c>
      <c r="U873" t="s">
        <v>9122</v>
      </c>
      <c r="V873" t="s">
        <v>9089</v>
      </c>
      <c r="W873" t="s">
        <v>9123</v>
      </c>
      <c r="X873" t="s">
        <v>9305</v>
      </c>
      <c r="Y873" t="s">
        <v>9306</v>
      </c>
      <c r="Z873" t="s">
        <v>9302</v>
      </c>
      <c r="AA873" t="e">
        <f>-_c0rYAckwI</f>
        <v>#NAME?</v>
      </c>
      <c r="AB873" t="s">
        <v>9130</v>
      </c>
      <c r="AC873" t="s">
        <v>9125</v>
      </c>
      <c r="AD873" t="s">
        <v>9127</v>
      </c>
      <c r="AE873" t="s">
        <v>9131</v>
      </c>
    </row>
    <row r="874" spans="1:31" x14ac:dyDescent="0.3">
      <c r="A874" t="s">
        <v>9307</v>
      </c>
      <c r="B874" t="s">
        <v>9308</v>
      </c>
      <c r="C874">
        <v>853</v>
      </c>
      <c r="D874" t="s">
        <v>632</v>
      </c>
      <c r="E874">
        <v>512</v>
      </c>
      <c r="F874">
        <v>9216</v>
      </c>
      <c r="G874">
        <v>3.35</v>
      </c>
      <c r="H874">
        <v>17</v>
      </c>
      <c r="I874">
        <v>13</v>
      </c>
      <c r="J874" t="s">
        <v>9309</v>
      </c>
      <c r="K874" t="s">
        <v>9310</v>
      </c>
      <c r="L874" t="s">
        <v>9311</v>
      </c>
      <c r="M874" t="s">
        <v>9312</v>
      </c>
      <c r="N874" t="s">
        <v>9313</v>
      </c>
      <c r="O874" t="s">
        <v>9314</v>
      </c>
      <c r="P874" t="s">
        <v>9315</v>
      </c>
      <c r="Q874" t="s">
        <v>9316</v>
      </c>
      <c r="R874" t="s">
        <v>9317</v>
      </c>
      <c r="S874" t="s">
        <v>6726</v>
      </c>
      <c r="T874" t="s">
        <v>9318</v>
      </c>
      <c r="U874" t="s">
        <v>9319</v>
      </c>
      <c r="V874" t="s">
        <v>9320</v>
      </c>
      <c r="W874" t="s">
        <v>9321</v>
      </c>
      <c r="X874" t="s">
        <v>9322</v>
      </c>
      <c r="Y874" t="s">
        <v>9323</v>
      </c>
      <c r="Z874" t="s">
        <v>9324</v>
      </c>
      <c r="AA874" t="s">
        <v>9325</v>
      </c>
      <c r="AB874" t="s">
        <v>9326</v>
      </c>
      <c r="AC874" t="s">
        <v>9327</v>
      </c>
    </row>
    <row r="875" spans="1:31" x14ac:dyDescent="0.3">
      <c r="A875" t="s">
        <v>9328</v>
      </c>
      <c r="B875" t="s">
        <v>6502</v>
      </c>
      <c r="C875">
        <v>1135</v>
      </c>
      <c r="D875" t="s">
        <v>632</v>
      </c>
      <c r="E875">
        <v>145</v>
      </c>
      <c r="F875">
        <v>4752</v>
      </c>
      <c r="G875">
        <v>1.81</v>
      </c>
      <c r="H875">
        <v>63</v>
      </c>
      <c r="I875">
        <v>78</v>
      </c>
      <c r="J875" t="s">
        <v>9329</v>
      </c>
      <c r="K875" t="s">
        <v>9330</v>
      </c>
      <c r="L875" t="s">
        <v>9331</v>
      </c>
      <c r="M875" t="s">
        <v>9332</v>
      </c>
      <c r="N875" t="s">
        <v>9333</v>
      </c>
      <c r="O875" t="s">
        <v>9334</v>
      </c>
      <c r="P875" t="s">
        <v>9335</v>
      </c>
      <c r="Q875" t="s">
        <v>9336</v>
      </c>
      <c r="R875" t="s">
        <v>9337</v>
      </c>
      <c r="S875" t="s">
        <v>9338</v>
      </c>
      <c r="T875" t="s">
        <v>9339</v>
      </c>
      <c r="U875" t="s">
        <v>9340</v>
      </c>
      <c r="V875" t="s">
        <v>9341</v>
      </c>
      <c r="W875" t="s">
        <v>9342</v>
      </c>
      <c r="X875" t="s">
        <v>9343</v>
      </c>
      <c r="Y875" t="s">
        <v>9344</v>
      </c>
      <c r="Z875" t="s">
        <v>9345</v>
      </c>
      <c r="AA875" t="s">
        <v>9346</v>
      </c>
      <c r="AB875" t="s">
        <v>9347</v>
      </c>
      <c r="AC875" t="s">
        <v>9348</v>
      </c>
    </row>
    <row r="876" spans="1:31" x14ac:dyDescent="0.3">
      <c r="A876" t="s">
        <v>9349</v>
      </c>
      <c r="B876" t="s">
        <v>6502</v>
      </c>
      <c r="C876">
        <v>1134</v>
      </c>
      <c r="D876" t="s">
        <v>632</v>
      </c>
      <c r="E876">
        <v>56</v>
      </c>
      <c r="F876">
        <v>5656</v>
      </c>
      <c r="G876">
        <v>1.45</v>
      </c>
      <c r="H876">
        <v>88</v>
      </c>
      <c r="I876">
        <v>111</v>
      </c>
      <c r="J876" t="s">
        <v>9328</v>
      </c>
      <c r="K876" t="s">
        <v>9329</v>
      </c>
      <c r="L876" t="s">
        <v>9330</v>
      </c>
      <c r="M876" t="s">
        <v>9331</v>
      </c>
      <c r="N876" t="s">
        <v>9332</v>
      </c>
      <c r="O876" t="s">
        <v>9333</v>
      </c>
      <c r="P876" t="s">
        <v>9339</v>
      </c>
      <c r="Q876" t="s">
        <v>9336</v>
      </c>
      <c r="R876" t="s">
        <v>9341</v>
      </c>
      <c r="S876" t="s">
        <v>9347</v>
      </c>
      <c r="T876" t="s">
        <v>9337</v>
      </c>
      <c r="U876" t="s">
        <v>9335</v>
      </c>
      <c r="V876" t="s">
        <v>9338</v>
      </c>
      <c r="W876" t="s">
        <v>9334</v>
      </c>
    </row>
    <row r="877" spans="1:31" x14ac:dyDescent="0.3">
      <c r="A877" t="s">
        <v>9329</v>
      </c>
      <c r="B877" t="s">
        <v>2646</v>
      </c>
      <c r="C877">
        <v>1134</v>
      </c>
      <c r="D877" t="s">
        <v>632</v>
      </c>
      <c r="E877">
        <v>20</v>
      </c>
      <c r="F877">
        <v>3056</v>
      </c>
      <c r="G877">
        <v>1.36</v>
      </c>
      <c r="H877">
        <v>39</v>
      </c>
      <c r="I877">
        <v>17</v>
      </c>
      <c r="J877" t="s">
        <v>9328</v>
      </c>
      <c r="K877" t="s">
        <v>9349</v>
      </c>
      <c r="L877" t="s">
        <v>9330</v>
      </c>
      <c r="M877" t="s">
        <v>9331</v>
      </c>
      <c r="N877" t="s">
        <v>9332</v>
      </c>
      <c r="O877" t="s">
        <v>9333</v>
      </c>
      <c r="P877" t="s">
        <v>9339</v>
      </c>
      <c r="Q877" t="s">
        <v>9336</v>
      </c>
      <c r="R877" t="s">
        <v>9341</v>
      </c>
      <c r="S877" t="s">
        <v>9347</v>
      </c>
      <c r="T877" t="s">
        <v>9337</v>
      </c>
      <c r="U877" t="s">
        <v>9335</v>
      </c>
      <c r="V877" t="s">
        <v>9338</v>
      </c>
      <c r="W877" t="s">
        <v>9342</v>
      </c>
      <c r="X877" t="s">
        <v>9345</v>
      </c>
      <c r="Y877" t="s">
        <v>9350</v>
      </c>
      <c r="Z877" t="s">
        <v>9346</v>
      </c>
      <c r="AA877" t="s">
        <v>9351</v>
      </c>
      <c r="AB877" t="s">
        <v>9352</v>
      </c>
      <c r="AC877" t="s">
        <v>9334</v>
      </c>
    </row>
    <row r="878" spans="1:31" x14ac:dyDescent="0.3">
      <c r="A878" t="s">
        <v>9353</v>
      </c>
      <c r="B878" t="s">
        <v>9354</v>
      </c>
      <c r="C878">
        <v>1043</v>
      </c>
      <c r="D878" t="s">
        <v>632</v>
      </c>
      <c r="E878">
        <v>240</v>
      </c>
      <c r="F878">
        <v>4851</v>
      </c>
      <c r="G878">
        <v>4.8</v>
      </c>
      <c r="H878">
        <v>10</v>
      </c>
      <c r="I878">
        <v>16</v>
      </c>
      <c r="J878" t="s">
        <v>9355</v>
      </c>
      <c r="K878" t="s">
        <v>9356</v>
      </c>
      <c r="L878" t="s">
        <v>9357</v>
      </c>
      <c r="M878" t="s">
        <v>9358</v>
      </c>
      <c r="N878" t="s">
        <v>9359</v>
      </c>
      <c r="O878" t="s">
        <v>9360</v>
      </c>
      <c r="P878" t="s">
        <v>9361</v>
      </c>
      <c r="Q878" t="s">
        <v>9362</v>
      </c>
      <c r="R878" t="s">
        <v>9363</v>
      </c>
      <c r="S878" t="s">
        <v>9364</v>
      </c>
      <c r="T878" t="s">
        <v>9365</v>
      </c>
      <c r="U878" t="s">
        <v>9366</v>
      </c>
      <c r="V878" t="s">
        <v>9367</v>
      </c>
      <c r="W878" t="s">
        <v>9368</v>
      </c>
      <c r="X878" t="s">
        <v>9369</v>
      </c>
      <c r="Y878" t="s">
        <v>9370</v>
      </c>
      <c r="Z878" t="s">
        <v>9371</v>
      </c>
      <c r="AA878" t="s">
        <v>9372</v>
      </c>
      <c r="AB878" t="s">
        <v>9373</v>
      </c>
      <c r="AC878" t="s">
        <v>9374</v>
      </c>
    </row>
    <row r="879" spans="1:31" x14ac:dyDescent="0.3">
      <c r="A879" t="s">
        <v>2921</v>
      </c>
      <c r="B879" t="s">
        <v>9375</v>
      </c>
      <c r="C879">
        <v>1135</v>
      </c>
      <c r="D879" t="s">
        <v>632</v>
      </c>
      <c r="E879">
        <v>174</v>
      </c>
      <c r="F879">
        <v>199</v>
      </c>
      <c r="G879">
        <v>4.5</v>
      </c>
      <c r="H879">
        <v>2</v>
      </c>
      <c r="I879">
        <v>1</v>
      </c>
      <c r="J879" t="s">
        <v>9376</v>
      </c>
      <c r="K879" t="s">
        <v>9377</v>
      </c>
      <c r="L879" t="s">
        <v>9378</v>
      </c>
      <c r="M879" t="s">
        <v>9379</v>
      </c>
      <c r="N879" t="s">
        <v>9380</v>
      </c>
      <c r="O879" t="s">
        <v>9381</v>
      </c>
      <c r="P879" t="s">
        <v>9382</v>
      </c>
      <c r="Q879" t="s">
        <v>9383</v>
      </c>
      <c r="R879" t="s">
        <v>9384</v>
      </c>
      <c r="S879" t="s">
        <v>9385</v>
      </c>
      <c r="T879" t="s">
        <v>9386</v>
      </c>
      <c r="U879" t="s">
        <v>9387</v>
      </c>
      <c r="V879" t="s">
        <v>7531</v>
      </c>
      <c r="W879" t="s">
        <v>9330</v>
      </c>
    </row>
    <row r="880" spans="1:31" x14ac:dyDescent="0.3">
      <c r="A880" t="s">
        <v>9386</v>
      </c>
      <c r="B880" t="s">
        <v>9388</v>
      </c>
      <c r="C880">
        <v>961</v>
      </c>
      <c r="D880" t="s">
        <v>632</v>
      </c>
      <c r="E880">
        <v>153</v>
      </c>
      <c r="F880">
        <v>35217</v>
      </c>
      <c r="G880">
        <v>4.66</v>
      </c>
      <c r="H880">
        <v>88</v>
      </c>
      <c r="I880">
        <v>121</v>
      </c>
      <c r="J880" t="s">
        <v>9389</v>
      </c>
      <c r="K880" t="s">
        <v>9390</v>
      </c>
      <c r="L880" t="s">
        <v>9391</v>
      </c>
      <c r="M880" t="s">
        <v>9392</v>
      </c>
      <c r="N880" t="s">
        <v>9393</v>
      </c>
      <c r="O880" t="s">
        <v>9394</v>
      </c>
      <c r="P880" t="s">
        <v>9395</v>
      </c>
      <c r="Q880" t="s">
        <v>9396</v>
      </c>
      <c r="R880" t="s">
        <v>9397</v>
      </c>
      <c r="S880" t="s">
        <v>9398</v>
      </c>
      <c r="T880" t="s">
        <v>9399</v>
      </c>
      <c r="U880" t="s">
        <v>9400</v>
      </c>
      <c r="V880" t="s">
        <v>9401</v>
      </c>
      <c r="W880" t="s">
        <v>9402</v>
      </c>
    </row>
    <row r="881" spans="1:31" x14ac:dyDescent="0.3">
      <c r="A881" t="s">
        <v>9377</v>
      </c>
      <c r="B881" t="s">
        <v>9403</v>
      </c>
      <c r="C881">
        <v>821</v>
      </c>
      <c r="D881" t="s">
        <v>632</v>
      </c>
      <c r="E881">
        <v>220</v>
      </c>
      <c r="F881">
        <v>4270</v>
      </c>
      <c r="G881">
        <v>4.7</v>
      </c>
      <c r="H881">
        <v>10</v>
      </c>
      <c r="I881">
        <v>17</v>
      </c>
      <c r="J881" t="s">
        <v>9404</v>
      </c>
      <c r="K881" t="s">
        <v>9405</v>
      </c>
      <c r="L881" t="s">
        <v>9406</v>
      </c>
      <c r="M881" t="s">
        <v>9407</v>
      </c>
      <c r="N881" t="s">
        <v>9408</v>
      </c>
      <c r="O881" t="s">
        <v>9409</v>
      </c>
      <c r="P881" t="s">
        <v>9410</v>
      </c>
      <c r="Q881" t="s">
        <v>9411</v>
      </c>
      <c r="R881" t="s">
        <v>9412</v>
      </c>
      <c r="S881" t="s">
        <v>9413</v>
      </c>
      <c r="T881" t="s">
        <v>9414</v>
      </c>
      <c r="U881" t="s">
        <v>9415</v>
      </c>
      <c r="V881" t="s">
        <v>9416</v>
      </c>
      <c r="W881" t="s">
        <v>9417</v>
      </c>
      <c r="X881" t="s">
        <v>9418</v>
      </c>
      <c r="Y881" t="e">
        <f>-OVkcvv_oDs</f>
        <v>#NAME?</v>
      </c>
      <c r="Z881" t="s">
        <v>9419</v>
      </c>
      <c r="AA881" t="s">
        <v>9420</v>
      </c>
      <c r="AB881" t="s">
        <v>9421</v>
      </c>
      <c r="AC881" t="s">
        <v>9422</v>
      </c>
    </row>
    <row r="882" spans="1:31" x14ac:dyDescent="0.3">
      <c r="A882" t="s">
        <v>9380</v>
      </c>
      <c r="B882" t="s">
        <v>9423</v>
      </c>
      <c r="C882">
        <v>1082</v>
      </c>
      <c r="D882" t="s">
        <v>687</v>
      </c>
      <c r="E882" t="s">
        <v>3</v>
      </c>
      <c r="F882" t="s">
        <v>688</v>
      </c>
      <c r="G882">
        <v>223</v>
      </c>
      <c r="H882">
        <v>2746</v>
      </c>
      <c r="I882">
        <v>3.15</v>
      </c>
      <c r="J882">
        <v>13</v>
      </c>
      <c r="K882">
        <v>15</v>
      </c>
      <c r="L882" t="s">
        <v>9424</v>
      </c>
      <c r="M882" t="s">
        <v>9425</v>
      </c>
      <c r="N882" t="s">
        <v>9426</v>
      </c>
      <c r="O882" t="s">
        <v>9427</v>
      </c>
      <c r="P882" t="s">
        <v>9428</v>
      </c>
      <c r="Q882" t="s">
        <v>9429</v>
      </c>
      <c r="R882" t="s">
        <v>9430</v>
      </c>
      <c r="S882" t="s">
        <v>9431</v>
      </c>
      <c r="T882" t="s">
        <v>9432</v>
      </c>
      <c r="U882" t="s">
        <v>9433</v>
      </c>
      <c r="V882" t="s">
        <v>9434</v>
      </c>
      <c r="W882" t="s">
        <v>9435</v>
      </c>
      <c r="X882" t="s">
        <v>9436</v>
      </c>
      <c r="Y882" t="s">
        <v>9437</v>
      </c>
      <c r="Z882" t="s">
        <v>9438</v>
      </c>
      <c r="AA882" t="s">
        <v>9439</v>
      </c>
      <c r="AB882" t="s">
        <v>9440</v>
      </c>
      <c r="AC882" t="s">
        <v>9441</v>
      </c>
      <c r="AD882" t="s">
        <v>9442</v>
      </c>
      <c r="AE882" t="s">
        <v>9443</v>
      </c>
    </row>
    <row r="883" spans="1:31" x14ac:dyDescent="0.3">
      <c r="A883" t="s">
        <v>9382</v>
      </c>
      <c r="B883" t="s">
        <v>9444</v>
      </c>
      <c r="C883">
        <v>1048</v>
      </c>
      <c r="D883" t="s">
        <v>632</v>
      </c>
      <c r="E883">
        <v>149</v>
      </c>
      <c r="F883">
        <v>1174</v>
      </c>
      <c r="G883">
        <v>4.87</v>
      </c>
      <c r="H883">
        <v>15</v>
      </c>
      <c r="I883">
        <v>16</v>
      </c>
      <c r="J883" t="s">
        <v>9445</v>
      </c>
      <c r="K883" t="s">
        <v>9446</v>
      </c>
      <c r="L883" t="s">
        <v>9447</v>
      </c>
      <c r="M883" t="s">
        <v>9448</v>
      </c>
      <c r="N883" t="s">
        <v>9449</v>
      </c>
      <c r="O883" t="s">
        <v>9450</v>
      </c>
      <c r="P883" t="s">
        <v>9451</v>
      </c>
      <c r="Q883" t="s">
        <v>9452</v>
      </c>
      <c r="R883" t="s">
        <v>9453</v>
      </c>
      <c r="S883" t="s">
        <v>9454</v>
      </c>
      <c r="T883" t="s">
        <v>9455</v>
      </c>
      <c r="U883" t="s">
        <v>9456</v>
      </c>
      <c r="V883" t="s">
        <v>9457</v>
      </c>
      <c r="W883" t="s">
        <v>9458</v>
      </c>
      <c r="X883" t="s">
        <v>9459</v>
      </c>
      <c r="Y883" t="s">
        <v>9460</v>
      </c>
      <c r="Z883" t="s">
        <v>9461</v>
      </c>
      <c r="AA883" t="s">
        <v>9462</v>
      </c>
      <c r="AB883" t="s">
        <v>9463</v>
      </c>
      <c r="AC883" t="s">
        <v>9464</v>
      </c>
    </row>
    <row r="884" spans="1:31" x14ac:dyDescent="0.3">
      <c r="A884" t="s">
        <v>9379</v>
      </c>
      <c r="B884" t="s">
        <v>9465</v>
      </c>
      <c r="C884">
        <v>1010</v>
      </c>
      <c r="D884" t="s">
        <v>632</v>
      </c>
      <c r="E884">
        <v>81</v>
      </c>
      <c r="F884">
        <v>113797</v>
      </c>
      <c r="G884">
        <v>0</v>
      </c>
      <c r="H884">
        <v>0</v>
      </c>
      <c r="I884">
        <v>280</v>
      </c>
      <c r="J884" t="s">
        <v>9466</v>
      </c>
      <c r="K884" t="s">
        <v>9467</v>
      </c>
      <c r="L884" t="s">
        <v>9468</v>
      </c>
      <c r="M884" t="s">
        <v>9469</v>
      </c>
      <c r="N884" t="s">
        <v>9470</v>
      </c>
      <c r="O884" t="s">
        <v>9471</v>
      </c>
      <c r="P884" t="s">
        <v>9472</v>
      </c>
      <c r="Q884" t="s">
        <v>9473</v>
      </c>
      <c r="R884" t="s">
        <v>9474</v>
      </c>
      <c r="S884" t="s">
        <v>9475</v>
      </c>
      <c r="T884" t="s">
        <v>9476</v>
      </c>
      <c r="U884" t="s">
        <v>9477</v>
      </c>
      <c r="V884" t="s">
        <v>9478</v>
      </c>
      <c r="W884" t="s">
        <v>9479</v>
      </c>
      <c r="X884" t="s">
        <v>9480</v>
      </c>
      <c r="Y884" t="s">
        <v>9481</v>
      </c>
      <c r="Z884" t="s">
        <v>9482</v>
      </c>
      <c r="AA884" t="s">
        <v>9483</v>
      </c>
      <c r="AB884" t="s">
        <v>9484</v>
      </c>
      <c r="AC884" t="s">
        <v>9485</v>
      </c>
    </row>
    <row r="885" spans="1:31" x14ac:dyDescent="0.3">
      <c r="A885" t="s">
        <v>9486</v>
      </c>
      <c r="B885" t="s">
        <v>9487</v>
      </c>
      <c r="C885">
        <v>1060</v>
      </c>
      <c r="D885" t="s">
        <v>3580</v>
      </c>
      <c r="E885" t="s">
        <v>3</v>
      </c>
      <c r="F885" t="s">
        <v>3581</v>
      </c>
      <c r="G885">
        <v>37</v>
      </c>
      <c r="H885">
        <v>587</v>
      </c>
      <c r="I885">
        <v>5</v>
      </c>
      <c r="J885">
        <v>1</v>
      </c>
      <c r="K885">
        <v>0</v>
      </c>
      <c r="L885" t="s">
        <v>9488</v>
      </c>
      <c r="M885" t="s">
        <v>9489</v>
      </c>
      <c r="N885" t="s">
        <v>9490</v>
      </c>
      <c r="O885" t="s">
        <v>9491</v>
      </c>
      <c r="P885" t="s">
        <v>9492</v>
      </c>
      <c r="Q885" t="s">
        <v>9493</v>
      </c>
      <c r="R885" t="s">
        <v>9494</v>
      </c>
      <c r="S885" t="s">
        <v>9495</v>
      </c>
      <c r="T885" t="s">
        <v>9496</v>
      </c>
      <c r="U885" t="s">
        <v>9497</v>
      </c>
      <c r="V885" t="s">
        <v>9498</v>
      </c>
      <c r="W885" t="s">
        <v>9499</v>
      </c>
      <c r="X885" t="s">
        <v>9500</v>
      </c>
      <c r="Y885" t="s">
        <v>9501</v>
      </c>
      <c r="Z885" t="s">
        <v>9502</v>
      </c>
      <c r="AA885" t="s">
        <v>9503</v>
      </c>
      <c r="AB885" t="s">
        <v>9504</v>
      </c>
      <c r="AC885" t="s">
        <v>9505</v>
      </c>
      <c r="AD885" t="s">
        <v>9506</v>
      </c>
      <c r="AE885" t="s">
        <v>9507</v>
      </c>
    </row>
    <row r="886" spans="1:31" x14ac:dyDescent="0.3">
      <c r="A886" t="s">
        <v>9383</v>
      </c>
      <c r="B886" t="s">
        <v>9508</v>
      </c>
      <c r="C886">
        <v>1095</v>
      </c>
      <c r="D886" t="s">
        <v>632</v>
      </c>
      <c r="E886">
        <v>169</v>
      </c>
      <c r="F886">
        <v>2657</v>
      </c>
      <c r="G886">
        <v>4.76</v>
      </c>
      <c r="H886">
        <v>71</v>
      </c>
      <c r="I886">
        <v>14</v>
      </c>
    </row>
    <row r="887" spans="1:31" x14ac:dyDescent="0.3">
      <c r="A887" t="s">
        <v>9387</v>
      </c>
      <c r="B887" t="s">
        <v>9509</v>
      </c>
      <c r="C887">
        <v>1099</v>
      </c>
      <c r="D887" t="s">
        <v>632</v>
      </c>
      <c r="E887">
        <v>342</v>
      </c>
      <c r="F887">
        <v>450</v>
      </c>
      <c r="G887">
        <v>3</v>
      </c>
      <c r="H887">
        <v>2</v>
      </c>
      <c r="I887">
        <v>2</v>
      </c>
      <c r="J887" t="s">
        <v>9510</v>
      </c>
      <c r="K887" t="s">
        <v>9511</v>
      </c>
      <c r="L887" t="s">
        <v>9512</v>
      </c>
      <c r="M887" t="s">
        <v>9513</v>
      </c>
      <c r="N887" t="s">
        <v>9514</v>
      </c>
      <c r="O887" t="s">
        <v>9515</v>
      </c>
      <c r="P887" t="s">
        <v>9516</v>
      </c>
      <c r="Q887" t="s">
        <v>9517</v>
      </c>
      <c r="R887" t="s">
        <v>9518</v>
      </c>
      <c r="S887" t="s">
        <v>9519</v>
      </c>
      <c r="T887" t="s">
        <v>9520</v>
      </c>
      <c r="U887" t="s">
        <v>9521</v>
      </c>
      <c r="V887" t="s">
        <v>9522</v>
      </c>
      <c r="W887" t="s">
        <v>9523</v>
      </c>
      <c r="X887" t="s">
        <v>9524</v>
      </c>
      <c r="Y887" t="s">
        <v>9525</v>
      </c>
      <c r="Z887" t="s">
        <v>9526</v>
      </c>
      <c r="AA887" t="s">
        <v>9527</v>
      </c>
      <c r="AB887" t="s">
        <v>9528</v>
      </c>
      <c r="AC887" t="s">
        <v>9529</v>
      </c>
    </row>
    <row r="888" spans="1:31" x14ac:dyDescent="0.3">
      <c r="A888" t="s">
        <v>9378</v>
      </c>
      <c r="B888" t="s">
        <v>9530</v>
      </c>
      <c r="C888">
        <v>1003</v>
      </c>
      <c r="D888" t="s">
        <v>3580</v>
      </c>
      <c r="E888" t="s">
        <v>3</v>
      </c>
      <c r="F888" t="s">
        <v>3581</v>
      </c>
      <c r="G888">
        <v>290</v>
      </c>
      <c r="H888">
        <v>18212</v>
      </c>
      <c r="I888">
        <v>4</v>
      </c>
      <c r="J888">
        <v>16</v>
      </c>
      <c r="K888">
        <v>13</v>
      </c>
      <c r="L888" t="e">
        <f>-AaL7ixlrXw</f>
        <v>#NAME?</v>
      </c>
      <c r="M888" t="s">
        <v>9531</v>
      </c>
      <c r="N888" t="s">
        <v>9532</v>
      </c>
      <c r="O888" t="s">
        <v>9533</v>
      </c>
      <c r="P888" t="s">
        <v>9534</v>
      </c>
      <c r="Q888" t="s">
        <v>9535</v>
      </c>
      <c r="R888" t="s">
        <v>9536</v>
      </c>
      <c r="S888" t="s">
        <v>9537</v>
      </c>
      <c r="T888" t="s">
        <v>9538</v>
      </c>
      <c r="U888" t="s">
        <v>9539</v>
      </c>
      <c r="V888" t="s">
        <v>9540</v>
      </c>
      <c r="W888" t="s">
        <v>9541</v>
      </c>
      <c r="X888" t="s">
        <v>9542</v>
      </c>
      <c r="Y888" t="s">
        <v>9543</v>
      </c>
      <c r="Z888" t="s">
        <v>9544</v>
      </c>
      <c r="AA888" t="s">
        <v>9545</v>
      </c>
      <c r="AB888" t="s">
        <v>9546</v>
      </c>
      <c r="AC888" t="s">
        <v>9547</v>
      </c>
      <c r="AD888" t="s">
        <v>9548</v>
      </c>
      <c r="AE888" t="s">
        <v>9549</v>
      </c>
    </row>
    <row r="889" spans="1:31" x14ac:dyDescent="0.3">
      <c r="A889" t="s">
        <v>9331</v>
      </c>
      <c r="B889" t="s">
        <v>9550</v>
      </c>
      <c r="C889">
        <v>952</v>
      </c>
      <c r="D889" t="s">
        <v>632</v>
      </c>
      <c r="E889">
        <v>210</v>
      </c>
      <c r="F889">
        <v>71269</v>
      </c>
      <c r="G889">
        <v>4.91</v>
      </c>
      <c r="H889">
        <v>239</v>
      </c>
      <c r="I889">
        <v>168</v>
      </c>
      <c r="J889" t="s">
        <v>9551</v>
      </c>
      <c r="K889" t="s">
        <v>9552</v>
      </c>
      <c r="L889" t="s">
        <v>9553</v>
      </c>
      <c r="M889" t="s">
        <v>9554</v>
      </c>
      <c r="N889" t="s">
        <v>9555</v>
      </c>
      <c r="O889" t="s">
        <v>9556</v>
      </c>
      <c r="P889" t="s">
        <v>9557</v>
      </c>
      <c r="Q889" t="s">
        <v>9558</v>
      </c>
      <c r="R889" t="s">
        <v>9559</v>
      </c>
      <c r="S889" t="s">
        <v>9560</v>
      </c>
      <c r="T889" t="s">
        <v>9561</v>
      </c>
      <c r="U889" t="s">
        <v>9562</v>
      </c>
      <c r="V889" t="s">
        <v>9563</v>
      </c>
      <c r="W889" t="s">
        <v>9564</v>
      </c>
    </row>
    <row r="890" spans="1:31" x14ac:dyDescent="0.3">
      <c r="A890" t="s">
        <v>9384</v>
      </c>
      <c r="B890" t="s">
        <v>9565</v>
      </c>
      <c r="C890">
        <v>1076</v>
      </c>
      <c r="D890" t="s">
        <v>152</v>
      </c>
      <c r="E890" t="s">
        <v>3</v>
      </c>
      <c r="F890" t="s">
        <v>153</v>
      </c>
      <c r="G890">
        <v>516</v>
      </c>
      <c r="H890">
        <v>1231</v>
      </c>
      <c r="I890">
        <v>4.9400000000000004</v>
      </c>
      <c r="J890">
        <v>16</v>
      </c>
      <c r="K890">
        <v>16</v>
      </c>
      <c r="L890" t="s">
        <v>9566</v>
      </c>
      <c r="M890" t="s">
        <v>9567</v>
      </c>
      <c r="N890" t="s">
        <v>9568</v>
      </c>
      <c r="O890" t="s">
        <v>9569</v>
      </c>
      <c r="P890" t="s">
        <v>9570</v>
      </c>
      <c r="Q890" t="s">
        <v>9571</v>
      </c>
      <c r="R890" t="s">
        <v>9572</v>
      </c>
      <c r="S890" t="s">
        <v>9573</v>
      </c>
      <c r="T890" t="s">
        <v>9574</v>
      </c>
      <c r="U890" t="s">
        <v>9575</v>
      </c>
      <c r="V890" t="s">
        <v>9576</v>
      </c>
      <c r="W890" t="s">
        <v>9577</v>
      </c>
      <c r="X890" t="s">
        <v>9578</v>
      </c>
      <c r="Y890" t="s">
        <v>9579</v>
      </c>
      <c r="Z890" t="s">
        <v>9580</v>
      </c>
      <c r="AA890" t="s">
        <v>9581</v>
      </c>
      <c r="AB890" t="s">
        <v>9582</v>
      </c>
      <c r="AC890" t="s">
        <v>9583</v>
      </c>
      <c r="AD890" t="s">
        <v>9584</v>
      </c>
      <c r="AE890" t="s">
        <v>9585</v>
      </c>
    </row>
    <row r="891" spans="1:31" x14ac:dyDescent="0.3">
      <c r="A891" t="s">
        <v>9330</v>
      </c>
      <c r="B891" t="s">
        <v>9586</v>
      </c>
      <c r="C891">
        <v>1114</v>
      </c>
      <c r="D891" t="s">
        <v>632</v>
      </c>
      <c r="E891">
        <v>221</v>
      </c>
      <c r="F891">
        <v>1612</v>
      </c>
      <c r="G891">
        <v>3.2</v>
      </c>
      <c r="H891">
        <v>5</v>
      </c>
      <c r="I891">
        <v>5</v>
      </c>
      <c r="J891" t="s">
        <v>9587</v>
      </c>
      <c r="K891" t="s">
        <v>9588</v>
      </c>
      <c r="L891" t="s">
        <v>9589</v>
      </c>
      <c r="M891" t="s">
        <v>9590</v>
      </c>
      <c r="N891" t="s">
        <v>9591</v>
      </c>
      <c r="O891" t="s">
        <v>9592</v>
      </c>
      <c r="P891" t="s">
        <v>7087</v>
      </c>
      <c r="Q891" t="s">
        <v>9593</v>
      </c>
      <c r="R891" t="s">
        <v>9594</v>
      </c>
      <c r="S891" t="s">
        <v>9595</v>
      </c>
      <c r="T891" t="s">
        <v>9596</v>
      </c>
      <c r="U891" t="s">
        <v>9597</v>
      </c>
      <c r="V891" t="s">
        <v>9598</v>
      </c>
      <c r="W891" t="s">
        <v>9599</v>
      </c>
      <c r="X891" t="s">
        <v>9600</v>
      </c>
      <c r="Y891" t="s">
        <v>9601</v>
      </c>
      <c r="Z891" t="s">
        <v>9602</v>
      </c>
      <c r="AA891" t="e">
        <f>-o62bJnkXyY</f>
        <v>#NAME?</v>
      </c>
      <c r="AB891" t="s">
        <v>9603</v>
      </c>
      <c r="AC891" t="s">
        <v>9604</v>
      </c>
    </row>
    <row r="892" spans="1:31" x14ac:dyDescent="0.3">
      <c r="A892" t="s">
        <v>9605</v>
      </c>
      <c r="B892" t="s">
        <v>9606</v>
      </c>
      <c r="C892">
        <v>667</v>
      </c>
      <c r="D892" t="s">
        <v>632</v>
      </c>
      <c r="E892">
        <v>219</v>
      </c>
      <c r="F892">
        <v>4659</v>
      </c>
      <c r="G892">
        <v>2</v>
      </c>
      <c r="H892">
        <v>6</v>
      </c>
      <c r="I892">
        <v>6</v>
      </c>
      <c r="J892" t="s">
        <v>9607</v>
      </c>
      <c r="K892" t="s">
        <v>9608</v>
      </c>
      <c r="L892" t="s">
        <v>9609</v>
      </c>
      <c r="M892" t="s">
        <v>9610</v>
      </c>
      <c r="N892" t="s">
        <v>9611</v>
      </c>
      <c r="O892" t="s">
        <v>9612</v>
      </c>
      <c r="P892" t="s">
        <v>9613</v>
      </c>
      <c r="Q892" t="s">
        <v>9614</v>
      </c>
      <c r="R892" t="s">
        <v>9615</v>
      </c>
      <c r="S892" t="s">
        <v>9616</v>
      </c>
      <c r="T892" t="s">
        <v>9617</v>
      </c>
      <c r="U892" t="s">
        <v>9618</v>
      </c>
      <c r="V892" t="s">
        <v>9619</v>
      </c>
      <c r="W892" t="s">
        <v>9620</v>
      </c>
    </row>
    <row r="893" spans="1:31" x14ac:dyDescent="0.3">
      <c r="A893" t="s">
        <v>9621</v>
      </c>
      <c r="B893" t="s">
        <v>9622</v>
      </c>
      <c r="C893">
        <v>1111</v>
      </c>
      <c r="D893" t="s">
        <v>20</v>
      </c>
      <c r="E893">
        <v>37</v>
      </c>
      <c r="F893">
        <v>351</v>
      </c>
      <c r="G893">
        <v>0</v>
      </c>
      <c r="H893">
        <v>0</v>
      </c>
      <c r="I893">
        <v>3</v>
      </c>
    </row>
    <row r="894" spans="1:31" x14ac:dyDescent="0.3">
      <c r="A894" t="s">
        <v>9623</v>
      </c>
      <c r="B894" t="s">
        <v>9624</v>
      </c>
      <c r="C894">
        <v>1135</v>
      </c>
      <c r="D894" t="s">
        <v>233</v>
      </c>
      <c r="E894" t="s">
        <v>3</v>
      </c>
      <c r="F894" t="s">
        <v>234</v>
      </c>
      <c r="G894">
        <v>253</v>
      </c>
      <c r="H894">
        <v>11</v>
      </c>
      <c r="I894">
        <v>0</v>
      </c>
      <c r="J894">
        <v>0</v>
      </c>
      <c r="K894">
        <v>2</v>
      </c>
      <c r="L894" t="s">
        <v>9625</v>
      </c>
      <c r="M894" t="s">
        <v>9626</v>
      </c>
      <c r="N894" t="s">
        <v>9627</v>
      </c>
      <c r="O894" t="s">
        <v>9628</v>
      </c>
      <c r="P894" t="s">
        <v>9629</v>
      </c>
      <c r="Q894" t="s">
        <v>9630</v>
      </c>
      <c r="R894" t="s">
        <v>9631</v>
      </c>
      <c r="S894" t="s">
        <v>9632</v>
      </c>
      <c r="T894" t="s">
        <v>9633</v>
      </c>
      <c r="U894" t="e">
        <f>-_N0xKlxeqo</f>
        <v>#NAME?</v>
      </c>
      <c r="V894" t="s">
        <v>9634</v>
      </c>
      <c r="W894" t="s">
        <v>9635</v>
      </c>
      <c r="X894" t="s">
        <v>9636</v>
      </c>
      <c r="Y894" t="s">
        <v>9637</v>
      </c>
      <c r="Z894" t="s">
        <v>9638</v>
      </c>
      <c r="AA894" t="s">
        <v>9639</v>
      </c>
      <c r="AB894" t="s">
        <v>9640</v>
      </c>
      <c r="AC894" t="s">
        <v>9641</v>
      </c>
      <c r="AD894" t="s">
        <v>9642</v>
      </c>
      <c r="AE894" t="s">
        <v>9643</v>
      </c>
    </row>
    <row r="895" spans="1:31" x14ac:dyDescent="0.3">
      <c r="A895" t="s">
        <v>9626</v>
      </c>
      <c r="B895" t="s">
        <v>9644</v>
      </c>
      <c r="C895">
        <v>1056</v>
      </c>
      <c r="D895" t="s">
        <v>3478</v>
      </c>
      <c r="E895" t="s">
        <v>3</v>
      </c>
      <c r="F895" t="s">
        <v>3479</v>
      </c>
      <c r="G895">
        <v>361</v>
      </c>
      <c r="H895">
        <v>193</v>
      </c>
      <c r="I895">
        <v>5</v>
      </c>
      <c r="J895">
        <v>5</v>
      </c>
      <c r="K895">
        <v>1</v>
      </c>
    </row>
    <row r="896" spans="1:31" x14ac:dyDescent="0.3">
      <c r="A896" t="s">
        <v>9627</v>
      </c>
      <c r="B896" t="s">
        <v>9644</v>
      </c>
      <c r="C896">
        <v>1032</v>
      </c>
      <c r="D896" t="s">
        <v>38</v>
      </c>
      <c r="E896" t="s">
        <v>3</v>
      </c>
      <c r="F896" t="s">
        <v>39</v>
      </c>
      <c r="G896">
        <v>95</v>
      </c>
      <c r="H896">
        <v>385</v>
      </c>
      <c r="I896">
        <v>4.5</v>
      </c>
      <c r="J896">
        <v>4</v>
      </c>
      <c r="K896">
        <v>2</v>
      </c>
    </row>
    <row r="897" spans="1:31" x14ac:dyDescent="0.3">
      <c r="A897" t="s">
        <v>9628</v>
      </c>
      <c r="B897" t="s">
        <v>9644</v>
      </c>
      <c r="C897">
        <v>1076</v>
      </c>
      <c r="D897" t="s">
        <v>3580</v>
      </c>
      <c r="E897" t="s">
        <v>3</v>
      </c>
      <c r="F897" t="s">
        <v>3581</v>
      </c>
      <c r="G897">
        <v>277</v>
      </c>
      <c r="H897">
        <v>161</v>
      </c>
      <c r="I897">
        <v>5</v>
      </c>
      <c r="J897">
        <v>2</v>
      </c>
      <c r="K897">
        <v>1</v>
      </c>
    </row>
    <row r="898" spans="1:31" x14ac:dyDescent="0.3">
      <c r="A898" t="s">
        <v>9629</v>
      </c>
      <c r="B898" t="s">
        <v>9644</v>
      </c>
      <c r="C898">
        <v>1097</v>
      </c>
      <c r="D898" t="s">
        <v>866</v>
      </c>
      <c r="E898">
        <v>457</v>
      </c>
      <c r="F898">
        <v>276</v>
      </c>
      <c r="G898">
        <v>5</v>
      </c>
      <c r="H898">
        <v>1</v>
      </c>
      <c r="I898">
        <v>5</v>
      </c>
    </row>
    <row r="899" spans="1:31" x14ac:dyDescent="0.3">
      <c r="A899" t="s">
        <v>9630</v>
      </c>
      <c r="B899" t="s">
        <v>9644</v>
      </c>
      <c r="C899">
        <v>1067</v>
      </c>
      <c r="D899" t="s">
        <v>20</v>
      </c>
      <c r="E899">
        <v>413</v>
      </c>
      <c r="F899">
        <v>2429</v>
      </c>
      <c r="G899">
        <v>5</v>
      </c>
      <c r="H899">
        <v>13</v>
      </c>
      <c r="I899">
        <v>11</v>
      </c>
      <c r="J899" t="s">
        <v>9636</v>
      </c>
      <c r="K899" t="s">
        <v>9645</v>
      </c>
      <c r="L899" t="s">
        <v>9646</v>
      </c>
      <c r="M899" t="s">
        <v>9647</v>
      </c>
      <c r="N899" t="s">
        <v>9639</v>
      </c>
      <c r="O899" t="s">
        <v>9648</v>
      </c>
      <c r="P899" t="s">
        <v>9649</v>
      </c>
      <c r="Q899" t="s">
        <v>9650</v>
      </c>
      <c r="R899" t="s">
        <v>9651</v>
      </c>
      <c r="S899" t="s">
        <v>9652</v>
      </c>
      <c r="T899" t="s">
        <v>9653</v>
      </c>
      <c r="U899" t="s">
        <v>9654</v>
      </c>
      <c r="V899" t="s">
        <v>9655</v>
      </c>
      <c r="W899" t="s">
        <v>9656</v>
      </c>
      <c r="X899" t="s">
        <v>9657</v>
      </c>
      <c r="Y899" t="s">
        <v>9658</v>
      </c>
      <c r="Z899" t="s">
        <v>9659</v>
      </c>
      <c r="AA899" t="s">
        <v>9660</v>
      </c>
      <c r="AB899" t="s">
        <v>9661</v>
      </c>
      <c r="AC899" t="s">
        <v>9662</v>
      </c>
    </row>
    <row r="900" spans="1:31" x14ac:dyDescent="0.3">
      <c r="A900" t="s">
        <v>9631</v>
      </c>
      <c r="B900" t="s">
        <v>9644</v>
      </c>
      <c r="C900">
        <v>1042</v>
      </c>
      <c r="D900" t="s">
        <v>20</v>
      </c>
      <c r="E900">
        <v>428</v>
      </c>
      <c r="F900">
        <v>1228</v>
      </c>
      <c r="G900">
        <v>5</v>
      </c>
      <c r="H900">
        <v>6</v>
      </c>
      <c r="I900">
        <v>4</v>
      </c>
      <c r="J900" t="s">
        <v>9663</v>
      </c>
      <c r="K900" t="s">
        <v>9664</v>
      </c>
      <c r="L900" t="s">
        <v>9665</v>
      </c>
      <c r="M900" t="s">
        <v>9666</v>
      </c>
      <c r="N900" t="s">
        <v>9667</v>
      </c>
      <c r="O900" t="s">
        <v>9668</v>
      </c>
      <c r="P900" t="s">
        <v>9669</v>
      </c>
      <c r="Q900" t="s">
        <v>9670</v>
      </c>
      <c r="R900" t="s">
        <v>9671</v>
      </c>
      <c r="S900" t="s">
        <v>9672</v>
      </c>
      <c r="T900" t="s">
        <v>9673</v>
      </c>
      <c r="U900" t="s">
        <v>9674</v>
      </c>
      <c r="V900" t="s">
        <v>9675</v>
      </c>
      <c r="W900" t="s">
        <v>9676</v>
      </c>
      <c r="X900" t="s">
        <v>9677</v>
      </c>
      <c r="Y900" t="s">
        <v>9678</v>
      </c>
      <c r="Z900" t="s">
        <v>9679</v>
      </c>
      <c r="AA900" t="s">
        <v>9680</v>
      </c>
      <c r="AB900" t="s">
        <v>9681</v>
      </c>
      <c r="AC900" t="s">
        <v>9682</v>
      </c>
    </row>
    <row r="901" spans="1:31" x14ac:dyDescent="0.3">
      <c r="A901" t="s">
        <v>9632</v>
      </c>
      <c r="B901" t="s">
        <v>9644</v>
      </c>
      <c r="C901">
        <v>1032</v>
      </c>
      <c r="D901" t="s">
        <v>632</v>
      </c>
      <c r="E901">
        <v>206</v>
      </c>
      <c r="F901">
        <v>1796</v>
      </c>
      <c r="G901">
        <v>4.91</v>
      </c>
      <c r="H901">
        <v>11</v>
      </c>
      <c r="I901">
        <v>5</v>
      </c>
      <c r="J901" t="s">
        <v>9683</v>
      </c>
      <c r="K901" t="s">
        <v>9684</v>
      </c>
      <c r="L901" t="s">
        <v>9685</v>
      </c>
      <c r="M901" t="s">
        <v>9686</v>
      </c>
      <c r="N901" t="s">
        <v>9687</v>
      </c>
      <c r="O901" t="s">
        <v>9688</v>
      </c>
      <c r="P901" t="s">
        <v>9689</v>
      </c>
      <c r="Q901" t="s">
        <v>9690</v>
      </c>
      <c r="R901" t="s">
        <v>9691</v>
      </c>
      <c r="S901" t="s">
        <v>9692</v>
      </c>
      <c r="T901" t="s">
        <v>9693</v>
      </c>
      <c r="U901" t="s">
        <v>9694</v>
      </c>
      <c r="V901" t="s">
        <v>9695</v>
      </c>
      <c r="W901" t="s">
        <v>9696</v>
      </c>
    </row>
    <row r="902" spans="1:31" x14ac:dyDescent="0.3">
      <c r="A902" t="s">
        <v>9633</v>
      </c>
      <c r="B902" t="s">
        <v>9644</v>
      </c>
      <c r="C902">
        <v>1042</v>
      </c>
      <c r="D902" t="s">
        <v>32</v>
      </c>
      <c r="E902">
        <v>103</v>
      </c>
      <c r="F902">
        <v>1644</v>
      </c>
      <c r="G902">
        <v>5</v>
      </c>
      <c r="H902">
        <v>2</v>
      </c>
      <c r="I902">
        <v>2</v>
      </c>
      <c r="J902" t="s">
        <v>9697</v>
      </c>
      <c r="K902" t="s">
        <v>9698</v>
      </c>
      <c r="L902" t="s">
        <v>9699</v>
      </c>
      <c r="M902" t="s">
        <v>9700</v>
      </c>
      <c r="N902" t="s">
        <v>9701</v>
      </c>
      <c r="O902" t="s">
        <v>9702</v>
      </c>
      <c r="P902" t="s">
        <v>9703</v>
      </c>
      <c r="Q902" t="s">
        <v>9704</v>
      </c>
      <c r="R902" t="s">
        <v>9705</v>
      </c>
      <c r="S902" t="s">
        <v>9706</v>
      </c>
      <c r="T902" t="s">
        <v>9707</v>
      </c>
      <c r="U902" t="s">
        <v>9708</v>
      </c>
      <c r="V902" t="s">
        <v>9709</v>
      </c>
      <c r="W902" t="e">
        <f>-_m8lPv5oE4</f>
        <v>#NAME?</v>
      </c>
      <c r="X902" t="s">
        <v>9710</v>
      </c>
      <c r="Y902" t="s">
        <v>9711</v>
      </c>
      <c r="Z902" t="s">
        <v>9712</v>
      </c>
      <c r="AA902" t="s">
        <v>9713</v>
      </c>
      <c r="AB902" t="s">
        <v>9714</v>
      </c>
      <c r="AC902" t="s">
        <v>9715</v>
      </c>
    </row>
    <row r="903" spans="1:31" x14ac:dyDescent="0.3">
      <c r="A903" t="e">
        <f>-_N0xKlxeqo</f>
        <v>#NAME?</v>
      </c>
      <c r="B903" t="s">
        <v>9644</v>
      </c>
      <c r="C903">
        <v>1024</v>
      </c>
      <c r="D903" t="s">
        <v>2503</v>
      </c>
      <c r="E903">
        <v>151</v>
      </c>
      <c r="F903">
        <v>99</v>
      </c>
      <c r="G903">
        <v>5</v>
      </c>
      <c r="H903">
        <v>2</v>
      </c>
      <c r="I903">
        <v>0</v>
      </c>
    </row>
    <row r="904" spans="1:31" x14ac:dyDescent="0.3">
      <c r="A904" t="s">
        <v>9634</v>
      </c>
      <c r="B904" t="s">
        <v>9644</v>
      </c>
      <c r="C904">
        <v>1033</v>
      </c>
      <c r="D904" t="s">
        <v>3580</v>
      </c>
      <c r="E904" t="s">
        <v>3</v>
      </c>
      <c r="F904" t="s">
        <v>3581</v>
      </c>
      <c r="G904">
        <v>73</v>
      </c>
      <c r="H904">
        <v>173</v>
      </c>
      <c r="I904">
        <v>5</v>
      </c>
      <c r="J904">
        <v>2</v>
      </c>
      <c r="K904">
        <v>0</v>
      </c>
    </row>
    <row r="905" spans="1:31" x14ac:dyDescent="0.3">
      <c r="A905" t="s">
        <v>9635</v>
      </c>
      <c r="B905" t="s">
        <v>9644</v>
      </c>
      <c r="C905">
        <v>1039</v>
      </c>
      <c r="D905" t="s">
        <v>632</v>
      </c>
      <c r="E905">
        <v>551</v>
      </c>
      <c r="F905">
        <v>13170</v>
      </c>
      <c r="G905">
        <v>4</v>
      </c>
      <c r="H905">
        <v>33</v>
      </c>
      <c r="I905">
        <v>53</v>
      </c>
      <c r="J905" t="s">
        <v>9716</v>
      </c>
      <c r="K905" t="s">
        <v>9717</v>
      </c>
      <c r="L905" t="s">
        <v>9718</v>
      </c>
      <c r="M905" t="s">
        <v>9719</v>
      </c>
      <c r="N905" t="s">
        <v>9720</v>
      </c>
      <c r="O905" t="s">
        <v>9721</v>
      </c>
      <c r="P905" t="s">
        <v>9722</v>
      </c>
      <c r="Q905" t="s">
        <v>9723</v>
      </c>
      <c r="R905" t="s">
        <v>9724</v>
      </c>
      <c r="S905" t="s">
        <v>9725</v>
      </c>
      <c r="T905" t="s">
        <v>9726</v>
      </c>
      <c r="U905" t="s">
        <v>9727</v>
      </c>
      <c r="V905" t="s">
        <v>9728</v>
      </c>
      <c r="W905" t="s">
        <v>9729</v>
      </c>
      <c r="X905" t="s">
        <v>9730</v>
      </c>
      <c r="Y905" t="s">
        <v>9731</v>
      </c>
      <c r="Z905" t="s">
        <v>9732</v>
      </c>
      <c r="AA905" t="s">
        <v>9733</v>
      </c>
      <c r="AB905" t="s">
        <v>9734</v>
      </c>
      <c r="AC905" t="s">
        <v>9735</v>
      </c>
    </row>
    <row r="906" spans="1:31" x14ac:dyDescent="0.3">
      <c r="A906" t="s">
        <v>9636</v>
      </c>
      <c r="B906" t="s">
        <v>9644</v>
      </c>
      <c r="C906">
        <v>1038</v>
      </c>
      <c r="D906" t="s">
        <v>20</v>
      </c>
      <c r="E906">
        <v>431</v>
      </c>
      <c r="F906">
        <v>7938</v>
      </c>
      <c r="G906">
        <v>4.96</v>
      </c>
      <c r="H906">
        <v>45</v>
      </c>
      <c r="I906">
        <v>29</v>
      </c>
      <c r="J906" t="s">
        <v>9646</v>
      </c>
      <c r="K906" t="s">
        <v>9630</v>
      </c>
      <c r="L906" t="s">
        <v>9656</v>
      </c>
      <c r="M906" t="s">
        <v>9639</v>
      </c>
      <c r="N906" t="s">
        <v>9647</v>
      </c>
      <c r="O906" t="s">
        <v>9650</v>
      </c>
      <c r="P906" t="s">
        <v>9653</v>
      </c>
      <c r="Q906" t="s">
        <v>9649</v>
      </c>
      <c r="R906" t="s">
        <v>9658</v>
      </c>
      <c r="S906" t="s">
        <v>9651</v>
      </c>
      <c r="T906" t="s">
        <v>9645</v>
      </c>
      <c r="U906" t="s">
        <v>9648</v>
      </c>
      <c r="V906" t="s">
        <v>9657</v>
      </c>
      <c r="W906" t="s">
        <v>9736</v>
      </c>
      <c r="X906" t="s">
        <v>9655</v>
      </c>
      <c r="Y906" t="s">
        <v>9737</v>
      </c>
      <c r="Z906" t="s">
        <v>9652</v>
      </c>
      <c r="AA906" t="s">
        <v>9738</v>
      </c>
      <c r="AB906" t="e">
        <f>-J9gQqzIo54</f>
        <v>#NAME?</v>
      </c>
      <c r="AC906" t="s">
        <v>9661</v>
      </c>
    </row>
    <row r="907" spans="1:31" x14ac:dyDescent="0.3">
      <c r="A907" t="s">
        <v>9637</v>
      </c>
      <c r="B907" t="s">
        <v>9644</v>
      </c>
      <c r="C907">
        <v>1033</v>
      </c>
      <c r="D907" t="s">
        <v>32</v>
      </c>
      <c r="E907">
        <v>362</v>
      </c>
      <c r="F907">
        <v>815</v>
      </c>
      <c r="G907">
        <v>5</v>
      </c>
      <c r="H907">
        <v>4</v>
      </c>
      <c r="I907">
        <v>2</v>
      </c>
      <c r="J907" t="s">
        <v>9739</v>
      </c>
      <c r="K907" t="e">
        <f>-xzWIx_3r4w</f>
        <v>#NAME?</v>
      </c>
      <c r="L907" t="s">
        <v>9740</v>
      </c>
      <c r="M907" t="s">
        <v>9741</v>
      </c>
      <c r="N907" t="s">
        <v>9742</v>
      </c>
      <c r="O907" t="s">
        <v>9743</v>
      </c>
      <c r="P907" t="s">
        <v>9631</v>
      </c>
      <c r="Q907" t="s">
        <v>9744</v>
      </c>
      <c r="R907" t="s">
        <v>9745</v>
      </c>
      <c r="S907" t="s">
        <v>9746</v>
      </c>
      <c r="T907" t="s">
        <v>9747</v>
      </c>
      <c r="U907" t="s">
        <v>9748</v>
      </c>
      <c r="V907" t="s">
        <v>9749</v>
      </c>
      <c r="W907" t="s">
        <v>9750</v>
      </c>
      <c r="X907" t="s">
        <v>9751</v>
      </c>
      <c r="Y907" t="s">
        <v>9752</v>
      </c>
      <c r="Z907" t="s">
        <v>9753</v>
      </c>
      <c r="AA907" t="s">
        <v>9639</v>
      </c>
      <c r="AB907" t="s">
        <v>9754</v>
      </c>
      <c r="AC907" t="s">
        <v>9634</v>
      </c>
    </row>
    <row r="908" spans="1:31" x14ac:dyDescent="0.3">
      <c r="A908" t="s">
        <v>9638</v>
      </c>
      <c r="B908" t="s">
        <v>9644</v>
      </c>
      <c r="C908">
        <v>1003</v>
      </c>
      <c r="D908" t="s">
        <v>3580</v>
      </c>
      <c r="E908" t="s">
        <v>3</v>
      </c>
      <c r="F908" t="s">
        <v>3581</v>
      </c>
      <c r="G908">
        <v>181</v>
      </c>
      <c r="H908">
        <v>6580</v>
      </c>
      <c r="I908">
        <v>4.5599999999999996</v>
      </c>
      <c r="J908">
        <v>9</v>
      </c>
      <c r="K908">
        <v>26</v>
      </c>
      <c r="L908" t="s">
        <v>9755</v>
      </c>
      <c r="M908" t="s">
        <v>9756</v>
      </c>
      <c r="N908" t="s">
        <v>9757</v>
      </c>
      <c r="O908" t="s">
        <v>9758</v>
      </c>
      <c r="P908" t="s">
        <v>9759</v>
      </c>
      <c r="Q908" t="s">
        <v>9760</v>
      </c>
      <c r="R908" t="s">
        <v>9761</v>
      </c>
      <c r="S908" t="s">
        <v>9762</v>
      </c>
      <c r="T908" t="s">
        <v>9763</v>
      </c>
      <c r="U908" t="s">
        <v>9764</v>
      </c>
      <c r="V908" t="s">
        <v>9765</v>
      </c>
      <c r="W908" t="s">
        <v>9766</v>
      </c>
      <c r="X908" t="s">
        <v>9767</v>
      </c>
      <c r="Y908" t="s">
        <v>9768</v>
      </c>
      <c r="Z908" t="s">
        <v>9769</v>
      </c>
      <c r="AA908" t="s">
        <v>9770</v>
      </c>
      <c r="AB908" t="s">
        <v>9771</v>
      </c>
      <c r="AC908" t="s">
        <v>9772</v>
      </c>
      <c r="AD908" t="s">
        <v>9773</v>
      </c>
      <c r="AE908" t="s">
        <v>9774</v>
      </c>
    </row>
    <row r="909" spans="1:31" x14ac:dyDescent="0.3">
      <c r="A909" t="s">
        <v>9639</v>
      </c>
      <c r="B909" t="s">
        <v>9644</v>
      </c>
      <c r="C909">
        <v>1038</v>
      </c>
      <c r="D909" t="s">
        <v>32</v>
      </c>
      <c r="E909">
        <v>262</v>
      </c>
      <c r="F909">
        <v>1357</v>
      </c>
      <c r="G909">
        <v>4.8600000000000003</v>
      </c>
      <c r="H909">
        <v>7</v>
      </c>
      <c r="I909">
        <v>4</v>
      </c>
    </row>
    <row r="910" spans="1:31" x14ac:dyDescent="0.3">
      <c r="A910" t="s">
        <v>9640</v>
      </c>
      <c r="B910" t="s">
        <v>9644</v>
      </c>
      <c r="C910">
        <v>1019</v>
      </c>
      <c r="D910" t="s">
        <v>32</v>
      </c>
      <c r="E910">
        <v>172</v>
      </c>
      <c r="F910">
        <v>2889</v>
      </c>
      <c r="G910">
        <v>3.43</v>
      </c>
      <c r="H910">
        <v>7</v>
      </c>
      <c r="I910">
        <v>5</v>
      </c>
    </row>
    <row r="911" spans="1:31" x14ac:dyDescent="0.3">
      <c r="A911" t="s">
        <v>9641</v>
      </c>
      <c r="B911" t="s">
        <v>9644</v>
      </c>
      <c r="C911">
        <v>1038</v>
      </c>
      <c r="D911" t="s">
        <v>32</v>
      </c>
      <c r="E911">
        <v>79</v>
      </c>
      <c r="F911">
        <v>6376</v>
      </c>
      <c r="G911">
        <v>5</v>
      </c>
      <c r="H911">
        <v>9</v>
      </c>
      <c r="I911">
        <v>11</v>
      </c>
      <c r="J911" t="s">
        <v>9775</v>
      </c>
      <c r="K911" t="s">
        <v>9776</v>
      </c>
      <c r="L911" t="s">
        <v>9777</v>
      </c>
      <c r="M911" t="s">
        <v>9778</v>
      </c>
      <c r="N911" t="s">
        <v>9779</v>
      </c>
      <c r="O911" t="s">
        <v>9780</v>
      </c>
      <c r="P911" t="s">
        <v>9781</v>
      </c>
      <c r="Q911" t="s">
        <v>9782</v>
      </c>
      <c r="R911" t="s">
        <v>9783</v>
      </c>
      <c r="S911" t="s">
        <v>9784</v>
      </c>
      <c r="T911" t="s">
        <v>9785</v>
      </c>
      <c r="U911" t="s">
        <v>9786</v>
      </c>
      <c r="V911" t="s">
        <v>9787</v>
      </c>
      <c r="W911" t="s">
        <v>9788</v>
      </c>
      <c r="X911" t="s">
        <v>9789</v>
      </c>
      <c r="Y911" t="s">
        <v>9790</v>
      </c>
      <c r="Z911" t="s">
        <v>9791</v>
      </c>
      <c r="AA911" t="s">
        <v>9792</v>
      </c>
      <c r="AB911" t="s">
        <v>9636</v>
      </c>
      <c r="AC911" t="s">
        <v>9793</v>
      </c>
    </row>
    <row r="912" spans="1:31" x14ac:dyDescent="0.3">
      <c r="A912" t="s">
        <v>9642</v>
      </c>
      <c r="B912" t="s">
        <v>9644</v>
      </c>
      <c r="C912">
        <v>882</v>
      </c>
      <c r="D912" t="s">
        <v>3580</v>
      </c>
      <c r="E912" t="s">
        <v>3</v>
      </c>
      <c r="F912" t="s">
        <v>3581</v>
      </c>
      <c r="G912">
        <v>390</v>
      </c>
      <c r="H912">
        <v>291</v>
      </c>
      <c r="I912">
        <v>5</v>
      </c>
      <c r="J912">
        <v>1</v>
      </c>
      <c r="K912">
        <v>2</v>
      </c>
      <c r="L912" t="s">
        <v>9794</v>
      </c>
      <c r="M912" t="s">
        <v>9795</v>
      </c>
      <c r="N912" t="s">
        <v>9796</v>
      </c>
      <c r="O912" t="s">
        <v>9797</v>
      </c>
      <c r="P912" t="s">
        <v>9798</v>
      </c>
      <c r="Q912" t="s">
        <v>9799</v>
      </c>
      <c r="R912" t="s">
        <v>9800</v>
      </c>
      <c r="S912" t="s">
        <v>9801</v>
      </c>
      <c r="T912" t="s">
        <v>9802</v>
      </c>
      <c r="U912" t="s">
        <v>9803</v>
      </c>
      <c r="V912" t="s">
        <v>9804</v>
      </c>
      <c r="W912" t="s">
        <v>9805</v>
      </c>
      <c r="X912" t="s">
        <v>9806</v>
      </c>
      <c r="Y912" t="s">
        <v>9807</v>
      </c>
      <c r="Z912" t="s">
        <v>9808</v>
      </c>
      <c r="AA912" t="s">
        <v>9809</v>
      </c>
      <c r="AB912" t="s">
        <v>9810</v>
      </c>
      <c r="AC912" t="s">
        <v>9811</v>
      </c>
      <c r="AD912" t="s">
        <v>9812</v>
      </c>
      <c r="AE912" t="s">
        <v>9813</v>
      </c>
    </row>
    <row r="913" spans="1:31" x14ac:dyDescent="0.3">
      <c r="A913" t="s">
        <v>9643</v>
      </c>
      <c r="B913" t="s">
        <v>9644</v>
      </c>
      <c r="C913">
        <v>928</v>
      </c>
      <c r="D913" t="s">
        <v>3580</v>
      </c>
      <c r="E913" t="s">
        <v>3</v>
      </c>
      <c r="F913" t="s">
        <v>3581</v>
      </c>
      <c r="G913">
        <v>581</v>
      </c>
      <c r="H913">
        <v>226</v>
      </c>
      <c r="I913">
        <v>5</v>
      </c>
      <c r="J913">
        <v>2</v>
      </c>
      <c r="K913">
        <v>1</v>
      </c>
    </row>
    <row r="914" spans="1:31" x14ac:dyDescent="0.3">
      <c r="A914" t="s">
        <v>9814</v>
      </c>
      <c r="B914" t="s">
        <v>9815</v>
      </c>
      <c r="C914">
        <v>828</v>
      </c>
      <c r="D914" t="s">
        <v>687</v>
      </c>
      <c r="E914" t="s">
        <v>3</v>
      </c>
      <c r="F914" t="s">
        <v>688</v>
      </c>
      <c r="G914">
        <v>75</v>
      </c>
      <c r="H914">
        <v>19365</v>
      </c>
      <c r="I914">
        <v>3.96</v>
      </c>
      <c r="J914">
        <v>27</v>
      </c>
      <c r="K914">
        <v>69</v>
      </c>
      <c r="L914" t="s">
        <v>9816</v>
      </c>
      <c r="M914" t="s">
        <v>9817</v>
      </c>
      <c r="N914" t="s">
        <v>9818</v>
      </c>
      <c r="O914" t="s">
        <v>9819</v>
      </c>
      <c r="P914" t="s">
        <v>9820</v>
      </c>
      <c r="Q914" t="s">
        <v>9821</v>
      </c>
      <c r="R914" t="s">
        <v>9822</v>
      </c>
      <c r="S914" t="s">
        <v>9823</v>
      </c>
      <c r="T914" t="s">
        <v>9824</v>
      </c>
      <c r="U914" t="s">
        <v>9825</v>
      </c>
      <c r="V914" t="s">
        <v>9826</v>
      </c>
      <c r="W914" t="s">
        <v>9827</v>
      </c>
      <c r="X914" t="s">
        <v>9828</v>
      </c>
      <c r="Y914" t="s">
        <v>9829</v>
      </c>
      <c r="Z914" t="s">
        <v>9830</v>
      </c>
      <c r="AA914" t="s">
        <v>9831</v>
      </c>
      <c r="AB914" t="s">
        <v>9832</v>
      </c>
      <c r="AC914" t="s">
        <v>9833</v>
      </c>
      <c r="AD914" t="s">
        <v>9834</v>
      </c>
      <c r="AE914" t="s">
        <v>9835</v>
      </c>
    </row>
    <row r="915" spans="1:31" x14ac:dyDescent="0.3">
      <c r="A915" t="s">
        <v>230</v>
      </c>
      <c r="B915" t="s">
        <v>9836</v>
      </c>
      <c r="C915">
        <v>712</v>
      </c>
      <c r="D915" t="s">
        <v>20</v>
      </c>
      <c r="E915">
        <v>209</v>
      </c>
      <c r="F915">
        <v>652406</v>
      </c>
      <c r="G915">
        <v>4.54</v>
      </c>
      <c r="H915">
        <v>1957</v>
      </c>
      <c r="I915">
        <v>1280</v>
      </c>
      <c r="J915" t="s">
        <v>222</v>
      </c>
      <c r="K915" t="s">
        <v>174</v>
      </c>
      <c r="L915" t="s">
        <v>9837</v>
      </c>
      <c r="M915" t="s">
        <v>9838</v>
      </c>
      <c r="N915" t="s">
        <v>9839</v>
      </c>
      <c r="O915" t="s">
        <v>224</v>
      </c>
      <c r="P915" t="s">
        <v>1183</v>
      </c>
      <c r="Q915" t="s">
        <v>223</v>
      </c>
      <c r="R915" t="s">
        <v>9840</v>
      </c>
      <c r="S915" t="s">
        <v>9841</v>
      </c>
      <c r="T915" t="s">
        <v>9842</v>
      </c>
      <c r="U915" t="s">
        <v>210</v>
      </c>
      <c r="V915" t="s">
        <v>9843</v>
      </c>
      <c r="W915" t="s">
        <v>9844</v>
      </c>
    </row>
    <row r="916" spans="1:31" x14ac:dyDescent="0.3">
      <c r="A916" t="s">
        <v>9845</v>
      </c>
      <c r="B916" t="s">
        <v>9846</v>
      </c>
      <c r="C916">
        <v>1017</v>
      </c>
      <c r="D916" t="s">
        <v>32</v>
      </c>
      <c r="E916">
        <v>273</v>
      </c>
      <c r="F916">
        <v>163516</v>
      </c>
      <c r="G916">
        <v>4.51</v>
      </c>
      <c r="H916">
        <v>208</v>
      </c>
      <c r="I916">
        <v>88</v>
      </c>
      <c r="J916" t="s">
        <v>9847</v>
      </c>
      <c r="K916" t="s">
        <v>9848</v>
      </c>
      <c r="L916" t="s">
        <v>9849</v>
      </c>
      <c r="M916" t="s">
        <v>9850</v>
      </c>
      <c r="N916" t="s">
        <v>9851</v>
      </c>
      <c r="O916" t="s">
        <v>9852</v>
      </c>
      <c r="P916" t="s">
        <v>9853</v>
      </c>
      <c r="Q916" t="s">
        <v>9854</v>
      </c>
      <c r="R916" t="s">
        <v>9855</v>
      </c>
      <c r="S916" t="s">
        <v>9856</v>
      </c>
      <c r="T916" t="s">
        <v>9857</v>
      </c>
      <c r="U916" t="s">
        <v>9858</v>
      </c>
      <c r="V916" t="s">
        <v>9859</v>
      </c>
      <c r="W916" t="s">
        <v>9860</v>
      </c>
    </row>
    <row r="917" spans="1:31" x14ac:dyDescent="0.3">
      <c r="A917" t="s">
        <v>9861</v>
      </c>
      <c r="B917" t="s">
        <v>9862</v>
      </c>
      <c r="C917">
        <v>937</v>
      </c>
      <c r="D917" t="s">
        <v>152</v>
      </c>
      <c r="E917" t="s">
        <v>3</v>
      </c>
      <c r="F917" t="s">
        <v>153</v>
      </c>
      <c r="G917">
        <v>42</v>
      </c>
      <c r="H917">
        <v>1764</v>
      </c>
      <c r="I917">
        <v>3.38</v>
      </c>
      <c r="J917">
        <v>16</v>
      </c>
      <c r="K917">
        <v>10</v>
      </c>
    </row>
    <row r="918" spans="1:31" x14ac:dyDescent="0.3">
      <c r="A918" t="s">
        <v>9863</v>
      </c>
      <c r="B918" t="s">
        <v>9864</v>
      </c>
      <c r="C918">
        <v>780</v>
      </c>
      <c r="D918" t="s">
        <v>32</v>
      </c>
      <c r="E918">
        <v>95</v>
      </c>
      <c r="F918">
        <v>4968</v>
      </c>
      <c r="G918">
        <v>4.0999999999999996</v>
      </c>
      <c r="H918">
        <v>10</v>
      </c>
      <c r="I918">
        <v>21</v>
      </c>
      <c r="J918" t="s">
        <v>9865</v>
      </c>
      <c r="K918" t="s">
        <v>9822</v>
      </c>
      <c r="L918" t="s">
        <v>9866</v>
      </c>
      <c r="M918" t="s">
        <v>9867</v>
      </c>
      <c r="N918" t="s">
        <v>9816</v>
      </c>
      <c r="O918" t="s">
        <v>9868</v>
      </c>
      <c r="P918" t="s">
        <v>9869</v>
      </c>
      <c r="Q918" t="s">
        <v>9870</v>
      </c>
      <c r="R918" t="s">
        <v>9871</v>
      </c>
      <c r="S918" t="s">
        <v>9872</v>
      </c>
      <c r="T918" t="s">
        <v>9873</v>
      </c>
      <c r="U918" t="s">
        <v>9874</v>
      </c>
      <c r="V918" t="s">
        <v>9875</v>
      </c>
      <c r="W918" t="s">
        <v>9876</v>
      </c>
      <c r="X918" t="e">
        <f>-Os-f5oF37U</f>
        <v>#NAME?</v>
      </c>
      <c r="Y918" t="e">
        <f>-MqLfkmJUp4</f>
        <v>#NAME?</v>
      </c>
      <c r="Z918" t="s">
        <v>9877</v>
      </c>
      <c r="AA918" t="s">
        <v>9878</v>
      </c>
      <c r="AB918" t="s">
        <v>9879</v>
      </c>
      <c r="AC918" t="e">
        <f>-d8M6QA8LmM</f>
        <v>#NAME?</v>
      </c>
    </row>
    <row r="919" spans="1:31" x14ac:dyDescent="0.3">
      <c r="A919" t="s">
        <v>9827</v>
      </c>
      <c r="B919" t="s">
        <v>9880</v>
      </c>
      <c r="C919">
        <v>779</v>
      </c>
      <c r="D919" t="s">
        <v>32</v>
      </c>
      <c r="E919">
        <v>66</v>
      </c>
      <c r="F919">
        <v>155791</v>
      </c>
      <c r="G919">
        <v>3.45</v>
      </c>
      <c r="H919">
        <v>324</v>
      </c>
      <c r="I919">
        <v>839</v>
      </c>
      <c r="J919" t="s">
        <v>9816</v>
      </c>
      <c r="K919" t="s">
        <v>9881</v>
      </c>
      <c r="L919" t="s">
        <v>9819</v>
      </c>
      <c r="M919" t="s">
        <v>9818</v>
      </c>
      <c r="N919" t="s">
        <v>9817</v>
      </c>
      <c r="O919" t="s">
        <v>9882</v>
      </c>
      <c r="P919" t="s">
        <v>9814</v>
      </c>
      <c r="Q919" t="s">
        <v>9828</v>
      </c>
      <c r="R919" t="s">
        <v>9883</v>
      </c>
      <c r="S919" t="s">
        <v>9884</v>
      </c>
      <c r="T919" t="s">
        <v>9885</v>
      </c>
      <c r="U919" t="s">
        <v>9886</v>
      </c>
      <c r="V919" t="s">
        <v>9831</v>
      </c>
      <c r="W919" t="s">
        <v>9822</v>
      </c>
      <c r="X919" t="s">
        <v>9830</v>
      </c>
      <c r="Y919" t="s">
        <v>9845</v>
      </c>
      <c r="Z919" t="s">
        <v>9874</v>
      </c>
      <c r="AA919" t="s">
        <v>9887</v>
      </c>
      <c r="AB919" t="s">
        <v>9888</v>
      </c>
      <c r="AC919" t="s">
        <v>9861</v>
      </c>
    </row>
    <row r="920" spans="1:31" x14ac:dyDescent="0.3">
      <c r="A920" t="s">
        <v>9817</v>
      </c>
      <c r="B920" t="s">
        <v>9889</v>
      </c>
      <c r="C920">
        <v>931</v>
      </c>
      <c r="D920" t="s">
        <v>38</v>
      </c>
      <c r="E920" t="s">
        <v>3</v>
      </c>
      <c r="F920" t="s">
        <v>39</v>
      </c>
      <c r="G920">
        <v>53</v>
      </c>
      <c r="H920">
        <v>12417</v>
      </c>
      <c r="I920">
        <v>4.57</v>
      </c>
      <c r="J920">
        <v>21</v>
      </c>
      <c r="K920">
        <v>45</v>
      </c>
      <c r="L920" t="s">
        <v>9816</v>
      </c>
      <c r="M920" t="s">
        <v>9814</v>
      </c>
      <c r="N920" t="s">
        <v>9818</v>
      </c>
      <c r="O920" t="s">
        <v>9819</v>
      </c>
      <c r="P920" t="s">
        <v>9820</v>
      </c>
      <c r="Q920" t="s">
        <v>9881</v>
      </c>
      <c r="R920" t="s">
        <v>9874</v>
      </c>
      <c r="S920" t="s">
        <v>9890</v>
      </c>
      <c r="T920" t="s">
        <v>9827</v>
      </c>
      <c r="U920" t="s">
        <v>9828</v>
      </c>
      <c r="V920" t="s">
        <v>9891</v>
      </c>
      <c r="W920" t="s">
        <v>9892</v>
      </c>
      <c r="X920" t="s">
        <v>9893</v>
      </c>
      <c r="Y920" t="s">
        <v>9894</v>
      </c>
      <c r="Z920" t="s">
        <v>9895</v>
      </c>
      <c r="AA920" t="s">
        <v>9896</v>
      </c>
      <c r="AB920" t="s">
        <v>9866</v>
      </c>
      <c r="AC920" t="s">
        <v>9897</v>
      </c>
      <c r="AD920" t="s">
        <v>9898</v>
      </c>
      <c r="AE920" t="s">
        <v>9899</v>
      </c>
    </row>
    <row r="921" spans="1:31" x14ac:dyDescent="0.3">
      <c r="A921" t="s">
        <v>9900</v>
      </c>
      <c r="B921" t="s">
        <v>9901</v>
      </c>
      <c r="C921">
        <v>953</v>
      </c>
      <c r="D921" t="s">
        <v>38</v>
      </c>
      <c r="E921" t="s">
        <v>3</v>
      </c>
      <c r="F921" t="s">
        <v>39</v>
      </c>
      <c r="G921">
        <v>154</v>
      </c>
      <c r="H921">
        <v>22373</v>
      </c>
      <c r="I921">
        <v>4.59</v>
      </c>
      <c r="J921">
        <v>356</v>
      </c>
      <c r="K921">
        <v>307</v>
      </c>
      <c r="L921" t="s">
        <v>9902</v>
      </c>
      <c r="M921" t="s">
        <v>9903</v>
      </c>
      <c r="N921" t="s">
        <v>9904</v>
      </c>
      <c r="O921" t="s">
        <v>9905</v>
      </c>
      <c r="P921" t="s">
        <v>9906</v>
      </c>
      <c r="Q921" t="s">
        <v>9907</v>
      </c>
      <c r="R921" t="s">
        <v>9908</v>
      </c>
      <c r="S921" t="s">
        <v>9909</v>
      </c>
      <c r="T921" t="s">
        <v>9910</v>
      </c>
      <c r="U921" t="s">
        <v>9911</v>
      </c>
      <c r="V921" t="s">
        <v>9912</v>
      </c>
      <c r="W921" t="s">
        <v>9913</v>
      </c>
      <c r="X921" t="s">
        <v>9914</v>
      </c>
      <c r="Y921" t="s">
        <v>9915</v>
      </c>
      <c r="Z921" t="s">
        <v>9916</v>
      </c>
      <c r="AA921" t="s">
        <v>9917</v>
      </c>
      <c r="AB921" t="s">
        <v>9918</v>
      </c>
      <c r="AC921" t="s">
        <v>9919</v>
      </c>
      <c r="AD921" t="s">
        <v>9920</v>
      </c>
      <c r="AE921" t="s">
        <v>9921</v>
      </c>
    </row>
    <row r="922" spans="1:31" x14ac:dyDescent="0.3">
      <c r="A922" t="s">
        <v>9816</v>
      </c>
      <c r="B922" t="s">
        <v>9922</v>
      </c>
      <c r="C922">
        <v>747</v>
      </c>
      <c r="D922" t="s">
        <v>687</v>
      </c>
      <c r="E922" t="s">
        <v>3</v>
      </c>
      <c r="F922" t="s">
        <v>688</v>
      </c>
      <c r="G922">
        <v>81</v>
      </c>
      <c r="H922">
        <v>3209797</v>
      </c>
      <c r="I922">
        <v>4.4000000000000004</v>
      </c>
      <c r="J922">
        <v>6010</v>
      </c>
      <c r="K922">
        <v>5281</v>
      </c>
      <c r="L922" t="s">
        <v>3771</v>
      </c>
      <c r="M922" t="s">
        <v>9923</v>
      </c>
      <c r="N922" t="s">
        <v>9156</v>
      </c>
      <c r="O922" t="s">
        <v>9819</v>
      </c>
      <c r="P922" t="s">
        <v>9818</v>
      </c>
      <c r="Q922" t="s">
        <v>9817</v>
      </c>
      <c r="R922" t="s">
        <v>9814</v>
      </c>
      <c r="S922" t="s">
        <v>9924</v>
      </c>
      <c r="T922" t="s">
        <v>9925</v>
      </c>
      <c r="U922" t="s">
        <v>9926</v>
      </c>
      <c r="V922" t="s">
        <v>9927</v>
      </c>
      <c r="W922" t="s">
        <v>9928</v>
      </c>
      <c r="X922" t="s">
        <v>9929</v>
      </c>
      <c r="Y922" t="s">
        <v>9930</v>
      </c>
    </row>
    <row r="923" spans="1:31" x14ac:dyDescent="0.3">
      <c r="A923" t="s">
        <v>9931</v>
      </c>
      <c r="B923" t="s">
        <v>9932</v>
      </c>
      <c r="C923">
        <v>924</v>
      </c>
      <c r="D923" t="s">
        <v>32</v>
      </c>
      <c r="E923">
        <v>73</v>
      </c>
      <c r="F923">
        <v>315</v>
      </c>
      <c r="G923">
        <v>3</v>
      </c>
      <c r="H923">
        <v>2</v>
      </c>
      <c r="I923">
        <v>3</v>
      </c>
    </row>
    <row r="924" spans="1:31" x14ac:dyDescent="0.3">
      <c r="A924" t="s">
        <v>9874</v>
      </c>
      <c r="B924" t="s">
        <v>9933</v>
      </c>
      <c r="C924">
        <v>1075</v>
      </c>
      <c r="D924" t="s">
        <v>687</v>
      </c>
      <c r="E924" t="s">
        <v>3</v>
      </c>
      <c r="F924" t="s">
        <v>688</v>
      </c>
      <c r="G924">
        <v>172</v>
      </c>
      <c r="H924">
        <v>3270</v>
      </c>
      <c r="I924">
        <v>4.8499999999999996</v>
      </c>
      <c r="J924">
        <v>55</v>
      </c>
      <c r="K924">
        <v>34</v>
      </c>
      <c r="L924" t="s">
        <v>9817</v>
      </c>
      <c r="M924" t="s">
        <v>9816</v>
      </c>
      <c r="N924" t="s">
        <v>9934</v>
      </c>
      <c r="O924" t="s">
        <v>9818</v>
      </c>
      <c r="P924" t="s">
        <v>9935</v>
      </c>
      <c r="Q924" t="s">
        <v>9936</v>
      </c>
      <c r="R924" t="s">
        <v>9937</v>
      </c>
      <c r="S924" t="s">
        <v>9938</v>
      </c>
      <c r="T924" t="s">
        <v>9939</v>
      </c>
      <c r="U924" t="s">
        <v>9822</v>
      </c>
      <c r="V924" t="s">
        <v>9819</v>
      </c>
      <c r="W924" t="s">
        <v>9940</v>
      </c>
      <c r="X924" t="s">
        <v>9820</v>
      </c>
      <c r="Y924" t="s">
        <v>9814</v>
      </c>
      <c r="Z924" t="s">
        <v>9941</v>
      </c>
      <c r="AA924" t="s">
        <v>9942</v>
      </c>
      <c r="AB924" t="s">
        <v>9943</v>
      </c>
      <c r="AC924" t="s">
        <v>9944</v>
      </c>
      <c r="AD924" t="s">
        <v>9829</v>
      </c>
      <c r="AE924" t="s">
        <v>9827</v>
      </c>
    </row>
    <row r="925" spans="1:31" x14ac:dyDescent="0.3">
      <c r="A925" t="s">
        <v>9945</v>
      </c>
      <c r="B925" t="s">
        <v>9946</v>
      </c>
      <c r="C925">
        <v>1053</v>
      </c>
      <c r="D925" t="s">
        <v>866</v>
      </c>
      <c r="E925">
        <v>38</v>
      </c>
      <c r="F925">
        <v>8031</v>
      </c>
      <c r="G925">
        <v>3.6</v>
      </c>
      <c r="H925">
        <v>15</v>
      </c>
      <c r="I925">
        <v>12</v>
      </c>
      <c r="J925" t="s">
        <v>9947</v>
      </c>
      <c r="K925" t="s">
        <v>9948</v>
      </c>
      <c r="L925" t="s">
        <v>9949</v>
      </c>
      <c r="M925" t="s">
        <v>9950</v>
      </c>
      <c r="N925" t="s">
        <v>9951</v>
      </c>
      <c r="O925" t="s">
        <v>9952</v>
      </c>
      <c r="P925" t="s">
        <v>9953</v>
      </c>
      <c r="Q925" t="s">
        <v>9954</v>
      </c>
      <c r="R925" t="s">
        <v>9955</v>
      </c>
      <c r="S925" t="s">
        <v>9956</v>
      </c>
      <c r="T925" t="s">
        <v>9957</v>
      </c>
      <c r="U925" t="s">
        <v>9958</v>
      </c>
      <c r="V925" t="s">
        <v>9959</v>
      </c>
      <c r="W925" t="s">
        <v>9960</v>
      </c>
      <c r="X925" t="s">
        <v>9961</v>
      </c>
      <c r="Y925" t="s">
        <v>9962</v>
      </c>
      <c r="Z925" t="s">
        <v>9963</v>
      </c>
      <c r="AA925" t="s">
        <v>9964</v>
      </c>
      <c r="AB925" t="s">
        <v>9965</v>
      </c>
      <c r="AC925" t="s">
        <v>9966</v>
      </c>
    </row>
    <row r="926" spans="1:31" x14ac:dyDescent="0.3">
      <c r="A926" t="s">
        <v>9967</v>
      </c>
      <c r="B926" t="s">
        <v>9968</v>
      </c>
      <c r="C926">
        <v>1030</v>
      </c>
      <c r="D926" t="s">
        <v>866</v>
      </c>
      <c r="E926">
        <v>109</v>
      </c>
      <c r="F926">
        <v>537</v>
      </c>
      <c r="G926">
        <v>3.75</v>
      </c>
      <c r="H926">
        <v>4</v>
      </c>
      <c r="I926">
        <v>11</v>
      </c>
      <c r="J926" t="s">
        <v>9969</v>
      </c>
      <c r="K926" t="s">
        <v>9970</v>
      </c>
      <c r="L926" t="s">
        <v>9971</v>
      </c>
      <c r="M926" t="s">
        <v>9972</v>
      </c>
      <c r="N926" t="s">
        <v>9816</v>
      </c>
      <c r="O926" t="s">
        <v>9973</v>
      </c>
      <c r="P926" t="s">
        <v>9974</v>
      </c>
      <c r="Q926" t="s">
        <v>9814</v>
      </c>
      <c r="R926" t="s">
        <v>9975</v>
      </c>
      <c r="S926" t="s">
        <v>9828</v>
      </c>
      <c r="T926" t="s">
        <v>9976</v>
      </c>
      <c r="U926" t="s">
        <v>9935</v>
      </c>
      <c r="V926" t="s">
        <v>9977</v>
      </c>
      <c r="W926" t="s">
        <v>9978</v>
      </c>
      <c r="X926" t="s">
        <v>9979</v>
      </c>
      <c r="Y926" t="s">
        <v>9819</v>
      </c>
      <c r="Z926" t="s">
        <v>9834</v>
      </c>
      <c r="AA926" t="s">
        <v>9980</v>
      </c>
      <c r="AB926" t="s">
        <v>9981</v>
      </c>
      <c r="AC926" t="s">
        <v>9982</v>
      </c>
    </row>
    <row r="927" spans="1:31" x14ac:dyDescent="0.3">
      <c r="A927" t="s">
        <v>9983</v>
      </c>
      <c r="B927" t="s">
        <v>9984</v>
      </c>
      <c r="C927">
        <v>485</v>
      </c>
      <c r="D927" t="s">
        <v>20</v>
      </c>
      <c r="E927">
        <v>85</v>
      </c>
      <c r="F927">
        <v>13826</v>
      </c>
      <c r="G927">
        <v>3.37</v>
      </c>
      <c r="H927">
        <v>27</v>
      </c>
      <c r="I927">
        <v>20</v>
      </c>
      <c r="J927" t="s">
        <v>9985</v>
      </c>
      <c r="K927" t="s">
        <v>9986</v>
      </c>
      <c r="L927" t="s">
        <v>9987</v>
      </c>
      <c r="M927" t="s">
        <v>9988</v>
      </c>
      <c r="N927" t="s">
        <v>9989</v>
      </c>
      <c r="O927" t="s">
        <v>9990</v>
      </c>
      <c r="P927" t="s">
        <v>9991</v>
      </c>
      <c r="Q927" t="s">
        <v>9992</v>
      </c>
      <c r="R927" t="s">
        <v>9822</v>
      </c>
      <c r="S927" t="s">
        <v>9816</v>
      </c>
      <c r="T927" t="s">
        <v>9993</v>
      </c>
      <c r="U927" t="s">
        <v>9994</v>
      </c>
      <c r="V927" t="s">
        <v>9995</v>
      </c>
      <c r="W927" t="s">
        <v>9996</v>
      </c>
      <c r="X927" t="s">
        <v>9997</v>
      </c>
      <c r="Y927" t="s">
        <v>9998</v>
      </c>
      <c r="Z927" t="s">
        <v>9999</v>
      </c>
      <c r="AA927" t="s">
        <v>10000</v>
      </c>
      <c r="AB927" t="s">
        <v>10001</v>
      </c>
      <c r="AC927" t="s">
        <v>10002</v>
      </c>
    </row>
    <row r="928" spans="1:31" x14ac:dyDescent="0.3">
      <c r="A928" t="s">
        <v>10003</v>
      </c>
      <c r="B928">
        <v>863505</v>
      </c>
      <c r="C928">
        <v>981</v>
      </c>
      <c r="D928" t="s">
        <v>632</v>
      </c>
      <c r="E928">
        <v>425</v>
      </c>
      <c r="F928">
        <v>38187</v>
      </c>
      <c r="G928">
        <v>4.8</v>
      </c>
      <c r="H928">
        <v>120</v>
      </c>
      <c r="I928">
        <v>184</v>
      </c>
      <c r="J928" t="s">
        <v>10004</v>
      </c>
      <c r="K928" t="s">
        <v>10005</v>
      </c>
      <c r="L928" t="e">
        <f>-OIp9FJzidE</f>
        <v>#NAME?</v>
      </c>
      <c r="M928" t="s">
        <v>10006</v>
      </c>
      <c r="N928" t="s">
        <v>10007</v>
      </c>
      <c r="O928" t="s">
        <v>10008</v>
      </c>
      <c r="P928" t="s">
        <v>10009</v>
      </c>
      <c r="Q928" t="s">
        <v>10010</v>
      </c>
      <c r="R928" t="s">
        <v>10011</v>
      </c>
      <c r="S928" t="s">
        <v>10012</v>
      </c>
      <c r="T928" t="s">
        <v>10013</v>
      </c>
      <c r="U928" t="s">
        <v>10014</v>
      </c>
      <c r="V928" t="s">
        <v>10015</v>
      </c>
      <c r="W928" t="s">
        <v>10016</v>
      </c>
      <c r="X928" t="s">
        <v>10017</v>
      </c>
      <c r="Y928" t="s">
        <v>10018</v>
      </c>
      <c r="Z928" t="s">
        <v>10019</v>
      </c>
      <c r="AA928" t="s">
        <v>10020</v>
      </c>
      <c r="AB928" t="s">
        <v>10021</v>
      </c>
      <c r="AC928" t="s">
        <v>10022</v>
      </c>
    </row>
    <row r="929" spans="1:31" x14ac:dyDescent="0.3">
      <c r="A929" t="s">
        <v>10023</v>
      </c>
      <c r="B929" t="s">
        <v>10024</v>
      </c>
      <c r="C929">
        <v>1105</v>
      </c>
      <c r="D929" t="s">
        <v>632</v>
      </c>
      <c r="E929">
        <v>408</v>
      </c>
      <c r="F929">
        <v>2323</v>
      </c>
      <c r="G929">
        <v>5</v>
      </c>
      <c r="H929">
        <v>15</v>
      </c>
      <c r="I929">
        <v>9</v>
      </c>
      <c r="J929" t="s">
        <v>10025</v>
      </c>
      <c r="K929" t="s">
        <v>10026</v>
      </c>
      <c r="L929" t="s">
        <v>10027</v>
      </c>
      <c r="M929" t="s">
        <v>10028</v>
      </c>
      <c r="N929" t="s">
        <v>10029</v>
      </c>
      <c r="O929" t="s">
        <v>10030</v>
      </c>
      <c r="P929" t="s">
        <v>10031</v>
      </c>
      <c r="Q929" t="s">
        <v>10032</v>
      </c>
      <c r="R929" t="s">
        <v>10033</v>
      </c>
      <c r="S929" t="s">
        <v>10034</v>
      </c>
      <c r="T929" t="s">
        <v>10035</v>
      </c>
      <c r="U929" t="s">
        <v>10036</v>
      </c>
      <c r="V929" t="s">
        <v>10037</v>
      </c>
      <c r="W929" t="s">
        <v>10038</v>
      </c>
      <c r="X929" t="s">
        <v>10039</v>
      </c>
      <c r="Y929" t="s">
        <v>10040</v>
      </c>
      <c r="Z929" t="s">
        <v>10041</v>
      </c>
      <c r="AA929" t="s">
        <v>10042</v>
      </c>
      <c r="AB929" t="s">
        <v>10043</v>
      </c>
      <c r="AC929" t="s">
        <v>10044</v>
      </c>
    </row>
    <row r="930" spans="1:31" x14ac:dyDescent="0.3">
      <c r="A930" t="s">
        <v>10045</v>
      </c>
      <c r="B930" t="s">
        <v>10046</v>
      </c>
      <c r="C930">
        <v>702</v>
      </c>
      <c r="D930" t="s">
        <v>152</v>
      </c>
      <c r="E930" t="s">
        <v>3</v>
      </c>
      <c r="F930" t="s">
        <v>153</v>
      </c>
      <c r="G930">
        <v>14</v>
      </c>
      <c r="H930">
        <v>16067</v>
      </c>
      <c r="I930">
        <v>3.72</v>
      </c>
      <c r="J930">
        <v>60</v>
      </c>
      <c r="K930">
        <v>70</v>
      </c>
      <c r="L930" t="s">
        <v>10047</v>
      </c>
      <c r="M930" t="s">
        <v>10048</v>
      </c>
      <c r="N930" t="s">
        <v>10049</v>
      </c>
      <c r="O930" t="s">
        <v>10050</v>
      </c>
      <c r="P930" t="s">
        <v>10051</v>
      </c>
      <c r="Q930" t="s">
        <v>10052</v>
      </c>
      <c r="R930" t="s">
        <v>10053</v>
      </c>
      <c r="S930" t="s">
        <v>10054</v>
      </c>
      <c r="T930" t="s">
        <v>10055</v>
      </c>
      <c r="U930" t="s">
        <v>10056</v>
      </c>
      <c r="V930" t="s">
        <v>10057</v>
      </c>
      <c r="W930" t="s">
        <v>10058</v>
      </c>
      <c r="X930" t="s">
        <v>10059</v>
      </c>
      <c r="Y930" t="s">
        <v>10060</v>
      </c>
      <c r="Z930" t="s">
        <v>10061</v>
      </c>
      <c r="AA930" t="s">
        <v>10062</v>
      </c>
      <c r="AB930" t="s">
        <v>10063</v>
      </c>
      <c r="AC930" t="s">
        <v>10064</v>
      </c>
      <c r="AD930" t="s">
        <v>10065</v>
      </c>
      <c r="AE930" t="s">
        <v>10066</v>
      </c>
    </row>
    <row r="931" spans="1:31" x14ac:dyDescent="0.3">
      <c r="A931" t="s">
        <v>10067</v>
      </c>
      <c r="B931" t="s">
        <v>10068</v>
      </c>
      <c r="C931">
        <v>1127</v>
      </c>
      <c r="D931" t="s">
        <v>632</v>
      </c>
      <c r="E931">
        <v>296</v>
      </c>
      <c r="F931">
        <v>16</v>
      </c>
      <c r="G931">
        <v>0</v>
      </c>
      <c r="H931">
        <v>0</v>
      </c>
      <c r="I931">
        <v>0</v>
      </c>
    </row>
    <row r="932" spans="1:31" x14ac:dyDescent="0.3">
      <c r="A932" t="s">
        <v>10069</v>
      </c>
      <c r="B932" t="s">
        <v>10070</v>
      </c>
      <c r="C932">
        <v>646</v>
      </c>
      <c r="D932" t="s">
        <v>632</v>
      </c>
      <c r="E932">
        <v>199</v>
      </c>
      <c r="F932">
        <v>16491</v>
      </c>
      <c r="G932">
        <v>4.88</v>
      </c>
      <c r="H932">
        <v>33</v>
      </c>
      <c r="I932">
        <v>11</v>
      </c>
      <c r="J932" t="s">
        <v>10071</v>
      </c>
      <c r="K932" t="s">
        <v>10072</v>
      </c>
      <c r="L932" t="s">
        <v>10073</v>
      </c>
      <c r="M932" t="e">
        <f>-UaDnQ--iAs</f>
        <v>#NAME?</v>
      </c>
      <c r="N932" t="s">
        <v>10074</v>
      </c>
      <c r="O932" t="s">
        <v>10075</v>
      </c>
      <c r="P932" t="s">
        <v>10076</v>
      </c>
      <c r="Q932" t="s">
        <v>10077</v>
      </c>
      <c r="R932" t="s">
        <v>10078</v>
      </c>
      <c r="S932" t="s">
        <v>10079</v>
      </c>
      <c r="T932" t="s">
        <v>10080</v>
      </c>
      <c r="U932" t="s">
        <v>10081</v>
      </c>
      <c r="V932" t="s">
        <v>10082</v>
      </c>
      <c r="W932" t="s">
        <v>10083</v>
      </c>
      <c r="X932" t="s">
        <v>10084</v>
      </c>
      <c r="Y932" t="s">
        <v>10085</v>
      </c>
      <c r="Z932" t="s">
        <v>10086</v>
      </c>
      <c r="AA932" t="s">
        <v>10087</v>
      </c>
      <c r="AB932" t="s">
        <v>10088</v>
      </c>
      <c r="AC932" t="s">
        <v>10089</v>
      </c>
    </row>
    <row r="933" spans="1:31" x14ac:dyDescent="0.3">
      <c r="A933" t="s">
        <v>10090</v>
      </c>
      <c r="B933" t="s">
        <v>10091</v>
      </c>
      <c r="C933">
        <v>784</v>
      </c>
      <c r="D933" t="s">
        <v>38</v>
      </c>
      <c r="E933" t="s">
        <v>3</v>
      </c>
      <c r="F933" t="s">
        <v>39</v>
      </c>
      <c r="G933">
        <v>334</v>
      </c>
      <c r="H933">
        <v>3839</v>
      </c>
      <c r="I933">
        <v>3</v>
      </c>
      <c r="J933">
        <v>136</v>
      </c>
      <c r="K933">
        <v>180</v>
      </c>
      <c r="L933" t="s">
        <v>10092</v>
      </c>
      <c r="M933" t="s">
        <v>10093</v>
      </c>
      <c r="N933" t="s">
        <v>10094</v>
      </c>
      <c r="O933" t="s">
        <v>10095</v>
      </c>
      <c r="P933" t="s">
        <v>10096</v>
      </c>
      <c r="Q933" t="s">
        <v>10097</v>
      </c>
      <c r="R933" t="s">
        <v>10098</v>
      </c>
      <c r="S933" t="s">
        <v>10099</v>
      </c>
      <c r="T933" t="s">
        <v>10100</v>
      </c>
      <c r="U933" t="s">
        <v>10101</v>
      </c>
      <c r="V933" t="s">
        <v>10102</v>
      </c>
      <c r="W933" t="s">
        <v>10103</v>
      </c>
      <c r="X933" t="s">
        <v>10104</v>
      </c>
      <c r="Y933" t="s">
        <v>10105</v>
      </c>
      <c r="Z933" t="s">
        <v>10106</v>
      </c>
      <c r="AA933" t="s">
        <v>10107</v>
      </c>
      <c r="AB933" t="s">
        <v>10108</v>
      </c>
      <c r="AC933" t="s">
        <v>10109</v>
      </c>
      <c r="AD933" t="s">
        <v>10110</v>
      </c>
      <c r="AE933" t="s">
        <v>10111</v>
      </c>
    </row>
    <row r="934" spans="1:31" x14ac:dyDescent="0.3">
      <c r="A934" t="s">
        <v>10112</v>
      </c>
      <c r="B934" t="s">
        <v>10113</v>
      </c>
      <c r="C934">
        <v>755</v>
      </c>
      <c r="D934" t="s">
        <v>233</v>
      </c>
      <c r="E934" t="s">
        <v>3</v>
      </c>
      <c r="F934" t="s">
        <v>234</v>
      </c>
      <c r="G934">
        <v>299</v>
      </c>
      <c r="H934">
        <v>163</v>
      </c>
      <c r="I934">
        <v>0</v>
      </c>
      <c r="J934">
        <v>0</v>
      </c>
      <c r="K934">
        <v>0</v>
      </c>
    </row>
    <row r="935" spans="1:31" x14ac:dyDescent="0.3">
      <c r="A935" t="s">
        <v>10114</v>
      </c>
      <c r="B935" t="s">
        <v>10115</v>
      </c>
      <c r="C935">
        <v>1127</v>
      </c>
      <c r="D935" t="s">
        <v>5082</v>
      </c>
      <c r="E935" t="s">
        <v>3</v>
      </c>
      <c r="F935" t="s">
        <v>5083</v>
      </c>
      <c r="G935">
        <v>579</v>
      </c>
      <c r="H935">
        <v>20</v>
      </c>
      <c r="I935">
        <v>5</v>
      </c>
      <c r="J935">
        <v>1</v>
      </c>
      <c r="K935">
        <v>0</v>
      </c>
    </row>
    <row r="936" spans="1:31" x14ac:dyDescent="0.3">
      <c r="A936" t="s">
        <v>10116</v>
      </c>
      <c r="B936" t="s">
        <v>10117</v>
      </c>
      <c r="C936">
        <v>645</v>
      </c>
      <c r="D936" t="s">
        <v>32</v>
      </c>
      <c r="E936">
        <v>474</v>
      </c>
      <c r="F936">
        <v>11359</v>
      </c>
      <c r="G936">
        <v>3.4</v>
      </c>
      <c r="H936">
        <v>10</v>
      </c>
      <c r="I936">
        <v>8</v>
      </c>
      <c r="J936" t="s">
        <v>10118</v>
      </c>
      <c r="K936" t="s">
        <v>10119</v>
      </c>
      <c r="L936" t="s">
        <v>10120</v>
      </c>
      <c r="M936" t="s">
        <v>10121</v>
      </c>
      <c r="N936" t="s">
        <v>10122</v>
      </c>
      <c r="O936" t="s">
        <v>10123</v>
      </c>
      <c r="P936" t="s">
        <v>10124</v>
      </c>
      <c r="Q936" t="s">
        <v>10125</v>
      </c>
      <c r="R936" t="s">
        <v>10126</v>
      </c>
      <c r="S936" t="s">
        <v>10127</v>
      </c>
      <c r="T936" t="s">
        <v>10128</v>
      </c>
      <c r="U936" t="s">
        <v>10129</v>
      </c>
      <c r="V936" t="s">
        <v>10130</v>
      </c>
      <c r="W936" t="s">
        <v>10131</v>
      </c>
      <c r="X936" t="s">
        <v>10132</v>
      </c>
      <c r="Y936" t="s">
        <v>10133</v>
      </c>
      <c r="Z936" t="s">
        <v>10134</v>
      </c>
      <c r="AA936" t="s">
        <v>10135</v>
      </c>
      <c r="AB936" t="s">
        <v>10136</v>
      </c>
      <c r="AC936" t="s">
        <v>10137</v>
      </c>
    </row>
    <row r="937" spans="1:31" x14ac:dyDescent="0.3">
      <c r="A937" t="s">
        <v>10138</v>
      </c>
      <c r="B937" t="s">
        <v>10139</v>
      </c>
      <c r="C937">
        <v>722</v>
      </c>
      <c r="D937" t="s">
        <v>632</v>
      </c>
      <c r="E937">
        <v>277</v>
      </c>
      <c r="F937">
        <v>354602</v>
      </c>
      <c r="G937">
        <v>4.41</v>
      </c>
      <c r="H937">
        <v>487</v>
      </c>
      <c r="I937">
        <v>940</v>
      </c>
      <c r="J937" t="s">
        <v>10140</v>
      </c>
      <c r="K937" t="s">
        <v>10141</v>
      </c>
      <c r="L937" t="e">
        <f>-ecAyTL1psE</f>
        <v>#NAME?</v>
      </c>
      <c r="M937" t="s">
        <v>10142</v>
      </c>
      <c r="N937" t="s">
        <v>10143</v>
      </c>
      <c r="O937" t="s">
        <v>10144</v>
      </c>
      <c r="P937" t="s">
        <v>10145</v>
      </c>
      <c r="Q937" t="s">
        <v>10146</v>
      </c>
      <c r="R937" t="s">
        <v>10147</v>
      </c>
      <c r="S937" t="s">
        <v>10148</v>
      </c>
      <c r="T937" t="s">
        <v>10149</v>
      </c>
      <c r="U937" t="s">
        <v>10150</v>
      </c>
      <c r="V937" t="s">
        <v>10151</v>
      </c>
      <c r="W937" t="s">
        <v>10152</v>
      </c>
      <c r="X937" t="s">
        <v>10153</v>
      </c>
      <c r="Y937" t="s">
        <v>10154</v>
      </c>
      <c r="Z937" t="s">
        <v>10155</v>
      </c>
      <c r="AA937" t="s">
        <v>10156</v>
      </c>
      <c r="AB937" t="s">
        <v>10157</v>
      </c>
      <c r="AC937" t="s">
        <v>10158</v>
      </c>
    </row>
    <row r="938" spans="1:31" x14ac:dyDescent="0.3">
      <c r="A938" t="s">
        <v>10054</v>
      </c>
      <c r="B938" t="s">
        <v>10046</v>
      </c>
      <c r="C938">
        <v>700</v>
      </c>
      <c r="D938" t="s">
        <v>38</v>
      </c>
      <c r="E938" t="s">
        <v>3</v>
      </c>
      <c r="F938" t="s">
        <v>39</v>
      </c>
      <c r="G938">
        <v>14</v>
      </c>
      <c r="H938">
        <v>3504</v>
      </c>
      <c r="I938">
        <v>3.64</v>
      </c>
      <c r="J938">
        <v>11</v>
      </c>
      <c r="K938">
        <v>11</v>
      </c>
    </row>
    <row r="939" spans="1:31" x14ac:dyDescent="0.3">
      <c r="A939" t="s">
        <v>10159</v>
      </c>
      <c r="B939" t="s">
        <v>10160</v>
      </c>
      <c r="C939">
        <v>692</v>
      </c>
      <c r="D939" t="s">
        <v>632</v>
      </c>
      <c r="E939">
        <v>261</v>
      </c>
      <c r="F939">
        <v>54965</v>
      </c>
      <c r="G939">
        <v>4.8600000000000003</v>
      </c>
      <c r="H939">
        <v>216</v>
      </c>
      <c r="I939">
        <v>181</v>
      </c>
      <c r="J939" t="e">
        <f>-WDh3BL_9rM</f>
        <v>#NAME?</v>
      </c>
      <c r="K939" t="s">
        <v>10161</v>
      </c>
      <c r="L939" t="s">
        <v>10162</v>
      </c>
      <c r="M939" t="s">
        <v>10163</v>
      </c>
      <c r="N939" t="s">
        <v>10164</v>
      </c>
      <c r="O939" t="s">
        <v>10165</v>
      </c>
      <c r="P939" t="s">
        <v>10166</v>
      </c>
      <c r="Q939" t="s">
        <v>10167</v>
      </c>
      <c r="R939" t="s">
        <v>10168</v>
      </c>
      <c r="S939" t="s">
        <v>10169</v>
      </c>
      <c r="T939" t="s">
        <v>10170</v>
      </c>
      <c r="U939" t="s">
        <v>10171</v>
      </c>
      <c r="V939" t="s">
        <v>10172</v>
      </c>
      <c r="W939" t="s">
        <v>10173</v>
      </c>
      <c r="X939" t="s">
        <v>10174</v>
      </c>
      <c r="Y939" t="s">
        <v>10175</v>
      </c>
      <c r="Z939" t="s">
        <v>10176</v>
      </c>
      <c r="AA939" t="s">
        <v>10177</v>
      </c>
      <c r="AB939" t="s">
        <v>10178</v>
      </c>
      <c r="AC939" t="s">
        <v>10179</v>
      </c>
    </row>
    <row r="940" spans="1:31" x14ac:dyDescent="0.3">
      <c r="A940" t="s">
        <v>10180</v>
      </c>
      <c r="B940" t="s">
        <v>10181</v>
      </c>
      <c r="C940">
        <v>934</v>
      </c>
      <c r="D940" t="s">
        <v>2</v>
      </c>
      <c r="E940" t="s">
        <v>3</v>
      </c>
      <c r="F940" t="s">
        <v>4</v>
      </c>
      <c r="G940">
        <v>85</v>
      </c>
      <c r="H940">
        <v>347719</v>
      </c>
      <c r="I940">
        <v>4.75</v>
      </c>
      <c r="J940">
        <v>1355</v>
      </c>
      <c r="K940">
        <v>1089</v>
      </c>
      <c r="L940" t="s">
        <v>10182</v>
      </c>
      <c r="M940" t="s">
        <v>10183</v>
      </c>
      <c r="N940" t="s">
        <v>10184</v>
      </c>
      <c r="O940" t="s">
        <v>10185</v>
      </c>
      <c r="P940" t="s">
        <v>10186</v>
      </c>
      <c r="Q940" t="s">
        <v>10187</v>
      </c>
      <c r="R940" t="s">
        <v>10188</v>
      </c>
      <c r="S940" t="s">
        <v>10189</v>
      </c>
      <c r="T940" t="s">
        <v>10190</v>
      </c>
      <c r="U940" t="s">
        <v>10152</v>
      </c>
      <c r="V940" t="s">
        <v>10191</v>
      </c>
      <c r="W940" t="s">
        <v>10192</v>
      </c>
      <c r="X940" t="s">
        <v>10193</v>
      </c>
      <c r="Y940" t="s">
        <v>10194</v>
      </c>
      <c r="Z940" t="s">
        <v>5605</v>
      </c>
      <c r="AA940" t="s">
        <v>10195</v>
      </c>
      <c r="AB940" t="s">
        <v>10196</v>
      </c>
      <c r="AC940" t="s">
        <v>10197</v>
      </c>
      <c r="AD940" t="s">
        <v>10198</v>
      </c>
      <c r="AE940" t="s">
        <v>10199</v>
      </c>
    </row>
    <row r="941" spans="1:31" x14ac:dyDescent="0.3">
      <c r="A941" t="s">
        <v>10193</v>
      </c>
      <c r="B941" t="s">
        <v>10200</v>
      </c>
      <c r="C941">
        <v>453</v>
      </c>
      <c r="D941" t="s">
        <v>632</v>
      </c>
      <c r="E941">
        <v>267</v>
      </c>
      <c r="F941">
        <v>547524</v>
      </c>
      <c r="G941">
        <v>4.8099999999999996</v>
      </c>
      <c r="H941">
        <v>1511</v>
      </c>
      <c r="I941">
        <v>1059</v>
      </c>
      <c r="J941" t="s">
        <v>10201</v>
      </c>
      <c r="K941" t="s">
        <v>10202</v>
      </c>
      <c r="L941" t="s">
        <v>10203</v>
      </c>
      <c r="M941" t="s">
        <v>10204</v>
      </c>
      <c r="N941" t="s">
        <v>10205</v>
      </c>
      <c r="O941" t="s">
        <v>10206</v>
      </c>
      <c r="P941" t="s">
        <v>10207</v>
      </c>
      <c r="Q941" t="s">
        <v>10208</v>
      </c>
      <c r="R941" t="s">
        <v>10209</v>
      </c>
      <c r="S941" t="s">
        <v>10210</v>
      </c>
      <c r="T941" t="s">
        <v>10211</v>
      </c>
      <c r="U941" t="s">
        <v>10212</v>
      </c>
      <c r="V941" t="s">
        <v>10213</v>
      </c>
      <c r="W941" t="s">
        <v>10214</v>
      </c>
    </row>
    <row r="942" spans="1:31" x14ac:dyDescent="0.3">
      <c r="A942" t="s">
        <v>10201</v>
      </c>
      <c r="B942" t="s">
        <v>10215</v>
      </c>
      <c r="C942">
        <v>396</v>
      </c>
      <c r="D942" t="s">
        <v>233</v>
      </c>
      <c r="E942" t="s">
        <v>3</v>
      </c>
      <c r="F942" t="s">
        <v>234</v>
      </c>
      <c r="G942">
        <v>238</v>
      </c>
      <c r="H942">
        <v>452822</v>
      </c>
      <c r="I942">
        <v>4.82</v>
      </c>
      <c r="J942">
        <v>1187</v>
      </c>
      <c r="K942">
        <v>84</v>
      </c>
      <c r="L942" t="s">
        <v>10203</v>
      </c>
      <c r="M942" t="s">
        <v>10193</v>
      </c>
      <c r="N942" t="s">
        <v>10202</v>
      </c>
      <c r="O942" t="s">
        <v>10204</v>
      </c>
      <c r="P942" t="s">
        <v>10205</v>
      </c>
      <c r="Q942" t="s">
        <v>10206</v>
      </c>
      <c r="R942" t="s">
        <v>10216</v>
      </c>
      <c r="S942" t="s">
        <v>10210</v>
      </c>
      <c r="T942" t="s">
        <v>10209</v>
      </c>
      <c r="U942" t="s">
        <v>10217</v>
      </c>
      <c r="V942" t="s">
        <v>10218</v>
      </c>
      <c r="W942" t="s">
        <v>10219</v>
      </c>
      <c r="X942" t="s">
        <v>10208</v>
      </c>
      <c r="Y942" t="s">
        <v>10207</v>
      </c>
    </row>
    <row r="943" spans="1:31" x14ac:dyDescent="0.3">
      <c r="A943" t="s">
        <v>10205</v>
      </c>
      <c r="B943" t="s">
        <v>10220</v>
      </c>
      <c r="C943">
        <v>576</v>
      </c>
      <c r="D943" t="s">
        <v>632</v>
      </c>
      <c r="E943">
        <v>252</v>
      </c>
      <c r="F943">
        <v>416840</v>
      </c>
      <c r="G943">
        <v>4.57</v>
      </c>
      <c r="H943">
        <v>663</v>
      </c>
      <c r="I943">
        <v>647</v>
      </c>
      <c r="J943" t="s">
        <v>10214</v>
      </c>
      <c r="K943" t="s">
        <v>10201</v>
      </c>
      <c r="L943" t="s">
        <v>10202</v>
      </c>
      <c r="M943" t="s">
        <v>10193</v>
      </c>
      <c r="N943" t="s">
        <v>10221</v>
      </c>
      <c r="O943" t="s">
        <v>10203</v>
      </c>
      <c r="P943" t="s">
        <v>10222</v>
      </c>
      <c r="Q943" t="s">
        <v>10223</v>
      </c>
      <c r="R943" t="s">
        <v>10224</v>
      </c>
      <c r="S943" t="s">
        <v>10213</v>
      </c>
      <c r="T943" t="s">
        <v>10204</v>
      </c>
      <c r="U943" t="s">
        <v>10182</v>
      </c>
      <c r="V943" t="s">
        <v>10206</v>
      </c>
      <c r="W943" t="s">
        <v>10152</v>
      </c>
    </row>
    <row r="944" spans="1:31" x14ac:dyDescent="0.3">
      <c r="A944" t="s">
        <v>10225</v>
      </c>
      <c r="B944" t="s">
        <v>10226</v>
      </c>
      <c r="C944">
        <v>548</v>
      </c>
      <c r="D944" t="s">
        <v>632</v>
      </c>
      <c r="E944">
        <v>348</v>
      </c>
      <c r="F944">
        <v>182569</v>
      </c>
      <c r="G944">
        <v>4.7699999999999996</v>
      </c>
      <c r="H944">
        <v>417</v>
      </c>
      <c r="I944">
        <v>483</v>
      </c>
      <c r="J944" t="s">
        <v>10227</v>
      </c>
      <c r="K944" t="s">
        <v>7271</v>
      </c>
      <c r="L944" t="s">
        <v>10228</v>
      </c>
      <c r="M944" t="s">
        <v>10229</v>
      </c>
      <c r="N944" t="s">
        <v>10230</v>
      </c>
      <c r="O944" t="s">
        <v>10231</v>
      </c>
      <c r="P944" t="s">
        <v>10232</v>
      </c>
      <c r="Q944" t="s">
        <v>10233</v>
      </c>
      <c r="R944" t="s">
        <v>10234</v>
      </c>
      <c r="S944" t="s">
        <v>10235</v>
      </c>
      <c r="T944" t="s">
        <v>10236</v>
      </c>
      <c r="U944" t="s">
        <v>10205</v>
      </c>
      <c r="V944" t="s">
        <v>10237</v>
      </c>
      <c r="W944" t="s">
        <v>10238</v>
      </c>
    </row>
    <row r="945" spans="1:31" x14ac:dyDescent="0.3">
      <c r="A945" t="s">
        <v>10204</v>
      </c>
      <c r="B945" t="s">
        <v>10200</v>
      </c>
      <c r="C945">
        <v>430</v>
      </c>
      <c r="D945" t="s">
        <v>632</v>
      </c>
      <c r="E945">
        <v>220</v>
      </c>
      <c r="F945">
        <v>315143</v>
      </c>
      <c r="G945">
        <v>4.79</v>
      </c>
      <c r="H945">
        <v>930</v>
      </c>
      <c r="I945">
        <v>713</v>
      </c>
      <c r="J945" t="s">
        <v>10202</v>
      </c>
      <c r="K945" t="s">
        <v>10201</v>
      </c>
      <c r="L945" t="s">
        <v>10193</v>
      </c>
      <c r="M945" t="s">
        <v>10239</v>
      </c>
      <c r="N945" t="s">
        <v>10208</v>
      </c>
      <c r="O945" t="s">
        <v>10205</v>
      </c>
      <c r="P945" t="s">
        <v>10203</v>
      </c>
      <c r="Q945" t="s">
        <v>10206</v>
      </c>
      <c r="R945" t="s">
        <v>10207</v>
      </c>
      <c r="S945" t="s">
        <v>10210</v>
      </c>
      <c r="T945" t="s">
        <v>10209</v>
      </c>
      <c r="U945" t="s">
        <v>10240</v>
      </c>
      <c r="V945" t="s">
        <v>10217</v>
      </c>
      <c r="W945" t="e">
        <f>-M0tWvdM_qA</f>
        <v>#NAME?</v>
      </c>
    </row>
    <row r="946" spans="1:31" x14ac:dyDescent="0.3">
      <c r="A946" t="s">
        <v>10203</v>
      </c>
      <c r="B946" t="s">
        <v>10200</v>
      </c>
      <c r="C946">
        <v>425</v>
      </c>
      <c r="D946" t="s">
        <v>632</v>
      </c>
      <c r="E946">
        <v>297</v>
      </c>
      <c r="F946">
        <v>458325</v>
      </c>
      <c r="G946">
        <v>4.84</v>
      </c>
      <c r="H946">
        <v>1339</v>
      </c>
      <c r="I946">
        <v>570</v>
      </c>
      <c r="J946" t="s">
        <v>10201</v>
      </c>
      <c r="K946" t="s">
        <v>10241</v>
      </c>
      <c r="L946" t="s">
        <v>10193</v>
      </c>
      <c r="M946" t="s">
        <v>10242</v>
      </c>
      <c r="N946" t="s">
        <v>10202</v>
      </c>
      <c r="O946" t="s">
        <v>10243</v>
      </c>
      <c r="P946" t="s">
        <v>10210</v>
      </c>
      <c r="Q946" t="s">
        <v>10204</v>
      </c>
      <c r="R946" t="s">
        <v>10205</v>
      </c>
      <c r="S946" t="s">
        <v>10244</v>
      </c>
      <c r="T946" t="s">
        <v>10206</v>
      </c>
      <c r="U946" t="s">
        <v>10209</v>
      </c>
      <c r="V946" t="s">
        <v>10245</v>
      </c>
      <c r="W946" t="s">
        <v>10218</v>
      </c>
    </row>
    <row r="947" spans="1:31" x14ac:dyDescent="0.3">
      <c r="A947" t="s">
        <v>10162</v>
      </c>
      <c r="B947" t="s">
        <v>10246</v>
      </c>
      <c r="C947">
        <v>640</v>
      </c>
      <c r="D947" t="s">
        <v>632</v>
      </c>
      <c r="E947">
        <v>276</v>
      </c>
      <c r="F947">
        <v>47780</v>
      </c>
      <c r="G947">
        <v>4.9400000000000004</v>
      </c>
      <c r="H947">
        <v>201</v>
      </c>
      <c r="I947">
        <v>122</v>
      </c>
      <c r="J947" t="s">
        <v>10159</v>
      </c>
      <c r="K947" t="s">
        <v>10247</v>
      </c>
      <c r="L947" t="s">
        <v>10248</v>
      </c>
      <c r="M947" t="s">
        <v>10249</v>
      </c>
      <c r="N947" t="s">
        <v>10250</v>
      </c>
      <c r="O947" t="s">
        <v>10251</v>
      </c>
      <c r="P947" t="s">
        <v>10252</v>
      </c>
      <c r="Q947" t="s">
        <v>10253</v>
      </c>
      <c r="R947" t="s">
        <v>10254</v>
      </c>
      <c r="S947" t="s">
        <v>10255</v>
      </c>
      <c r="T947" t="s">
        <v>10173</v>
      </c>
      <c r="U947" t="s">
        <v>10256</v>
      </c>
      <c r="V947" t="s">
        <v>10257</v>
      </c>
      <c r="W947" t="s">
        <v>10177</v>
      </c>
      <c r="X947" t="s">
        <v>10171</v>
      </c>
      <c r="Y947" t="s">
        <v>10174</v>
      </c>
      <c r="Z947" t="s">
        <v>10258</v>
      </c>
      <c r="AA947" t="s">
        <v>10259</v>
      </c>
      <c r="AB947" t="s">
        <v>10178</v>
      </c>
      <c r="AC947" t="s">
        <v>10260</v>
      </c>
    </row>
    <row r="948" spans="1:31" x14ac:dyDescent="0.3">
      <c r="A948" t="s">
        <v>10261</v>
      </c>
      <c r="B948" t="s">
        <v>10262</v>
      </c>
      <c r="C948">
        <v>1135</v>
      </c>
      <c r="D948" t="s">
        <v>38</v>
      </c>
      <c r="E948" t="s">
        <v>3</v>
      </c>
      <c r="F948" t="s">
        <v>39</v>
      </c>
      <c r="G948">
        <v>277</v>
      </c>
      <c r="H948">
        <v>269</v>
      </c>
      <c r="I948">
        <v>5</v>
      </c>
      <c r="J948">
        <v>8</v>
      </c>
      <c r="K948">
        <v>9</v>
      </c>
      <c r="L948" t="s">
        <v>10263</v>
      </c>
      <c r="M948" t="s">
        <v>10264</v>
      </c>
      <c r="N948" t="s">
        <v>10265</v>
      </c>
      <c r="O948" t="s">
        <v>10266</v>
      </c>
      <c r="P948" t="s">
        <v>10267</v>
      </c>
      <c r="Q948" t="s">
        <v>10268</v>
      </c>
      <c r="R948" t="s">
        <v>10269</v>
      </c>
      <c r="S948" t="s">
        <v>10270</v>
      </c>
      <c r="T948" t="s">
        <v>10271</v>
      </c>
      <c r="U948" t="s">
        <v>10272</v>
      </c>
      <c r="V948" t="s">
        <v>10273</v>
      </c>
      <c r="W948" t="s">
        <v>10274</v>
      </c>
      <c r="X948" t="s">
        <v>10275</v>
      </c>
      <c r="Y948" t="s">
        <v>10276</v>
      </c>
      <c r="Z948" t="s">
        <v>10277</v>
      </c>
      <c r="AA948" t="s">
        <v>10278</v>
      </c>
      <c r="AB948" t="s">
        <v>10279</v>
      </c>
      <c r="AC948" t="s">
        <v>10280</v>
      </c>
      <c r="AD948" t="s">
        <v>10281</v>
      </c>
      <c r="AE948" t="s">
        <v>10282</v>
      </c>
    </row>
    <row r="949" spans="1:31" x14ac:dyDescent="0.3">
      <c r="A949" t="s">
        <v>10269</v>
      </c>
      <c r="B949" t="s">
        <v>10283</v>
      </c>
      <c r="C949">
        <v>1135</v>
      </c>
      <c r="D949" t="s">
        <v>38</v>
      </c>
      <c r="E949" t="s">
        <v>3</v>
      </c>
      <c r="F949" t="s">
        <v>39</v>
      </c>
      <c r="G949">
        <v>446</v>
      </c>
      <c r="H949">
        <v>184</v>
      </c>
      <c r="I949">
        <v>5</v>
      </c>
      <c r="J949">
        <v>4</v>
      </c>
      <c r="K949">
        <v>4</v>
      </c>
      <c r="L949" t="s">
        <v>10263</v>
      </c>
      <c r="M949" t="s">
        <v>10261</v>
      </c>
      <c r="N949" t="s">
        <v>10282</v>
      </c>
      <c r="O949" t="s">
        <v>10272</v>
      </c>
      <c r="P949" t="s">
        <v>10273</v>
      </c>
      <c r="Q949" t="s">
        <v>10284</v>
      </c>
      <c r="R949" t="s">
        <v>10285</v>
      </c>
      <c r="S949" t="s">
        <v>10286</v>
      </c>
      <c r="T949" t="s">
        <v>10279</v>
      </c>
      <c r="U949" t="s">
        <v>10287</v>
      </c>
      <c r="V949" t="s">
        <v>10288</v>
      </c>
      <c r="W949" t="s">
        <v>10289</v>
      </c>
      <c r="X949" t="s">
        <v>10290</v>
      </c>
      <c r="Y949" t="s">
        <v>10291</v>
      </c>
      <c r="Z949" t="s">
        <v>10292</v>
      </c>
      <c r="AA949" t="s">
        <v>10293</v>
      </c>
      <c r="AB949" t="s">
        <v>10294</v>
      </c>
      <c r="AC949" t="s">
        <v>10295</v>
      </c>
      <c r="AD949" t="s">
        <v>10296</v>
      </c>
      <c r="AE949" t="s">
        <v>10297</v>
      </c>
    </row>
    <row r="950" spans="1:31" x14ac:dyDescent="0.3">
      <c r="A950" t="s">
        <v>10282</v>
      </c>
      <c r="B950" t="s">
        <v>10298</v>
      </c>
      <c r="C950">
        <v>1135</v>
      </c>
      <c r="D950" t="s">
        <v>38</v>
      </c>
      <c r="E950" t="s">
        <v>3</v>
      </c>
      <c r="F950" t="s">
        <v>39</v>
      </c>
      <c r="G950">
        <v>122</v>
      </c>
      <c r="H950">
        <v>161</v>
      </c>
      <c r="I950">
        <v>5</v>
      </c>
      <c r="J950">
        <v>7</v>
      </c>
      <c r="K950">
        <v>9</v>
      </c>
      <c r="L950" t="s">
        <v>10263</v>
      </c>
      <c r="M950" t="s">
        <v>10261</v>
      </c>
      <c r="N950" t="s">
        <v>10269</v>
      </c>
      <c r="O950" t="s">
        <v>10272</v>
      </c>
      <c r="P950" t="s">
        <v>10273</v>
      </c>
      <c r="Q950" t="s">
        <v>10284</v>
      </c>
      <c r="R950" t="s">
        <v>10285</v>
      </c>
      <c r="S950" t="s">
        <v>10286</v>
      </c>
      <c r="T950" t="s">
        <v>10279</v>
      </c>
      <c r="U950" t="s">
        <v>10287</v>
      </c>
      <c r="V950" t="s">
        <v>10288</v>
      </c>
      <c r="W950" t="s">
        <v>10289</v>
      </c>
      <c r="X950" t="s">
        <v>10290</v>
      </c>
      <c r="Y950" t="s">
        <v>10291</v>
      </c>
      <c r="Z950" t="s">
        <v>10292</v>
      </c>
      <c r="AA950" t="s">
        <v>10293</v>
      </c>
      <c r="AB950" t="s">
        <v>10294</v>
      </c>
      <c r="AC950" t="s">
        <v>10295</v>
      </c>
      <c r="AD950" t="s">
        <v>10296</v>
      </c>
      <c r="AE950" t="s">
        <v>10297</v>
      </c>
    </row>
    <row r="951" spans="1:31" x14ac:dyDescent="0.3">
      <c r="A951" t="s">
        <v>10272</v>
      </c>
      <c r="B951" t="s">
        <v>10299</v>
      </c>
      <c r="C951">
        <v>1134</v>
      </c>
      <c r="D951" t="s">
        <v>38</v>
      </c>
      <c r="E951" t="s">
        <v>3</v>
      </c>
      <c r="F951" t="s">
        <v>39</v>
      </c>
      <c r="G951">
        <v>45</v>
      </c>
      <c r="H951">
        <v>202</v>
      </c>
      <c r="I951">
        <v>5</v>
      </c>
      <c r="J951">
        <v>5</v>
      </c>
      <c r="K951">
        <v>2</v>
      </c>
      <c r="L951" t="s">
        <v>10263</v>
      </c>
      <c r="M951" t="s">
        <v>10269</v>
      </c>
      <c r="N951" t="s">
        <v>10261</v>
      </c>
      <c r="O951" t="s">
        <v>10282</v>
      </c>
      <c r="P951" t="s">
        <v>10273</v>
      </c>
      <c r="Q951" t="s">
        <v>10284</v>
      </c>
      <c r="R951" t="s">
        <v>10285</v>
      </c>
      <c r="S951" t="s">
        <v>10286</v>
      </c>
      <c r="T951" t="s">
        <v>10300</v>
      </c>
      <c r="U951" t="s">
        <v>10279</v>
      </c>
      <c r="V951" t="s">
        <v>10287</v>
      </c>
      <c r="W951" t="s">
        <v>10288</v>
      </c>
      <c r="X951" t="s">
        <v>10289</v>
      </c>
      <c r="Y951" t="s">
        <v>10290</v>
      </c>
      <c r="Z951" t="s">
        <v>10291</v>
      </c>
      <c r="AA951" t="s">
        <v>10292</v>
      </c>
      <c r="AB951" t="s">
        <v>10293</v>
      </c>
      <c r="AC951" t="s">
        <v>10301</v>
      </c>
      <c r="AD951" t="s">
        <v>10294</v>
      </c>
      <c r="AE951" t="s">
        <v>10295</v>
      </c>
    </row>
    <row r="952" spans="1:31" x14ac:dyDescent="0.3">
      <c r="A952" t="s">
        <v>10273</v>
      </c>
      <c r="B952" t="s">
        <v>10302</v>
      </c>
      <c r="C952">
        <v>1135</v>
      </c>
      <c r="D952" t="s">
        <v>38</v>
      </c>
      <c r="E952" t="s">
        <v>3</v>
      </c>
      <c r="F952" t="s">
        <v>39</v>
      </c>
      <c r="G952">
        <v>77</v>
      </c>
      <c r="H952">
        <v>93</v>
      </c>
      <c r="I952">
        <v>5</v>
      </c>
      <c r="J952">
        <v>2</v>
      </c>
      <c r="K952">
        <v>3</v>
      </c>
      <c r="L952" t="s">
        <v>10263</v>
      </c>
      <c r="M952" t="s">
        <v>10261</v>
      </c>
      <c r="N952" t="s">
        <v>10269</v>
      </c>
      <c r="O952" t="s">
        <v>10282</v>
      </c>
      <c r="P952" t="s">
        <v>10272</v>
      </c>
      <c r="Q952" t="s">
        <v>10284</v>
      </c>
      <c r="R952" t="s">
        <v>10285</v>
      </c>
      <c r="S952" t="s">
        <v>10286</v>
      </c>
      <c r="T952" t="s">
        <v>10279</v>
      </c>
      <c r="U952" t="s">
        <v>10287</v>
      </c>
      <c r="V952" t="s">
        <v>10288</v>
      </c>
      <c r="W952" t="s">
        <v>10289</v>
      </c>
      <c r="X952" t="s">
        <v>10290</v>
      </c>
      <c r="Y952" t="s">
        <v>10291</v>
      </c>
      <c r="Z952" t="s">
        <v>10292</v>
      </c>
      <c r="AA952" t="s">
        <v>10293</v>
      </c>
      <c r="AB952" t="s">
        <v>10294</v>
      </c>
      <c r="AC952" t="s">
        <v>10295</v>
      </c>
      <c r="AD952" t="s">
        <v>10296</v>
      </c>
      <c r="AE952" t="s">
        <v>10297</v>
      </c>
    </row>
    <row r="953" spans="1:31" x14ac:dyDescent="0.3">
      <c r="A953" t="s">
        <v>10293</v>
      </c>
      <c r="B953" t="s">
        <v>10303</v>
      </c>
      <c r="C953">
        <v>1135</v>
      </c>
      <c r="D953" t="s">
        <v>38</v>
      </c>
      <c r="E953" t="s">
        <v>3</v>
      </c>
      <c r="F953" t="s">
        <v>39</v>
      </c>
      <c r="G953">
        <v>240</v>
      </c>
      <c r="H953">
        <v>77</v>
      </c>
      <c r="I953">
        <v>5</v>
      </c>
      <c r="J953">
        <v>5</v>
      </c>
      <c r="K953">
        <v>3</v>
      </c>
      <c r="L953" t="s">
        <v>10284</v>
      </c>
      <c r="M953" t="s">
        <v>10261</v>
      </c>
      <c r="N953" t="s">
        <v>10269</v>
      </c>
      <c r="O953" t="s">
        <v>10282</v>
      </c>
      <c r="P953" t="s">
        <v>10272</v>
      </c>
      <c r="Q953" t="s">
        <v>10273</v>
      </c>
      <c r="R953" t="s">
        <v>10285</v>
      </c>
      <c r="S953" t="s">
        <v>10268</v>
      </c>
      <c r="T953" t="s">
        <v>10304</v>
      </c>
      <c r="U953" t="s">
        <v>10305</v>
      </c>
      <c r="V953" t="s">
        <v>10306</v>
      </c>
      <c r="W953" t="s">
        <v>10307</v>
      </c>
      <c r="X953" t="s">
        <v>10271</v>
      </c>
      <c r="Y953" t="s">
        <v>10276</v>
      </c>
      <c r="Z953" t="s">
        <v>10277</v>
      </c>
      <c r="AA953" t="s">
        <v>10278</v>
      </c>
      <c r="AB953" t="s">
        <v>10308</v>
      </c>
      <c r="AC953" t="s">
        <v>10263</v>
      </c>
      <c r="AD953" t="s">
        <v>10280</v>
      </c>
      <c r="AE953" t="s">
        <v>10264</v>
      </c>
    </row>
    <row r="954" spans="1:31" x14ac:dyDescent="0.3">
      <c r="A954" t="s">
        <v>10284</v>
      </c>
      <c r="B954" t="s">
        <v>10309</v>
      </c>
      <c r="C954">
        <v>1135</v>
      </c>
      <c r="D954" t="s">
        <v>38</v>
      </c>
      <c r="E954" t="s">
        <v>3</v>
      </c>
      <c r="F954" t="s">
        <v>39</v>
      </c>
      <c r="G954">
        <v>59</v>
      </c>
      <c r="H954">
        <v>279</v>
      </c>
      <c r="I954">
        <v>4.93</v>
      </c>
      <c r="J954">
        <v>14</v>
      </c>
      <c r="K954">
        <v>11</v>
      </c>
      <c r="L954" t="s">
        <v>10310</v>
      </c>
      <c r="M954" t="s">
        <v>10311</v>
      </c>
      <c r="N954" t="s">
        <v>10312</v>
      </c>
      <c r="O954" t="s">
        <v>10313</v>
      </c>
      <c r="P954" t="s">
        <v>10314</v>
      </c>
      <c r="Q954" t="s">
        <v>10315</v>
      </c>
      <c r="R954" t="s">
        <v>10316</v>
      </c>
      <c r="S954" t="s">
        <v>10317</v>
      </c>
      <c r="T954" t="s">
        <v>10318</v>
      </c>
      <c r="U954" t="s">
        <v>10319</v>
      </c>
      <c r="V954" t="s">
        <v>10320</v>
      </c>
      <c r="W954" t="s">
        <v>10321</v>
      </c>
      <c r="X954" t="s">
        <v>10322</v>
      </c>
      <c r="Y954" t="s">
        <v>10323</v>
      </c>
      <c r="Z954" t="s">
        <v>10324</v>
      </c>
      <c r="AA954" t="s">
        <v>10325</v>
      </c>
      <c r="AB954" t="s">
        <v>10263</v>
      </c>
      <c r="AC954" t="s">
        <v>10326</v>
      </c>
      <c r="AD954" t="s">
        <v>10327</v>
      </c>
      <c r="AE954" t="s">
        <v>10328</v>
      </c>
    </row>
    <row r="955" spans="1:31" x14ac:dyDescent="0.3">
      <c r="A955" t="s">
        <v>10285</v>
      </c>
      <c r="B955" t="s">
        <v>10329</v>
      </c>
      <c r="C955">
        <v>1135</v>
      </c>
      <c r="D955" t="s">
        <v>38</v>
      </c>
      <c r="E955" t="s">
        <v>3</v>
      </c>
      <c r="F955" t="s">
        <v>39</v>
      </c>
      <c r="G955">
        <v>50</v>
      </c>
      <c r="H955">
        <v>85</v>
      </c>
      <c r="I955">
        <v>5</v>
      </c>
      <c r="J955">
        <v>2</v>
      </c>
      <c r="K955">
        <v>4</v>
      </c>
      <c r="L955" t="s">
        <v>10263</v>
      </c>
      <c r="M955" t="s">
        <v>10286</v>
      </c>
      <c r="N955" t="s">
        <v>10282</v>
      </c>
      <c r="O955" t="s">
        <v>10272</v>
      </c>
      <c r="P955" t="s">
        <v>10269</v>
      </c>
      <c r="Q955" t="s">
        <v>10284</v>
      </c>
      <c r="R955" t="s">
        <v>10273</v>
      </c>
      <c r="S955" t="s">
        <v>10301</v>
      </c>
      <c r="T955" t="s">
        <v>10295</v>
      </c>
      <c r="U955" t="s">
        <v>10294</v>
      </c>
      <c r="V955" t="s">
        <v>10279</v>
      </c>
      <c r="W955" t="s">
        <v>10297</v>
      </c>
      <c r="X955" t="s">
        <v>10300</v>
      </c>
      <c r="Y955" t="s">
        <v>10296</v>
      </c>
      <c r="Z955" t="s">
        <v>10287</v>
      </c>
      <c r="AA955" t="s">
        <v>10288</v>
      </c>
      <c r="AB955" t="s">
        <v>10289</v>
      </c>
      <c r="AC955" t="s">
        <v>10290</v>
      </c>
      <c r="AD955" t="s">
        <v>10261</v>
      </c>
      <c r="AE955" t="s">
        <v>10291</v>
      </c>
    </row>
    <row r="956" spans="1:31" x14ac:dyDescent="0.3">
      <c r="A956" t="s">
        <v>10286</v>
      </c>
      <c r="B956" t="s">
        <v>10330</v>
      </c>
      <c r="C956">
        <v>1135</v>
      </c>
      <c r="D956" t="s">
        <v>38</v>
      </c>
      <c r="E956" t="s">
        <v>3</v>
      </c>
      <c r="F956" t="s">
        <v>39</v>
      </c>
      <c r="G956">
        <v>108</v>
      </c>
      <c r="H956">
        <v>117</v>
      </c>
      <c r="I956">
        <v>4.76</v>
      </c>
      <c r="J956">
        <v>17</v>
      </c>
      <c r="K956">
        <v>12</v>
      </c>
    </row>
    <row r="957" spans="1:31" x14ac:dyDescent="0.3">
      <c r="A957" t="s">
        <v>10279</v>
      </c>
      <c r="B957" t="s">
        <v>10283</v>
      </c>
      <c r="C957">
        <v>1136</v>
      </c>
      <c r="D957" t="s">
        <v>38</v>
      </c>
      <c r="E957" t="s">
        <v>3</v>
      </c>
      <c r="F957" t="s">
        <v>39</v>
      </c>
      <c r="G957">
        <v>533</v>
      </c>
      <c r="H957">
        <v>9</v>
      </c>
      <c r="I957">
        <v>0</v>
      </c>
      <c r="J957">
        <v>0</v>
      </c>
      <c r="K957">
        <v>3</v>
      </c>
    </row>
    <row r="958" spans="1:31" x14ac:dyDescent="0.3">
      <c r="A958" t="s">
        <v>10287</v>
      </c>
      <c r="B958" t="s">
        <v>10331</v>
      </c>
      <c r="C958">
        <v>1135</v>
      </c>
      <c r="D958" t="s">
        <v>38</v>
      </c>
      <c r="E958" t="s">
        <v>3</v>
      </c>
      <c r="F958" t="s">
        <v>39</v>
      </c>
      <c r="G958">
        <v>232</v>
      </c>
      <c r="H958">
        <v>37</v>
      </c>
      <c r="I958">
        <v>5</v>
      </c>
      <c r="J958">
        <v>3</v>
      </c>
      <c r="K958">
        <v>1</v>
      </c>
      <c r="L958" t="s">
        <v>10332</v>
      </c>
      <c r="M958" t="s">
        <v>10333</v>
      </c>
      <c r="N958" t="s">
        <v>10334</v>
      </c>
      <c r="O958" t="s">
        <v>10335</v>
      </c>
      <c r="P958" t="s">
        <v>10336</v>
      </c>
      <c r="Q958" t="s">
        <v>10337</v>
      </c>
      <c r="R958" t="s">
        <v>10338</v>
      </c>
      <c r="S958" t="s">
        <v>10339</v>
      </c>
      <c r="T958" t="s">
        <v>10340</v>
      </c>
      <c r="U958" t="s">
        <v>10341</v>
      </c>
      <c r="V958" t="s">
        <v>10342</v>
      </c>
      <c r="W958" t="s">
        <v>10343</v>
      </c>
      <c r="X958" t="s">
        <v>10344</v>
      </c>
      <c r="Y958" t="s">
        <v>10345</v>
      </c>
      <c r="Z958" t="s">
        <v>10346</v>
      </c>
      <c r="AA958" t="s">
        <v>10347</v>
      </c>
      <c r="AB958" t="s">
        <v>10348</v>
      </c>
      <c r="AC958" t="s">
        <v>10349</v>
      </c>
      <c r="AD958" t="s">
        <v>10350</v>
      </c>
      <c r="AE958" t="s">
        <v>10351</v>
      </c>
    </row>
    <row r="959" spans="1:31" x14ac:dyDescent="0.3">
      <c r="A959" t="s">
        <v>10288</v>
      </c>
      <c r="B959" t="s">
        <v>10352</v>
      </c>
      <c r="C959">
        <v>1135</v>
      </c>
      <c r="D959" t="s">
        <v>38</v>
      </c>
      <c r="E959" t="s">
        <v>3</v>
      </c>
      <c r="F959" t="s">
        <v>39</v>
      </c>
      <c r="G959">
        <v>124</v>
      </c>
      <c r="H959">
        <v>54</v>
      </c>
      <c r="I959">
        <v>5</v>
      </c>
      <c r="J959">
        <v>1</v>
      </c>
      <c r="K959">
        <v>1</v>
      </c>
      <c r="L959" t="s">
        <v>10263</v>
      </c>
      <c r="M959" t="s">
        <v>10269</v>
      </c>
      <c r="N959" t="s">
        <v>10282</v>
      </c>
      <c r="O959" t="s">
        <v>10289</v>
      </c>
      <c r="P959" t="s">
        <v>10272</v>
      </c>
      <c r="Q959" t="s">
        <v>10273</v>
      </c>
      <c r="R959" t="s">
        <v>10353</v>
      </c>
      <c r="S959" t="s">
        <v>10354</v>
      </c>
      <c r="T959" t="s">
        <v>10285</v>
      </c>
      <c r="U959" t="s">
        <v>10261</v>
      </c>
      <c r="V959" t="s">
        <v>10292</v>
      </c>
      <c r="W959" t="s">
        <v>10291</v>
      </c>
      <c r="X959" t="s">
        <v>10301</v>
      </c>
      <c r="Y959" t="s">
        <v>10355</v>
      </c>
      <c r="Z959" t="s">
        <v>10290</v>
      </c>
      <c r="AA959" t="s">
        <v>10284</v>
      </c>
      <c r="AB959" t="s">
        <v>10295</v>
      </c>
      <c r="AC959" t="s">
        <v>10356</v>
      </c>
      <c r="AD959" t="s">
        <v>10293</v>
      </c>
      <c r="AE959" t="s">
        <v>10357</v>
      </c>
    </row>
    <row r="960" spans="1:31" x14ac:dyDescent="0.3">
      <c r="A960" t="s">
        <v>10289</v>
      </c>
      <c r="B960" t="s">
        <v>10358</v>
      </c>
      <c r="C960">
        <v>1134</v>
      </c>
      <c r="D960" t="s">
        <v>38</v>
      </c>
      <c r="E960" t="s">
        <v>3</v>
      </c>
      <c r="F960" t="s">
        <v>39</v>
      </c>
      <c r="G960">
        <v>82</v>
      </c>
      <c r="H960">
        <v>146</v>
      </c>
      <c r="I960">
        <v>5</v>
      </c>
      <c r="J960">
        <v>10</v>
      </c>
      <c r="K960">
        <v>3</v>
      </c>
      <c r="L960" t="s">
        <v>10263</v>
      </c>
      <c r="M960" t="s">
        <v>10261</v>
      </c>
      <c r="N960" t="s">
        <v>10295</v>
      </c>
      <c r="O960" t="s">
        <v>10301</v>
      </c>
      <c r="P960" t="s">
        <v>10272</v>
      </c>
      <c r="Q960" t="s">
        <v>10286</v>
      </c>
      <c r="R960" t="s">
        <v>10359</v>
      </c>
      <c r="S960" t="s">
        <v>10287</v>
      </c>
      <c r="T960" t="s">
        <v>10269</v>
      </c>
      <c r="U960" t="s">
        <v>10288</v>
      </c>
      <c r="V960" t="s">
        <v>10282</v>
      </c>
      <c r="W960" t="s">
        <v>10290</v>
      </c>
      <c r="X960" t="s">
        <v>10284</v>
      </c>
      <c r="Y960" t="s">
        <v>10285</v>
      </c>
      <c r="Z960" t="s">
        <v>10291</v>
      </c>
      <c r="AA960" t="s">
        <v>10292</v>
      </c>
      <c r="AB960" t="s">
        <v>10273</v>
      </c>
      <c r="AC960" t="s">
        <v>10294</v>
      </c>
      <c r="AD960" t="s">
        <v>10300</v>
      </c>
      <c r="AE960" t="s">
        <v>10293</v>
      </c>
    </row>
    <row r="961" spans="1:31" x14ac:dyDescent="0.3">
      <c r="A961" t="s">
        <v>10290</v>
      </c>
      <c r="B961" t="s">
        <v>10360</v>
      </c>
      <c r="C961">
        <v>1135</v>
      </c>
      <c r="D961" t="s">
        <v>38</v>
      </c>
      <c r="E961" t="s">
        <v>3</v>
      </c>
      <c r="F961" t="s">
        <v>39</v>
      </c>
      <c r="G961">
        <v>84</v>
      </c>
      <c r="H961">
        <v>187</v>
      </c>
      <c r="I961">
        <v>5</v>
      </c>
      <c r="J961">
        <v>12</v>
      </c>
      <c r="K961">
        <v>9</v>
      </c>
      <c r="L961" t="s">
        <v>10361</v>
      </c>
      <c r="M961" t="s">
        <v>10362</v>
      </c>
      <c r="N961" t="s">
        <v>10363</v>
      </c>
      <c r="O961" t="s">
        <v>10364</v>
      </c>
      <c r="P961" t="s">
        <v>10365</v>
      </c>
      <c r="Q961" t="s">
        <v>10366</v>
      </c>
      <c r="R961" t="s">
        <v>10367</v>
      </c>
      <c r="S961" t="s">
        <v>10368</v>
      </c>
      <c r="T961" t="s">
        <v>10369</v>
      </c>
      <c r="U961" t="s">
        <v>10370</v>
      </c>
      <c r="V961" t="s">
        <v>10371</v>
      </c>
      <c r="W961" t="s">
        <v>10372</v>
      </c>
      <c r="X961" t="s">
        <v>10373</v>
      </c>
      <c r="Y961" t="s">
        <v>10374</v>
      </c>
      <c r="Z961" t="s">
        <v>10375</v>
      </c>
      <c r="AA961" t="s">
        <v>10376</v>
      </c>
      <c r="AB961" t="s">
        <v>10377</v>
      </c>
      <c r="AC961" t="s">
        <v>10378</v>
      </c>
      <c r="AD961" t="s">
        <v>10379</v>
      </c>
      <c r="AE961" t="s">
        <v>10380</v>
      </c>
    </row>
    <row r="962" spans="1:31" x14ac:dyDescent="0.3">
      <c r="A962" t="s">
        <v>10291</v>
      </c>
      <c r="B962" t="s">
        <v>10381</v>
      </c>
      <c r="C962">
        <v>1135</v>
      </c>
      <c r="D962" t="s">
        <v>38</v>
      </c>
      <c r="E962" t="s">
        <v>3</v>
      </c>
      <c r="F962" t="s">
        <v>39</v>
      </c>
      <c r="G962">
        <v>250</v>
      </c>
      <c r="H962">
        <v>113</v>
      </c>
      <c r="I962">
        <v>5</v>
      </c>
      <c r="J962">
        <v>3</v>
      </c>
      <c r="K962">
        <v>2</v>
      </c>
      <c r="L962" t="s">
        <v>10269</v>
      </c>
      <c r="M962" t="s">
        <v>10289</v>
      </c>
      <c r="N962" t="s">
        <v>10282</v>
      </c>
      <c r="O962" t="s">
        <v>10272</v>
      </c>
      <c r="P962" t="s">
        <v>10273</v>
      </c>
      <c r="Q962" t="s">
        <v>10285</v>
      </c>
      <c r="R962" t="s">
        <v>10292</v>
      </c>
      <c r="S962" t="s">
        <v>10293</v>
      </c>
      <c r="T962" t="s">
        <v>10288</v>
      </c>
      <c r="U962" t="s">
        <v>10295</v>
      </c>
      <c r="V962" t="s">
        <v>10261</v>
      </c>
      <c r="W962" t="s">
        <v>10284</v>
      </c>
      <c r="X962" t="s">
        <v>10290</v>
      </c>
      <c r="Y962" t="s">
        <v>10294</v>
      </c>
      <c r="Z962" t="s">
        <v>10382</v>
      </c>
      <c r="AA962" t="s">
        <v>10383</v>
      </c>
      <c r="AB962" t="s">
        <v>10296</v>
      </c>
      <c r="AC962" t="s">
        <v>10384</v>
      </c>
      <c r="AD962" t="s">
        <v>10385</v>
      </c>
      <c r="AE962" t="s">
        <v>10386</v>
      </c>
    </row>
    <row r="963" spans="1:31" x14ac:dyDescent="0.3">
      <c r="A963" t="s">
        <v>10292</v>
      </c>
      <c r="B963" t="s">
        <v>10387</v>
      </c>
      <c r="C963">
        <v>1135</v>
      </c>
      <c r="D963" t="s">
        <v>38</v>
      </c>
      <c r="E963" t="s">
        <v>3</v>
      </c>
      <c r="F963" t="s">
        <v>39</v>
      </c>
      <c r="G963">
        <v>135</v>
      </c>
      <c r="H963">
        <v>156</v>
      </c>
      <c r="I963">
        <v>4.75</v>
      </c>
      <c r="J963">
        <v>8</v>
      </c>
      <c r="K963">
        <v>6</v>
      </c>
      <c r="L963" t="s">
        <v>10269</v>
      </c>
      <c r="M963" t="s">
        <v>10291</v>
      </c>
      <c r="N963" t="s">
        <v>10289</v>
      </c>
      <c r="O963" t="s">
        <v>10282</v>
      </c>
      <c r="P963" t="s">
        <v>10272</v>
      </c>
      <c r="Q963" t="s">
        <v>10273</v>
      </c>
      <c r="R963" t="s">
        <v>10285</v>
      </c>
      <c r="S963" t="s">
        <v>10293</v>
      </c>
      <c r="T963" t="s">
        <v>10288</v>
      </c>
      <c r="U963" t="s">
        <v>10295</v>
      </c>
      <c r="V963" t="s">
        <v>10261</v>
      </c>
      <c r="W963" t="s">
        <v>10284</v>
      </c>
      <c r="X963" t="s">
        <v>10290</v>
      </c>
      <c r="Y963" t="s">
        <v>10294</v>
      </c>
      <c r="Z963" t="s">
        <v>10382</v>
      </c>
      <c r="AA963" t="s">
        <v>10383</v>
      </c>
      <c r="AB963" t="s">
        <v>10296</v>
      </c>
      <c r="AC963" t="s">
        <v>10384</v>
      </c>
      <c r="AD963" t="s">
        <v>10385</v>
      </c>
      <c r="AE963" t="s">
        <v>10386</v>
      </c>
    </row>
    <row r="964" spans="1:31" x14ac:dyDescent="0.3">
      <c r="A964" t="s">
        <v>10294</v>
      </c>
      <c r="B964" t="s">
        <v>10388</v>
      </c>
      <c r="C964">
        <v>1134</v>
      </c>
      <c r="D964" t="s">
        <v>38</v>
      </c>
      <c r="E964" t="s">
        <v>3</v>
      </c>
      <c r="F964" t="s">
        <v>39</v>
      </c>
      <c r="G964">
        <v>92</v>
      </c>
      <c r="H964">
        <v>128</v>
      </c>
      <c r="I964">
        <v>5</v>
      </c>
      <c r="J964">
        <v>10</v>
      </c>
      <c r="K964">
        <v>6</v>
      </c>
      <c r="L964" t="s">
        <v>10389</v>
      </c>
      <c r="M964" t="s">
        <v>10390</v>
      </c>
      <c r="N964" t="s">
        <v>10391</v>
      </c>
      <c r="O964" t="s">
        <v>10392</v>
      </c>
      <c r="P964" t="s">
        <v>10393</v>
      </c>
      <c r="Q964" t="s">
        <v>10394</v>
      </c>
      <c r="R964" t="s">
        <v>10395</v>
      </c>
      <c r="S964" t="s">
        <v>10396</v>
      </c>
      <c r="T964" t="s">
        <v>10397</v>
      </c>
      <c r="U964" t="s">
        <v>10398</v>
      </c>
      <c r="V964" t="s">
        <v>10399</v>
      </c>
      <c r="W964" t="s">
        <v>10400</v>
      </c>
      <c r="X964" t="s">
        <v>10401</v>
      </c>
      <c r="Y964" t="s">
        <v>10402</v>
      </c>
      <c r="Z964" t="s">
        <v>10403</v>
      </c>
      <c r="AA964" t="s">
        <v>10404</v>
      </c>
      <c r="AB964" t="s">
        <v>10405</v>
      </c>
      <c r="AC964" t="s">
        <v>10406</v>
      </c>
      <c r="AD964" t="s">
        <v>10407</v>
      </c>
      <c r="AE964" t="s">
        <v>10408</v>
      </c>
    </row>
    <row r="965" spans="1:31" x14ac:dyDescent="0.3">
      <c r="A965" t="s">
        <v>10295</v>
      </c>
      <c r="B965" t="s">
        <v>10409</v>
      </c>
      <c r="C965">
        <v>1135</v>
      </c>
      <c r="D965" t="s">
        <v>38</v>
      </c>
      <c r="E965" t="s">
        <v>3</v>
      </c>
      <c r="F965" t="s">
        <v>39</v>
      </c>
      <c r="G965">
        <v>231</v>
      </c>
      <c r="H965">
        <v>117</v>
      </c>
      <c r="I965">
        <v>5</v>
      </c>
      <c r="J965">
        <v>7</v>
      </c>
      <c r="K965">
        <v>9</v>
      </c>
      <c r="L965" t="s">
        <v>10261</v>
      </c>
      <c r="M965" t="s">
        <v>10289</v>
      </c>
      <c r="N965" t="s">
        <v>10272</v>
      </c>
      <c r="O965" t="s">
        <v>10304</v>
      </c>
      <c r="P965" t="s">
        <v>10410</v>
      </c>
      <c r="Q965" t="s">
        <v>10411</v>
      </c>
      <c r="R965" t="s">
        <v>10412</v>
      </c>
      <c r="S965" t="s">
        <v>10413</v>
      </c>
      <c r="T965" t="s">
        <v>10414</v>
      </c>
      <c r="U965" t="s">
        <v>10415</v>
      </c>
      <c r="V965" t="s">
        <v>10416</v>
      </c>
      <c r="W965" t="s">
        <v>10417</v>
      </c>
      <c r="X965" t="s">
        <v>10418</v>
      </c>
      <c r="Y965" t="s">
        <v>10419</v>
      </c>
      <c r="Z965" t="s">
        <v>10306</v>
      </c>
      <c r="AA965" t="s">
        <v>10420</v>
      </c>
      <c r="AB965" t="s">
        <v>10421</v>
      </c>
      <c r="AC965" t="s">
        <v>10422</v>
      </c>
      <c r="AD965" t="s">
        <v>10423</v>
      </c>
      <c r="AE965" t="s">
        <v>10424</v>
      </c>
    </row>
    <row r="966" spans="1:31" x14ac:dyDescent="0.3">
      <c r="A966" t="s">
        <v>10296</v>
      </c>
      <c r="B966" t="s">
        <v>10425</v>
      </c>
      <c r="C966">
        <v>1134</v>
      </c>
      <c r="D966" t="s">
        <v>38</v>
      </c>
      <c r="E966" t="s">
        <v>3</v>
      </c>
      <c r="F966" t="s">
        <v>39</v>
      </c>
      <c r="G966">
        <v>6</v>
      </c>
      <c r="H966">
        <v>27</v>
      </c>
      <c r="I966">
        <v>5</v>
      </c>
      <c r="J966">
        <v>1</v>
      </c>
      <c r="K966">
        <v>1</v>
      </c>
    </row>
    <row r="967" spans="1:31" x14ac:dyDescent="0.3">
      <c r="A967" t="s">
        <v>10297</v>
      </c>
      <c r="B967" t="s">
        <v>10426</v>
      </c>
      <c r="C967">
        <v>1091</v>
      </c>
      <c r="D967" t="s">
        <v>38</v>
      </c>
      <c r="E967" t="s">
        <v>3</v>
      </c>
      <c r="F967" t="s">
        <v>39</v>
      </c>
      <c r="G967">
        <v>245</v>
      </c>
      <c r="H967">
        <v>10712</v>
      </c>
      <c r="I967">
        <v>4.91</v>
      </c>
      <c r="J967">
        <v>385</v>
      </c>
      <c r="K967">
        <v>303</v>
      </c>
      <c r="L967" t="s">
        <v>10427</v>
      </c>
      <c r="M967" t="s">
        <v>10308</v>
      </c>
      <c r="N967" t="s">
        <v>10428</v>
      </c>
      <c r="O967" t="s">
        <v>10306</v>
      </c>
      <c r="P967" t="s">
        <v>10429</v>
      </c>
      <c r="Q967" t="s">
        <v>10430</v>
      </c>
      <c r="R967" t="s">
        <v>10431</v>
      </c>
      <c r="S967" t="s">
        <v>10432</v>
      </c>
      <c r="T967" t="s">
        <v>10433</v>
      </c>
      <c r="U967" t="s">
        <v>10434</v>
      </c>
      <c r="V967" t="s">
        <v>10271</v>
      </c>
      <c r="W967" t="s">
        <v>10435</v>
      </c>
      <c r="X967" t="s">
        <v>10436</v>
      </c>
      <c r="Y967" t="s">
        <v>10437</v>
      </c>
      <c r="Z967" t="s">
        <v>10438</v>
      </c>
      <c r="AA967" t="s">
        <v>10439</v>
      </c>
      <c r="AB967" t="s">
        <v>10440</v>
      </c>
      <c r="AC967" t="s">
        <v>10441</v>
      </c>
      <c r="AD967" t="s">
        <v>10442</v>
      </c>
      <c r="AE967" t="s">
        <v>10274</v>
      </c>
    </row>
    <row r="968" spans="1:31" x14ac:dyDescent="0.3">
      <c r="A968" t="s">
        <v>10443</v>
      </c>
      <c r="B968" t="s">
        <v>10444</v>
      </c>
      <c r="C968">
        <v>1115</v>
      </c>
      <c r="D968" t="s">
        <v>152</v>
      </c>
      <c r="E968" t="s">
        <v>3</v>
      </c>
      <c r="F968" t="s">
        <v>153</v>
      </c>
      <c r="G968">
        <v>82</v>
      </c>
      <c r="H968">
        <v>73851</v>
      </c>
      <c r="I968">
        <v>4.9000000000000004</v>
      </c>
      <c r="J968">
        <v>465</v>
      </c>
      <c r="K968">
        <v>230</v>
      </c>
      <c r="L968" t="s">
        <v>10445</v>
      </c>
      <c r="M968" t="s">
        <v>10446</v>
      </c>
      <c r="N968" t="s">
        <v>10447</v>
      </c>
      <c r="O968" t="s">
        <v>10448</v>
      </c>
      <c r="P968" t="s">
        <v>10449</v>
      </c>
      <c r="Q968" t="s">
        <v>10450</v>
      </c>
      <c r="R968" t="s">
        <v>10451</v>
      </c>
      <c r="S968" t="s">
        <v>10452</v>
      </c>
      <c r="T968" t="s">
        <v>10453</v>
      </c>
      <c r="U968" t="s">
        <v>10454</v>
      </c>
      <c r="V968" t="s">
        <v>10455</v>
      </c>
      <c r="W968" t="s">
        <v>10456</v>
      </c>
      <c r="X968" t="s">
        <v>10457</v>
      </c>
      <c r="Y968" t="s">
        <v>10458</v>
      </c>
      <c r="Z968" t="s">
        <v>10459</v>
      </c>
      <c r="AA968" t="s">
        <v>10460</v>
      </c>
      <c r="AB968" t="s">
        <v>10461</v>
      </c>
      <c r="AC968" t="s">
        <v>10462</v>
      </c>
      <c r="AD968" t="s">
        <v>10463</v>
      </c>
      <c r="AE968" t="s">
        <v>10464</v>
      </c>
    </row>
    <row r="969" spans="1:31" x14ac:dyDescent="0.3">
      <c r="A969" t="s">
        <v>10448</v>
      </c>
      <c r="B969" t="s">
        <v>10444</v>
      </c>
      <c r="C969">
        <v>1112</v>
      </c>
      <c r="D969" t="s">
        <v>152</v>
      </c>
      <c r="E969" t="s">
        <v>3</v>
      </c>
      <c r="F969" t="s">
        <v>153</v>
      </c>
      <c r="G969">
        <v>174</v>
      </c>
      <c r="H969">
        <v>71427</v>
      </c>
      <c r="I969">
        <v>4.74</v>
      </c>
      <c r="J969">
        <v>453</v>
      </c>
      <c r="K969">
        <v>255</v>
      </c>
      <c r="L969" t="s">
        <v>10446</v>
      </c>
      <c r="M969" t="s">
        <v>10447</v>
      </c>
      <c r="N969" t="s">
        <v>10452</v>
      </c>
      <c r="O969" t="s">
        <v>10445</v>
      </c>
      <c r="P969" t="s">
        <v>10443</v>
      </c>
    </row>
    <row r="970" spans="1:31" x14ac:dyDescent="0.3">
      <c r="A970" t="s">
        <v>10465</v>
      </c>
      <c r="B970" t="s">
        <v>10466</v>
      </c>
      <c r="C970">
        <v>215</v>
      </c>
      <c r="D970" t="s">
        <v>632</v>
      </c>
      <c r="E970">
        <v>349</v>
      </c>
      <c r="F970">
        <v>10172172</v>
      </c>
      <c r="G970">
        <v>4.9000000000000004</v>
      </c>
      <c r="H970">
        <v>43774</v>
      </c>
      <c r="I970">
        <v>29330</v>
      </c>
      <c r="J970" t="s">
        <v>10467</v>
      </c>
      <c r="K970" t="s">
        <v>10468</v>
      </c>
      <c r="L970" t="s">
        <v>10469</v>
      </c>
      <c r="M970" t="s">
        <v>10470</v>
      </c>
      <c r="N970" t="s">
        <v>10471</v>
      </c>
      <c r="O970" t="s">
        <v>10472</v>
      </c>
      <c r="P970" t="s">
        <v>10473</v>
      </c>
      <c r="Q970" t="s">
        <v>10474</v>
      </c>
      <c r="R970" t="s">
        <v>10475</v>
      </c>
      <c r="S970" t="s">
        <v>10476</v>
      </c>
      <c r="T970" t="s">
        <v>10477</v>
      </c>
      <c r="U970" t="s">
        <v>10478</v>
      </c>
      <c r="V970" t="s">
        <v>10479</v>
      </c>
      <c r="W970" t="s">
        <v>10480</v>
      </c>
      <c r="X970" t="s">
        <v>10481</v>
      </c>
      <c r="Y970" t="s">
        <v>10482</v>
      </c>
      <c r="Z970" t="s">
        <v>10483</v>
      </c>
      <c r="AA970" t="s">
        <v>10484</v>
      </c>
      <c r="AB970" t="s">
        <v>10485</v>
      </c>
      <c r="AC970" t="s">
        <v>10486</v>
      </c>
    </row>
    <row r="971" spans="1:31" x14ac:dyDescent="0.3">
      <c r="A971" t="s">
        <v>10447</v>
      </c>
      <c r="B971" t="s">
        <v>10444</v>
      </c>
      <c r="C971">
        <v>1112</v>
      </c>
      <c r="D971" t="s">
        <v>2633</v>
      </c>
      <c r="E971" t="s">
        <v>3</v>
      </c>
      <c r="F971" t="s">
        <v>2634</v>
      </c>
      <c r="G971">
        <v>68</v>
      </c>
      <c r="H971">
        <v>85602</v>
      </c>
      <c r="I971">
        <v>4.76</v>
      </c>
      <c r="J971">
        <v>678</v>
      </c>
      <c r="K971">
        <v>768</v>
      </c>
      <c r="L971" t="s">
        <v>10452</v>
      </c>
      <c r="M971" t="s">
        <v>10453</v>
      </c>
      <c r="N971" t="s">
        <v>10448</v>
      </c>
      <c r="O971" t="s">
        <v>10446</v>
      </c>
      <c r="P971" t="s">
        <v>10451</v>
      </c>
      <c r="Q971" t="s">
        <v>10443</v>
      </c>
      <c r="R971" t="s">
        <v>10445</v>
      </c>
      <c r="S971" t="s">
        <v>10454</v>
      </c>
      <c r="T971" t="s">
        <v>10450</v>
      </c>
      <c r="U971" t="s">
        <v>10487</v>
      </c>
      <c r="V971" t="s">
        <v>10455</v>
      </c>
      <c r="W971" t="s">
        <v>10458</v>
      </c>
      <c r="X971" t="s">
        <v>10449</v>
      </c>
      <c r="Y971" t="s">
        <v>10459</v>
      </c>
      <c r="Z971" t="s">
        <v>10456</v>
      </c>
      <c r="AA971" t="s">
        <v>10460</v>
      </c>
      <c r="AB971" t="s">
        <v>10461</v>
      </c>
      <c r="AC971" t="s">
        <v>10463</v>
      </c>
      <c r="AD971" t="s">
        <v>10462</v>
      </c>
      <c r="AE971" t="s">
        <v>10488</v>
      </c>
    </row>
    <row r="972" spans="1:31" x14ac:dyDescent="0.3">
      <c r="A972" t="s">
        <v>10489</v>
      </c>
      <c r="B972" t="s">
        <v>10490</v>
      </c>
      <c r="C972">
        <v>1083</v>
      </c>
      <c r="D972" t="s">
        <v>20</v>
      </c>
      <c r="E972">
        <v>276</v>
      </c>
      <c r="F972">
        <v>14123</v>
      </c>
      <c r="G972">
        <v>1.4</v>
      </c>
      <c r="H972">
        <v>93</v>
      </c>
      <c r="I972">
        <v>69</v>
      </c>
      <c r="J972" t="s">
        <v>10446</v>
      </c>
      <c r="K972" t="s">
        <v>10491</v>
      </c>
      <c r="L972" t="s">
        <v>10492</v>
      </c>
      <c r="M972" t="s">
        <v>10493</v>
      </c>
      <c r="N972" t="s">
        <v>10494</v>
      </c>
      <c r="O972" t="s">
        <v>10495</v>
      </c>
      <c r="P972" t="s">
        <v>10496</v>
      </c>
      <c r="Q972" t="s">
        <v>10497</v>
      </c>
      <c r="R972" t="s">
        <v>10498</v>
      </c>
      <c r="S972" t="s">
        <v>10499</v>
      </c>
      <c r="T972" t="s">
        <v>10500</v>
      </c>
      <c r="U972" t="s">
        <v>10501</v>
      </c>
      <c r="V972" t="s">
        <v>10502</v>
      </c>
      <c r="W972" t="s">
        <v>10503</v>
      </c>
      <c r="X972" t="s">
        <v>10504</v>
      </c>
      <c r="Y972" t="s">
        <v>10505</v>
      </c>
      <c r="Z972" t="s">
        <v>10506</v>
      </c>
      <c r="AA972" t="s">
        <v>10507</v>
      </c>
      <c r="AB972" t="s">
        <v>10508</v>
      </c>
      <c r="AC972" t="s">
        <v>10509</v>
      </c>
    </row>
    <row r="973" spans="1:31" x14ac:dyDescent="0.3">
      <c r="A973" t="s">
        <v>10445</v>
      </c>
      <c r="B973" t="s">
        <v>10444</v>
      </c>
      <c r="C973">
        <v>1115</v>
      </c>
      <c r="D973" t="s">
        <v>152</v>
      </c>
      <c r="E973" t="s">
        <v>3</v>
      </c>
      <c r="F973" t="s">
        <v>153</v>
      </c>
      <c r="G973">
        <v>145</v>
      </c>
      <c r="H973">
        <v>63027</v>
      </c>
      <c r="I973">
        <v>4.9000000000000004</v>
      </c>
      <c r="J973">
        <v>749</v>
      </c>
      <c r="K973">
        <v>279</v>
      </c>
      <c r="L973" t="s">
        <v>10443</v>
      </c>
      <c r="M973" t="s">
        <v>10446</v>
      </c>
      <c r="N973" t="s">
        <v>10448</v>
      </c>
      <c r="O973" t="s">
        <v>10449</v>
      </c>
      <c r="P973" t="s">
        <v>10447</v>
      </c>
      <c r="Q973" t="s">
        <v>10450</v>
      </c>
      <c r="R973" t="s">
        <v>10454</v>
      </c>
      <c r="S973" t="s">
        <v>10451</v>
      </c>
      <c r="T973" t="s">
        <v>10452</v>
      </c>
      <c r="U973" t="s">
        <v>10456</v>
      </c>
      <c r="V973" t="s">
        <v>10453</v>
      </c>
      <c r="W973" t="s">
        <v>10457</v>
      </c>
      <c r="X973" t="s">
        <v>10455</v>
      </c>
      <c r="Y973" t="s">
        <v>10458</v>
      </c>
      <c r="Z973" t="s">
        <v>10459</v>
      </c>
      <c r="AA973" t="s">
        <v>10487</v>
      </c>
      <c r="AB973" t="s">
        <v>10460</v>
      </c>
      <c r="AC973" t="s">
        <v>10510</v>
      </c>
      <c r="AD973" t="s">
        <v>10462</v>
      </c>
      <c r="AE973" t="s">
        <v>10461</v>
      </c>
    </row>
    <row r="974" spans="1:31" x14ac:dyDescent="0.3">
      <c r="A974" t="s">
        <v>10452</v>
      </c>
      <c r="B974" t="s">
        <v>10444</v>
      </c>
      <c r="C974">
        <v>1108</v>
      </c>
      <c r="D974" t="s">
        <v>152</v>
      </c>
      <c r="E974" t="s">
        <v>3</v>
      </c>
      <c r="F974" t="s">
        <v>153</v>
      </c>
      <c r="G974">
        <v>128</v>
      </c>
      <c r="H974">
        <v>99680</v>
      </c>
      <c r="I974">
        <v>4.8099999999999996</v>
      </c>
      <c r="J974">
        <v>684</v>
      </c>
      <c r="K974">
        <v>428</v>
      </c>
      <c r="L974" t="s">
        <v>10451</v>
      </c>
      <c r="M974" t="s">
        <v>10447</v>
      </c>
      <c r="N974" t="s">
        <v>10454</v>
      </c>
      <c r="O974" t="s">
        <v>10453</v>
      </c>
      <c r="P974" t="s">
        <v>10446</v>
      </c>
      <c r="Q974" t="s">
        <v>10448</v>
      </c>
      <c r="R974" t="s">
        <v>10455</v>
      </c>
      <c r="S974" t="s">
        <v>10458</v>
      </c>
      <c r="T974" t="s">
        <v>10445</v>
      </c>
      <c r="U974" t="s">
        <v>10459</v>
      </c>
      <c r="V974" t="s">
        <v>10443</v>
      </c>
      <c r="W974" t="s">
        <v>10463</v>
      </c>
      <c r="X974" t="s">
        <v>10450</v>
      </c>
      <c r="Y974" t="s">
        <v>10487</v>
      </c>
      <c r="Z974" t="s">
        <v>10460</v>
      </c>
      <c r="AA974" t="s">
        <v>10456</v>
      </c>
      <c r="AB974" t="s">
        <v>10511</v>
      </c>
      <c r="AC974" t="s">
        <v>10461</v>
      </c>
      <c r="AD974" t="s">
        <v>10512</v>
      </c>
      <c r="AE974" t="s">
        <v>10464</v>
      </c>
    </row>
    <row r="975" spans="1:31" x14ac:dyDescent="0.3">
      <c r="A975" t="s">
        <v>10449</v>
      </c>
      <c r="B975" t="s">
        <v>10444</v>
      </c>
      <c r="C975">
        <v>1116</v>
      </c>
      <c r="D975" t="s">
        <v>152</v>
      </c>
      <c r="E975" t="s">
        <v>3</v>
      </c>
      <c r="F975" t="s">
        <v>153</v>
      </c>
      <c r="G975">
        <v>92</v>
      </c>
      <c r="H975">
        <v>34879</v>
      </c>
      <c r="I975">
        <v>4.6900000000000004</v>
      </c>
      <c r="J975">
        <v>215</v>
      </c>
      <c r="K975">
        <v>84</v>
      </c>
      <c r="L975" t="s">
        <v>10450</v>
      </c>
      <c r="M975" t="s">
        <v>10446</v>
      </c>
      <c r="N975" t="s">
        <v>10445</v>
      </c>
      <c r="O975" t="s">
        <v>10443</v>
      </c>
      <c r="P975" t="s">
        <v>10456</v>
      </c>
      <c r="Q975" t="s">
        <v>10448</v>
      </c>
      <c r="R975" t="s">
        <v>10447</v>
      </c>
      <c r="S975" t="s">
        <v>10457</v>
      </c>
      <c r="T975" t="s">
        <v>10452</v>
      </c>
      <c r="U975" t="s">
        <v>10451</v>
      </c>
      <c r="V975" t="s">
        <v>10453</v>
      </c>
      <c r="W975" t="s">
        <v>10454</v>
      </c>
      <c r="X975" t="s">
        <v>10513</v>
      </c>
      <c r="Y975" t="s">
        <v>10455</v>
      </c>
      <c r="Z975" t="s">
        <v>10458</v>
      </c>
      <c r="AA975" t="s">
        <v>10510</v>
      </c>
      <c r="AB975" t="s">
        <v>10459</v>
      </c>
      <c r="AC975" t="s">
        <v>10462</v>
      </c>
      <c r="AD975" t="s">
        <v>10487</v>
      </c>
      <c r="AE975" t="s">
        <v>10514</v>
      </c>
    </row>
    <row r="976" spans="1:31" x14ac:dyDescent="0.3">
      <c r="A976" t="s">
        <v>10455</v>
      </c>
      <c r="B976" t="s">
        <v>10444</v>
      </c>
      <c r="C976">
        <v>1091</v>
      </c>
      <c r="D976" t="s">
        <v>152</v>
      </c>
      <c r="E976" t="s">
        <v>3</v>
      </c>
      <c r="F976" t="s">
        <v>153</v>
      </c>
      <c r="G976">
        <v>88</v>
      </c>
      <c r="H976">
        <v>146497</v>
      </c>
      <c r="I976">
        <v>4.62</v>
      </c>
      <c r="J976">
        <v>394</v>
      </c>
      <c r="K976">
        <v>556</v>
      </c>
      <c r="L976" t="e">
        <f>-AeuAB_6sLo</f>
        <v>#NAME?</v>
      </c>
      <c r="M976" t="s">
        <v>10515</v>
      </c>
      <c r="N976" t="s">
        <v>10460</v>
      </c>
      <c r="O976" t="s">
        <v>10459</v>
      </c>
      <c r="P976" t="s">
        <v>10516</v>
      </c>
      <c r="Q976" t="s">
        <v>10517</v>
      </c>
      <c r="R976" t="s">
        <v>10458</v>
      </c>
      <c r="S976" t="s">
        <v>10518</v>
      </c>
      <c r="T976" t="s">
        <v>10487</v>
      </c>
      <c r="U976" t="s">
        <v>10451</v>
      </c>
      <c r="V976" t="s">
        <v>10511</v>
      </c>
      <c r="W976" t="s">
        <v>10461</v>
      </c>
      <c r="X976" t="s">
        <v>10462</v>
      </c>
      <c r="Y976" t="s">
        <v>10519</v>
      </c>
      <c r="Z976" t="s">
        <v>10520</v>
      </c>
      <c r="AA976" t="s">
        <v>10521</v>
      </c>
      <c r="AB976" t="s">
        <v>10453</v>
      </c>
      <c r="AC976" t="s">
        <v>10522</v>
      </c>
      <c r="AD976" t="s">
        <v>10446</v>
      </c>
      <c r="AE976" t="s">
        <v>10523</v>
      </c>
    </row>
    <row r="977" spans="1:31" x14ac:dyDescent="0.3">
      <c r="A977" t="s">
        <v>10468</v>
      </c>
      <c r="B977" t="s">
        <v>10524</v>
      </c>
      <c r="C977">
        <v>484</v>
      </c>
      <c r="D977" t="s">
        <v>632</v>
      </c>
      <c r="E977">
        <v>119</v>
      </c>
      <c r="F977">
        <v>7043921</v>
      </c>
      <c r="G977">
        <v>4.8600000000000003</v>
      </c>
      <c r="H977">
        <v>17885</v>
      </c>
      <c r="I977">
        <v>8064</v>
      </c>
      <c r="J977" t="s">
        <v>10471</v>
      </c>
      <c r="K977" t="s">
        <v>10517</v>
      </c>
      <c r="L977" t="s">
        <v>10465</v>
      </c>
      <c r="M977" t="s">
        <v>10467</v>
      </c>
      <c r="N977" t="s">
        <v>10472</v>
      </c>
      <c r="O977" t="s">
        <v>10525</v>
      </c>
      <c r="P977" t="s">
        <v>10469</v>
      </c>
      <c r="Q977" t="s">
        <v>10526</v>
      </c>
      <c r="R977" t="s">
        <v>10473</v>
      </c>
      <c r="S977" t="s">
        <v>10475</v>
      </c>
      <c r="T977" t="s">
        <v>10527</v>
      </c>
      <c r="U977" t="s">
        <v>10474</v>
      </c>
      <c r="V977" t="s">
        <v>10528</v>
      </c>
      <c r="W977" t="s">
        <v>10529</v>
      </c>
      <c r="X977" t="s">
        <v>10530</v>
      </c>
      <c r="Y977" t="s">
        <v>10476</v>
      </c>
      <c r="Z977" t="s">
        <v>10531</v>
      </c>
      <c r="AA977" t="s">
        <v>10532</v>
      </c>
      <c r="AB977" t="s">
        <v>10533</v>
      </c>
      <c r="AC977" t="s">
        <v>10482</v>
      </c>
    </row>
    <row r="978" spans="1:31" x14ac:dyDescent="0.3">
      <c r="A978" t="s">
        <v>10467</v>
      </c>
      <c r="B978" t="s">
        <v>10534</v>
      </c>
      <c r="C978">
        <v>330</v>
      </c>
      <c r="D978" t="s">
        <v>632</v>
      </c>
      <c r="E978">
        <v>297</v>
      </c>
      <c r="F978">
        <v>4635992</v>
      </c>
      <c r="G978">
        <v>4.91</v>
      </c>
      <c r="H978">
        <v>13314</v>
      </c>
      <c r="I978">
        <v>7919</v>
      </c>
      <c r="J978" t="s">
        <v>10465</v>
      </c>
      <c r="K978" t="s">
        <v>10470</v>
      </c>
      <c r="L978" t="s">
        <v>10468</v>
      </c>
      <c r="M978" t="s">
        <v>10469</v>
      </c>
      <c r="N978" t="s">
        <v>10473</v>
      </c>
      <c r="O978" t="s">
        <v>10475</v>
      </c>
      <c r="P978" t="s">
        <v>10528</v>
      </c>
      <c r="Q978" t="s">
        <v>10474</v>
      </c>
      <c r="R978" t="s">
        <v>10471</v>
      </c>
      <c r="S978" t="s">
        <v>10535</v>
      </c>
      <c r="T978" t="s">
        <v>10482</v>
      </c>
      <c r="U978" t="s">
        <v>10536</v>
      </c>
      <c r="V978" t="s">
        <v>10486</v>
      </c>
      <c r="W978" t="s">
        <v>10476</v>
      </c>
    </row>
    <row r="979" spans="1:31" x14ac:dyDescent="0.3">
      <c r="A979" t="s">
        <v>10470</v>
      </c>
      <c r="B979" t="s">
        <v>10537</v>
      </c>
      <c r="C979">
        <v>387</v>
      </c>
      <c r="D979" t="s">
        <v>32</v>
      </c>
      <c r="E979">
        <v>212</v>
      </c>
      <c r="F979">
        <v>4915513</v>
      </c>
      <c r="G979">
        <v>4.91</v>
      </c>
      <c r="H979">
        <v>17008</v>
      </c>
      <c r="I979">
        <v>11093</v>
      </c>
      <c r="J979" t="s">
        <v>10467</v>
      </c>
      <c r="K979" t="s">
        <v>10465</v>
      </c>
      <c r="L979" t="s">
        <v>10473</v>
      </c>
      <c r="M979" t="s">
        <v>10472</v>
      </c>
      <c r="N979" t="s">
        <v>10538</v>
      </c>
      <c r="O979" t="s">
        <v>10475</v>
      </c>
      <c r="P979" t="s">
        <v>10469</v>
      </c>
      <c r="Q979" t="s">
        <v>10468</v>
      </c>
      <c r="R979" t="s">
        <v>10528</v>
      </c>
      <c r="S979" t="s">
        <v>10539</v>
      </c>
      <c r="T979" t="s">
        <v>10482</v>
      </c>
      <c r="U979" t="s">
        <v>10532</v>
      </c>
      <c r="V979" t="s">
        <v>10540</v>
      </c>
      <c r="W979" t="s">
        <v>10485</v>
      </c>
      <c r="X979" t="s">
        <v>10541</v>
      </c>
      <c r="Y979" t="s">
        <v>10542</v>
      </c>
      <c r="Z979" t="s">
        <v>10529</v>
      </c>
      <c r="AA979" t="s">
        <v>10543</v>
      </c>
      <c r="AB979" t="s">
        <v>10544</v>
      </c>
      <c r="AC979" t="s">
        <v>10476</v>
      </c>
    </row>
    <row r="980" spans="1:31" x14ac:dyDescent="0.3">
      <c r="A980" t="s">
        <v>10453</v>
      </c>
      <c r="B980" t="s">
        <v>10444</v>
      </c>
      <c r="C980">
        <v>1107</v>
      </c>
      <c r="D980" t="s">
        <v>2633</v>
      </c>
      <c r="E980" t="s">
        <v>3</v>
      </c>
      <c r="F980" t="s">
        <v>2634</v>
      </c>
      <c r="G980">
        <v>115</v>
      </c>
      <c r="H980">
        <v>43212</v>
      </c>
      <c r="I980">
        <v>4.8</v>
      </c>
      <c r="J980">
        <v>368</v>
      </c>
      <c r="K980">
        <v>167</v>
      </c>
      <c r="L980" t="s">
        <v>10451</v>
      </c>
      <c r="M980" t="s">
        <v>10447</v>
      </c>
      <c r="N980" t="s">
        <v>10452</v>
      </c>
      <c r="O980" t="s">
        <v>10454</v>
      </c>
      <c r="P980" t="s">
        <v>10458</v>
      </c>
      <c r="Q980" t="s">
        <v>10455</v>
      </c>
      <c r="R980" t="s">
        <v>10448</v>
      </c>
      <c r="S980" t="s">
        <v>10459</v>
      </c>
      <c r="T980" t="s">
        <v>10446</v>
      </c>
      <c r="U980" t="s">
        <v>10443</v>
      </c>
      <c r="V980" t="s">
        <v>10487</v>
      </c>
      <c r="W980" t="s">
        <v>10445</v>
      </c>
      <c r="X980" t="s">
        <v>10462</v>
      </c>
      <c r="Y980" t="s">
        <v>10463</v>
      </c>
      <c r="Z980" t="s">
        <v>10460</v>
      </c>
      <c r="AA980" t="s">
        <v>10545</v>
      </c>
      <c r="AB980" t="s">
        <v>10461</v>
      </c>
      <c r="AC980" t="s">
        <v>10449</v>
      </c>
      <c r="AD980" t="s">
        <v>10450</v>
      </c>
      <c r="AE980" t="s">
        <v>10546</v>
      </c>
    </row>
    <row r="981" spans="1:31" x14ac:dyDescent="0.3">
      <c r="A981" t="s">
        <v>10469</v>
      </c>
      <c r="B981" t="s">
        <v>10547</v>
      </c>
      <c r="C981">
        <v>524</v>
      </c>
      <c r="D981" t="s">
        <v>632</v>
      </c>
      <c r="E981">
        <v>255</v>
      </c>
      <c r="F981">
        <v>4226122</v>
      </c>
      <c r="G981">
        <v>4.91</v>
      </c>
      <c r="H981">
        <v>10512</v>
      </c>
      <c r="I981">
        <v>5883</v>
      </c>
      <c r="J981" t="s">
        <v>10465</v>
      </c>
      <c r="K981" t="s">
        <v>10528</v>
      </c>
      <c r="L981" t="s">
        <v>10467</v>
      </c>
      <c r="M981" t="s">
        <v>10468</v>
      </c>
      <c r="N981" t="s">
        <v>10470</v>
      </c>
      <c r="O981" t="s">
        <v>10471</v>
      </c>
      <c r="P981" t="s">
        <v>10475</v>
      </c>
      <c r="Q981" t="s">
        <v>10531</v>
      </c>
      <c r="R981" t="s">
        <v>10473</v>
      </c>
      <c r="S981" t="s">
        <v>10474</v>
      </c>
      <c r="T981" t="s">
        <v>10548</v>
      </c>
      <c r="U981" t="s">
        <v>10529</v>
      </c>
      <c r="V981" t="s">
        <v>10549</v>
      </c>
      <c r="W981" t="s">
        <v>10486</v>
      </c>
    </row>
    <row r="982" spans="1:31" x14ac:dyDescent="0.3">
      <c r="A982" t="s">
        <v>10454</v>
      </c>
      <c r="B982" t="s">
        <v>10444</v>
      </c>
      <c r="C982">
        <v>1105</v>
      </c>
      <c r="D982" t="s">
        <v>152</v>
      </c>
      <c r="E982" t="s">
        <v>3</v>
      </c>
      <c r="F982" t="s">
        <v>153</v>
      </c>
      <c r="G982">
        <v>164</v>
      </c>
      <c r="H982">
        <v>100574</v>
      </c>
      <c r="I982">
        <v>4.9000000000000004</v>
      </c>
      <c r="J982">
        <v>978</v>
      </c>
      <c r="K982">
        <v>586</v>
      </c>
      <c r="L982" t="s">
        <v>10451</v>
      </c>
      <c r="M982" t="s">
        <v>10452</v>
      </c>
      <c r="N982" t="s">
        <v>10453</v>
      </c>
      <c r="O982" t="s">
        <v>10458</v>
      </c>
      <c r="P982" t="s">
        <v>10455</v>
      </c>
      <c r="Q982" t="s">
        <v>10447</v>
      </c>
      <c r="R982" t="s">
        <v>10459</v>
      </c>
      <c r="S982" t="s">
        <v>10448</v>
      </c>
      <c r="T982" t="s">
        <v>10550</v>
      </c>
      <c r="U982" t="s">
        <v>10445</v>
      </c>
      <c r="V982" t="s">
        <v>10462</v>
      </c>
      <c r="W982" t="s">
        <v>10446</v>
      </c>
      <c r="X982" t="s">
        <v>10443</v>
      </c>
      <c r="Y982" t="s">
        <v>10463</v>
      </c>
      <c r="Z982" t="s">
        <v>10551</v>
      </c>
      <c r="AA982" t="s">
        <v>10545</v>
      </c>
      <c r="AB982" t="s">
        <v>10460</v>
      </c>
      <c r="AC982" t="s">
        <v>10487</v>
      </c>
      <c r="AD982" t="s">
        <v>10461</v>
      </c>
      <c r="AE982" t="s">
        <v>10450</v>
      </c>
    </row>
    <row r="983" spans="1:31" x14ac:dyDescent="0.3">
      <c r="A983" t="s">
        <v>10473</v>
      </c>
      <c r="B983" t="s">
        <v>10552</v>
      </c>
      <c r="C983">
        <v>285</v>
      </c>
      <c r="D983" t="s">
        <v>32</v>
      </c>
      <c r="E983">
        <v>184</v>
      </c>
      <c r="F983">
        <v>2488790</v>
      </c>
      <c r="G983">
        <v>4.9000000000000004</v>
      </c>
      <c r="H983">
        <v>7243</v>
      </c>
      <c r="I983">
        <v>5855</v>
      </c>
      <c r="J983" t="s">
        <v>10470</v>
      </c>
      <c r="K983" t="s">
        <v>10467</v>
      </c>
      <c r="L983" t="s">
        <v>10465</v>
      </c>
      <c r="M983" t="s">
        <v>10472</v>
      </c>
      <c r="N983" t="s">
        <v>10468</v>
      </c>
      <c r="O983" t="s">
        <v>10469</v>
      </c>
      <c r="P983" t="s">
        <v>10553</v>
      </c>
      <c r="Q983" t="s">
        <v>10531</v>
      </c>
      <c r="R983" t="s">
        <v>10475</v>
      </c>
      <c r="S983" t="s">
        <v>10471</v>
      </c>
      <c r="T983" t="s">
        <v>10474</v>
      </c>
      <c r="U983" t="s">
        <v>10554</v>
      </c>
      <c r="V983" t="s">
        <v>10482</v>
      </c>
      <c r="W983" t="s">
        <v>10485</v>
      </c>
      <c r="X983" t="s">
        <v>10532</v>
      </c>
      <c r="Y983" t="s">
        <v>10540</v>
      </c>
      <c r="Z983" t="s">
        <v>10529</v>
      </c>
      <c r="AA983" t="s">
        <v>10486</v>
      </c>
      <c r="AB983" t="s">
        <v>10476</v>
      </c>
      <c r="AC983" t="s">
        <v>10544</v>
      </c>
    </row>
    <row r="984" spans="1:31" x14ac:dyDescent="0.3">
      <c r="A984" t="s">
        <v>10451</v>
      </c>
      <c r="B984" t="s">
        <v>10444</v>
      </c>
      <c r="C984">
        <v>1105</v>
      </c>
      <c r="D984" t="s">
        <v>152</v>
      </c>
      <c r="E984" t="s">
        <v>3</v>
      </c>
      <c r="F984" t="s">
        <v>153</v>
      </c>
      <c r="G984">
        <v>111</v>
      </c>
      <c r="H984">
        <v>70832</v>
      </c>
      <c r="I984">
        <v>4.8600000000000003</v>
      </c>
      <c r="J984">
        <v>680</v>
      </c>
      <c r="K984">
        <v>360</v>
      </c>
      <c r="L984" t="s">
        <v>10452</v>
      </c>
      <c r="M984" t="s">
        <v>10454</v>
      </c>
      <c r="N984" t="s">
        <v>10453</v>
      </c>
      <c r="O984" t="s">
        <v>10458</v>
      </c>
      <c r="P984" t="s">
        <v>10447</v>
      </c>
      <c r="Q984" t="s">
        <v>10455</v>
      </c>
      <c r="R984" t="s">
        <v>10459</v>
      </c>
      <c r="S984" t="s">
        <v>10448</v>
      </c>
      <c r="T984" t="s">
        <v>10443</v>
      </c>
      <c r="U984" t="s">
        <v>10462</v>
      </c>
      <c r="V984" t="s">
        <v>10445</v>
      </c>
      <c r="W984" t="s">
        <v>10446</v>
      </c>
      <c r="X984" t="s">
        <v>10460</v>
      </c>
      <c r="Y984" t="s">
        <v>10487</v>
      </c>
      <c r="Z984" t="s">
        <v>10555</v>
      </c>
      <c r="AA984" t="s">
        <v>10545</v>
      </c>
      <c r="AB984" t="s">
        <v>10463</v>
      </c>
      <c r="AC984" t="s">
        <v>10461</v>
      </c>
      <c r="AD984" t="s">
        <v>10464</v>
      </c>
      <c r="AE984" t="s">
        <v>10546</v>
      </c>
    </row>
    <row r="985" spans="1:31" x14ac:dyDescent="0.3">
      <c r="A985" t="s">
        <v>10528</v>
      </c>
      <c r="B985" t="s">
        <v>10556</v>
      </c>
      <c r="C985">
        <v>465</v>
      </c>
      <c r="D985" t="s">
        <v>632</v>
      </c>
      <c r="E985">
        <v>239</v>
      </c>
      <c r="F985">
        <v>2995664</v>
      </c>
      <c r="G985">
        <v>4.92</v>
      </c>
      <c r="H985">
        <v>9592</v>
      </c>
      <c r="I985">
        <v>4639</v>
      </c>
      <c r="J985" t="s">
        <v>10469</v>
      </c>
      <c r="K985" t="s">
        <v>10486</v>
      </c>
      <c r="L985" t="s">
        <v>10467</v>
      </c>
      <c r="M985" t="s">
        <v>10465</v>
      </c>
      <c r="N985" t="s">
        <v>10531</v>
      </c>
      <c r="O985" t="s">
        <v>10475</v>
      </c>
      <c r="P985" t="s">
        <v>10557</v>
      </c>
      <c r="Q985" t="s">
        <v>10544</v>
      </c>
      <c r="R985" t="s">
        <v>10558</v>
      </c>
      <c r="S985" t="s">
        <v>10529</v>
      </c>
      <c r="T985" t="s">
        <v>10482</v>
      </c>
      <c r="U985" t="s">
        <v>10559</v>
      </c>
      <c r="V985" t="s">
        <v>10474</v>
      </c>
      <c r="W985" t="s">
        <v>10560</v>
      </c>
    </row>
    <row r="986" spans="1:31" x14ac:dyDescent="0.3">
      <c r="A986" t="s">
        <v>10561</v>
      </c>
      <c r="B986" t="s">
        <v>10562</v>
      </c>
      <c r="C986">
        <v>1112</v>
      </c>
      <c r="D986" t="s">
        <v>32</v>
      </c>
      <c r="E986">
        <v>398</v>
      </c>
      <c r="F986">
        <v>791855</v>
      </c>
      <c r="G986">
        <v>3.29</v>
      </c>
      <c r="H986">
        <v>475</v>
      </c>
      <c r="I986">
        <v>309</v>
      </c>
      <c r="J986" t="s">
        <v>10563</v>
      </c>
      <c r="K986" t="s">
        <v>10564</v>
      </c>
      <c r="L986" t="s">
        <v>10565</v>
      </c>
      <c r="M986" t="s">
        <v>10566</v>
      </c>
      <c r="N986" t="s">
        <v>10567</v>
      </c>
      <c r="O986" t="s">
        <v>10568</v>
      </c>
      <c r="P986" t="s">
        <v>10569</v>
      </c>
      <c r="Q986" t="s">
        <v>10570</v>
      </c>
      <c r="R986" t="s">
        <v>742</v>
      </c>
      <c r="S986" t="s">
        <v>10571</v>
      </c>
      <c r="T986" t="s">
        <v>10572</v>
      </c>
      <c r="U986" t="s">
        <v>10573</v>
      </c>
      <c r="V986" t="s">
        <v>10574</v>
      </c>
      <c r="W986" t="s">
        <v>10575</v>
      </c>
    </row>
    <row r="987" spans="1:31" x14ac:dyDescent="0.3">
      <c r="A987" t="s">
        <v>10576</v>
      </c>
      <c r="B987" t="s">
        <v>10577</v>
      </c>
      <c r="C987">
        <v>1124</v>
      </c>
      <c r="D987" t="s">
        <v>20</v>
      </c>
      <c r="E987">
        <v>126</v>
      </c>
      <c r="F987">
        <v>99243</v>
      </c>
      <c r="G987">
        <v>4.6500000000000004</v>
      </c>
      <c r="H987">
        <v>299</v>
      </c>
      <c r="I987">
        <v>203</v>
      </c>
      <c r="J987" t="s">
        <v>10468</v>
      </c>
      <c r="K987" t="s">
        <v>10465</v>
      </c>
      <c r="L987" t="s">
        <v>10470</v>
      </c>
      <c r="M987" t="s">
        <v>10517</v>
      </c>
      <c r="N987" t="s">
        <v>10472</v>
      </c>
      <c r="O987" t="s">
        <v>10578</v>
      </c>
      <c r="P987" t="s">
        <v>10579</v>
      </c>
      <c r="Q987" t="s">
        <v>10528</v>
      </c>
      <c r="R987" t="s">
        <v>10580</v>
      </c>
      <c r="S987" t="s">
        <v>10467</v>
      </c>
      <c r="T987" t="s">
        <v>10526</v>
      </c>
      <c r="U987" t="s">
        <v>10473</v>
      </c>
      <c r="V987" t="s">
        <v>10469</v>
      </c>
      <c r="W987" t="s">
        <v>10581</v>
      </c>
    </row>
    <row r="988" spans="1:31" x14ac:dyDescent="0.3">
      <c r="A988" t="s">
        <v>10582</v>
      </c>
      <c r="B988" t="s">
        <v>10583</v>
      </c>
      <c r="C988">
        <v>343</v>
      </c>
      <c r="D988" t="s">
        <v>32</v>
      </c>
      <c r="E988">
        <v>211</v>
      </c>
      <c r="F988">
        <v>41574</v>
      </c>
      <c r="G988">
        <v>4.41</v>
      </c>
      <c r="H988">
        <v>80</v>
      </c>
      <c r="I988">
        <v>42</v>
      </c>
      <c r="J988" t="s">
        <v>10584</v>
      </c>
      <c r="K988" t="s">
        <v>10585</v>
      </c>
      <c r="L988" t="s">
        <v>10586</v>
      </c>
      <c r="M988" t="s">
        <v>10587</v>
      </c>
      <c r="N988" t="s">
        <v>10588</v>
      </c>
      <c r="O988" t="s">
        <v>10589</v>
      </c>
      <c r="P988" t="s">
        <v>10590</v>
      </c>
      <c r="Q988" t="s">
        <v>10591</v>
      </c>
      <c r="R988" t="s">
        <v>10592</v>
      </c>
      <c r="S988" t="s">
        <v>10593</v>
      </c>
      <c r="T988" t="s">
        <v>10594</v>
      </c>
      <c r="U988" t="s">
        <v>10595</v>
      </c>
      <c r="V988" t="s">
        <v>10596</v>
      </c>
      <c r="W988" t="s">
        <v>10597</v>
      </c>
      <c r="X988" t="s">
        <v>10598</v>
      </c>
      <c r="Y988" t="s">
        <v>10599</v>
      </c>
      <c r="Z988" t="s">
        <v>10600</v>
      </c>
      <c r="AA988" t="s">
        <v>10601</v>
      </c>
      <c r="AB988" t="s">
        <v>10602</v>
      </c>
      <c r="AC988" t="s">
        <v>10603</v>
      </c>
    </row>
    <row r="989" spans="1:31" x14ac:dyDescent="0.3">
      <c r="A989" t="s">
        <v>10604</v>
      </c>
      <c r="B989" t="s">
        <v>10605</v>
      </c>
      <c r="C989">
        <v>834</v>
      </c>
      <c r="D989" t="s">
        <v>233</v>
      </c>
      <c r="E989" t="s">
        <v>3</v>
      </c>
      <c r="F989" t="s">
        <v>234</v>
      </c>
      <c r="G989">
        <v>347</v>
      </c>
      <c r="H989">
        <v>239</v>
      </c>
      <c r="I989">
        <v>5</v>
      </c>
      <c r="J989">
        <v>1</v>
      </c>
      <c r="K989">
        <v>0</v>
      </c>
      <c r="L989" t="s">
        <v>10606</v>
      </c>
      <c r="M989" t="s">
        <v>10607</v>
      </c>
      <c r="N989" t="s">
        <v>10608</v>
      </c>
      <c r="O989" t="s">
        <v>10609</v>
      </c>
      <c r="P989" t="s">
        <v>10610</v>
      </c>
      <c r="Q989" t="s">
        <v>10611</v>
      </c>
      <c r="R989" t="s">
        <v>10612</v>
      </c>
      <c r="S989" t="s">
        <v>10613</v>
      </c>
      <c r="T989" t="s">
        <v>10614</v>
      </c>
      <c r="U989" t="s">
        <v>10615</v>
      </c>
      <c r="V989" t="s">
        <v>10616</v>
      </c>
      <c r="W989" t="s">
        <v>10617</v>
      </c>
      <c r="X989" t="s">
        <v>10618</v>
      </c>
      <c r="Y989" t="s">
        <v>10619</v>
      </c>
      <c r="Z989" t="s">
        <v>10620</v>
      </c>
      <c r="AA989" t="s">
        <v>10621</v>
      </c>
      <c r="AB989" t="s">
        <v>10622</v>
      </c>
      <c r="AC989" t="s">
        <v>10623</v>
      </c>
      <c r="AD989" t="s">
        <v>10624</v>
      </c>
      <c r="AE989" t="s">
        <v>10625</v>
      </c>
    </row>
    <row r="990" spans="1:31" x14ac:dyDescent="0.3">
      <c r="A990" t="s">
        <v>10626</v>
      </c>
      <c r="B990" t="s">
        <v>10627</v>
      </c>
      <c r="C990">
        <v>364</v>
      </c>
      <c r="D990" t="s">
        <v>233</v>
      </c>
      <c r="E990" t="s">
        <v>3</v>
      </c>
      <c r="F990" t="s">
        <v>234</v>
      </c>
      <c r="G990">
        <v>116</v>
      </c>
      <c r="H990">
        <v>128386</v>
      </c>
      <c r="I990">
        <v>4.3600000000000003</v>
      </c>
      <c r="J990">
        <v>281</v>
      </c>
      <c r="K990">
        <v>120</v>
      </c>
      <c r="L990" t="s">
        <v>10628</v>
      </c>
      <c r="M990" t="s">
        <v>10629</v>
      </c>
      <c r="N990" t="s">
        <v>10630</v>
      </c>
      <c r="O990" t="s">
        <v>10631</v>
      </c>
      <c r="P990" t="s">
        <v>10632</v>
      </c>
      <c r="Q990" t="s">
        <v>10633</v>
      </c>
      <c r="R990" t="s">
        <v>10634</v>
      </c>
      <c r="S990" t="s">
        <v>10635</v>
      </c>
      <c r="T990" t="s">
        <v>10636</v>
      </c>
      <c r="U990" t="s">
        <v>10637</v>
      </c>
      <c r="V990" t="s">
        <v>10638</v>
      </c>
      <c r="W990" t="s">
        <v>10639</v>
      </c>
      <c r="X990" t="s">
        <v>10640</v>
      </c>
      <c r="Y990" t="s">
        <v>10641</v>
      </c>
      <c r="Z990" t="s">
        <v>10642</v>
      </c>
      <c r="AA990" t="s">
        <v>10643</v>
      </c>
      <c r="AB990" t="s">
        <v>10644</v>
      </c>
      <c r="AC990" t="s">
        <v>10645</v>
      </c>
      <c r="AD990" t="s">
        <v>10646</v>
      </c>
      <c r="AE990" t="s">
        <v>10647</v>
      </c>
    </row>
    <row r="991" spans="1:31" x14ac:dyDescent="0.3">
      <c r="A991" t="s">
        <v>10648</v>
      </c>
      <c r="B991" t="s">
        <v>9624</v>
      </c>
      <c r="C991">
        <v>1135</v>
      </c>
      <c r="D991" t="s">
        <v>233</v>
      </c>
      <c r="E991" t="s">
        <v>3</v>
      </c>
      <c r="F991" t="s">
        <v>234</v>
      </c>
      <c r="G991">
        <v>244</v>
      </c>
      <c r="H991">
        <v>5</v>
      </c>
      <c r="I991">
        <v>0</v>
      </c>
      <c r="J991">
        <v>0</v>
      </c>
      <c r="K991">
        <v>0</v>
      </c>
      <c r="L991" t="s">
        <v>10649</v>
      </c>
      <c r="M991" t="s">
        <v>10650</v>
      </c>
      <c r="N991" t="s">
        <v>10651</v>
      </c>
      <c r="O991" t="s">
        <v>10652</v>
      </c>
      <c r="P991" t="s">
        <v>10653</v>
      </c>
      <c r="Q991" t="s">
        <v>10654</v>
      </c>
      <c r="R991" t="s">
        <v>10655</v>
      </c>
      <c r="S991" t="s">
        <v>10656</v>
      </c>
      <c r="T991" t="s">
        <v>10657</v>
      </c>
      <c r="U991" t="s">
        <v>10658</v>
      </c>
      <c r="V991" t="s">
        <v>10659</v>
      </c>
      <c r="W991" t="s">
        <v>10660</v>
      </c>
      <c r="X991" t="s">
        <v>10661</v>
      </c>
      <c r="Y991" t="s">
        <v>10662</v>
      </c>
      <c r="Z991" t="s">
        <v>10663</v>
      </c>
      <c r="AA991" t="s">
        <v>10664</v>
      </c>
      <c r="AB991" t="s">
        <v>10665</v>
      </c>
      <c r="AC991" t="s">
        <v>10666</v>
      </c>
      <c r="AD991" t="s">
        <v>10667</v>
      </c>
      <c r="AE991" t="s">
        <v>10668</v>
      </c>
    </row>
    <row r="992" spans="1:31" x14ac:dyDescent="0.3">
      <c r="A992" t="s">
        <v>10669</v>
      </c>
      <c r="B992" t="s">
        <v>10670</v>
      </c>
      <c r="C992">
        <v>1071</v>
      </c>
      <c r="D992" t="s">
        <v>632</v>
      </c>
      <c r="E992">
        <v>269</v>
      </c>
      <c r="F992">
        <v>218</v>
      </c>
      <c r="G992">
        <v>5</v>
      </c>
      <c r="H992">
        <v>1</v>
      </c>
      <c r="I992">
        <v>0</v>
      </c>
    </row>
    <row r="993" spans="1:31" x14ac:dyDescent="0.3">
      <c r="A993" t="s">
        <v>10671</v>
      </c>
      <c r="B993" t="s">
        <v>10672</v>
      </c>
      <c r="C993">
        <v>1122</v>
      </c>
      <c r="D993" t="s">
        <v>233</v>
      </c>
      <c r="E993" t="s">
        <v>3</v>
      </c>
      <c r="F993" t="s">
        <v>234</v>
      </c>
      <c r="G993">
        <v>30</v>
      </c>
      <c r="H993">
        <v>9</v>
      </c>
      <c r="I993">
        <v>0</v>
      </c>
      <c r="J993">
        <v>0</v>
      </c>
      <c r="K993">
        <v>0</v>
      </c>
    </row>
    <row r="994" spans="1:31" x14ac:dyDescent="0.3">
      <c r="A994" t="s">
        <v>10673</v>
      </c>
      <c r="B994" t="s">
        <v>10674</v>
      </c>
      <c r="C994">
        <v>958</v>
      </c>
      <c r="D994" t="s">
        <v>233</v>
      </c>
      <c r="E994" t="s">
        <v>3</v>
      </c>
      <c r="F994" t="s">
        <v>234</v>
      </c>
      <c r="G994">
        <v>85</v>
      </c>
      <c r="H994">
        <v>435</v>
      </c>
      <c r="I994">
        <v>0</v>
      </c>
      <c r="J994">
        <v>0</v>
      </c>
      <c r="K994">
        <v>0</v>
      </c>
    </row>
    <row r="995" spans="1:31" x14ac:dyDescent="0.3">
      <c r="A995" t="s">
        <v>10675</v>
      </c>
      <c r="B995" t="s">
        <v>10676</v>
      </c>
      <c r="C995">
        <v>1103</v>
      </c>
      <c r="D995" t="s">
        <v>233</v>
      </c>
      <c r="E995" t="s">
        <v>3</v>
      </c>
      <c r="F995" t="s">
        <v>234</v>
      </c>
      <c r="G995">
        <v>129</v>
      </c>
      <c r="H995">
        <v>1039</v>
      </c>
      <c r="I995">
        <v>4</v>
      </c>
      <c r="J995">
        <v>4</v>
      </c>
      <c r="K995">
        <v>2</v>
      </c>
      <c r="L995" t="s">
        <v>3134</v>
      </c>
      <c r="M995" t="s">
        <v>10677</v>
      </c>
      <c r="N995" t="s">
        <v>10678</v>
      </c>
      <c r="O995" t="s">
        <v>3228</v>
      </c>
      <c r="P995" t="s">
        <v>10679</v>
      </c>
      <c r="Q995" t="s">
        <v>10680</v>
      </c>
      <c r="R995" t="s">
        <v>10681</v>
      </c>
      <c r="S995" t="s">
        <v>3132</v>
      </c>
      <c r="T995" t="s">
        <v>3138</v>
      </c>
      <c r="U995" t="s">
        <v>10682</v>
      </c>
      <c r="V995" t="s">
        <v>10683</v>
      </c>
      <c r="W995" t="s">
        <v>10684</v>
      </c>
      <c r="X995" t="s">
        <v>10685</v>
      </c>
      <c r="Y995" t="s">
        <v>10686</v>
      </c>
      <c r="Z995" t="s">
        <v>10687</v>
      </c>
      <c r="AA995" t="s">
        <v>10688</v>
      </c>
      <c r="AB995" t="s">
        <v>10689</v>
      </c>
      <c r="AC995" t="s">
        <v>10690</v>
      </c>
      <c r="AD995" t="s">
        <v>10691</v>
      </c>
      <c r="AE995" t="s">
        <v>10692</v>
      </c>
    </row>
    <row r="996" spans="1:31" x14ac:dyDescent="0.3">
      <c r="A996" t="s">
        <v>10693</v>
      </c>
      <c r="B996" t="s">
        <v>10674</v>
      </c>
      <c r="C996">
        <v>959</v>
      </c>
      <c r="D996" t="s">
        <v>233</v>
      </c>
      <c r="E996" t="s">
        <v>3</v>
      </c>
      <c r="F996" t="s">
        <v>234</v>
      </c>
      <c r="G996">
        <v>105</v>
      </c>
      <c r="H996">
        <v>3050</v>
      </c>
      <c r="I996">
        <v>2.33</v>
      </c>
      <c r="J996">
        <v>3</v>
      </c>
      <c r="K996">
        <v>0</v>
      </c>
      <c r="L996" t="s">
        <v>10694</v>
      </c>
      <c r="M996" t="s">
        <v>10695</v>
      </c>
      <c r="N996" t="s">
        <v>10696</v>
      </c>
      <c r="O996" t="s">
        <v>10697</v>
      </c>
      <c r="P996" t="s">
        <v>10698</v>
      </c>
      <c r="Q996" t="s">
        <v>10699</v>
      </c>
      <c r="R996" t="s">
        <v>10700</v>
      </c>
      <c r="S996" t="s">
        <v>10701</v>
      </c>
      <c r="T996" t="s">
        <v>10702</v>
      </c>
      <c r="U996" t="s">
        <v>10703</v>
      </c>
      <c r="V996" t="s">
        <v>10704</v>
      </c>
      <c r="W996" t="s">
        <v>10673</v>
      </c>
      <c r="X996" t="s">
        <v>10705</v>
      </c>
      <c r="Y996" t="s">
        <v>10706</v>
      </c>
      <c r="Z996" t="s">
        <v>10707</v>
      </c>
      <c r="AA996" t="s">
        <v>10708</v>
      </c>
      <c r="AB996" t="s">
        <v>10709</v>
      </c>
      <c r="AC996" t="s">
        <v>10710</v>
      </c>
      <c r="AD996" t="s">
        <v>10711</v>
      </c>
      <c r="AE996" t="s">
        <v>10712</v>
      </c>
    </row>
    <row r="997" spans="1:31" x14ac:dyDescent="0.3">
      <c r="A997" t="s">
        <v>10713</v>
      </c>
      <c r="B997" t="s">
        <v>10714</v>
      </c>
      <c r="C997">
        <v>1019</v>
      </c>
      <c r="D997" t="s">
        <v>632</v>
      </c>
      <c r="E997">
        <v>318</v>
      </c>
      <c r="F997">
        <v>2436</v>
      </c>
      <c r="G997">
        <v>5</v>
      </c>
      <c r="H997">
        <v>1</v>
      </c>
      <c r="I997">
        <v>0</v>
      </c>
    </row>
    <row r="998" spans="1:31" x14ac:dyDescent="0.3">
      <c r="A998" t="s">
        <v>10715</v>
      </c>
      <c r="B998" t="s">
        <v>10716</v>
      </c>
      <c r="C998">
        <v>968</v>
      </c>
      <c r="D998" t="s">
        <v>32</v>
      </c>
      <c r="E998">
        <v>168</v>
      </c>
      <c r="F998">
        <v>1496</v>
      </c>
      <c r="G998">
        <v>4.33</v>
      </c>
      <c r="H998">
        <v>15</v>
      </c>
      <c r="I998">
        <v>29</v>
      </c>
      <c r="J998" t="s">
        <v>10717</v>
      </c>
      <c r="K998" t="s">
        <v>10718</v>
      </c>
      <c r="L998" t="s">
        <v>10719</v>
      </c>
      <c r="M998" t="s">
        <v>10720</v>
      </c>
      <c r="N998" t="s">
        <v>10721</v>
      </c>
      <c r="O998" t="s">
        <v>10722</v>
      </c>
      <c r="P998" t="s">
        <v>10723</v>
      </c>
      <c r="Q998" t="s">
        <v>10724</v>
      </c>
      <c r="R998" t="s">
        <v>10725</v>
      </c>
      <c r="S998" t="s">
        <v>10726</v>
      </c>
      <c r="T998" t="s">
        <v>10727</v>
      </c>
      <c r="U998" t="s">
        <v>10728</v>
      </c>
      <c r="V998" t="s">
        <v>10729</v>
      </c>
      <c r="W998" t="s">
        <v>10730</v>
      </c>
      <c r="X998" t="s">
        <v>10731</v>
      </c>
      <c r="Y998" t="s">
        <v>10732</v>
      </c>
      <c r="Z998" t="s">
        <v>10733</v>
      </c>
      <c r="AA998" t="s">
        <v>10734</v>
      </c>
      <c r="AB998" t="s">
        <v>10735</v>
      </c>
      <c r="AC998" t="s">
        <v>10736</v>
      </c>
    </row>
    <row r="999" spans="1:31" x14ac:dyDescent="0.3">
      <c r="A999" t="s">
        <v>10737</v>
      </c>
      <c r="B999" t="s">
        <v>10738</v>
      </c>
      <c r="C999">
        <v>1072</v>
      </c>
      <c r="D999" t="s">
        <v>32</v>
      </c>
      <c r="E999">
        <v>137</v>
      </c>
      <c r="F999">
        <v>43577</v>
      </c>
      <c r="G999">
        <v>4.71</v>
      </c>
      <c r="H999">
        <v>103</v>
      </c>
      <c r="I999">
        <v>272</v>
      </c>
      <c r="J999" t="s">
        <v>10739</v>
      </c>
      <c r="K999" t="s">
        <v>10740</v>
      </c>
      <c r="L999" t="s">
        <v>10741</v>
      </c>
      <c r="M999" t="s">
        <v>10742</v>
      </c>
      <c r="N999" t="s">
        <v>10743</v>
      </c>
      <c r="O999" t="s">
        <v>10744</v>
      </c>
      <c r="P999" t="s">
        <v>10745</v>
      </c>
      <c r="Q999" t="s">
        <v>10746</v>
      </c>
      <c r="R999" t="s">
        <v>10747</v>
      </c>
      <c r="S999" t="s">
        <v>10748</v>
      </c>
      <c r="T999" t="s">
        <v>10749</v>
      </c>
      <c r="U999" t="s">
        <v>10750</v>
      </c>
      <c r="V999" t="s">
        <v>10751</v>
      </c>
      <c r="W999" t="s">
        <v>10752</v>
      </c>
      <c r="X999" t="s">
        <v>10753</v>
      </c>
      <c r="Y999" t="s">
        <v>10754</v>
      </c>
      <c r="Z999" t="s">
        <v>10755</v>
      </c>
      <c r="AA999" t="s">
        <v>10756</v>
      </c>
      <c r="AB999" t="s">
        <v>10757</v>
      </c>
      <c r="AC999" t="s">
        <v>10758</v>
      </c>
    </row>
    <row r="1000" spans="1:31" x14ac:dyDescent="0.3">
      <c r="A1000" t="s">
        <v>10759</v>
      </c>
      <c r="B1000" t="s">
        <v>10760</v>
      </c>
      <c r="C1000">
        <v>1040</v>
      </c>
      <c r="D1000" t="s">
        <v>32</v>
      </c>
      <c r="E1000">
        <v>374</v>
      </c>
      <c r="F1000">
        <v>1196</v>
      </c>
      <c r="G1000">
        <v>4.4400000000000004</v>
      </c>
      <c r="H1000">
        <v>16</v>
      </c>
      <c r="I1000">
        <v>34</v>
      </c>
      <c r="J1000" t="s">
        <v>10761</v>
      </c>
      <c r="K1000" t="s">
        <v>10762</v>
      </c>
      <c r="L1000" t="s">
        <v>10763</v>
      </c>
      <c r="M1000" t="s">
        <v>10764</v>
      </c>
      <c r="N1000" t="s">
        <v>10765</v>
      </c>
      <c r="O1000" t="s">
        <v>10766</v>
      </c>
      <c r="P1000" t="s">
        <v>10767</v>
      </c>
      <c r="Q1000" t="s">
        <v>10768</v>
      </c>
      <c r="R1000" t="s">
        <v>10769</v>
      </c>
      <c r="S1000" t="s">
        <v>10770</v>
      </c>
      <c r="T1000" t="s">
        <v>10771</v>
      </c>
      <c r="U1000" t="s">
        <v>10772</v>
      </c>
      <c r="V1000" t="s">
        <v>10773</v>
      </c>
      <c r="W1000" t="s">
        <v>10774</v>
      </c>
      <c r="X1000" t="s">
        <v>10775</v>
      </c>
      <c r="Y1000" t="s">
        <v>10776</v>
      </c>
      <c r="Z1000" t="s">
        <v>10777</v>
      </c>
      <c r="AA1000" t="s">
        <v>10778</v>
      </c>
      <c r="AB1000" t="s">
        <v>10779</v>
      </c>
      <c r="AC1000" t="s">
        <v>10780</v>
      </c>
    </row>
    <row r="1001" spans="1:31" x14ac:dyDescent="0.3">
      <c r="A1001" t="s">
        <v>10781</v>
      </c>
      <c r="B1001" t="s">
        <v>10782</v>
      </c>
      <c r="C1001">
        <v>821</v>
      </c>
      <c r="D1001" t="s">
        <v>32</v>
      </c>
      <c r="E1001">
        <v>237</v>
      </c>
      <c r="F1001">
        <v>1050</v>
      </c>
      <c r="G1001">
        <v>4</v>
      </c>
      <c r="H1001">
        <v>1</v>
      </c>
      <c r="I1001">
        <v>0</v>
      </c>
    </row>
    <row r="1002" spans="1:31" x14ac:dyDescent="0.3">
      <c r="A1002" t="s">
        <v>10783</v>
      </c>
      <c r="B1002" t="s">
        <v>10784</v>
      </c>
      <c r="C1002">
        <v>1095</v>
      </c>
      <c r="D1002" t="s">
        <v>32</v>
      </c>
      <c r="E1002">
        <v>454</v>
      </c>
      <c r="F1002">
        <v>532</v>
      </c>
      <c r="G1002">
        <v>3.88</v>
      </c>
      <c r="H1002">
        <v>8</v>
      </c>
      <c r="I1002">
        <v>4</v>
      </c>
    </row>
    <row r="1003" spans="1:31" x14ac:dyDescent="0.3">
      <c r="A1003" t="s">
        <v>10785</v>
      </c>
      <c r="B1003" t="s">
        <v>10786</v>
      </c>
      <c r="C1003">
        <v>1066</v>
      </c>
      <c r="D1003" t="s">
        <v>32</v>
      </c>
      <c r="E1003">
        <v>99</v>
      </c>
      <c r="F1003">
        <v>221</v>
      </c>
      <c r="G1003">
        <v>3</v>
      </c>
      <c r="H1003">
        <v>2</v>
      </c>
      <c r="I1003">
        <v>5</v>
      </c>
      <c r="J1003" t="s">
        <v>10787</v>
      </c>
      <c r="K1003" t="s">
        <v>10788</v>
      </c>
      <c r="L1003" t="s">
        <v>10789</v>
      </c>
      <c r="M1003" t="s">
        <v>10790</v>
      </c>
      <c r="N1003" t="s">
        <v>10791</v>
      </c>
      <c r="O1003" t="s">
        <v>10792</v>
      </c>
      <c r="P1003" t="s">
        <v>10793</v>
      </c>
      <c r="Q1003" t="s">
        <v>10794</v>
      </c>
      <c r="R1003" t="e">
        <f>-S0qBB3eQ30</f>
        <v>#NAME?</v>
      </c>
      <c r="S1003" t="s">
        <v>10795</v>
      </c>
      <c r="T1003" t="s">
        <v>10796</v>
      </c>
      <c r="U1003" t="s">
        <v>10797</v>
      </c>
      <c r="V1003" t="s">
        <v>10798</v>
      </c>
      <c r="W1003" t="s">
        <v>10799</v>
      </c>
      <c r="X1003" t="s">
        <v>10800</v>
      </c>
      <c r="Y1003" t="s">
        <v>10801</v>
      </c>
      <c r="Z1003" t="s">
        <v>10802</v>
      </c>
      <c r="AA1003" t="s">
        <v>10803</v>
      </c>
      <c r="AB1003" t="s">
        <v>10804</v>
      </c>
      <c r="AC1003" t="s">
        <v>10805</v>
      </c>
    </row>
    <row r="1004" spans="1:31" x14ac:dyDescent="0.3">
      <c r="A1004" t="s">
        <v>10806</v>
      </c>
      <c r="B1004" t="s">
        <v>10807</v>
      </c>
      <c r="C1004">
        <v>1091</v>
      </c>
      <c r="D1004" t="s">
        <v>32</v>
      </c>
      <c r="E1004">
        <v>368</v>
      </c>
      <c r="F1004">
        <v>8495</v>
      </c>
      <c r="G1004">
        <v>4.45</v>
      </c>
      <c r="H1004">
        <v>31</v>
      </c>
      <c r="I1004">
        <v>74</v>
      </c>
      <c r="J1004" t="s">
        <v>10808</v>
      </c>
      <c r="K1004" t="s">
        <v>10809</v>
      </c>
      <c r="L1004" t="s">
        <v>10810</v>
      </c>
      <c r="M1004" t="s">
        <v>10811</v>
      </c>
      <c r="N1004" t="s">
        <v>10812</v>
      </c>
      <c r="O1004" t="s">
        <v>10813</v>
      </c>
      <c r="P1004" t="s">
        <v>10814</v>
      </c>
      <c r="Q1004" t="s">
        <v>10815</v>
      </c>
      <c r="R1004" t="s">
        <v>10816</v>
      </c>
      <c r="S1004" t="s">
        <v>10817</v>
      </c>
      <c r="T1004" t="s">
        <v>10818</v>
      </c>
      <c r="U1004" t="s">
        <v>10819</v>
      </c>
      <c r="V1004" t="s">
        <v>10820</v>
      </c>
      <c r="W1004" t="s">
        <v>10821</v>
      </c>
      <c r="X1004" t="s">
        <v>10822</v>
      </c>
      <c r="Y1004" t="s">
        <v>10823</v>
      </c>
      <c r="Z1004" t="s">
        <v>10824</v>
      </c>
      <c r="AA1004" t="s">
        <v>10825</v>
      </c>
      <c r="AB1004" t="s">
        <v>10826</v>
      </c>
      <c r="AC1004" t="s">
        <v>10827</v>
      </c>
    </row>
    <row r="1005" spans="1:31" x14ac:dyDescent="0.3">
      <c r="A1005" t="s">
        <v>10828</v>
      </c>
      <c r="B1005" t="s">
        <v>10829</v>
      </c>
      <c r="C1005">
        <v>1074</v>
      </c>
      <c r="D1005" t="s">
        <v>32</v>
      </c>
      <c r="E1005">
        <v>172</v>
      </c>
      <c r="F1005">
        <v>265</v>
      </c>
      <c r="G1005">
        <v>5</v>
      </c>
      <c r="H1005">
        <v>4</v>
      </c>
      <c r="I1005">
        <v>6</v>
      </c>
      <c r="J1005" t="s">
        <v>10830</v>
      </c>
      <c r="K1005" t="s">
        <v>10831</v>
      </c>
      <c r="L1005" t="s">
        <v>10832</v>
      </c>
      <c r="M1005" t="s">
        <v>10833</v>
      </c>
      <c r="N1005" t="s">
        <v>10834</v>
      </c>
      <c r="O1005" t="s">
        <v>10835</v>
      </c>
      <c r="P1005" t="s">
        <v>10836</v>
      </c>
      <c r="Q1005" t="s">
        <v>10837</v>
      </c>
      <c r="R1005" t="s">
        <v>10838</v>
      </c>
      <c r="S1005" t="s">
        <v>10839</v>
      </c>
      <c r="T1005" t="s">
        <v>10840</v>
      </c>
      <c r="U1005" t="s">
        <v>10841</v>
      </c>
      <c r="V1005" t="s">
        <v>10842</v>
      </c>
      <c r="W1005" t="s">
        <v>10843</v>
      </c>
      <c r="X1005" t="s">
        <v>10844</v>
      </c>
      <c r="Y1005" t="s">
        <v>10845</v>
      </c>
      <c r="Z1005" t="s">
        <v>10846</v>
      </c>
      <c r="AA1005" t="s">
        <v>10847</v>
      </c>
      <c r="AB1005" t="s">
        <v>10848</v>
      </c>
      <c r="AC1005" t="s">
        <v>10849</v>
      </c>
    </row>
    <row r="1006" spans="1:31" x14ac:dyDescent="0.3">
      <c r="A1006" t="s">
        <v>10850</v>
      </c>
      <c r="B1006" t="s">
        <v>10851</v>
      </c>
      <c r="C1006">
        <v>1061</v>
      </c>
      <c r="D1006" t="s">
        <v>32</v>
      </c>
      <c r="E1006">
        <v>181</v>
      </c>
      <c r="F1006">
        <v>577</v>
      </c>
      <c r="G1006">
        <v>4.5999999999999996</v>
      </c>
      <c r="H1006">
        <v>10</v>
      </c>
      <c r="I1006">
        <v>13</v>
      </c>
      <c r="J1006" t="s">
        <v>10852</v>
      </c>
      <c r="K1006" t="s">
        <v>10853</v>
      </c>
      <c r="L1006" t="s">
        <v>10854</v>
      </c>
      <c r="M1006" t="s">
        <v>10855</v>
      </c>
      <c r="N1006" t="s">
        <v>10856</v>
      </c>
      <c r="O1006" t="s">
        <v>10857</v>
      </c>
      <c r="P1006" t="s">
        <v>10858</v>
      </c>
      <c r="Q1006" t="s">
        <v>10859</v>
      </c>
      <c r="R1006" t="s">
        <v>10860</v>
      </c>
      <c r="S1006" t="s">
        <v>10861</v>
      </c>
      <c r="T1006" t="s">
        <v>10862</v>
      </c>
      <c r="U1006" t="s">
        <v>10863</v>
      </c>
      <c r="V1006" t="s">
        <v>10864</v>
      </c>
      <c r="W1006" t="s">
        <v>10865</v>
      </c>
      <c r="X1006" t="s">
        <v>10866</v>
      </c>
      <c r="Y1006" t="s">
        <v>10867</v>
      </c>
      <c r="Z1006" t="s">
        <v>10868</v>
      </c>
      <c r="AA1006" t="s">
        <v>10869</v>
      </c>
      <c r="AB1006" t="s">
        <v>10870</v>
      </c>
      <c r="AC1006" t="s">
        <v>10871</v>
      </c>
    </row>
    <row r="1007" spans="1:31" x14ac:dyDescent="0.3">
      <c r="A1007" t="s">
        <v>10872</v>
      </c>
      <c r="B1007" t="s">
        <v>10873</v>
      </c>
      <c r="C1007">
        <v>1071</v>
      </c>
      <c r="D1007" t="s">
        <v>233</v>
      </c>
      <c r="E1007" t="s">
        <v>3</v>
      </c>
      <c r="F1007" t="s">
        <v>234</v>
      </c>
      <c r="G1007">
        <v>269</v>
      </c>
      <c r="H1007">
        <v>675</v>
      </c>
      <c r="I1007">
        <v>4.6399999999999997</v>
      </c>
      <c r="J1007">
        <v>14</v>
      </c>
      <c r="K1007">
        <v>24</v>
      </c>
      <c r="L1007" t="s">
        <v>10874</v>
      </c>
      <c r="M1007" t="s">
        <v>10875</v>
      </c>
      <c r="N1007" t="s">
        <v>10876</v>
      </c>
      <c r="O1007" t="s">
        <v>10792</v>
      </c>
      <c r="P1007" t="s">
        <v>10877</v>
      </c>
      <c r="Q1007" t="s">
        <v>10878</v>
      </c>
      <c r="R1007" t="s">
        <v>10719</v>
      </c>
      <c r="S1007" t="s">
        <v>10879</v>
      </c>
      <c r="T1007" t="s">
        <v>10880</v>
      </c>
      <c r="U1007" t="s">
        <v>10856</v>
      </c>
      <c r="V1007" t="s">
        <v>10881</v>
      </c>
      <c r="W1007" t="s">
        <v>10882</v>
      </c>
      <c r="X1007" t="s">
        <v>10883</v>
      </c>
      <c r="Y1007" t="s">
        <v>10884</v>
      </c>
      <c r="Z1007" t="s">
        <v>10730</v>
      </c>
      <c r="AA1007" t="s">
        <v>10885</v>
      </c>
      <c r="AB1007" t="s">
        <v>10886</v>
      </c>
      <c r="AC1007" t="s">
        <v>10887</v>
      </c>
      <c r="AD1007" t="s">
        <v>10888</v>
      </c>
      <c r="AE1007" t="s">
        <v>10889</v>
      </c>
    </row>
    <row r="1008" spans="1:31" x14ac:dyDescent="0.3">
      <c r="A1008" t="s">
        <v>10890</v>
      </c>
      <c r="B1008" t="s">
        <v>10891</v>
      </c>
      <c r="C1008">
        <v>728</v>
      </c>
      <c r="D1008" t="s">
        <v>20</v>
      </c>
      <c r="E1008">
        <v>118</v>
      </c>
      <c r="F1008">
        <v>443146</v>
      </c>
      <c r="G1008">
        <v>4.75</v>
      </c>
      <c r="H1008">
        <v>600</v>
      </c>
      <c r="I1008">
        <v>206</v>
      </c>
      <c r="J1008" t="s">
        <v>10892</v>
      </c>
      <c r="K1008" t="s">
        <v>10893</v>
      </c>
      <c r="L1008" t="s">
        <v>10894</v>
      </c>
      <c r="M1008" t="s">
        <v>10895</v>
      </c>
      <c r="N1008" t="s">
        <v>10896</v>
      </c>
      <c r="O1008" t="s">
        <v>10897</v>
      </c>
      <c r="P1008" t="s">
        <v>10898</v>
      </c>
      <c r="Q1008" t="s">
        <v>10899</v>
      </c>
      <c r="R1008" t="s">
        <v>10900</v>
      </c>
      <c r="S1008" t="s">
        <v>10901</v>
      </c>
      <c r="T1008" t="e">
        <f>-WBwRn_J2vQ</f>
        <v>#NAME?</v>
      </c>
      <c r="U1008" t="s">
        <v>10902</v>
      </c>
      <c r="V1008" t="s">
        <v>10903</v>
      </c>
      <c r="W1008" t="s">
        <v>10904</v>
      </c>
      <c r="X1008" t="s">
        <v>10905</v>
      </c>
      <c r="Y1008" t="s">
        <v>10906</v>
      </c>
      <c r="Z1008" t="s">
        <v>10907</v>
      </c>
      <c r="AA1008" t="s">
        <v>10908</v>
      </c>
      <c r="AB1008" t="s">
        <v>10909</v>
      </c>
      <c r="AC1008" t="s">
        <v>10910</v>
      </c>
    </row>
    <row r="1009" spans="1:31" x14ac:dyDescent="0.3">
      <c r="A1009" t="s">
        <v>10911</v>
      </c>
      <c r="B1009" t="s">
        <v>10912</v>
      </c>
      <c r="C1009">
        <v>996</v>
      </c>
      <c r="D1009" t="s">
        <v>32</v>
      </c>
      <c r="E1009">
        <v>165</v>
      </c>
      <c r="F1009">
        <v>13670</v>
      </c>
      <c r="G1009">
        <v>4.5999999999999996</v>
      </c>
      <c r="H1009">
        <v>10</v>
      </c>
      <c r="I1009">
        <v>15</v>
      </c>
      <c r="J1009" t="s">
        <v>10913</v>
      </c>
      <c r="K1009" t="s">
        <v>10914</v>
      </c>
      <c r="L1009" t="s">
        <v>10915</v>
      </c>
      <c r="M1009" t="s">
        <v>10916</v>
      </c>
      <c r="N1009" t="s">
        <v>10917</v>
      </c>
      <c r="O1009" t="s">
        <v>10918</v>
      </c>
      <c r="P1009" t="s">
        <v>10919</v>
      </c>
      <c r="Q1009" t="s">
        <v>10920</v>
      </c>
      <c r="R1009" t="s">
        <v>10921</v>
      </c>
      <c r="S1009" t="s">
        <v>10922</v>
      </c>
      <c r="T1009" t="s">
        <v>10923</v>
      </c>
      <c r="U1009" t="s">
        <v>10924</v>
      </c>
      <c r="V1009" t="s">
        <v>10925</v>
      </c>
      <c r="W1009" t="s">
        <v>10926</v>
      </c>
      <c r="X1009" t="s">
        <v>10927</v>
      </c>
      <c r="Y1009" t="s">
        <v>10928</v>
      </c>
      <c r="Z1009" t="s">
        <v>10929</v>
      </c>
      <c r="AA1009" t="s">
        <v>10930</v>
      </c>
      <c r="AB1009" t="s">
        <v>10931</v>
      </c>
      <c r="AC1009" t="s">
        <v>10932</v>
      </c>
    </row>
    <row r="1010" spans="1:31" x14ac:dyDescent="0.3">
      <c r="A1010" t="s">
        <v>10933</v>
      </c>
      <c r="B1010" t="s">
        <v>10934</v>
      </c>
      <c r="C1010">
        <v>1018</v>
      </c>
      <c r="D1010" t="s">
        <v>632</v>
      </c>
      <c r="E1010">
        <v>62</v>
      </c>
      <c r="F1010">
        <v>222576</v>
      </c>
      <c r="G1010">
        <v>4.8</v>
      </c>
      <c r="H1010">
        <v>245</v>
      </c>
      <c r="I1010">
        <v>452</v>
      </c>
      <c r="J1010" t="s">
        <v>2273</v>
      </c>
      <c r="K1010" t="s">
        <v>10935</v>
      </c>
      <c r="L1010" t="s">
        <v>10936</v>
      </c>
      <c r="M1010" t="s">
        <v>10937</v>
      </c>
      <c r="N1010" t="s">
        <v>10938</v>
      </c>
      <c r="O1010" t="s">
        <v>10939</v>
      </c>
      <c r="P1010" t="s">
        <v>10940</v>
      </c>
      <c r="Q1010" t="s">
        <v>10941</v>
      </c>
      <c r="R1010" t="s">
        <v>10942</v>
      </c>
      <c r="S1010" t="s">
        <v>10943</v>
      </c>
      <c r="T1010" t="s">
        <v>10944</v>
      </c>
      <c r="U1010" t="s">
        <v>10945</v>
      </c>
      <c r="V1010" t="s">
        <v>10946</v>
      </c>
      <c r="W1010" t="s">
        <v>10947</v>
      </c>
      <c r="X1010" t="s">
        <v>10948</v>
      </c>
      <c r="Y1010" t="s">
        <v>10949</v>
      </c>
      <c r="Z1010" t="s">
        <v>10950</v>
      </c>
      <c r="AA1010" t="s">
        <v>10951</v>
      </c>
      <c r="AB1010" t="s">
        <v>10952</v>
      </c>
      <c r="AC1010" t="s">
        <v>10953</v>
      </c>
    </row>
    <row r="1011" spans="1:31" x14ac:dyDescent="0.3">
      <c r="A1011" t="s">
        <v>10954</v>
      </c>
      <c r="B1011" t="s">
        <v>10955</v>
      </c>
      <c r="C1011">
        <v>755</v>
      </c>
      <c r="D1011" t="s">
        <v>632</v>
      </c>
      <c r="E1011">
        <v>218</v>
      </c>
      <c r="F1011">
        <v>788</v>
      </c>
      <c r="G1011">
        <v>5</v>
      </c>
      <c r="H1011">
        <v>1</v>
      </c>
      <c r="I1011">
        <v>1</v>
      </c>
    </row>
    <row r="1012" spans="1:31" x14ac:dyDescent="0.3">
      <c r="A1012" t="s">
        <v>10956</v>
      </c>
      <c r="B1012" t="s">
        <v>10957</v>
      </c>
      <c r="C1012">
        <v>1095</v>
      </c>
      <c r="D1012" t="s">
        <v>687</v>
      </c>
      <c r="E1012" t="s">
        <v>3</v>
      </c>
      <c r="F1012" t="s">
        <v>688</v>
      </c>
      <c r="G1012">
        <v>72</v>
      </c>
      <c r="H1012">
        <v>14413</v>
      </c>
      <c r="I1012">
        <v>5</v>
      </c>
      <c r="J1012">
        <v>26</v>
      </c>
      <c r="K1012">
        <v>21</v>
      </c>
      <c r="L1012" t="s">
        <v>10958</v>
      </c>
      <c r="M1012" t="s">
        <v>10959</v>
      </c>
      <c r="N1012" t="s">
        <v>9155</v>
      </c>
      <c r="O1012" t="s">
        <v>10960</v>
      </c>
      <c r="P1012" t="s">
        <v>10961</v>
      </c>
      <c r="Q1012" t="s">
        <v>10962</v>
      </c>
      <c r="R1012" t="s">
        <v>10963</v>
      </c>
      <c r="S1012" t="s">
        <v>10964</v>
      </c>
      <c r="T1012" t="s">
        <v>10965</v>
      </c>
      <c r="U1012" t="s">
        <v>10966</v>
      </c>
      <c r="V1012" t="s">
        <v>10967</v>
      </c>
      <c r="W1012" t="s">
        <v>10968</v>
      </c>
      <c r="X1012" t="s">
        <v>10922</v>
      </c>
      <c r="Y1012" t="s">
        <v>10969</v>
      </c>
      <c r="Z1012" t="s">
        <v>10925</v>
      </c>
      <c r="AA1012" t="s">
        <v>10970</v>
      </c>
      <c r="AB1012" t="s">
        <v>10971</v>
      </c>
      <c r="AC1012" t="s">
        <v>10972</v>
      </c>
      <c r="AD1012" t="s">
        <v>10911</v>
      </c>
      <c r="AE1012" t="s">
        <v>10973</v>
      </c>
    </row>
    <row r="1013" spans="1:31" x14ac:dyDescent="0.3">
      <c r="A1013" t="s">
        <v>10974</v>
      </c>
      <c r="B1013" t="s">
        <v>10975</v>
      </c>
      <c r="C1013">
        <v>1116</v>
      </c>
      <c r="D1013" t="s">
        <v>152</v>
      </c>
      <c r="E1013" t="s">
        <v>3</v>
      </c>
      <c r="F1013" t="s">
        <v>153</v>
      </c>
      <c r="G1013">
        <v>104</v>
      </c>
      <c r="H1013">
        <v>10770</v>
      </c>
      <c r="I1013">
        <v>3.94</v>
      </c>
      <c r="J1013">
        <v>16</v>
      </c>
      <c r="K1013">
        <v>62</v>
      </c>
      <c r="L1013" t="s">
        <v>10976</v>
      </c>
      <c r="M1013" t="s">
        <v>10977</v>
      </c>
      <c r="N1013" t="s">
        <v>10978</v>
      </c>
      <c r="O1013" t="s">
        <v>10979</v>
      </c>
      <c r="P1013" t="s">
        <v>10980</v>
      </c>
      <c r="Q1013" t="s">
        <v>10981</v>
      </c>
      <c r="R1013" t="s">
        <v>10982</v>
      </c>
      <c r="S1013" t="s">
        <v>10983</v>
      </c>
      <c r="T1013" t="s">
        <v>10984</v>
      </c>
      <c r="U1013" t="s">
        <v>10985</v>
      </c>
      <c r="V1013" t="s">
        <v>10928</v>
      </c>
      <c r="W1013" t="s">
        <v>10986</v>
      </c>
      <c r="X1013" t="s">
        <v>10987</v>
      </c>
      <c r="Y1013" t="s">
        <v>10988</v>
      </c>
      <c r="Z1013" t="s">
        <v>10989</v>
      </c>
      <c r="AA1013" t="s">
        <v>10990</v>
      </c>
      <c r="AB1013" t="s">
        <v>10991</v>
      </c>
      <c r="AC1013" t="s">
        <v>10992</v>
      </c>
      <c r="AD1013" t="s">
        <v>10925</v>
      </c>
      <c r="AE1013" t="s">
        <v>10993</v>
      </c>
    </row>
    <row r="1014" spans="1:31" x14ac:dyDescent="0.3">
      <c r="A1014" t="s">
        <v>10994</v>
      </c>
      <c r="B1014" t="s">
        <v>10995</v>
      </c>
      <c r="C1014">
        <v>740</v>
      </c>
      <c r="D1014" t="s">
        <v>32</v>
      </c>
      <c r="E1014">
        <v>143</v>
      </c>
      <c r="F1014">
        <v>112839</v>
      </c>
      <c r="G1014">
        <v>4</v>
      </c>
      <c r="H1014">
        <v>150</v>
      </c>
      <c r="I1014">
        <v>181</v>
      </c>
      <c r="J1014" t="s">
        <v>10996</v>
      </c>
      <c r="K1014" t="s">
        <v>10997</v>
      </c>
      <c r="L1014" t="s">
        <v>10998</v>
      </c>
      <c r="M1014" t="s">
        <v>10999</v>
      </c>
      <c r="N1014" t="s">
        <v>11000</v>
      </c>
      <c r="O1014" t="s">
        <v>11001</v>
      </c>
      <c r="P1014" t="s">
        <v>11002</v>
      </c>
      <c r="Q1014" t="s">
        <v>11003</v>
      </c>
      <c r="R1014" t="s">
        <v>11004</v>
      </c>
      <c r="S1014" t="s">
        <v>11005</v>
      </c>
      <c r="T1014" t="s">
        <v>11006</v>
      </c>
      <c r="U1014" t="s">
        <v>11007</v>
      </c>
      <c r="V1014" t="s">
        <v>11008</v>
      </c>
      <c r="W1014" t="s">
        <v>11009</v>
      </c>
      <c r="X1014" t="s">
        <v>11010</v>
      </c>
      <c r="Y1014" t="s">
        <v>10928</v>
      </c>
      <c r="Z1014" t="s">
        <v>11011</v>
      </c>
      <c r="AA1014" t="s">
        <v>11012</v>
      </c>
      <c r="AB1014" t="s">
        <v>11013</v>
      </c>
      <c r="AC1014" t="s">
        <v>11014</v>
      </c>
    </row>
    <row r="1015" spans="1:31" x14ac:dyDescent="0.3">
      <c r="A1015" t="s">
        <v>11015</v>
      </c>
      <c r="B1015" t="s">
        <v>11016</v>
      </c>
      <c r="C1015">
        <v>893</v>
      </c>
      <c r="D1015" t="s">
        <v>32</v>
      </c>
      <c r="E1015">
        <v>149</v>
      </c>
      <c r="F1015">
        <v>1178</v>
      </c>
      <c r="G1015">
        <v>3.75</v>
      </c>
      <c r="H1015">
        <v>8</v>
      </c>
      <c r="I1015">
        <v>3</v>
      </c>
    </row>
    <row r="1016" spans="1:31" x14ac:dyDescent="0.3">
      <c r="A1016" t="s">
        <v>11017</v>
      </c>
      <c r="B1016" t="s">
        <v>11018</v>
      </c>
      <c r="C1016">
        <v>926</v>
      </c>
      <c r="D1016" t="s">
        <v>233</v>
      </c>
      <c r="E1016" t="s">
        <v>3</v>
      </c>
      <c r="F1016" t="s">
        <v>234</v>
      </c>
      <c r="G1016">
        <v>41</v>
      </c>
      <c r="H1016">
        <v>32279</v>
      </c>
      <c r="I1016">
        <v>4</v>
      </c>
      <c r="J1016">
        <v>5</v>
      </c>
      <c r="K1016">
        <v>1</v>
      </c>
      <c r="L1016" t="s">
        <v>11019</v>
      </c>
      <c r="M1016" t="s">
        <v>11020</v>
      </c>
      <c r="N1016" t="s">
        <v>11021</v>
      </c>
      <c r="O1016" t="s">
        <v>11022</v>
      </c>
      <c r="P1016" t="s">
        <v>11023</v>
      </c>
      <c r="Q1016" t="e">
        <f>-SJXv1p4398</f>
        <v>#NAME?</v>
      </c>
      <c r="R1016" t="s">
        <v>11024</v>
      </c>
      <c r="S1016" t="s">
        <v>11025</v>
      </c>
      <c r="T1016" t="s">
        <v>11026</v>
      </c>
      <c r="U1016" t="s">
        <v>11027</v>
      </c>
      <c r="V1016" t="s">
        <v>11028</v>
      </c>
      <c r="W1016" t="s">
        <v>11029</v>
      </c>
      <c r="X1016" t="e">
        <f>-x5raAcnaBk</f>
        <v>#NAME?</v>
      </c>
      <c r="Y1016" t="s">
        <v>11030</v>
      </c>
      <c r="Z1016" t="s">
        <v>11031</v>
      </c>
      <c r="AA1016" t="s">
        <v>11032</v>
      </c>
      <c r="AB1016" t="s">
        <v>11033</v>
      </c>
      <c r="AC1016" t="s">
        <v>11034</v>
      </c>
      <c r="AD1016" t="s">
        <v>10928</v>
      </c>
      <c r="AE1016" t="s">
        <v>11035</v>
      </c>
    </row>
    <row r="1017" spans="1:31" x14ac:dyDescent="0.3">
      <c r="A1017" t="s">
        <v>11036</v>
      </c>
      <c r="B1017" t="s">
        <v>11037</v>
      </c>
      <c r="C1017">
        <v>909</v>
      </c>
      <c r="D1017" t="s">
        <v>866</v>
      </c>
      <c r="E1017">
        <v>69</v>
      </c>
      <c r="F1017">
        <v>69</v>
      </c>
      <c r="G1017">
        <v>5</v>
      </c>
      <c r="H1017">
        <v>1</v>
      </c>
      <c r="I1017">
        <v>1</v>
      </c>
    </row>
    <row r="1018" spans="1:31" x14ac:dyDescent="0.3">
      <c r="A1018" t="s">
        <v>11038</v>
      </c>
      <c r="B1018" t="s">
        <v>11039</v>
      </c>
      <c r="C1018">
        <v>719</v>
      </c>
      <c r="D1018" t="s">
        <v>32</v>
      </c>
      <c r="E1018">
        <v>222</v>
      </c>
      <c r="F1018">
        <v>9498</v>
      </c>
      <c r="G1018">
        <v>4.2</v>
      </c>
      <c r="H1018">
        <v>10</v>
      </c>
      <c r="I1018">
        <v>5</v>
      </c>
      <c r="J1018" t="s">
        <v>11040</v>
      </c>
      <c r="K1018" t="s">
        <v>11041</v>
      </c>
      <c r="L1018" t="s">
        <v>10932</v>
      </c>
      <c r="M1018" t="s">
        <v>10931</v>
      </c>
      <c r="N1018" t="s">
        <v>10993</v>
      </c>
      <c r="O1018" t="s">
        <v>11042</v>
      </c>
      <c r="P1018" t="s">
        <v>11043</v>
      </c>
      <c r="Q1018" t="s">
        <v>11044</v>
      </c>
      <c r="R1018" t="s">
        <v>11045</v>
      </c>
      <c r="S1018" t="s">
        <v>11046</v>
      </c>
      <c r="T1018" t="s">
        <v>11047</v>
      </c>
      <c r="U1018" t="s">
        <v>11048</v>
      </c>
      <c r="V1018" t="s">
        <v>11049</v>
      </c>
      <c r="W1018" t="s">
        <v>11050</v>
      </c>
      <c r="X1018" t="s">
        <v>11051</v>
      </c>
      <c r="Y1018" t="s">
        <v>10929</v>
      </c>
      <c r="Z1018" t="s">
        <v>11020</v>
      </c>
      <c r="AA1018" t="s">
        <v>11052</v>
      </c>
      <c r="AB1018" t="s">
        <v>11053</v>
      </c>
      <c r="AC1018" t="s">
        <v>11054</v>
      </c>
    </row>
    <row r="1019" spans="1:31" x14ac:dyDescent="0.3">
      <c r="A1019" t="s">
        <v>11054</v>
      </c>
      <c r="B1019" t="s">
        <v>11055</v>
      </c>
      <c r="C1019">
        <v>1021</v>
      </c>
      <c r="D1019" t="s">
        <v>32</v>
      </c>
      <c r="E1019">
        <v>88</v>
      </c>
      <c r="F1019">
        <v>5134</v>
      </c>
      <c r="G1019">
        <v>4.5</v>
      </c>
      <c r="H1019">
        <v>10</v>
      </c>
      <c r="I1019">
        <v>7</v>
      </c>
      <c r="J1019" t="s">
        <v>11056</v>
      </c>
      <c r="K1019" t="s">
        <v>11057</v>
      </c>
      <c r="L1019" t="s">
        <v>11058</v>
      </c>
      <c r="M1019" t="s">
        <v>11059</v>
      </c>
      <c r="N1019" t="s">
        <v>11060</v>
      </c>
      <c r="O1019" t="s">
        <v>11061</v>
      </c>
      <c r="P1019" t="s">
        <v>11044</v>
      </c>
      <c r="Q1019" t="s">
        <v>10931</v>
      </c>
      <c r="R1019" t="s">
        <v>11062</v>
      </c>
      <c r="S1019" t="s">
        <v>10929</v>
      </c>
      <c r="T1019" t="s">
        <v>11063</v>
      </c>
      <c r="U1019" t="s">
        <v>10993</v>
      </c>
      <c r="V1019" t="s">
        <v>11064</v>
      </c>
      <c r="W1019" t="s">
        <v>10932</v>
      </c>
      <c r="X1019" t="s">
        <v>11047</v>
      </c>
      <c r="Y1019" t="s">
        <v>11065</v>
      </c>
      <c r="Z1019" t="s">
        <v>11066</v>
      </c>
      <c r="AA1019" t="s">
        <v>11067</v>
      </c>
      <c r="AB1019" t="s">
        <v>11020</v>
      </c>
      <c r="AC1019" t="s">
        <v>11068</v>
      </c>
    </row>
    <row r="1020" spans="1:31" x14ac:dyDescent="0.3">
      <c r="A1020" t="s">
        <v>11053</v>
      </c>
      <c r="B1020" t="s">
        <v>11069</v>
      </c>
      <c r="C1020">
        <v>0</v>
      </c>
      <c r="D1020" t="s">
        <v>1165</v>
      </c>
      <c r="E1020">
        <v>54</v>
      </c>
      <c r="F1020">
        <v>19678</v>
      </c>
      <c r="G1020">
        <v>4.5999999999999996</v>
      </c>
      <c r="H1020">
        <v>10</v>
      </c>
      <c r="I1020">
        <v>3</v>
      </c>
    </row>
    <row r="1021" spans="1:31" x14ac:dyDescent="0.3">
      <c r="A1021" t="s">
        <v>11070</v>
      </c>
      <c r="B1021" t="s">
        <v>11071</v>
      </c>
      <c r="C1021">
        <v>875</v>
      </c>
      <c r="D1021" t="s">
        <v>38</v>
      </c>
      <c r="E1021" t="s">
        <v>3</v>
      </c>
      <c r="F1021" t="s">
        <v>39</v>
      </c>
      <c r="G1021">
        <v>597</v>
      </c>
      <c r="H1021">
        <v>28193</v>
      </c>
      <c r="I1021">
        <v>4.42</v>
      </c>
      <c r="J1021">
        <v>38</v>
      </c>
      <c r="K1021">
        <v>27</v>
      </c>
      <c r="L1021" t="s">
        <v>10993</v>
      </c>
      <c r="M1021" t="s">
        <v>11072</v>
      </c>
      <c r="N1021" t="s">
        <v>10928</v>
      </c>
      <c r="O1021" t="s">
        <v>11047</v>
      </c>
      <c r="P1021" t="s">
        <v>11073</v>
      </c>
      <c r="Q1021" t="s">
        <v>11074</v>
      </c>
      <c r="R1021" t="s">
        <v>10932</v>
      </c>
      <c r="S1021" t="s">
        <v>10931</v>
      </c>
      <c r="T1021" t="s">
        <v>11075</v>
      </c>
      <c r="U1021" t="s">
        <v>11020</v>
      </c>
      <c r="V1021" t="s">
        <v>11044</v>
      </c>
      <c r="W1021" t="s">
        <v>11066</v>
      </c>
      <c r="X1021" t="s">
        <v>10929</v>
      </c>
      <c r="Y1021" t="s">
        <v>11076</v>
      </c>
      <c r="Z1021" t="s">
        <v>10925</v>
      </c>
      <c r="AA1021" t="s">
        <v>11077</v>
      </c>
      <c r="AB1021" t="s">
        <v>11078</v>
      </c>
      <c r="AC1021" t="s">
        <v>11051</v>
      </c>
      <c r="AD1021" t="s">
        <v>11079</v>
      </c>
      <c r="AE1021" t="s">
        <v>11080</v>
      </c>
    </row>
    <row r="1022" spans="1:31" x14ac:dyDescent="0.3">
      <c r="A1022" t="s">
        <v>11068</v>
      </c>
      <c r="B1022" t="s">
        <v>11081</v>
      </c>
      <c r="C1022">
        <v>622</v>
      </c>
      <c r="D1022" t="s">
        <v>32</v>
      </c>
      <c r="E1022">
        <v>147</v>
      </c>
      <c r="F1022">
        <v>34662</v>
      </c>
      <c r="G1022">
        <v>4.5599999999999996</v>
      </c>
      <c r="H1022">
        <v>41</v>
      </c>
      <c r="I1022">
        <v>29</v>
      </c>
      <c r="J1022" t="s">
        <v>11065</v>
      </c>
      <c r="K1022" t="s">
        <v>11082</v>
      </c>
      <c r="L1022" t="s">
        <v>11073</v>
      </c>
      <c r="M1022" t="s">
        <v>11083</v>
      </c>
      <c r="N1022" t="s">
        <v>11047</v>
      </c>
      <c r="O1022" t="s">
        <v>11084</v>
      </c>
      <c r="P1022" t="s">
        <v>11085</v>
      </c>
      <c r="Q1022" t="s">
        <v>11086</v>
      </c>
      <c r="R1022" t="s">
        <v>11087</v>
      </c>
      <c r="S1022" t="s">
        <v>10925</v>
      </c>
      <c r="T1022" t="s">
        <v>10928</v>
      </c>
      <c r="U1022" t="s">
        <v>11020</v>
      </c>
      <c r="V1022" t="s">
        <v>10993</v>
      </c>
      <c r="W1022" t="s">
        <v>11044</v>
      </c>
      <c r="X1022" t="s">
        <v>10911</v>
      </c>
      <c r="Y1022" t="s">
        <v>11088</v>
      </c>
      <c r="Z1022" t="s">
        <v>11089</v>
      </c>
      <c r="AA1022" t="s">
        <v>11090</v>
      </c>
      <c r="AB1022" t="s">
        <v>11054</v>
      </c>
      <c r="AC1022" t="s">
        <v>11058</v>
      </c>
    </row>
    <row r="1023" spans="1:31" x14ac:dyDescent="0.3">
      <c r="A1023" t="s">
        <v>11091</v>
      </c>
      <c r="B1023" t="s">
        <v>11092</v>
      </c>
      <c r="C1023">
        <v>815</v>
      </c>
      <c r="D1023" t="s">
        <v>632</v>
      </c>
      <c r="E1023">
        <v>21</v>
      </c>
      <c r="F1023">
        <v>236</v>
      </c>
      <c r="G1023">
        <v>5</v>
      </c>
      <c r="H1023">
        <v>3</v>
      </c>
      <c r="I1023">
        <v>1</v>
      </c>
    </row>
    <row r="1024" spans="1:31" x14ac:dyDescent="0.3">
      <c r="A1024" t="s">
        <v>11041</v>
      </c>
      <c r="B1024" t="s">
        <v>11093</v>
      </c>
      <c r="C1024">
        <v>881</v>
      </c>
      <c r="D1024" t="s">
        <v>20</v>
      </c>
      <c r="E1024">
        <v>101</v>
      </c>
      <c r="F1024">
        <v>9899</v>
      </c>
      <c r="G1024">
        <v>3.87</v>
      </c>
      <c r="H1024">
        <v>15</v>
      </c>
      <c r="I1024">
        <v>8</v>
      </c>
      <c r="J1024" t="s">
        <v>10931</v>
      </c>
      <c r="K1024" t="s">
        <v>11066</v>
      </c>
      <c r="L1024" t="s">
        <v>10932</v>
      </c>
      <c r="M1024" t="s">
        <v>11072</v>
      </c>
      <c r="N1024" t="s">
        <v>11046</v>
      </c>
      <c r="O1024" t="s">
        <v>11051</v>
      </c>
      <c r="P1024" t="s">
        <v>10928</v>
      </c>
      <c r="Q1024" t="s">
        <v>11094</v>
      </c>
      <c r="R1024" t="s">
        <v>11095</v>
      </c>
      <c r="S1024" t="s">
        <v>11096</v>
      </c>
      <c r="T1024" t="s">
        <v>10993</v>
      </c>
      <c r="U1024" t="s">
        <v>11097</v>
      </c>
      <c r="V1024" t="s">
        <v>11045</v>
      </c>
      <c r="W1024" t="s">
        <v>11098</v>
      </c>
      <c r="X1024" t="s">
        <v>11053</v>
      </c>
      <c r="Y1024" t="s">
        <v>11052</v>
      </c>
      <c r="Z1024" t="s">
        <v>11070</v>
      </c>
      <c r="AA1024" t="s">
        <v>10929</v>
      </c>
      <c r="AB1024" t="s">
        <v>11099</v>
      </c>
      <c r="AC1024" t="s">
        <v>11040</v>
      </c>
    </row>
    <row r="1025" spans="1:31" x14ac:dyDescent="0.3">
      <c r="A1025" t="s">
        <v>11083</v>
      </c>
      <c r="B1025" t="s">
        <v>11100</v>
      </c>
      <c r="C1025">
        <v>894</v>
      </c>
      <c r="D1025" t="s">
        <v>687</v>
      </c>
      <c r="E1025" t="s">
        <v>3</v>
      </c>
      <c r="F1025" t="s">
        <v>688</v>
      </c>
      <c r="G1025">
        <v>295</v>
      </c>
      <c r="H1025">
        <v>8734</v>
      </c>
      <c r="I1025">
        <v>5</v>
      </c>
      <c r="J1025">
        <v>6</v>
      </c>
      <c r="K1025">
        <v>5</v>
      </c>
      <c r="L1025" t="s">
        <v>11101</v>
      </c>
      <c r="M1025" t="s">
        <v>11102</v>
      </c>
      <c r="N1025" t="s">
        <v>11103</v>
      </c>
      <c r="O1025" t="s">
        <v>11068</v>
      </c>
      <c r="P1025" t="s">
        <v>11104</v>
      </c>
      <c r="Q1025" t="s">
        <v>11105</v>
      </c>
      <c r="R1025" t="s">
        <v>11020</v>
      </c>
      <c r="S1025" t="s">
        <v>11106</v>
      </c>
      <c r="T1025" t="s">
        <v>11107</v>
      </c>
      <c r="U1025" t="s">
        <v>11108</v>
      </c>
      <c r="V1025" t="s">
        <v>11109</v>
      </c>
      <c r="W1025" t="s">
        <v>10993</v>
      </c>
      <c r="X1025" t="s">
        <v>11047</v>
      </c>
      <c r="Y1025" t="s">
        <v>11073</v>
      </c>
      <c r="Z1025" t="s">
        <v>11070</v>
      </c>
      <c r="AA1025" t="s">
        <v>11110</v>
      </c>
      <c r="AB1025" t="s">
        <v>11111</v>
      </c>
      <c r="AC1025" t="s">
        <v>11112</v>
      </c>
      <c r="AD1025" t="s">
        <v>11044</v>
      </c>
      <c r="AE1025" t="s">
        <v>10925</v>
      </c>
    </row>
    <row r="1026" spans="1:31" x14ac:dyDescent="0.3">
      <c r="A1026" t="s">
        <v>11113</v>
      </c>
      <c r="B1026" t="s">
        <v>11114</v>
      </c>
      <c r="C1026">
        <v>937</v>
      </c>
      <c r="D1026" t="s">
        <v>32</v>
      </c>
      <c r="E1026">
        <v>72</v>
      </c>
      <c r="F1026">
        <v>4753</v>
      </c>
      <c r="G1026">
        <v>3.33</v>
      </c>
      <c r="H1026">
        <v>30</v>
      </c>
      <c r="I1026">
        <v>1004</v>
      </c>
      <c r="J1026" t="s">
        <v>11105</v>
      </c>
      <c r="K1026" t="s">
        <v>11115</v>
      </c>
      <c r="L1026" t="s">
        <v>11116</v>
      </c>
      <c r="M1026" t="s">
        <v>11117</v>
      </c>
      <c r="N1026" t="s">
        <v>11118</v>
      </c>
      <c r="O1026" t="s">
        <v>11119</v>
      </c>
      <c r="P1026" t="s">
        <v>11120</v>
      </c>
      <c r="Q1026" t="s">
        <v>11121</v>
      </c>
      <c r="R1026" t="s">
        <v>11076</v>
      </c>
      <c r="S1026" t="s">
        <v>11122</v>
      </c>
      <c r="T1026" t="s">
        <v>11123</v>
      </c>
      <c r="U1026" t="s">
        <v>11124</v>
      </c>
      <c r="V1026" t="s">
        <v>11125</v>
      </c>
      <c r="W1026" t="s">
        <v>11078</v>
      </c>
      <c r="X1026" t="s">
        <v>11051</v>
      </c>
      <c r="Y1026" t="s">
        <v>11053</v>
      </c>
      <c r="Z1026" t="s">
        <v>11126</v>
      </c>
      <c r="AA1026" t="s">
        <v>11070</v>
      </c>
      <c r="AB1026" t="s">
        <v>11127</v>
      </c>
      <c r="AC1026" t="s">
        <v>11072</v>
      </c>
    </row>
    <row r="1027" spans="1:31" x14ac:dyDescent="0.3">
      <c r="A1027" t="s">
        <v>11128</v>
      </c>
      <c r="B1027" t="s">
        <v>11129</v>
      </c>
      <c r="C1027">
        <v>1092</v>
      </c>
      <c r="D1027" t="s">
        <v>152</v>
      </c>
      <c r="E1027" t="s">
        <v>3</v>
      </c>
      <c r="F1027" t="s">
        <v>153</v>
      </c>
      <c r="G1027">
        <v>105</v>
      </c>
      <c r="H1027">
        <v>1631</v>
      </c>
      <c r="I1027">
        <v>4.55</v>
      </c>
      <c r="J1027">
        <v>11</v>
      </c>
      <c r="K1027">
        <v>2</v>
      </c>
      <c r="L1027" t="s">
        <v>11130</v>
      </c>
      <c r="M1027" t="s">
        <v>11131</v>
      </c>
      <c r="N1027" t="s">
        <v>11132</v>
      </c>
      <c r="O1027" t="s">
        <v>10993</v>
      </c>
      <c r="P1027" t="s">
        <v>10932</v>
      </c>
      <c r="Q1027" t="s">
        <v>11133</v>
      </c>
      <c r="R1027" t="s">
        <v>11073</v>
      </c>
      <c r="S1027" t="s">
        <v>11134</v>
      </c>
      <c r="T1027" t="s">
        <v>11070</v>
      </c>
      <c r="U1027" t="s">
        <v>11135</v>
      </c>
      <c r="V1027" t="s">
        <v>11097</v>
      </c>
      <c r="W1027" t="s">
        <v>11047</v>
      </c>
      <c r="X1027" t="s">
        <v>11099</v>
      </c>
      <c r="Y1027" t="s">
        <v>11136</v>
      </c>
      <c r="Z1027" t="s">
        <v>11137</v>
      </c>
      <c r="AA1027" t="s">
        <v>11138</v>
      </c>
      <c r="AB1027" t="s">
        <v>11139</v>
      </c>
      <c r="AC1027" t="s">
        <v>11066</v>
      </c>
      <c r="AD1027" t="s">
        <v>11121</v>
      </c>
      <c r="AE1027" t="s">
        <v>11140</v>
      </c>
    </row>
    <row r="1028" spans="1:31" x14ac:dyDescent="0.3">
      <c r="A1028" t="e">
        <f>-eaFTJtihsc</f>
        <v>#NAME?</v>
      </c>
      <c r="B1028" t="s">
        <v>11141</v>
      </c>
      <c r="C1028">
        <v>832</v>
      </c>
      <c r="D1028" t="s">
        <v>32</v>
      </c>
      <c r="E1028">
        <v>242</v>
      </c>
      <c r="F1028">
        <v>1896</v>
      </c>
      <c r="G1028">
        <v>4.43</v>
      </c>
      <c r="H1028">
        <v>7</v>
      </c>
      <c r="I1028">
        <v>60</v>
      </c>
    </row>
    <row r="1029" spans="1:31" x14ac:dyDescent="0.3">
      <c r="A1029" t="s">
        <v>11142</v>
      </c>
      <c r="B1029" t="s">
        <v>11143</v>
      </c>
      <c r="C1029">
        <v>974</v>
      </c>
      <c r="D1029" t="s">
        <v>32</v>
      </c>
      <c r="E1029">
        <v>190</v>
      </c>
      <c r="F1029">
        <v>503</v>
      </c>
      <c r="G1029">
        <v>5</v>
      </c>
      <c r="H1029">
        <v>7</v>
      </c>
      <c r="I1029">
        <v>4</v>
      </c>
    </row>
    <row r="1030" spans="1:31" x14ac:dyDescent="0.3">
      <c r="A1030" t="s">
        <v>11144</v>
      </c>
      <c r="B1030" t="s">
        <v>11145</v>
      </c>
      <c r="C1030">
        <v>909</v>
      </c>
      <c r="D1030" t="s">
        <v>38</v>
      </c>
      <c r="E1030" t="s">
        <v>3</v>
      </c>
      <c r="F1030" t="s">
        <v>39</v>
      </c>
      <c r="G1030">
        <v>297</v>
      </c>
      <c r="H1030">
        <v>3978</v>
      </c>
      <c r="I1030">
        <v>4.13</v>
      </c>
      <c r="J1030">
        <v>15</v>
      </c>
      <c r="K1030">
        <v>6</v>
      </c>
      <c r="L1030" t="s">
        <v>11146</v>
      </c>
      <c r="M1030" t="s">
        <v>11147</v>
      </c>
      <c r="N1030" t="s">
        <v>11148</v>
      </c>
      <c r="O1030" t="s">
        <v>11149</v>
      </c>
      <c r="P1030" t="s">
        <v>11150</v>
      </c>
      <c r="Q1030" t="s">
        <v>11151</v>
      </c>
      <c r="R1030" t="s">
        <v>11152</v>
      </c>
      <c r="S1030" t="s">
        <v>11153</v>
      </c>
      <c r="T1030" t="s">
        <v>11154</v>
      </c>
      <c r="U1030" t="s">
        <v>11155</v>
      </c>
      <c r="V1030" t="s">
        <v>11156</v>
      </c>
      <c r="W1030" t="s">
        <v>11157</v>
      </c>
      <c r="X1030" t="s">
        <v>11158</v>
      </c>
      <c r="Y1030" t="s">
        <v>11159</v>
      </c>
      <c r="Z1030" t="s">
        <v>11160</v>
      </c>
      <c r="AA1030" t="s">
        <v>11161</v>
      </c>
      <c r="AB1030" t="s">
        <v>11162</v>
      </c>
      <c r="AC1030" t="s">
        <v>11163</v>
      </c>
      <c r="AD1030" t="s">
        <v>11164</v>
      </c>
      <c r="AE1030" t="s">
        <v>11165</v>
      </c>
    </row>
    <row r="1031" spans="1:31" x14ac:dyDescent="0.3">
      <c r="A1031" t="s">
        <v>11166</v>
      </c>
      <c r="B1031" t="s">
        <v>11167</v>
      </c>
      <c r="C1031">
        <v>1004</v>
      </c>
      <c r="D1031" t="s">
        <v>632</v>
      </c>
      <c r="E1031">
        <v>234</v>
      </c>
      <c r="F1031">
        <v>11527</v>
      </c>
      <c r="G1031">
        <v>4.8600000000000003</v>
      </c>
      <c r="H1031">
        <v>43</v>
      </c>
      <c r="I1031">
        <v>21</v>
      </c>
      <c r="J1031" t="s">
        <v>11168</v>
      </c>
      <c r="K1031" t="s">
        <v>11169</v>
      </c>
      <c r="L1031" t="s">
        <v>11170</v>
      </c>
      <c r="M1031" t="s">
        <v>11171</v>
      </c>
      <c r="N1031" t="s">
        <v>11172</v>
      </c>
      <c r="O1031" t="s">
        <v>11173</v>
      </c>
      <c r="P1031" t="s">
        <v>11174</v>
      </c>
      <c r="Q1031" t="s">
        <v>11175</v>
      </c>
      <c r="R1031" t="s">
        <v>11176</v>
      </c>
      <c r="S1031" t="s">
        <v>11177</v>
      </c>
      <c r="T1031" t="s">
        <v>11178</v>
      </c>
      <c r="U1031" t="s">
        <v>11179</v>
      </c>
      <c r="V1031" t="s">
        <v>11180</v>
      </c>
      <c r="W1031" t="s">
        <v>11181</v>
      </c>
      <c r="X1031" t="s">
        <v>11182</v>
      </c>
      <c r="Y1031" t="s">
        <v>11183</v>
      </c>
      <c r="Z1031" t="s">
        <v>11184</v>
      </c>
      <c r="AA1031" t="s">
        <v>11185</v>
      </c>
      <c r="AB1031" t="s">
        <v>11186</v>
      </c>
      <c r="AC1031" t="s">
        <v>11187</v>
      </c>
    </row>
    <row r="1032" spans="1:31" x14ac:dyDescent="0.3">
      <c r="A1032" t="s">
        <v>11188</v>
      </c>
      <c r="B1032" t="s">
        <v>11189</v>
      </c>
      <c r="C1032">
        <v>1013</v>
      </c>
      <c r="D1032" t="s">
        <v>20</v>
      </c>
      <c r="E1032">
        <v>188</v>
      </c>
      <c r="F1032">
        <v>18068</v>
      </c>
      <c r="G1032">
        <v>4.8899999999999997</v>
      </c>
      <c r="H1032">
        <v>142</v>
      </c>
      <c r="I1032">
        <v>160</v>
      </c>
      <c r="J1032" t="s">
        <v>11190</v>
      </c>
      <c r="K1032" t="s">
        <v>11191</v>
      </c>
      <c r="L1032" t="s">
        <v>11192</v>
      </c>
      <c r="M1032" t="s">
        <v>11193</v>
      </c>
      <c r="N1032" t="s">
        <v>11194</v>
      </c>
      <c r="O1032" t="s">
        <v>11195</v>
      </c>
      <c r="P1032" t="s">
        <v>11196</v>
      </c>
      <c r="Q1032" t="s">
        <v>11197</v>
      </c>
      <c r="R1032" t="s">
        <v>11198</v>
      </c>
      <c r="S1032" t="s">
        <v>11199</v>
      </c>
      <c r="T1032" t="s">
        <v>11200</v>
      </c>
      <c r="U1032" t="e">
        <f>-s5lipFhYfE</f>
        <v>#NAME?</v>
      </c>
      <c r="V1032" t="s">
        <v>11201</v>
      </c>
      <c r="W1032" t="s">
        <v>11202</v>
      </c>
      <c r="X1032" t="e">
        <f>-hpRO9JuT34</f>
        <v>#NAME?</v>
      </c>
      <c r="Y1032" t="s">
        <v>11203</v>
      </c>
      <c r="Z1032" t="s">
        <v>11204</v>
      </c>
      <c r="AA1032" t="s">
        <v>11205</v>
      </c>
      <c r="AB1032" t="s">
        <v>11206</v>
      </c>
      <c r="AC1032" t="s">
        <v>11207</v>
      </c>
    </row>
    <row r="1033" spans="1:31" x14ac:dyDescent="0.3">
      <c r="A1033" t="s">
        <v>11208</v>
      </c>
      <c r="B1033" t="s">
        <v>11209</v>
      </c>
      <c r="C1033">
        <v>1125</v>
      </c>
      <c r="D1033" t="s">
        <v>32</v>
      </c>
      <c r="E1033">
        <v>58</v>
      </c>
      <c r="F1033">
        <v>49909</v>
      </c>
      <c r="G1033">
        <v>4.1500000000000004</v>
      </c>
      <c r="H1033">
        <v>96</v>
      </c>
      <c r="I1033">
        <v>143</v>
      </c>
      <c r="J1033" t="s">
        <v>11210</v>
      </c>
      <c r="K1033" t="s">
        <v>11211</v>
      </c>
      <c r="L1033" t="s">
        <v>11212</v>
      </c>
      <c r="M1033" t="s">
        <v>11213</v>
      </c>
      <c r="N1033" t="s">
        <v>11214</v>
      </c>
      <c r="O1033" t="s">
        <v>11215</v>
      </c>
      <c r="P1033" t="s">
        <v>11216</v>
      </c>
      <c r="Q1033" t="s">
        <v>11217</v>
      </c>
      <c r="R1033" t="s">
        <v>11218</v>
      </c>
      <c r="S1033" t="s">
        <v>11219</v>
      </c>
      <c r="T1033" t="s">
        <v>11220</v>
      </c>
      <c r="U1033" t="s">
        <v>11221</v>
      </c>
      <c r="V1033" t="s">
        <v>11222</v>
      </c>
      <c r="W1033" t="s">
        <v>11223</v>
      </c>
      <c r="X1033" t="s">
        <v>11224</v>
      </c>
      <c r="Y1033" t="s">
        <v>11225</v>
      </c>
      <c r="Z1033" t="s">
        <v>11226</v>
      </c>
      <c r="AA1033" t="s">
        <v>11227</v>
      </c>
      <c r="AB1033" t="s">
        <v>11228</v>
      </c>
      <c r="AC1033" t="s">
        <v>11229</v>
      </c>
    </row>
    <row r="1034" spans="1:31" x14ac:dyDescent="0.3">
      <c r="A1034" t="s">
        <v>11230</v>
      </c>
      <c r="B1034" t="s">
        <v>11231</v>
      </c>
      <c r="C1034">
        <v>956</v>
      </c>
      <c r="D1034" t="s">
        <v>32</v>
      </c>
      <c r="E1034">
        <v>365</v>
      </c>
      <c r="F1034">
        <v>32</v>
      </c>
      <c r="G1034">
        <v>0</v>
      </c>
      <c r="H1034">
        <v>0</v>
      </c>
      <c r="I1034">
        <v>0</v>
      </c>
    </row>
    <row r="1035" spans="1:31" x14ac:dyDescent="0.3">
      <c r="A1035" t="e">
        <f>-hmaab_XPso</f>
        <v>#NAME?</v>
      </c>
      <c r="B1035" t="s">
        <v>11232</v>
      </c>
      <c r="C1035">
        <v>1085</v>
      </c>
      <c r="D1035" t="s">
        <v>152</v>
      </c>
      <c r="E1035" t="s">
        <v>3</v>
      </c>
      <c r="F1035" t="s">
        <v>153</v>
      </c>
      <c r="G1035">
        <v>422</v>
      </c>
      <c r="H1035">
        <v>3710</v>
      </c>
      <c r="I1035">
        <v>1.67</v>
      </c>
      <c r="J1035">
        <v>6</v>
      </c>
      <c r="K1035">
        <v>4</v>
      </c>
      <c r="L1035" t="s">
        <v>11233</v>
      </c>
      <c r="M1035" t="s">
        <v>11234</v>
      </c>
      <c r="N1035" t="s">
        <v>11235</v>
      </c>
      <c r="O1035" t="s">
        <v>11236</v>
      </c>
      <c r="P1035" t="s">
        <v>11237</v>
      </c>
      <c r="Q1035" t="s">
        <v>11238</v>
      </c>
      <c r="R1035" t="s">
        <v>11239</v>
      </c>
      <c r="S1035" t="s">
        <v>11240</v>
      </c>
      <c r="T1035" t="s">
        <v>11241</v>
      </c>
      <c r="U1035" t="s">
        <v>11242</v>
      </c>
      <c r="V1035" t="s">
        <v>11243</v>
      </c>
      <c r="W1035" t="s">
        <v>11244</v>
      </c>
      <c r="X1035" t="s">
        <v>8399</v>
      </c>
      <c r="Y1035" t="s">
        <v>11245</v>
      </c>
      <c r="Z1035" t="s">
        <v>11246</v>
      </c>
      <c r="AA1035" t="s">
        <v>11247</v>
      </c>
      <c r="AB1035" t="s">
        <v>11248</v>
      </c>
      <c r="AC1035" t="s">
        <v>11249</v>
      </c>
      <c r="AD1035" t="s">
        <v>11250</v>
      </c>
      <c r="AE1035" t="s">
        <v>11251</v>
      </c>
    </row>
    <row r="1036" spans="1:31" x14ac:dyDescent="0.3">
      <c r="A1036" t="s">
        <v>11252</v>
      </c>
      <c r="B1036" t="s">
        <v>11253</v>
      </c>
      <c r="C1036">
        <v>658</v>
      </c>
      <c r="D1036" t="s">
        <v>233</v>
      </c>
      <c r="E1036" t="s">
        <v>3</v>
      </c>
      <c r="F1036" t="s">
        <v>234</v>
      </c>
      <c r="G1036">
        <v>271</v>
      </c>
      <c r="H1036">
        <v>87343</v>
      </c>
      <c r="I1036">
        <v>4.8099999999999996</v>
      </c>
      <c r="J1036">
        <v>450</v>
      </c>
      <c r="K1036">
        <v>186</v>
      </c>
      <c r="L1036" t="s">
        <v>11254</v>
      </c>
      <c r="M1036" t="s">
        <v>11255</v>
      </c>
      <c r="N1036" t="s">
        <v>11256</v>
      </c>
      <c r="O1036" t="s">
        <v>11257</v>
      </c>
      <c r="P1036" t="s">
        <v>11258</v>
      </c>
      <c r="Q1036" t="s">
        <v>11259</v>
      </c>
      <c r="R1036" t="s">
        <v>11260</v>
      </c>
      <c r="S1036" t="s">
        <v>11261</v>
      </c>
      <c r="T1036" t="s">
        <v>11262</v>
      </c>
      <c r="U1036" t="s">
        <v>11263</v>
      </c>
      <c r="V1036" t="s">
        <v>11264</v>
      </c>
      <c r="W1036" t="s">
        <v>11265</v>
      </c>
      <c r="X1036" t="s">
        <v>11266</v>
      </c>
      <c r="Y1036" t="s">
        <v>11267</v>
      </c>
      <c r="Z1036" t="s">
        <v>11268</v>
      </c>
      <c r="AA1036" t="s">
        <v>11269</v>
      </c>
      <c r="AB1036" t="s">
        <v>11270</v>
      </c>
      <c r="AC1036" t="s">
        <v>11271</v>
      </c>
      <c r="AD1036" t="s">
        <v>11272</v>
      </c>
      <c r="AE1036" t="s">
        <v>11273</v>
      </c>
    </row>
    <row r="1037" spans="1:31" x14ac:dyDescent="0.3">
      <c r="A1037" t="s">
        <v>11274</v>
      </c>
      <c r="B1037" t="s">
        <v>11275</v>
      </c>
      <c r="C1037">
        <v>958</v>
      </c>
      <c r="D1037" t="s">
        <v>32</v>
      </c>
      <c r="E1037">
        <v>110</v>
      </c>
      <c r="F1037">
        <v>66315</v>
      </c>
      <c r="G1037">
        <v>4.17</v>
      </c>
      <c r="H1037">
        <v>789</v>
      </c>
      <c r="I1037">
        <v>723</v>
      </c>
      <c r="J1037" t="s">
        <v>393</v>
      </c>
      <c r="K1037" t="s">
        <v>11276</v>
      </c>
      <c r="L1037" t="s">
        <v>11277</v>
      </c>
      <c r="M1037" t="s">
        <v>11278</v>
      </c>
      <c r="N1037" t="s">
        <v>11279</v>
      </c>
      <c r="O1037" t="s">
        <v>11280</v>
      </c>
      <c r="P1037" t="s">
        <v>11281</v>
      </c>
      <c r="Q1037" t="s">
        <v>391</v>
      </c>
      <c r="R1037" t="s">
        <v>11282</v>
      </c>
      <c r="S1037" t="s">
        <v>405</v>
      </c>
      <c r="T1037" t="s">
        <v>11283</v>
      </c>
      <c r="U1037" t="s">
        <v>11284</v>
      </c>
      <c r="V1037" t="s">
        <v>11285</v>
      </c>
      <c r="W1037" t="s">
        <v>395</v>
      </c>
      <c r="X1037" t="s">
        <v>11286</v>
      </c>
      <c r="Y1037" t="s">
        <v>11287</v>
      </c>
      <c r="Z1037" t="s">
        <v>11288</v>
      </c>
      <c r="AA1037" t="s">
        <v>11289</v>
      </c>
      <c r="AB1037" t="s">
        <v>11290</v>
      </c>
      <c r="AC1037" t="s">
        <v>11291</v>
      </c>
    </row>
    <row r="1038" spans="1:31" x14ac:dyDescent="0.3">
      <c r="A1038" t="s">
        <v>11292</v>
      </c>
      <c r="B1038" t="s">
        <v>11293</v>
      </c>
      <c r="C1038">
        <v>1133</v>
      </c>
      <c r="D1038" t="s">
        <v>5082</v>
      </c>
      <c r="E1038" t="s">
        <v>3</v>
      </c>
      <c r="F1038" t="s">
        <v>5083</v>
      </c>
      <c r="G1038">
        <v>569</v>
      </c>
      <c r="H1038">
        <v>109</v>
      </c>
      <c r="I1038">
        <v>5</v>
      </c>
      <c r="J1038">
        <v>7</v>
      </c>
      <c r="K1038">
        <v>5</v>
      </c>
      <c r="L1038" t="s">
        <v>11294</v>
      </c>
      <c r="M1038" t="s">
        <v>11295</v>
      </c>
      <c r="N1038" t="s">
        <v>11296</v>
      </c>
      <c r="O1038" t="s">
        <v>11297</v>
      </c>
      <c r="P1038" t="s">
        <v>11298</v>
      </c>
      <c r="Q1038" t="s">
        <v>11299</v>
      </c>
      <c r="R1038" t="s">
        <v>11300</v>
      </c>
      <c r="S1038" t="s">
        <v>11301</v>
      </c>
      <c r="T1038" t="s">
        <v>11302</v>
      </c>
      <c r="U1038" t="s">
        <v>11303</v>
      </c>
      <c r="V1038" t="s">
        <v>11304</v>
      </c>
      <c r="W1038" t="s">
        <v>11305</v>
      </c>
      <c r="X1038" t="s">
        <v>11306</v>
      </c>
      <c r="Y1038" t="s">
        <v>11307</v>
      </c>
      <c r="Z1038" t="s">
        <v>11308</v>
      </c>
      <c r="AA1038" t="s">
        <v>11309</v>
      </c>
      <c r="AB1038" t="s">
        <v>11310</v>
      </c>
      <c r="AC1038" t="s">
        <v>11311</v>
      </c>
      <c r="AD1038" t="s">
        <v>11312</v>
      </c>
      <c r="AE1038" t="s">
        <v>11313</v>
      </c>
    </row>
    <row r="1039" spans="1:31" x14ac:dyDescent="0.3">
      <c r="A1039" t="s">
        <v>11314</v>
      </c>
      <c r="B1039" t="s">
        <v>11315</v>
      </c>
      <c r="C1039">
        <v>1134</v>
      </c>
      <c r="D1039" t="s">
        <v>32</v>
      </c>
      <c r="E1039">
        <v>130</v>
      </c>
      <c r="F1039">
        <v>30</v>
      </c>
      <c r="G1039">
        <v>0</v>
      </c>
      <c r="H1039">
        <v>0</v>
      </c>
      <c r="I1039">
        <v>0</v>
      </c>
    </row>
    <row r="1040" spans="1:31" x14ac:dyDescent="0.3">
      <c r="A1040" t="s">
        <v>11316</v>
      </c>
      <c r="B1040" t="s">
        <v>11317</v>
      </c>
      <c r="C1040">
        <v>1072</v>
      </c>
      <c r="D1040" t="s">
        <v>32</v>
      </c>
      <c r="E1040">
        <v>49</v>
      </c>
      <c r="F1040">
        <v>26865</v>
      </c>
      <c r="G1040">
        <v>4.6399999999999997</v>
      </c>
      <c r="H1040">
        <v>98</v>
      </c>
      <c r="I1040">
        <v>279</v>
      </c>
      <c r="J1040" t="s">
        <v>11318</v>
      </c>
      <c r="K1040" t="s">
        <v>11319</v>
      </c>
      <c r="L1040" t="s">
        <v>11320</v>
      </c>
      <c r="M1040" t="s">
        <v>11321</v>
      </c>
      <c r="N1040" t="s">
        <v>11322</v>
      </c>
      <c r="O1040" t="s">
        <v>11323</v>
      </c>
      <c r="P1040" t="s">
        <v>11324</v>
      </c>
      <c r="Q1040" t="s">
        <v>11325</v>
      </c>
      <c r="R1040" t="s">
        <v>11326</v>
      </c>
      <c r="S1040" t="s">
        <v>11327</v>
      </c>
      <c r="T1040" t="s">
        <v>1183</v>
      </c>
      <c r="U1040" t="s">
        <v>11328</v>
      </c>
      <c r="V1040" t="s">
        <v>11329</v>
      </c>
      <c r="W1040" t="s">
        <v>11330</v>
      </c>
      <c r="X1040" t="s">
        <v>11331</v>
      </c>
      <c r="Y1040" t="s">
        <v>11332</v>
      </c>
      <c r="Z1040" t="s">
        <v>11333</v>
      </c>
      <c r="AA1040" t="s">
        <v>11334</v>
      </c>
      <c r="AB1040" t="s">
        <v>11335</v>
      </c>
      <c r="AC1040" t="e">
        <f>-tOTebN2kMw</f>
        <v>#NAME?</v>
      </c>
    </row>
    <row r="1041" spans="1:31" x14ac:dyDescent="0.3">
      <c r="A1041" t="s">
        <v>11336</v>
      </c>
      <c r="B1041" t="s">
        <v>11337</v>
      </c>
      <c r="C1041">
        <v>1104</v>
      </c>
      <c r="D1041" t="s">
        <v>632</v>
      </c>
      <c r="E1041">
        <v>222</v>
      </c>
      <c r="F1041">
        <v>526</v>
      </c>
      <c r="G1041">
        <v>4.67</v>
      </c>
      <c r="H1041">
        <v>6</v>
      </c>
      <c r="I1041">
        <v>6</v>
      </c>
      <c r="J1041" t="s">
        <v>11338</v>
      </c>
      <c r="K1041" t="s">
        <v>11339</v>
      </c>
      <c r="L1041" t="s">
        <v>11340</v>
      </c>
      <c r="M1041" t="s">
        <v>11341</v>
      </c>
      <c r="N1041" t="s">
        <v>11342</v>
      </c>
      <c r="O1041" t="s">
        <v>11343</v>
      </c>
      <c r="P1041" t="s">
        <v>11344</v>
      </c>
      <c r="Q1041" t="s">
        <v>11345</v>
      </c>
      <c r="R1041" t="s">
        <v>11346</v>
      </c>
      <c r="S1041" t="s">
        <v>11347</v>
      </c>
      <c r="T1041" t="s">
        <v>11348</v>
      </c>
      <c r="U1041" t="s">
        <v>11349</v>
      </c>
      <c r="V1041" t="s">
        <v>11350</v>
      </c>
      <c r="W1041" t="s">
        <v>11351</v>
      </c>
      <c r="X1041" t="s">
        <v>11352</v>
      </c>
      <c r="Y1041" t="s">
        <v>11353</v>
      </c>
      <c r="Z1041" t="s">
        <v>11354</v>
      </c>
      <c r="AA1041" t="s">
        <v>11355</v>
      </c>
      <c r="AB1041" t="s">
        <v>11356</v>
      </c>
      <c r="AC1041" t="s">
        <v>11357</v>
      </c>
    </row>
    <row r="1042" spans="1:31" x14ac:dyDescent="0.3">
      <c r="A1042" t="s">
        <v>11358</v>
      </c>
      <c r="B1042" t="s">
        <v>11359</v>
      </c>
      <c r="C1042">
        <v>519</v>
      </c>
      <c r="D1042" t="s">
        <v>20</v>
      </c>
      <c r="E1042">
        <v>273</v>
      </c>
      <c r="F1042">
        <v>23009</v>
      </c>
      <c r="G1042">
        <v>4.82</v>
      </c>
      <c r="H1042">
        <v>191</v>
      </c>
      <c r="I1042">
        <v>142</v>
      </c>
      <c r="J1042" t="s">
        <v>11360</v>
      </c>
      <c r="K1042" t="s">
        <v>11361</v>
      </c>
      <c r="L1042" t="s">
        <v>11362</v>
      </c>
      <c r="M1042" t="s">
        <v>11363</v>
      </c>
      <c r="N1042" t="s">
        <v>11364</v>
      </c>
      <c r="O1042" t="s">
        <v>11365</v>
      </c>
      <c r="P1042" t="s">
        <v>11366</v>
      </c>
      <c r="Q1042" t="s">
        <v>11367</v>
      </c>
      <c r="R1042" t="s">
        <v>11368</v>
      </c>
      <c r="S1042" t="s">
        <v>11369</v>
      </c>
      <c r="T1042" t="s">
        <v>11370</v>
      </c>
      <c r="U1042" t="s">
        <v>11371</v>
      </c>
      <c r="V1042" t="s">
        <v>11372</v>
      </c>
      <c r="W1042" t="s">
        <v>11373</v>
      </c>
      <c r="X1042" t="s">
        <v>11374</v>
      </c>
      <c r="Y1042" t="s">
        <v>11375</v>
      </c>
      <c r="Z1042" t="s">
        <v>11376</v>
      </c>
      <c r="AA1042" t="s">
        <v>11377</v>
      </c>
      <c r="AB1042" t="s">
        <v>11378</v>
      </c>
      <c r="AC1042" t="s">
        <v>11379</v>
      </c>
    </row>
    <row r="1043" spans="1:31" x14ac:dyDescent="0.3">
      <c r="A1043" t="s">
        <v>11380</v>
      </c>
      <c r="B1043" t="s">
        <v>11381</v>
      </c>
      <c r="C1043">
        <v>1093</v>
      </c>
      <c r="D1043" t="s">
        <v>38</v>
      </c>
      <c r="E1043" t="s">
        <v>3</v>
      </c>
      <c r="F1043" t="s">
        <v>39</v>
      </c>
      <c r="G1043">
        <v>499</v>
      </c>
      <c r="H1043">
        <v>1600</v>
      </c>
      <c r="I1043">
        <v>4.83</v>
      </c>
      <c r="J1043">
        <v>53</v>
      </c>
      <c r="K1043">
        <v>105</v>
      </c>
      <c r="L1043" t="s">
        <v>11382</v>
      </c>
      <c r="M1043" t="s">
        <v>11383</v>
      </c>
      <c r="N1043" t="s">
        <v>11384</v>
      </c>
      <c r="O1043" t="e">
        <f>-f857CIi0cc</f>
        <v>#NAME?</v>
      </c>
      <c r="P1043" t="s">
        <v>11385</v>
      </c>
      <c r="Q1043" t="s">
        <v>11386</v>
      </c>
      <c r="R1043" t="s">
        <v>11387</v>
      </c>
      <c r="S1043" t="s">
        <v>11388</v>
      </c>
      <c r="T1043" t="s">
        <v>11389</v>
      </c>
      <c r="U1043" t="s">
        <v>11390</v>
      </c>
      <c r="V1043" t="s">
        <v>11391</v>
      </c>
      <c r="W1043" t="s">
        <v>11392</v>
      </c>
      <c r="X1043" t="s">
        <v>11393</v>
      </c>
      <c r="Y1043" t="s">
        <v>11394</v>
      </c>
      <c r="Z1043" t="s">
        <v>11395</v>
      </c>
      <c r="AA1043" t="s">
        <v>11396</v>
      </c>
      <c r="AB1043" t="s">
        <v>11397</v>
      </c>
      <c r="AC1043" t="s">
        <v>11398</v>
      </c>
      <c r="AD1043" t="s">
        <v>11399</v>
      </c>
      <c r="AE1043" t="s">
        <v>11400</v>
      </c>
    </row>
    <row r="1044" spans="1:31" x14ac:dyDescent="0.3">
      <c r="A1044" t="s">
        <v>11401</v>
      </c>
      <c r="B1044" t="s">
        <v>11209</v>
      </c>
      <c r="C1044">
        <v>1122</v>
      </c>
      <c r="D1044" t="s">
        <v>20</v>
      </c>
      <c r="E1044">
        <v>177</v>
      </c>
      <c r="F1044">
        <v>1970</v>
      </c>
      <c r="G1044">
        <v>4.72</v>
      </c>
      <c r="H1044">
        <v>29</v>
      </c>
      <c r="I1044">
        <v>41</v>
      </c>
      <c r="J1044" t="s">
        <v>11402</v>
      </c>
      <c r="K1044" t="s">
        <v>11211</v>
      </c>
      <c r="L1044" t="s">
        <v>11403</v>
      </c>
      <c r="M1044" t="s">
        <v>11404</v>
      </c>
      <c r="N1044" t="s">
        <v>11405</v>
      </c>
      <c r="O1044" t="s">
        <v>11406</v>
      </c>
      <c r="P1044" t="s">
        <v>11208</v>
      </c>
      <c r="Q1044" t="s">
        <v>11407</v>
      </c>
      <c r="R1044" t="s">
        <v>11408</v>
      </c>
      <c r="S1044" t="s">
        <v>11409</v>
      </c>
      <c r="T1044" t="s">
        <v>11410</v>
      </c>
      <c r="U1044" t="s">
        <v>11411</v>
      </c>
      <c r="V1044" t="s">
        <v>11212</v>
      </c>
      <c r="W1044" t="e">
        <f>-Mlh-hYkYqg</f>
        <v>#NAME?</v>
      </c>
      <c r="X1044" t="s">
        <v>11412</v>
      </c>
      <c r="Y1044" t="s">
        <v>11413</v>
      </c>
      <c r="Z1044" t="s">
        <v>11414</v>
      </c>
      <c r="AA1044" t="s">
        <v>11415</v>
      </c>
      <c r="AB1044" t="s">
        <v>11416</v>
      </c>
      <c r="AC1044" t="s">
        <v>11417</v>
      </c>
    </row>
    <row r="1045" spans="1:31" x14ac:dyDescent="0.3">
      <c r="A1045" t="s">
        <v>11418</v>
      </c>
      <c r="B1045" t="s">
        <v>11419</v>
      </c>
      <c r="C1045">
        <v>940</v>
      </c>
      <c r="D1045" t="s">
        <v>20</v>
      </c>
      <c r="E1045">
        <v>400</v>
      </c>
      <c r="F1045">
        <v>35009</v>
      </c>
      <c r="G1045">
        <v>4.87</v>
      </c>
      <c r="H1045">
        <v>337</v>
      </c>
      <c r="I1045">
        <v>315</v>
      </c>
      <c r="J1045" t="s">
        <v>11420</v>
      </c>
      <c r="K1045" t="s">
        <v>11421</v>
      </c>
      <c r="L1045" t="s">
        <v>11422</v>
      </c>
      <c r="M1045" t="s">
        <v>11423</v>
      </c>
      <c r="N1045" t="s">
        <v>11424</v>
      </c>
      <c r="O1045" t="s">
        <v>11425</v>
      </c>
      <c r="P1045" t="s">
        <v>11426</v>
      </c>
      <c r="Q1045" t="s">
        <v>11427</v>
      </c>
      <c r="R1045" t="s">
        <v>11428</v>
      </c>
      <c r="S1045" t="s">
        <v>11429</v>
      </c>
      <c r="T1045" t="s">
        <v>11430</v>
      </c>
      <c r="U1045" t="s">
        <v>11431</v>
      </c>
      <c r="V1045" t="s">
        <v>11432</v>
      </c>
      <c r="W1045" t="s">
        <v>11433</v>
      </c>
      <c r="X1045" t="s">
        <v>11434</v>
      </c>
      <c r="Y1045" t="s">
        <v>11435</v>
      </c>
      <c r="Z1045" t="s">
        <v>11436</v>
      </c>
      <c r="AA1045" t="s">
        <v>11437</v>
      </c>
      <c r="AB1045" t="s">
        <v>11438</v>
      </c>
      <c r="AC1045" t="s">
        <v>11439</v>
      </c>
    </row>
    <row r="1046" spans="1:31" x14ac:dyDescent="0.3">
      <c r="A1046" t="s">
        <v>11440</v>
      </c>
      <c r="B1046" t="s">
        <v>11441</v>
      </c>
      <c r="C1046">
        <v>1116</v>
      </c>
      <c r="D1046" t="s">
        <v>233</v>
      </c>
      <c r="E1046" t="s">
        <v>3</v>
      </c>
      <c r="F1046" t="s">
        <v>234</v>
      </c>
      <c r="G1046">
        <v>270</v>
      </c>
      <c r="H1046">
        <v>272</v>
      </c>
      <c r="I1046">
        <v>5</v>
      </c>
      <c r="J1046">
        <v>6</v>
      </c>
      <c r="K1046">
        <v>2</v>
      </c>
      <c r="L1046" t="s">
        <v>11442</v>
      </c>
      <c r="M1046" t="s">
        <v>11443</v>
      </c>
      <c r="N1046" t="s">
        <v>11444</v>
      </c>
      <c r="O1046" t="s">
        <v>11445</v>
      </c>
      <c r="P1046" t="s">
        <v>11446</v>
      </c>
      <c r="Q1046" t="s">
        <v>11447</v>
      </c>
      <c r="R1046" t="s">
        <v>11448</v>
      </c>
      <c r="S1046" t="s">
        <v>11449</v>
      </c>
      <c r="T1046" t="s">
        <v>11450</v>
      </c>
      <c r="U1046" t="s">
        <v>11451</v>
      </c>
      <c r="V1046" t="s">
        <v>11452</v>
      </c>
      <c r="W1046" t="s">
        <v>11453</v>
      </c>
      <c r="X1046" t="s">
        <v>11454</v>
      </c>
      <c r="Y1046" t="s">
        <v>11455</v>
      </c>
      <c r="Z1046" t="s">
        <v>11456</v>
      </c>
      <c r="AA1046" t="s">
        <v>11457</v>
      </c>
      <c r="AB1046" t="s">
        <v>11458</v>
      </c>
      <c r="AC1046" t="s">
        <v>11459</v>
      </c>
      <c r="AD1046" t="s">
        <v>11460</v>
      </c>
      <c r="AE1046" t="s">
        <v>11461</v>
      </c>
    </row>
    <row r="1047" spans="1:31" x14ac:dyDescent="0.3">
      <c r="A1047" t="s">
        <v>11462</v>
      </c>
      <c r="B1047" t="s">
        <v>11463</v>
      </c>
      <c r="C1047">
        <v>983</v>
      </c>
      <c r="D1047" t="s">
        <v>32</v>
      </c>
      <c r="E1047">
        <v>57</v>
      </c>
      <c r="F1047">
        <v>1352</v>
      </c>
      <c r="G1047">
        <v>4.32</v>
      </c>
      <c r="H1047">
        <v>25</v>
      </c>
      <c r="I1047">
        <v>44</v>
      </c>
    </row>
    <row r="1048" spans="1:31" x14ac:dyDescent="0.3">
      <c r="A1048" t="s">
        <v>11464</v>
      </c>
      <c r="B1048" t="s">
        <v>11465</v>
      </c>
      <c r="C1048">
        <v>1122</v>
      </c>
      <c r="D1048" t="s">
        <v>32</v>
      </c>
      <c r="E1048">
        <v>128</v>
      </c>
      <c r="F1048">
        <v>1052410</v>
      </c>
      <c r="G1048">
        <v>3.48</v>
      </c>
      <c r="H1048">
        <v>12785</v>
      </c>
      <c r="I1048">
        <v>18443</v>
      </c>
      <c r="J1048" t="s">
        <v>11466</v>
      </c>
      <c r="K1048" t="s">
        <v>6767</v>
      </c>
      <c r="L1048" t="s">
        <v>11467</v>
      </c>
      <c r="M1048" t="s">
        <v>11468</v>
      </c>
      <c r="N1048" t="s">
        <v>11469</v>
      </c>
      <c r="O1048" t="s">
        <v>11470</v>
      </c>
      <c r="P1048" t="s">
        <v>11471</v>
      </c>
      <c r="Q1048" t="s">
        <v>11472</v>
      </c>
      <c r="R1048" t="s">
        <v>11473</v>
      </c>
      <c r="S1048" t="s">
        <v>7754</v>
      </c>
      <c r="T1048" t="s">
        <v>11474</v>
      </c>
      <c r="U1048" t="s">
        <v>11475</v>
      </c>
      <c r="V1048" t="s">
        <v>11476</v>
      </c>
      <c r="W1048" t="s">
        <v>11477</v>
      </c>
      <c r="X1048" t="s">
        <v>11478</v>
      </c>
      <c r="Y1048" t="s">
        <v>11479</v>
      </c>
      <c r="Z1048" t="s">
        <v>11480</v>
      </c>
      <c r="AA1048" t="s">
        <v>11481</v>
      </c>
      <c r="AB1048" t="s">
        <v>8315</v>
      </c>
      <c r="AC1048" t="s">
        <v>11482</v>
      </c>
    </row>
    <row r="1049" spans="1:31" x14ac:dyDescent="0.3">
      <c r="A1049" t="s">
        <v>11483</v>
      </c>
      <c r="B1049" t="s">
        <v>11484</v>
      </c>
      <c r="C1049">
        <v>1127</v>
      </c>
      <c r="D1049" t="s">
        <v>32</v>
      </c>
      <c r="E1049">
        <v>18</v>
      </c>
      <c r="F1049">
        <v>34679</v>
      </c>
      <c r="G1049">
        <v>3.95</v>
      </c>
      <c r="H1049">
        <v>610</v>
      </c>
      <c r="I1049">
        <v>530</v>
      </c>
      <c r="J1049" t="s">
        <v>11485</v>
      </c>
      <c r="K1049" t="s">
        <v>11486</v>
      </c>
      <c r="L1049" t="s">
        <v>6767</v>
      </c>
      <c r="M1049" t="s">
        <v>11487</v>
      </c>
      <c r="N1049" t="s">
        <v>11488</v>
      </c>
      <c r="O1049" t="s">
        <v>11489</v>
      </c>
      <c r="P1049" t="s">
        <v>11490</v>
      </c>
      <c r="Q1049" t="s">
        <v>11491</v>
      </c>
      <c r="R1049" t="s">
        <v>11492</v>
      </c>
      <c r="S1049" t="s">
        <v>11493</v>
      </c>
      <c r="T1049" t="s">
        <v>11494</v>
      </c>
      <c r="U1049" t="s">
        <v>11495</v>
      </c>
      <c r="V1049" t="s">
        <v>11496</v>
      </c>
      <c r="W1049" t="s">
        <v>11497</v>
      </c>
      <c r="X1049" t="s">
        <v>11498</v>
      </c>
      <c r="Y1049" t="s">
        <v>11499</v>
      </c>
      <c r="Z1049" t="s">
        <v>11500</v>
      </c>
      <c r="AA1049" t="s">
        <v>11501</v>
      </c>
      <c r="AB1049" t="s">
        <v>11502</v>
      </c>
      <c r="AC1049" t="s">
        <v>11503</v>
      </c>
    </row>
    <row r="1050" spans="1:31" x14ac:dyDescent="0.3">
      <c r="A1050" t="s">
        <v>11466</v>
      </c>
      <c r="B1050" t="s">
        <v>11465</v>
      </c>
      <c r="C1050">
        <v>1120</v>
      </c>
      <c r="D1050" t="s">
        <v>32</v>
      </c>
      <c r="E1050">
        <v>116</v>
      </c>
      <c r="F1050">
        <v>1248802</v>
      </c>
      <c r="G1050">
        <v>3.33</v>
      </c>
      <c r="H1050">
        <v>12827</v>
      </c>
      <c r="I1050">
        <v>25155</v>
      </c>
      <c r="J1050" t="s">
        <v>11464</v>
      </c>
      <c r="K1050" t="s">
        <v>11468</v>
      </c>
      <c r="L1050" t="s">
        <v>11467</v>
      </c>
      <c r="M1050" t="s">
        <v>11504</v>
      </c>
      <c r="N1050" t="s">
        <v>11474</v>
      </c>
      <c r="O1050" t="s">
        <v>6767</v>
      </c>
      <c r="P1050" t="s">
        <v>11505</v>
      </c>
      <c r="Q1050" t="s">
        <v>11469</v>
      </c>
      <c r="R1050" t="s">
        <v>11506</v>
      </c>
      <c r="S1050" t="s">
        <v>11481</v>
      </c>
      <c r="T1050" t="s">
        <v>11507</v>
      </c>
      <c r="U1050" t="s">
        <v>11508</v>
      </c>
      <c r="V1050" t="s">
        <v>11509</v>
      </c>
      <c r="W1050" t="s">
        <v>11475</v>
      </c>
      <c r="X1050" t="s">
        <v>11473</v>
      </c>
      <c r="Y1050" t="s">
        <v>11510</v>
      </c>
      <c r="Z1050" t="s">
        <v>11511</v>
      </c>
      <c r="AA1050" t="s">
        <v>11512</v>
      </c>
      <c r="AB1050" t="s">
        <v>8268</v>
      </c>
      <c r="AC1050" t="s">
        <v>11513</v>
      </c>
    </row>
    <row r="1051" spans="1:31" x14ac:dyDescent="0.3">
      <c r="A1051" t="s">
        <v>11468</v>
      </c>
      <c r="B1051" t="s">
        <v>11465</v>
      </c>
      <c r="C1051">
        <v>1116</v>
      </c>
      <c r="D1051" t="s">
        <v>20</v>
      </c>
      <c r="E1051">
        <v>94</v>
      </c>
      <c r="F1051">
        <v>1120648</v>
      </c>
      <c r="G1051">
        <v>2.4700000000000002</v>
      </c>
      <c r="H1051">
        <v>12716</v>
      </c>
      <c r="I1051">
        <v>19161</v>
      </c>
      <c r="J1051" t="s">
        <v>11466</v>
      </c>
      <c r="K1051" t="s">
        <v>11467</v>
      </c>
      <c r="L1051" t="s">
        <v>11514</v>
      </c>
      <c r="M1051" t="s">
        <v>11469</v>
      </c>
      <c r="N1051" t="s">
        <v>11481</v>
      </c>
      <c r="O1051" t="s">
        <v>11515</v>
      </c>
      <c r="P1051" t="s">
        <v>6767</v>
      </c>
      <c r="Q1051" t="s">
        <v>11470</v>
      </c>
      <c r="R1051" t="s">
        <v>11473</v>
      </c>
      <c r="S1051" t="s">
        <v>11516</v>
      </c>
      <c r="T1051" t="s">
        <v>11471</v>
      </c>
      <c r="U1051" t="s">
        <v>11517</v>
      </c>
      <c r="V1051" t="s">
        <v>11478</v>
      </c>
      <c r="W1051" t="s">
        <v>11475</v>
      </c>
    </row>
    <row r="1052" spans="1:31" x14ac:dyDescent="0.3">
      <c r="A1052" t="s">
        <v>11467</v>
      </c>
      <c r="B1052" t="s">
        <v>11465</v>
      </c>
      <c r="C1052">
        <v>1121</v>
      </c>
      <c r="D1052" t="s">
        <v>32</v>
      </c>
      <c r="E1052">
        <v>75</v>
      </c>
      <c r="F1052">
        <v>573473</v>
      </c>
      <c r="G1052">
        <v>3.19</v>
      </c>
      <c r="H1052">
        <v>6321</v>
      </c>
      <c r="I1052">
        <v>7791</v>
      </c>
      <c r="J1052" t="s">
        <v>11466</v>
      </c>
      <c r="K1052" t="s">
        <v>11468</v>
      </c>
      <c r="L1052" t="s">
        <v>11464</v>
      </c>
      <c r="M1052" t="s">
        <v>11518</v>
      </c>
      <c r="N1052" t="s">
        <v>11478</v>
      </c>
      <c r="O1052" t="s">
        <v>6767</v>
      </c>
      <c r="P1052" t="s">
        <v>11471</v>
      </c>
      <c r="Q1052" t="s">
        <v>11470</v>
      </c>
      <c r="R1052" t="s">
        <v>11519</v>
      </c>
      <c r="S1052" t="s">
        <v>11473</v>
      </c>
      <c r="T1052" t="s">
        <v>11520</v>
      </c>
      <c r="U1052" t="s">
        <v>7754</v>
      </c>
      <c r="V1052" t="s">
        <v>11476</v>
      </c>
      <c r="W1052" t="s">
        <v>11469</v>
      </c>
    </row>
    <row r="1053" spans="1:31" x14ac:dyDescent="0.3">
      <c r="A1053" t="s">
        <v>11521</v>
      </c>
      <c r="B1053" t="s">
        <v>11522</v>
      </c>
      <c r="C1053">
        <v>1126</v>
      </c>
      <c r="D1053" t="s">
        <v>632</v>
      </c>
      <c r="E1053">
        <v>309</v>
      </c>
      <c r="F1053">
        <v>47869</v>
      </c>
      <c r="G1053">
        <v>2.0099999999999998</v>
      </c>
      <c r="H1053">
        <v>360</v>
      </c>
      <c r="I1053">
        <v>611</v>
      </c>
      <c r="J1053" t="s">
        <v>6767</v>
      </c>
      <c r="K1053" t="s">
        <v>11523</v>
      </c>
      <c r="L1053" t="s">
        <v>11524</v>
      </c>
      <c r="M1053" t="s">
        <v>11525</v>
      </c>
      <c r="N1053" t="s">
        <v>11526</v>
      </c>
      <c r="O1053" t="s">
        <v>6783</v>
      </c>
      <c r="P1053" t="s">
        <v>11527</v>
      </c>
      <c r="Q1053" t="s">
        <v>11528</v>
      </c>
      <c r="R1053" t="s">
        <v>11529</v>
      </c>
      <c r="S1053" t="s">
        <v>11530</v>
      </c>
      <c r="T1053" t="s">
        <v>11531</v>
      </c>
      <c r="U1053" t="s">
        <v>11464</v>
      </c>
      <c r="V1053" t="s">
        <v>11532</v>
      </c>
      <c r="W1053" t="s">
        <v>11509</v>
      </c>
    </row>
    <row r="1054" spans="1:31" x14ac:dyDescent="0.3">
      <c r="A1054" t="s">
        <v>11469</v>
      </c>
      <c r="B1054" t="s">
        <v>11465</v>
      </c>
      <c r="C1054">
        <v>937</v>
      </c>
      <c r="D1054" t="s">
        <v>32</v>
      </c>
      <c r="E1054">
        <v>131</v>
      </c>
      <c r="F1054">
        <v>18235463</v>
      </c>
      <c r="G1054">
        <v>2.42</v>
      </c>
      <c r="H1054">
        <v>122129</v>
      </c>
      <c r="I1054">
        <v>259683</v>
      </c>
      <c r="J1054" t="s">
        <v>11475</v>
      </c>
      <c r="K1054" t="s">
        <v>11533</v>
      </c>
      <c r="L1054" t="s">
        <v>11534</v>
      </c>
      <c r="M1054" t="s">
        <v>10919</v>
      </c>
      <c r="N1054" t="s">
        <v>11517</v>
      </c>
      <c r="O1054" t="s">
        <v>11477</v>
      </c>
      <c r="P1054" t="s">
        <v>11535</v>
      </c>
      <c r="Q1054" t="s">
        <v>11536</v>
      </c>
      <c r="R1054" t="s">
        <v>11537</v>
      </c>
      <c r="S1054" t="s">
        <v>11538</v>
      </c>
      <c r="T1054" t="s">
        <v>11539</v>
      </c>
      <c r="U1054" t="s">
        <v>5758</v>
      </c>
      <c r="V1054" t="s">
        <v>7754</v>
      </c>
      <c r="W1054" t="s">
        <v>11481</v>
      </c>
    </row>
    <row r="1055" spans="1:31" x14ac:dyDescent="0.3">
      <c r="A1055" t="s">
        <v>11523</v>
      </c>
      <c r="B1055" t="s">
        <v>11522</v>
      </c>
      <c r="C1055">
        <v>1126</v>
      </c>
      <c r="D1055" t="s">
        <v>632</v>
      </c>
      <c r="E1055">
        <v>275</v>
      </c>
      <c r="F1055">
        <v>16605</v>
      </c>
      <c r="G1055">
        <v>1.54</v>
      </c>
      <c r="H1055">
        <v>180</v>
      </c>
      <c r="I1055">
        <v>220</v>
      </c>
      <c r="J1055" t="s">
        <v>6767</v>
      </c>
      <c r="K1055" t="s">
        <v>11521</v>
      </c>
      <c r="L1055" t="s">
        <v>11524</v>
      </c>
      <c r="M1055" t="s">
        <v>11525</v>
      </c>
      <c r="N1055" t="s">
        <v>11527</v>
      </c>
      <c r="O1055" t="s">
        <v>6783</v>
      </c>
      <c r="P1055" t="s">
        <v>11540</v>
      </c>
      <c r="Q1055" t="s">
        <v>11526</v>
      </c>
      <c r="R1055" t="s">
        <v>11541</v>
      </c>
      <c r="S1055" t="s">
        <v>11529</v>
      </c>
      <c r="T1055" t="s">
        <v>11464</v>
      </c>
      <c r="U1055" t="s">
        <v>11542</v>
      </c>
      <c r="V1055" t="s">
        <v>11473</v>
      </c>
      <c r="W1055" t="s">
        <v>11528</v>
      </c>
      <c r="X1055" t="s">
        <v>11532</v>
      </c>
      <c r="Y1055" t="s">
        <v>11543</v>
      </c>
      <c r="Z1055" t="s">
        <v>11544</v>
      </c>
      <c r="AA1055" t="s">
        <v>11531</v>
      </c>
      <c r="AB1055" t="s">
        <v>11545</v>
      </c>
      <c r="AC1055" t="s">
        <v>11546</v>
      </c>
    </row>
    <row r="1056" spans="1:31" x14ac:dyDescent="0.3">
      <c r="A1056" t="s">
        <v>11547</v>
      </c>
      <c r="B1056" t="s">
        <v>11548</v>
      </c>
      <c r="C1056">
        <v>1102</v>
      </c>
      <c r="D1056" t="s">
        <v>32</v>
      </c>
      <c r="E1056">
        <v>29</v>
      </c>
      <c r="F1056">
        <v>21681</v>
      </c>
      <c r="G1056">
        <v>4.46</v>
      </c>
      <c r="H1056">
        <v>333</v>
      </c>
      <c r="I1056">
        <v>324</v>
      </c>
      <c r="J1056" t="s">
        <v>6767</v>
      </c>
      <c r="K1056" t="s">
        <v>11549</v>
      </c>
      <c r="L1056" t="s">
        <v>11550</v>
      </c>
      <c r="M1056" t="s">
        <v>11551</v>
      </c>
      <c r="N1056" t="s">
        <v>11552</v>
      </c>
      <c r="O1056" t="s">
        <v>11553</v>
      </c>
      <c r="P1056" t="s">
        <v>11532</v>
      </c>
      <c r="Q1056" t="s">
        <v>11554</v>
      </c>
      <c r="R1056" t="s">
        <v>6783</v>
      </c>
      <c r="S1056" t="s">
        <v>6780</v>
      </c>
      <c r="T1056" t="s">
        <v>11555</v>
      </c>
      <c r="U1056" t="s">
        <v>11556</v>
      </c>
      <c r="V1056" t="s">
        <v>11557</v>
      </c>
      <c r="W1056" t="s">
        <v>11558</v>
      </c>
      <c r="X1056" t="s">
        <v>11559</v>
      </c>
      <c r="Y1056" t="s">
        <v>6776</v>
      </c>
      <c r="Z1056" t="s">
        <v>11560</v>
      </c>
      <c r="AA1056" t="s">
        <v>11561</v>
      </c>
      <c r="AB1056" t="s">
        <v>11562</v>
      </c>
      <c r="AC1056" t="s">
        <v>11563</v>
      </c>
    </row>
    <row r="1057" spans="1:31" x14ac:dyDescent="0.3">
      <c r="A1057" t="s">
        <v>6780</v>
      </c>
      <c r="B1057" t="s">
        <v>11564</v>
      </c>
      <c r="C1057">
        <v>1127</v>
      </c>
      <c r="D1057" t="s">
        <v>32</v>
      </c>
      <c r="E1057">
        <v>306</v>
      </c>
      <c r="F1057">
        <v>9433</v>
      </c>
      <c r="G1057">
        <v>5</v>
      </c>
      <c r="H1057">
        <v>1</v>
      </c>
      <c r="I1057">
        <v>31</v>
      </c>
      <c r="J1057" t="s">
        <v>6767</v>
      </c>
      <c r="K1057" t="s">
        <v>11560</v>
      </c>
      <c r="L1057" t="s">
        <v>6776</v>
      </c>
      <c r="M1057" t="s">
        <v>11547</v>
      </c>
      <c r="N1057" t="s">
        <v>11532</v>
      </c>
      <c r="O1057" t="s">
        <v>6783</v>
      </c>
      <c r="P1057" t="s">
        <v>6765</v>
      </c>
      <c r="Q1057" t="s">
        <v>11530</v>
      </c>
      <c r="R1057" t="s">
        <v>11557</v>
      </c>
      <c r="S1057" t="s">
        <v>11565</v>
      </c>
      <c r="T1057" t="s">
        <v>11566</v>
      </c>
      <c r="U1057" t="s">
        <v>11567</v>
      </c>
      <c r="V1057" t="s">
        <v>11545</v>
      </c>
      <c r="W1057" t="s">
        <v>11540</v>
      </c>
      <c r="X1057" t="s">
        <v>11568</v>
      </c>
      <c r="Y1057" t="s">
        <v>8039</v>
      </c>
      <c r="Z1057" t="s">
        <v>11569</v>
      </c>
      <c r="AA1057" t="s">
        <v>11541</v>
      </c>
      <c r="AB1057" t="s">
        <v>11570</v>
      </c>
      <c r="AC1057" t="s">
        <v>11571</v>
      </c>
    </row>
    <row r="1058" spans="1:31" x14ac:dyDescent="0.3">
      <c r="A1058" t="s">
        <v>11524</v>
      </c>
      <c r="B1058" t="s">
        <v>11572</v>
      </c>
      <c r="C1058">
        <v>1125</v>
      </c>
      <c r="D1058" t="s">
        <v>38</v>
      </c>
      <c r="E1058" t="s">
        <v>3</v>
      </c>
      <c r="F1058" t="s">
        <v>39</v>
      </c>
      <c r="G1058">
        <v>22</v>
      </c>
      <c r="H1058">
        <v>15258</v>
      </c>
      <c r="I1058">
        <v>2.2799999999999998</v>
      </c>
      <c r="J1058">
        <v>184</v>
      </c>
      <c r="K1058">
        <v>204</v>
      </c>
      <c r="L1058" t="s">
        <v>6767</v>
      </c>
      <c r="M1058" t="s">
        <v>11521</v>
      </c>
      <c r="N1058" t="s">
        <v>11573</v>
      </c>
      <c r="O1058" t="s">
        <v>11523</v>
      </c>
      <c r="P1058" t="s">
        <v>11574</v>
      </c>
      <c r="Q1058" t="s">
        <v>11575</v>
      </c>
      <c r="R1058" t="s">
        <v>11526</v>
      </c>
      <c r="S1058" t="s">
        <v>11525</v>
      </c>
      <c r="T1058" t="s">
        <v>11576</v>
      </c>
      <c r="U1058" t="s">
        <v>6783</v>
      </c>
      <c r="V1058" t="s">
        <v>11527</v>
      </c>
      <c r="W1058" t="s">
        <v>11532</v>
      </c>
      <c r="X1058" t="s">
        <v>11464</v>
      </c>
      <c r="Y1058" t="s">
        <v>11577</v>
      </c>
      <c r="Z1058" t="s">
        <v>11578</v>
      </c>
      <c r="AA1058" t="s">
        <v>11530</v>
      </c>
      <c r="AB1058" t="s">
        <v>11579</v>
      </c>
      <c r="AC1058" t="s">
        <v>11542</v>
      </c>
      <c r="AD1058" t="s">
        <v>11580</v>
      </c>
      <c r="AE1058" t="s">
        <v>11546</v>
      </c>
    </row>
    <row r="1059" spans="1:31" x14ac:dyDescent="0.3">
      <c r="A1059" t="s">
        <v>11474</v>
      </c>
      <c r="B1059" t="s">
        <v>11465</v>
      </c>
      <c r="C1059">
        <v>1113</v>
      </c>
      <c r="D1059" t="s">
        <v>32</v>
      </c>
      <c r="E1059">
        <v>117</v>
      </c>
      <c r="F1059">
        <v>1243037</v>
      </c>
      <c r="G1059">
        <v>2.78</v>
      </c>
      <c r="H1059">
        <v>10999</v>
      </c>
      <c r="I1059">
        <v>16319</v>
      </c>
      <c r="J1059" t="s">
        <v>11473</v>
      </c>
      <c r="K1059" t="s">
        <v>11581</v>
      </c>
      <c r="L1059" t="s">
        <v>11468</v>
      </c>
      <c r="M1059" t="s">
        <v>11582</v>
      </c>
      <c r="N1059" t="s">
        <v>11481</v>
      </c>
      <c r="O1059" t="s">
        <v>11464</v>
      </c>
      <c r="P1059" t="s">
        <v>11469</v>
      </c>
      <c r="Q1059" t="s">
        <v>11471</v>
      </c>
      <c r="R1059" t="s">
        <v>11466</v>
      </c>
      <c r="S1059" t="s">
        <v>11583</v>
      </c>
      <c r="T1059" t="s">
        <v>11584</v>
      </c>
      <c r="U1059" t="s">
        <v>11585</v>
      </c>
      <c r="V1059" t="s">
        <v>11478</v>
      </c>
      <c r="W1059" t="s">
        <v>11475</v>
      </c>
    </row>
    <row r="1060" spans="1:31" x14ac:dyDescent="0.3">
      <c r="A1060" t="s">
        <v>11473</v>
      </c>
      <c r="B1060" t="s">
        <v>11586</v>
      </c>
      <c r="C1060">
        <v>947</v>
      </c>
      <c r="D1060" t="s">
        <v>32</v>
      </c>
      <c r="E1060">
        <v>116</v>
      </c>
      <c r="F1060">
        <v>1256254</v>
      </c>
      <c r="G1060">
        <v>3.65</v>
      </c>
      <c r="H1060">
        <v>3251</v>
      </c>
      <c r="I1060">
        <v>6628</v>
      </c>
      <c r="J1060" t="s">
        <v>11471</v>
      </c>
      <c r="K1060" t="s">
        <v>11470</v>
      </c>
      <c r="L1060" t="s">
        <v>11533</v>
      </c>
      <c r="M1060" t="s">
        <v>11478</v>
      </c>
      <c r="N1060" t="s">
        <v>11474</v>
      </c>
      <c r="O1060" t="s">
        <v>11587</v>
      </c>
      <c r="P1060" t="s">
        <v>7754</v>
      </c>
      <c r="Q1060" t="s">
        <v>11588</v>
      </c>
      <c r="R1060" t="s">
        <v>11468</v>
      </c>
      <c r="S1060" t="s">
        <v>11536</v>
      </c>
      <c r="T1060" t="s">
        <v>11589</v>
      </c>
      <c r="U1060" t="s">
        <v>11519</v>
      </c>
      <c r="V1060" t="s">
        <v>11590</v>
      </c>
      <c r="W1060" t="s">
        <v>11467</v>
      </c>
    </row>
    <row r="1061" spans="1:31" x14ac:dyDescent="0.3">
      <c r="A1061" t="s">
        <v>11591</v>
      </c>
      <c r="B1061" t="s">
        <v>11592</v>
      </c>
      <c r="C1061">
        <v>1129</v>
      </c>
      <c r="D1061" t="s">
        <v>152</v>
      </c>
      <c r="E1061" t="s">
        <v>3</v>
      </c>
      <c r="F1061" t="s">
        <v>153</v>
      </c>
      <c r="G1061">
        <v>551</v>
      </c>
      <c r="H1061">
        <v>750</v>
      </c>
      <c r="I1061">
        <v>5</v>
      </c>
      <c r="J1061">
        <v>9</v>
      </c>
      <c r="K1061">
        <v>7</v>
      </c>
      <c r="L1061" t="s">
        <v>11593</v>
      </c>
      <c r="M1061" t="s">
        <v>11594</v>
      </c>
      <c r="N1061" t="s">
        <v>11595</v>
      </c>
      <c r="O1061" t="s">
        <v>11596</v>
      </c>
      <c r="P1061" t="s">
        <v>11597</v>
      </c>
    </row>
    <row r="1062" spans="1:31" x14ac:dyDescent="0.3">
      <c r="A1062" t="s">
        <v>11598</v>
      </c>
      <c r="B1062" t="s">
        <v>11599</v>
      </c>
      <c r="C1062">
        <v>1130</v>
      </c>
      <c r="D1062" t="s">
        <v>152</v>
      </c>
      <c r="E1062" t="s">
        <v>3</v>
      </c>
      <c r="F1062" t="s">
        <v>153</v>
      </c>
      <c r="G1062">
        <v>60</v>
      </c>
      <c r="H1062">
        <v>250</v>
      </c>
      <c r="I1062">
        <v>4.5</v>
      </c>
      <c r="J1062">
        <v>2</v>
      </c>
      <c r="K1062">
        <v>12</v>
      </c>
    </row>
    <row r="1063" spans="1:31" x14ac:dyDescent="0.3">
      <c r="A1063" t="s">
        <v>11600</v>
      </c>
      <c r="B1063" t="s">
        <v>11601</v>
      </c>
      <c r="C1063">
        <v>1131</v>
      </c>
      <c r="D1063" t="s">
        <v>152</v>
      </c>
      <c r="E1063" t="s">
        <v>3</v>
      </c>
      <c r="F1063" t="s">
        <v>153</v>
      </c>
      <c r="G1063">
        <v>335</v>
      </c>
      <c r="H1063">
        <v>397</v>
      </c>
      <c r="I1063">
        <v>4.88</v>
      </c>
      <c r="J1063">
        <v>26</v>
      </c>
      <c r="K1063">
        <v>19</v>
      </c>
      <c r="L1063" t="s">
        <v>11602</v>
      </c>
      <c r="M1063" t="s">
        <v>11603</v>
      </c>
      <c r="N1063" t="s">
        <v>11604</v>
      </c>
      <c r="O1063" t="s">
        <v>11605</v>
      </c>
      <c r="P1063" t="s">
        <v>11606</v>
      </c>
      <c r="Q1063" t="s">
        <v>11607</v>
      </c>
      <c r="R1063" t="s">
        <v>11608</v>
      </c>
      <c r="S1063" t="s">
        <v>11609</v>
      </c>
      <c r="T1063" t="s">
        <v>11610</v>
      </c>
      <c r="U1063" t="s">
        <v>11611</v>
      </c>
      <c r="V1063" t="s">
        <v>11612</v>
      </c>
      <c r="W1063" t="s">
        <v>11613</v>
      </c>
      <c r="X1063" t="s">
        <v>11614</v>
      </c>
      <c r="Y1063" t="s">
        <v>11615</v>
      </c>
      <c r="Z1063" t="s">
        <v>11616</v>
      </c>
      <c r="AA1063" t="s">
        <v>11617</v>
      </c>
      <c r="AB1063" t="s">
        <v>11618</v>
      </c>
      <c r="AC1063" t="s">
        <v>11619</v>
      </c>
      <c r="AD1063" t="s">
        <v>11620</v>
      </c>
      <c r="AE1063" t="s">
        <v>11621</v>
      </c>
    </row>
    <row r="1064" spans="1:31" x14ac:dyDescent="0.3">
      <c r="A1064" t="s">
        <v>11595</v>
      </c>
      <c r="B1064" t="s">
        <v>11622</v>
      </c>
      <c r="C1064">
        <v>1130</v>
      </c>
      <c r="D1064" t="s">
        <v>152</v>
      </c>
      <c r="E1064" t="s">
        <v>3</v>
      </c>
      <c r="F1064" t="s">
        <v>153</v>
      </c>
      <c r="G1064">
        <v>94</v>
      </c>
      <c r="H1064">
        <v>105</v>
      </c>
      <c r="I1064">
        <v>5</v>
      </c>
      <c r="J1064">
        <v>4</v>
      </c>
      <c r="K1064">
        <v>6</v>
      </c>
    </row>
    <row r="1065" spans="1:31" x14ac:dyDescent="0.3">
      <c r="A1065" t="s">
        <v>11623</v>
      </c>
      <c r="B1065" t="s">
        <v>11624</v>
      </c>
      <c r="C1065">
        <v>1130</v>
      </c>
      <c r="D1065" t="s">
        <v>20</v>
      </c>
      <c r="E1065">
        <v>199</v>
      </c>
      <c r="F1065">
        <v>158</v>
      </c>
      <c r="G1065">
        <v>5</v>
      </c>
      <c r="H1065">
        <v>10</v>
      </c>
      <c r="I1065">
        <v>0</v>
      </c>
    </row>
    <row r="1066" spans="1:31" x14ac:dyDescent="0.3">
      <c r="A1066" t="s">
        <v>11625</v>
      </c>
      <c r="B1066" t="s">
        <v>11626</v>
      </c>
      <c r="C1066">
        <v>1130</v>
      </c>
      <c r="D1066" t="s">
        <v>152</v>
      </c>
      <c r="E1066" t="s">
        <v>3</v>
      </c>
      <c r="F1066" t="s">
        <v>153</v>
      </c>
      <c r="G1066">
        <v>600</v>
      </c>
      <c r="H1066">
        <v>113</v>
      </c>
      <c r="I1066">
        <v>0</v>
      </c>
      <c r="J1066">
        <v>0</v>
      </c>
      <c r="K1066">
        <v>0</v>
      </c>
    </row>
    <row r="1067" spans="1:31" x14ac:dyDescent="0.3">
      <c r="A1067" t="s">
        <v>11627</v>
      </c>
      <c r="B1067" t="s">
        <v>11628</v>
      </c>
      <c r="C1067">
        <v>1129</v>
      </c>
      <c r="D1067" t="s">
        <v>152</v>
      </c>
      <c r="E1067" t="s">
        <v>3</v>
      </c>
      <c r="F1067" t="s">
        <v>153</v>
      </c>
      <c r="G1067">
        <v>78</v>
      </c>
      <c r="H1067">
        <v>1056</v>
      </c>
      <c r="I1067">
        <v>4.5599999999999996</v>
      </c>
      <c r="J1067">
        <v>9</v>
      </c>
      <c r="K1067">
        <v>47</v>
      </c>
    </row>
    <row r="1068" spans="1:31" x14ac:dyDescent="0.3">
      <c r="A1068" t="s">
        <v>11629</v>
      </c>
      <c r="B1068" t="s">
        <v>11630</v>
      </c>
      <c r="C1068">
        <v>1129</v>
      </c>
      <c r="D1068" t="s">
        <v>152</v>
      </c>
      <c r="E1068" t="s">
        <v>3</v>
      </c>
      <c r="F1068" t="s">
        <v>153</v>
      </c>
      <c r="G1068">
        <v>322</v>
      </c>
      <c r="H1068">
        <v>1068</v>
      </c>
      <c r="I1068">
        <v>4.67</v>
      </c>
      <c r="J1068">
        <v>9</v>
      </c>
      <c r="K1068">
        <v>26</v>
      </c>
      <c r="L1068" t="s">
        <v>11631</v>
      </c>
      <c r="M1068" t="s">
        <v>11632</v>
      </c>
      <c r="N1068" t="s">
        <v>11633</v>
      </c>
      <c r="O1068" t="s">
        <v>11634</v>
      </c>
      <c r="P1068" t="s">
        <v>11635</v>
      </c>
      <c r="Q1068" t="s">
        <v>11636</v>
      </c>
      <c r="R1068" t="s">
        <v>11637</v>
      </c>
      <c r="S1068" t="s">
        <v>11638</v>
      </c>
      <c r="T1068" t="s">
        <v>11639</v>
      </c>
      <c r="U1068" t="s">
        <v>11640</v>
      </c>
      <c r="V1068" t="s">
        <v>11641</v>
      </c>
      <c r="W1068" t="s">
        <v>11642</v>
      </c>
      <c r="X1068" t="s">
        <v>11643</v>
      </c>
      <c r="Y1068" t="s">
        <v>11644</v>
      </c>
    </row>
    <row r="1069" spans="1:31" x14ac:dyDescent="0.3">
      <c r="A1069" t="s">
        <v>11645</v>
      </c>
      <c r="B1069" t="s">
        <v>11646</v>
      </c>
      <c r="C1069">
        <v>1129</v>
      </c>
      <c r="D1069" t="s">
        <v>152</v>
      </c>
      <c r="E1069" t="s">
        <v>3</v>
      </c>
      <c r="F1069" t="s">
        <v>153</v>
      </c>
      <c r="G1069">
        <v>113</v>
      </c>
      <c r="H1069">
        <v>129</v>
      </c>
      <c r="I1069">
        <v>3</v>
      </c>
      <c r="J1069">
        <v>2</v>
      </c>
      <c r="K1069">
        <v>2</v>
      </c>
    </row>
    <row r="1070" spans="1:31" x14ac:dyDescent="0.3">
      <c r="A1070" t="s">
        <v>11647</v>
      </c>
      <c r="B1070" t="s">
        <v>11648</v>
      </c>
      <c r="C1070">
        <v>1130</v>
      </c>
      <c r="D1070" t="s">
        <v>152</v>
      </c>
      <c r="E1070" t="s">
        <v>3</v>
      </c>
      <c r="F1070" t="s">
        <v>153</v>
      </c>
      <c r="G1070">
        <v>87</v>
      </c>
      <c r="H1070">
        <v>76</v>
      </c>
      <c r="I1070">
        <v>0</v>
      </c>
      <c r="J1070">
        <v>0</v>
      </c>
      <c r="K1070">
        <v>0</v>
      </c>
      <c r="L1070" t="s">
        <v>11649</v>
      </c>
      <c r="M1070" t="s">
        <v>11650</v>
      </c>
      <c r="N1070" t="s">
        <v>11597</v>
      </c>
      <c r="O1070" t="s">
        <v>11651</v>
      </c>
      <c r="P1070" t="s">
        <v>11652</v>
      </c>
      <c r="Q1070" t="s">
        <v>11653</v>
      </c>
      <c r="R1070" t="s">
        <v>11654</v>
      </c>
      <c r="S1070" t="s">
        <v>11655</v>
      </c>
      <c r="T1070" t="s">
        <v>11656</v>
      </c>
      <c r="U1070" t="s">
        <v>11625</v>
      </c>
      <c r="V1070" t="s">
        <v>11623</v>
      </c>
      <c r="W1070" t="s">
        <v>11593</v>
      </c>
      <c r="X1070" t="s">
        <v>11596</v>
      </c>
      <c r="Y1070" t="s">
        <v>11657</v>
      </c>
      <c r="Z1070" t="s">
        <v>11658</v>
      </c>
      <c r="AA1070" t="s">
        <v>11659</v>
      </c>
      <c r="AB1070" t="s">
        <v>11594</v>
      </c>
      <c r="AC1070" t="s">
        <v>11660</v>
      </c>
      <c r="AD1070" t="s">
        <v>11661</v>
      </c>
      <c r="AE1070" t="s">
        <v>11662</v>
      </c>
    </row>
    <row r="1071" spans="1:31" x14ac:dyDescent="0.3">
      <c r="A1071" t="s">
        <v>11593</v>
      </c>
      <c r="B1071" t="s">
        <v>11630</v>
      </c>
      <c r="C1071">
        <v>1129</v>
      </c>
      <c r="D1071" t="s">
        <v>152</v>
      </c>
      <c r="E1071" t="s">
        <v>3</v>
      </c>
      <c r="F1071" t="s">
        <v>153</v>
      </c>
      <c r="G1071">
        <v>213</v>
      </c>
      <c r="H1071">
        <v>1788</v>
      </c>
      <c r="I1071">
        <v>4.62</v>
      </c>
      <c r="J1071">
        <v>8</v>
      </c>
      <c r="K1071">
        <v>17</v>
      </c>
    </row>
    <row r="1072" spans="1:31" x14ac:dyDescent="0.3">
      <c r="A1072" t="s">
        <v>11663</v>
      </c>
      <c r="B1072" t="s">
        <v>11664</v>
      </c>
      <c r="C1072">
        <v>1129</v>
      </c>
      <c r="D1072" t="s">
        <v>152</v>
      </c>
      <c r="E1072" t="s">
        <v>3</v>
      </c>
      <c r="F1072" t="s">
        <v>153</v>
      </c>
      <c r="G1072">
        <v>28</v>
      </c>
      <c r="H1072">
        <v>436</v>
      </c>
      <c r="I1072">
        <v>5</v>
      </c>
      <c r="J1072">
        <v>5</v>
      </c>
      <c r="K1072">
        <v>1</v>
      </c>
      <c r="L1072" t="s">
        <v>11627</v>
      </c>
      <c r="M1072" t="s">
        <v>11659</v>
      </c>
      <c r="N1072" t="s">
        <v>11595</v>
      </c>
      <c r="O1072" t="s">
        <v>11593</v>
      </c>
      <c r="P1072" t="s">
        <v>11655</v>
      </c>
      <c r="Q1072" t="s">
        <v>11600</v>
      </c>
      <c r="R1072" t="s">
        <v>11591</v>
      </c>
      <c r="S1072" t="s">
        <v>11665</v>
      </c>
      <c r="T1072" t="s">
        <v>11666</v>
      </c>
      <c r="U1072" t="s">
        <v>11667</v>
      </c>
      <c r="V1072" t="s">
        <v>11668</v>
      </c>
      <c r="W1072" t="s">
        <v>11669</v>
      </c>
      <c r="X1072" t="s">
        <v>11594</v>
      </c>
      <c r="Y1072" t="s">
        <v>11670</v>
      </c>
      <c r="Z1072" t="s">
        <v>11671</v>
      </c>
      <c r="AA1072" t="s">
        <v>11661</v>
      </c>
      <c r="AB1072" t="s">
        <v>11672</v>
      </c>
      <c r="AC1072" t="s">
        <v>11673</v>
      </c>
      <c r="AD1072" t="s">
        <v>11674</v>
      </c>
      <c r="AE1072" t="s">
        <v>11675</v>
      </c>
    </row>
    <row r="1073" spans="1:31" x14ac:dyDescent="0.3">
      <c r="A1073" t="s">
        <v>11659</v>
      </c>
      <c r="B1073" t="s">
        <v>11676</v>
      </c>
      <c r="C1073">
        <v>1132</v>
      </c>
      <c r="D1073" t="s">
        <v>152</v>
      </c>
      <c r="E1073" t="s">
        <v>3</v>
      </c>
      <c r="F1073" t="s">
        <v>153</v>
      </c>
      <c r="G1073">
        <v>402</v>
      </c>
      <c r="H1073">
        <v>33</v>
      </c>
      <c r="I1073">
        <v>0</v>
      </c>
      <c r="J1073">
        <v>0</v>
      </c>
      <c r="K1073">
        <v>0</v>
      </c>
    </row>
    <row r="1074" spans="1:31" x14ac:dyDescent="0.3">
      <c r="A1074" t="s">
        <v>11656</v>
      </c>
      <c r="B1074" t="s">
        <v>11677</v>
      </c>
      <c r="C1074">
        <v>1130</v>
      </c>
      <c r="D1074" t="s">
        <v>152</v>
      </c>
      <c r="E1074" t="s">
        <v>3</v>
      </c>
      <c r="F1074" t="s">
        <v>153</v>
      </c>
      <c r="G1074">
        <v>106</v>
      </c>
      <c r="H1074">
        <v>27</v>
      </c>
      <c r="I1074">
        <v>0</v>
      </c>
      <c r="J1074">
        <v>0</v>
      </c>
      <c r="K1074">
        <v>0</v>
      </c>
    </row>
    <row r="1075" spans="1:31" x14ac:dyDescent="0.3">
      <c r="A1075" t="s">
        <v>11655</v>
      </c>
      <c r="B1075" t="s">
        <v>11664</v>
      </c>
      <c r="C1075">
        <v>1130</v>
      </c>
      <c r="D1075" t="s">
        <v>152</v>
      </c>
      <c r="E1075" t="s">
        <v>3</v>
      </c>
      <c r="F1075" t="s">
        <v>153</v>
      </c>
      <c r="G1075">
        <v>371</v>
      </c>
      <c r="H1075">
        <v>235</v>
      </c>
      <c r="I1075">
        <v>4</v>
      </c>
      <c r="J1075">
        <v>2</v>
      </c>
      <c r="K1075">
        <v>13</v>
      </c>
    </row>
    <row r="1076" spans="1:31" x14ac:dyDescent="0.3">
      <c r="A1076" t="s">
        <v>11678</v>
      </c>
      <c r="B1076" t="s">
        <v>11679</v>
      </c>
      <c r="C1076">
        <v>1130</v>
      </c>
      <c r="D1076" t="s">
        <v>152</v>
      </c>
      <c r="E1076" t="s">
        <v>3</v>
      </c>
      <c r="F1076" t="s">
        <v>153</v>
      </c>
      <c r="G1076">
        <v>73</v>
      </c>
      <c r="H1076">
        <v>210</v>
      </c>
      <c r="I1076">
        <v>5</v>
      </c>
      <c r="J1076">
        <v>3</v>
      </c>
      <c r="K1076">
        <v>0</v>
      </c>
      <c r="L1076" t="s">
        <v>11680</v>
      </c>
      <c r="M1076" t="s">
        <v>11681</v>
      </c>
      <c r="N1076" t="s">
        <v>11660</v>
      </c>
      <c r="O1076" t="s">
        <v>11682</v>
      </c>
      <c r="P1076" t="s">
        <v>11683</v>
      </c>
      <c r="Q1076" t="s">
        <v>11684</v>
      </c>
      <c r="R1076" t="s">
        <v>11685</v>
      </c>
      <c r="S1076" t="s">
        <v>11686</v>
      </c>
      <c r="T1076" t="s">
        <v>11687</v>
      </c>
      <c r="U1076" t="s">
        <v>11688</v>
      </c>
      <c r="V1076" t="s">
        <v>11689</v>
      </c>
      <c r="W1076" t="s">
        <v>11690</v>
      </c>
      <c r="X1076" t="s">
        <v>11691</v>
      </c>
      <c r="Y1076" t="s">
        <v>11692</v>
      </c>
      <c r="Z1076" t="s">
        <v>11693</v>
      </c>
      <c r="AA1076" t="s">
        <v>11694</v>
      </c>
      <c r="AB1076" t="s">
        <v>11695</v>
      </c>
      <c r="AC1076" t="s">
        <v>11696</v>
      </c>
      <c r="AD1076" t="s">
        <v>11697</v>
      </c>
      <c r="AE1076" t="s">
        <v>11698</v>
      </c>
    </row>
    <row r="1077" spans="1:31" x14ac:dyDescent="0.3">
      <c r="A1077" t="s">
        <v>11665</v>
      </c>
      <c r="B1077" t="s">
        <v>11630</v>
      </c>
      <c r="C1077">
        <v>1130</v>
      </c>
      <c r="D1077" t="s">
        <v>152</v>
      </c>
      <c r="E1077" t="s">
        <v>3</v>
      </c>
      <c r="F1077" t="s">
        <v>153</v>
      </c>
      <c r="G1077">
        <v>279</v>
      </c>
      <c r="H1077">
        <v>314</v>
      </c>
      <c r="I1077">
        <v>4.5</v>
      </c>
      <c r="J1077">
        <v>8</v>
      </c>
      <c r="K1077">
        <v>2</v>
      </c>
    </row>
    <row r="1078" spans="1:31" x14ac:dyDescent="0.3">
      <c r="A1078" t="s">
        <v>11699</v>
      </c>
      <c r="B1078" t="s">
        <v>11700</v>
      </c>
      <c r="C1078">
        <v>1129</v>
      </c>
      <c r="D1078" t="s">
        <v>152</v>
      </c>
      <c r="E1078" t="s">
        <v>3</v>
      </c>
      <c r="F1078" t="s">
        <v>153</v>
      </c>
      <c r="G1078">
        <v>116</v>
      </c>
      <c r="H1078">
        <v>928</v>
      </c>
      <c r="I1078">
        <v>4.5</v>
      </c>
      <c r="J1078">
        <v>10</v>
      </c>
      <c r="K1078">
        <v>35</v>
      </c>
      <c r="L1078" t="s">
        <v>11675</v>
      </c>
      <c r="M1078" t="s">
        <v>11663</v>
      </c>
      <c r="N1078" t="s">
        <v>11661</v>
      </c>
      <c r="O1078" t="s">
        <v>11701</v>
      </c>
      <c r="P1078" t="s">
        <v>11702</v>
      </c>
      <c r="Q1078" t="s">
        <v>11703</v>
      </c>
      <c r="R1078" t="s">
        <v>11704</v>
      </c>
      <c r="S1078" t="s">
        <v>11705</v>
      </c>
      <c r="T1078" t="s">
        <v>11595</v>
      </c>
      <c r="U1078" t="s">
        <v>11706</v>
      </c>
      <c r="V1078" t="s">
        <v>11707</v>
      </c>
      <c r="W1078" t="s">
        <v>11674</v>
      </c>
      <c r="X1078" t="s">
        <v>11708</v>
      </c>
      <c r="Y1078" t="s">
        <v>11647</v>
      </c>
      <c r="Z1078" t="s">
        <v>11627</v>
      </c>
      <c r="AA1078" t="s">
        <v>11598</v>
      </c>
      <c r="AB1078" t="s">
        <v>11709</v>
      </c>
      <c r="AC1078" t="s">
        <v>11591</v>
      </c>
      <c r="AD1078" t="s">
        <v>11600</v>
      </c>
      <c r="AE1078" t="s">
        <v>11593</v>
      </c>
    </row>
    <row r="1079" spans="1:31" x14ac:dyDescent="0.3">
      <c r="A1079" t="s">
        <v>11660</v>
      </c>
      <c r="B1079" t="s">
        <v>11710</v>
      </c>
      <c r="C1079">
        <v>1131</v>
      </c>
      <c r="D1079" t="s">
        <v>20</v>
      </c>
      <c r="E1079">
        <v>80</v>
      </c>
      <c r="F1079">
        <v>15</v>
      </c>
      <c r="G1079">
        <v>0</v>
      </c>
      <c r="H1079">
        <v>0</v>
      </c>
      <c r="I1079">
        <v>0</v>
      </c>
    </row>
    <row r="1080" spans="1:31" x14ac:dyDescent="0.3">
      <c r="A1080" t="s">
        <v>11711</v>
      </c>
      <c r="B1080" t="s">
        <v>11712</v>
      </c>
      <c r="C1080">
        <v>1131</v>
      </c>
      <c r="D1080" t="s">
        <v>152</v>
      </c>
      <c r="E1080" t="s">
        <v>3</v>
      </c>
      <c r="F1080" t="s">
        <v>153</v>
      </c>
      <c r="G1080">
        <v>98</v>
      </c>
      <c r="H1080">
        <v>96</v>
      </c>
      <c r="I1080">
        <v>5</v>
      </c>
      <c r="J1080">
        <v>1</v>
      </c>
      <c r="K1080">
        <v>1</v>
      </c>
    </row>
    <row r="1081" spans="1:31" x14ac:dyDescent="0.3">
      <c r="A1081" t="s">
        <v>11713</v>
      </c>
      <c r="B1081" t="s">
        <v>11714</v>
      </c>
      <c r="C1081">
        <v>934</v>
      </c>
      <c r="D1081" t="s">
        <v>152</v>
      </c>
      <c r="E1081" t="s">
        <v>3</v>
      </c>
      <c r="F1081" t="s">
        <v>153</v>
      </c>
      <c r="G1081">
        <v>280</v>
      </c>
      <c r="H1081">
        <v>5384</v>
      </c>
      <c r="I1081">
        <v>4.12</v>
      </c>
      <c r="J1081">
        <v>119</v>
      </c>
      <c r="K1081">
        <v>225</v>
      </c>
      <c r="L1081" t="s">
        <v>11715</v>
      </c>
      <c r="M1081" t="s">
        <v>11716</v>
      </c>
      <c r="N1081" t="s">
        <v>11717</v>
      </c>
      <c r="O1081" t="s">
        <v>11718</v>
      </c>
      <c r="P1081" t="s">
        <v>11719</v>
      </c>
      <c r="Q1081" t="s">
        <v>11720</v>
      </c>
      <c r="R1081" t="s">
        <v>11721</v>
      </c>
      <c r="S1081" t="s">
        <v>11722</v>
      </c>
      <c r="T1081" t="s">
        <v>11723</v>
      </c>
      <c r="U1081" t="s">
        <v>11724</v>
      </c>
      <c r="V1081" t="s">
        <v>11725</v>
      </c>
      <c r="W1081" t="s">
        <v>11726</v>
      </c>
      <c r="X1081" t="s">
        <v>11727</v>
      </c>
      <c r="Y1081" t="s">
        <v>11728</v>
      </c>
      <c r="Z1081" t="s">
        <v>11729</v>
      </c>
      <c r="AA1081" t="s">
        <v>11730</v>
      </c>
      <c r="AB1081" t="s">
        <v>11731</v>
      </c>
      <c r="AC1081" t="s">
        <v>11732</v>
      </c>
      <c r="AD1081" t="s">
        <v>11733</v>
      </c>
      <c r="AE1081" t="s">
        <v>11734</v>
      </c>
    </row>
    <row r="1082" spans="1:31" x14ac:dyDescent="0.3">
      <c r="A1082" t="s">
        <v>11735</v>
      </c>
      <c r="B1082" t="s">
        <v>11736</v>
      </c>
      <c r="C1082">
        <v>768</v>
      </c>
      <c r="D1082" t="s">
        <v>152</v>
      </c>
      <c r="E1082" t="s">
        <v>3</v>
      </c>
      <c r="F1082" t="s">
        <v>153</v>
      </c>
      <c r="G1082">
        <v>285</v>
      </c>
      <c r="H1082">
        <v>1915</v>
      </c>
      <c r="I1082">
        <v>4.5599999999999996</v>
      </c>
      <c r="J1082">
        <v>25</v>
      </c>
      <c r="K1082">
        <v>14</v>
      </c>
      <c r="L1082" t="s">
        <v>11737</v>
      </c>
      <c r="M1082" t="s">
        <v>11738</v>
      </c>
      <c r="N1082" t="s">
        <v>11739</v>
      </c>
      <c r="O1082" t="s">
        <v>11740</v>
      </c>
      <c r="P1082" t="s">
        <v>11741</v>
      </c>
      <c r="Q1082" t="s">
        <v>11742</v>
      </c>
      <c r="R1082" t="s">
        <v>11743</v>
      </c>
      <c r="S1082" t="s">
        <v>11744</v>
      </c>
      <c r="T1082" t="s">
        <v>11745</v>
      </c>
      <c r="U1082" t="s">
        <v>11746</v>
      </c>
      <c r="V1082" t="s">
        <v>11747</v>
      </c>
      <c r="W1082" t="s">
        <v>11748</v>
      </c>
      <c r="X1082" t="s">
        <v>11749</v>
      </c>
      <c r="Y1082" t="s">
        <v>11750</v>
      </c>
      <c r="Z1082" t="s">
        <v>11751</v>
      </c>
      <c r="AA1082" t="s">
        <v>11752</v>
      </c>
      <c r="AB1082" t="s">
        <v>11753</v>
      </c>
      <c r="AC1082" t="s">
        <v>11754</v>
      </c>
      <c r="AD1082" t="s">
        <v>11755</v>
      </c>
      <c r="AE1082" t="s">
        <v>11756</v>
      </c>
    </row>
    <row r="1083" spans="1:31" x14ac:dyDescent="0.3">
      <c r="A1083" t="s">
        <v>11757</v>
      </c>
      <c r="B1083" t="s">
        <v>11714</v>
      </c>
      <c r="C1083">
        <v>1117</v>
      </c>
      <c r="D1083" t="s">
        <v>152</v>
      </c>
      <c r="E1083" t="s">
        <v>3</v>
      </c>
      <c r="F1083" t="s">
        <v>153</v>
      </c>
      <c r="G1083">
        <v>211</v>
      </c>
      <c r="H1083">
        <v>2750</v>
      </c>
      <c r="I1083">
        <v>4.55</v>
      </c>
      <c r="J1083">
        <v>110</v>
      </c>
      <c r="K1083">
        <v>129</v>
      </c>
      <c r="L1083" t="s">
        <v>11758</v>
      </c>
      <c r="M1083" t="s">
        <v>11759</v>
      </c>
      <c r="N1083" t="s">
        <v>11760</v>
      </c>
      <c r="O1083" t="s">
        <v>11761</v>
      </c>
      <c r="P1083" t="s">
        <v>11762</v>
      </c>
      <c r="Q1083" t="s">
        <v>11763</v>
      </c>
      <c r="R1083" t="s">
        <v>11764</v>
      </c>
      <c r="S1083" t="s">
        <v>11765</v>
      </c>
      <c r="T1083" t="s">
        <v>11766</v>
      </c>
      <c r="U1083" t="s">
        <v>11767</v>
      </c>
      <c r="V1083" t="s">
        <v>11768</v>
      </c>
      <c r="W1083" t="s">
        <v>11769</v>
      </c>
      <c r="X1083" t="s">
        <v>11716</v>
      </c>
      <c r="Y1083" t="s">
        <v>11770</v>
      </c>
      <c r="Z1083" t="s">
        <v>11732</v>
      </c>
      <c r="AA1083" t="s">
        <v>11717</v>
      </c>
      <c r="AB1083" t="s">
        <v>11771</v>
      </c>
      <c r="AC1083" t="s">
        <v>11772</v>
      </c>
      <c r="AD1083" t="s">
        <v>11773</v>
      </c>
      <c r="AE1083" t="s">
        <v>11774</v>
      </c>
    </row>
    <row r="1084" spans="1:31" x14ac:dyDescent="0.3">
      <c r="A1084" t="s">
        <v>11775</v>
      </c>
      <c r="B1084" t="s">
        <v>11776</v>
      </c>
      <c r="C1084">
        <v>1028</v>
      </c>
      <c r="D1084" t="s">
        <v>152</v>
      </c>
      <c r="E1084" t="s">
        <v>3</v>
      </c>
      <c r="F1084" t="s">
        <v>153</v>
      </c>
      <c r="G1084">
        <v>325</v>
      </c>
      <c r="H1084">
        <v>716</v>
      </c>
      <c r="I1084">
        <v>4.38</v>
      </c>
      <c r="J1084">
        <v>13</v>
      </c>
      <c r="K1084">
        <v>75</v>
      </c>
      <c r="L1084" t="s">
        <v>11777</v>
      </c>
      <c r="M1084" t="s">
        <v>11765</v>
      </c>
      <c r="N1084" t="s">
        <v>11778</v>
      </c>
      <c r="O1084" t="s">
        <v>11722</v>
      </c>
      <c r="P1084" t="s">
        <v>11716</v>
      </c>
      <c r="Q1084" t="s">
        <v>11779</v>
      </c>
      <c r="R1084" t="s">
        <v>11780</v>
      </c>
      <c r="S1084" t="s">
        <v>11781</v>
      </c>
      <c r="T1084" t="s">
        <v>11782</v>
      </c>
      <c r="U1084" t="s">
        <v>11783</v>
      </c>
      <c r="V1084" t="s">
        <v>11784</v>
      </c>
      <c r="W1084" t="s">
        <v>11717</v>
      </c>
      <c r="X1084" t="s">
        <v>11730</v>
      </c>
      <c r="Y1084" t="s">
        <v>11785</v>
      </c>
      <c r="Z1084" t="s">
        <v>11786</v>
      </c>
      <c r="AA1084" t="s">
        <v>11787</v>
      </c>
      <c r="AB1084" t="s">
        <v>11788</v>
      </c>
      <c r="AC1084" t="s">
        <v>11769</v>
      </c>
      <c r="AD1084" t="s">
        <v>11715</v>
      </c>
      <c r="AE1084" t="s">
        <v>11789</v>
      </c>
    </row>
    <row r="1085" spans="1:31" x14ac:dyDescent="0.3">
      <c r="A1085" t="s">
        <v>11790</v>
      </c>
      <c r="B1085" t="s">
        <v>11791</v>
      </c>
      <c r="C1085">
        <v>1071</v>
      </c>
      <c r="D1085" t="s">
        <v>152</v>
      </c>
      <c r="E1085" t="s">
        <v>3</v>
      </c>
      <c r="F1085" t="s">
        <v>153</v>
      </c>
      <c r="G1085">
        <v>599</v>
      </c>
      <c r="H1085">
        <v>138</v>
      </c>
      <c r="I1085">
        <v>4.33</v>
      </c>
      <c r="J1085">
        <v>6</v>
      </c>
      <c r="K1085">
        <v>2</v>
      </c>
    </row>
    <row r="1086" spans="1:31" x14ac:dyDescent="0.3">
      <c r="A1086" t="s">
        <v>11792</v>
      </c>
      <c r="B1086" t="s">
        <v>11793</v>
      </c>
      <c r="C1086">
        <v>1117</v>
      </c>
      <c r="D1086" t="s">
        <v>152</v>
      </c>
      <c r="E1086" t="s">
        <v>3</v>
      </c>
      <c r="F1086" t="s">
        <v>153</v>
      </c>
      <c r="G1086">
        <v>245</v>
      </c>
      <c r="H1086">
        <v>103</v>
      </c>
      <c r="I1086">
        <v>4.2</v>
      </c>
      <c r="J1086">
        <v>5</v>
      </c>
      <c r="K1086">
        <v>0</v>
      </c>
    </row>
    <row r="1087" spans="1:31" x14ac:dyDescent="0.3">
      <c r="A1087" t="s">
        <v>11794</v>
      </c>
      <c r="B1087" t="s">
        <v>11776</v>
      </c>
      <c r="C1087">
        <v>938</v>
      </c>
      <c r="D1087" t="s">
        <v>152</v>
      </c>
      <c r="E1087" t="s">
        <v>3</v>
      </c>
      <c r="F1087" t="s">
        <v>153</v>
      </c>
      <c r="G1087">
        <v>148</v>
      </c>
      <c r="H1087">
        <v>192</v>
      </c>
      <c r="I1087">
        <v>0</v>
      </c>
      <c r="J1087">
        <v>0</v>
      </c>
      <c r="K1087">
        <v>0</v>
      </c>
    </row>
    <row r="1088" spans="1:31" x14ac:dyDescent="0.3">
      <c r="A1088" t="s">
        <v>11795</v>
      </c>
      <c r="B1088" t="s">
        <v>11796</v>
      </c>
      <c r="C1088">
        <v>807</v>
      </c>
      <c r="D1088" t="s">
        <v>152</v>
      </c>
      <c r="E1088" t="s">
        <v>3</v>
      </c>
      <c r="F1088" t="s">
        <v>153</v>
      </c>
      <c r="G1088">
        <v>442</v>
      </c>
      <c r="H1088">
        <v>895</v>
      </c>
      <c r="I1088">
        <v>3.8</v>
      </c>
      <c r="J1088">
        <v>20</v>
      </c>
      <c r="K1088">
        <v>23</v>
      </c>
      <c r="L1088" t="s">
        <v>11797</v>
      </c>
      <c r="M1088" t="s">
        <v>11798</v>
      </c>
      <c r="N1088" t="s">
        <v>11799</v>
      </c>
      <c r="O1088" t="s">
        <v>11800</v>
      </c>
      <c r="P1088" t="s">
        <v>11801</v>
      </c>
      <c r="Q1088" t="s">
        <v>11802</v>
      </c>
      <c r="R1088" t="s">
        <v>11803</v>
      </c>
      <c r="S1088" t="s">
        <v>11804</v>
      </c>
      <c r="T1088" t="s">
        <v>11805</v>
      </c>
      <c r="U1088" t="s">
        <v>11806</v>
      </c>
      <c r="V1088" t="s">
        <v>11807</v>
      </c>
      <c r="W1088" t="s">
        <v>11808</v>
      </c>
      <c r="X1088" t="s">
        <v>11809</v>
      </c>
      <c r="Y1088" t="s">
        <v>11810</v>
      </c>
      <c r="Z1088" t="s">
        <v>11811</v>
      </c>
      <c r="AA1088" t="s">
        <v>11812</v>
      </c>
      <c r="AB1088" t="s">
        <v>11771</v>
      </c>
      <c r="AC1088" t="s">
        <v>11813</v>
      </c>
      <c r="AD1088" t="s">
        <v>11814</v>
      </c>
      <c r="AE1088" t="s">
        <v>11815</v>
      </c>
    </row>
    <row r="1089" spans="1:31" x14ac:dyDescent="0.3">
      <c r="A1089" t="s">
        <v>11816</v>
      </c>
      <c r="B1089" t="s">
        <v>11817</v>
      </c>
      <c r="C1089">
        <v>889</v>
      </c>
      <c r="D1089" t="s">
        <v>152</v>
      </c>
      <c r="E1089" t="s">
        <v>3</v>
      </c>
      <c r="F1089" t="s">
        <v>153</v>
      </c>
      <c r="G1089">
        <v>347</v>
      </c>
      <c r="H1089">
        <v>404</v>
      </c>
      <c r="I1089">
        <v>3.4</v>
      </c>
      <c r="J1089">
        <v>5</v>
      </c>
      <c r="K1089">
        <v>14</v>
      </c>
    </row>
    <row r="1090" spans="1:31" x14ac:dyDescent="0.3">
      <c r="A1090" t="s">
        <v>11818</v>
      </c>
      <c r="B1090" t="s">
        <v>11791</v>
      </c>
      <c r="C1090">
        <v>1071</v>
      </c>
      <c r="D1090" t="s">
        <v>152</v>
      </c>
      <c r="E1090" t="s">
        <v>3</v>
      </c>
      <c r="F1090" t="s">
        <v>153</v>
      </c>
      <c r="G1090">
        <v>296</v>
      </c>
      <c r="H1090">
        <v>43</v>
      </c>
      <c r="I1090">
        <v>5</v>
      </c>
      <c r="J1090">
        <v>1</v>
      </c>
      <c r="K1090">
        <v>0</v>
      </c>
    </row>
    <row r="1091" spans="1:31" x14ac:dyDescent="0.3">
      <c r="A1091" t="e">
        <f>-BbtF1Ysel0</f>
        <v>#NAME?</v>
      </c>
      <c r="B1091" t="s">
        <v>11791</v>
      </c>
      <c r="C1091">
        <v>1041</v>
      </c>
      <c r="D1091" t="s">
        <v>152</v>
      </c>
      <c r="E1091" t="s">
        <v>3</v>
      </c>
      <c r="F1091" t="s">
        <v>153</v>
      </c>
      <c r="G1091">
        <v>152</v>
      </c>
      <c r="H1091">
        <v>346</v>
      </c>
      <c r="I1091">
        <v>5</v>
      </c>
      <c r="J1091">
        <v>4</v>
      </c>
      <c r="K1091">
        <v>18</v>
      </c>
    </row>
    <row r="1092" spans="1:31" x14ac:dyDescent="0.3">
      <c r="A1092" t="s">
        <v>11819</v>
      </c>
      <c r="B1092" t="s">
        <v>11714</v>
      </c>
      <c r="C1092">
        <v>936</v>
      </c>
      <c r="D1092" t="s">
        <v>152</v>
      </c>
      <c r="E1092" t="s">
        <v>3</v>
      </c>
      <c r="F1092" t="s">
        <v>153</v>
      </c>
      <c r="G1092">
        <v>170</v>
      </c>
      <c r="H1092">
        <v>456</v>
      </c>
      <c r="I1092">
        <v>4.33</v>
      </c>
      <c r="J1092">
        <v>12</v>
      </c>
      <c r="K1092">
        <v>9</v>
      </c>
    </row>
    <row r="1093" spans="1:31" x14ac:dyDescent="0.3">
      <c r="A1093" t="s">
        <v>11820</v>
      </c>
      <c r="B1093" t="s">
        <v>11821</v>
      </c>
      <c r="C1093">
        <v>630</v>
      </c>
      <c r="D1093" t="s">
        <v>38</v>
      </c>
      <c r="E1093" t="s">
        <v>3</v>
      </c>
      <c r="F1093" t="s">
        <v>39</v>
      </c>
      <c r="G1093">
        <v>158</v>
      </c>
      <c r="H1093">
        <v>2105</v>
      </c>
      <c r="I1093">
        <v>4.38</v>
      </c>
      <c r="J1093">
        <v>29</v>
      </c>
      <c r="K1093">
        <v>49</v>
      </c>
    </row>
    <row r="1094" spans="1:31" x14ac:dyDescent="0.3">
      <c r="A1094" t="s">
        <v>11737</v>
      </c>
      <c r="B1094" t="s">
        <v>11822</v>
      </c>
      <c r="C1094">
        <v>954</v>
      </c>
      <c r="D1094" t="s">
        <v>152</v>
      </c>
      <c r="E1094" t="s">
        <v>3</v>
      </c>
      <c r="F1094" t="s">
        <v>153</v>
      </c>
      <c r="G1094">
        <v>174</v>
      </c>
      <c r="H1094">
        <v>1956</v>
      </c>
      <c r="I1094">
        <v>4.51</v>
      </c>
      <c r="J1094">
        <v>35</v>
      </c>
      <c r="K1094">
        <v>65</v>
      </c>
      <c r="L1094" t="s">
        <v>11735</v>
      </c>
      <c r="M1094" t="s">
        <v>11823</v>
      </c>
      <c r="N1094" t="s">
        <v>11824</v>
      </c>
      <c r="O1094" t="s">
        <v>11825</v>
      </c>
      <c r="P1094" t="s">
        <v>11826</v>
      </c>
      <c r="Q1094" t="s">
        <v>11724</v>
      </c>
      <c r="R1094" t="s">
        <v>11827</v>
      </c>
      <c r="S1094" t="s">
        <v>11828</v>
      </c>
      <c r="T1094" t="s">
        <v>11829</v>
      </c>
      <c r="U1094" t="s">
        <v>11830</v>
      </c>
      <c r="V1094" t="s">
        <v>11831</v>
      </c>
      <c r="W1094" t="s">
        <v>11832</v>
      </c>
      <c r="X1094" t="s">
        <v>11833</v>
      </c>
      <c r="Y1094" t="s">
        <v>11834</v>
      </c>
      <c r="Z1094" t="s">
        <v>11835</v>
      </c>
      <c r="AA1094" t="s">
        <v>11836</v>
      </c>
      <c r="AB1094" t="s">
        <v>11837</v>
      </c>
      <c r="AC1094" t="s">
        <v>11838</v>
      </c>
      <c r="AD1094" t="s">
        <v>11839</v>
      </c>
      <c r="AE1094" t="s">
        <v>11840</v>
      </c>
    </row>
    <row r="1095" spans="1:31" x14ac:dyDescent="0.3">
      <c r="A1095" t="s">
        <v>11841</v>
      </c>
      <c r="B1095" t="s">
        <v>11791</v>
      </c>
      <c r="C1095">
        <v>1135</v>
      </c>
      <c r="D1095" t="s">
        <v>152</v>
      </c>
      <c r="E1095" t="s">
        <v>3</v>
      </c>
      <c r="F1095" t="s">
        <v>153</v>
      </c>
      <c r="G1095">
        <v>203</v>
      </c>
      <c r="H1095">
        <v>224</v>
      </c>
      <c r="I1095">
        <v>1</v>
      </c>
      <c r="J1095">
        <v>1</v>
      </c>
      <c r="K1095">
        <v>0</v>
      </c>
      <c r="L1095" t="s">
        <v>11842</v>
      </c>
      <c r="M1095" t="s">
        <v>11843</v>
      </c>
      <c r="N1095" t="s">
        <v>11844</v>
      </c>
      <c r="O1095" t="s">
        <v>11845</v>
      </c>
      <c r="P1095" t="s">
        <v>11846</v>
      </c>
      <c r="Q1095" t="s">
        <v>11847</v>
      </c>
      <c r="R1095" t="s">
        <v>11848</v>
      </c>
      <c r="S1095" t="s">
        <v>11849</v>
      </c>
      <c r="T1095" t="s">
        <v>11850</v>
      </c>
      <c r="U1095" t="s">
        <v>11851</v>
      </c>
      <c r="V1095" t="s">
        <v>11852</v>
      </c>
      <c r="W1095" t="s">
        <v>11853</v>
      </c>
      <c r="X1095" t="s">
        <v>11854</v>
      </c>
      <c r="Y1095" t="s">
        <v>11855</v>
      </c>
      <c r="Z1095" t="s">
        <v>11814</v>
      </c>
      <c r="AA1095" t="s">
        <v>11856</v>
      </c>
      <c r="AB1095" t="s">
        <v>11857</v>
      </c>
      <c r="AC1095" t="s">
        <v>11858</v>
      </c>
      <c r="AD1095" t="s">
        <v>11859</v>
      </c>
      <c r="AE1095" t="s">
        <v>11860</v>
      </c>
    </row>
    <row r="1096" spans="1:31" x14ac:dyDescent="0.3">
      <c r="A1096" t="s">
        <v>11861</v>
      </c>
      <c r="B1096" t="s">
        <v>11791</v>
      </c>
      <c r="C1096">
        <v>1062</v>
      </c>
      <c r="D1096" t="s">
        <v>152</v>
      </c>
      <c r="E1096" t="s">
        <v>3</v>
      </c>
      <c r="F1096" t="s">
        <v>153</v>
      </c>
      <c r="G1096">
        <v>380</v>
      </c>
      <c r="H1096">
        <v>425</v>
      </c>
      <c r="I1096">
        <v>3.67</v>
      </c>
      <c r="J1096">
        <v>9</v>
      </c>
      <c r="K1096">
        <v>9</v>
      </c>
      <c r="L1096" t="s">
        <v>11862</v>
      </c>
      <c r="M1096" t="s">
        <v>11768</v>
      </c>
      <c r="N1096" t="s">
        <v>11863</v>
      </c>
      <c r="O1096" t="s">
        <v>11864</v>
      </c>
      <c r="P1096" t="s">
        <v>11865</v>
      </c>
      <c r="Q1096" t="s">
        <v>11866</v>
      </c>
      <c r="R1096" t="e">
        <f>-T8ysTnj5eE</f>
        <v>#NAME?</v>
      </c>
      <c r="S1096" t="s">
        <v>11867</v>
      </c>
      <c r="T1096" t="s">
        <v>11868</v>
      </c>
      <c r="U1096" t="s">
        <v>11869</v>
      </c>
      <c r="V1096" t="s">
        <v>11788</v>
      </c>
      <c r="W1096" t="s">
        <v>11870</v>
      </c>
      <c r="X1096" t="s">
        <v>11871</v>
      </c>
      <c r="Y1096" t="s">
        <v>11872</v>
      </c>
      <c r="Z1096" t="s">
        <v>11873</v>
      </c>
      <c r="AA1096" t="s">
        <v>11874</v>
      </c>
      <c r="AB1096" t="s">
        <v>11875</v>
      </c>
      <c r="AC1096" t="s">
        <v>11876</v>
      </c>
      <c r="AD1096" t="e">
        <f>-bENlpETU70</f>
        <v>#NAME?</v>
      </c>
      <c r="AE1096" t="s">
        <v>11771</v>
      </c>
    </row>
    <row r="1097" spans="1:31" x14ac:dyDescent="0.3">
      <c r="A1097" t="s">
        <v>11877</v>
      </c>
      <c r="B1097" t="s">
        <v>11714</v>
      </c>
      <c r="C1097">
        <v>936</v>
      </c>
      <c r="D1097" t="s">
        <v>152</v>
      </c>
      <c r="E1097" t="s">
        <v>3</v>
      </c>
      <c r="F1097" t="s">
        <v>153</v>
      </c>
      <c r="G1097">
        <v>117</v>
      </c>
      <c r="H1097">
        <v>267</v>
      </c>
      <c r="I1097">
        <v>4.33</v>
      </c>
      <c r="J1097">
        <v>6</v>
      </c>
      <c r="K1097">
        <v>3</v>
      </c>
    </row>
    <row r="1098" spans="1:31" x14ac:dyDescent="0.3">
      <c r="A1098" t="s">
        <v>11878</v>
      </c>
      <c r="B1098" t="s">
        <v>11791</v>
      </c>
      <c r="C1098">
        <v>1088</v>
      </c>
      <c r="D1098" t="s">
        <v>152</v>
      </c>
      <c r="E1098" t="s">
        <v>3</v>
      </c>
      <c r="F1098" t="s">
        <v>153</v>
      </c>
      <c r="G1098">
        <v>185</v>
      </c>
      <c r="H1098">
        <v>141</v>
      </c>
      <c r="I1098">
        <v>5</v>
      </c>
      <c r="J1098">
        <v>5</v>
      </c>
      <c r="K1098">
        <v>6</v>
      </c>
    </row>
    <row r="1099" spans="1:31" x14ac:dyDescent="0.3">
      <c r="A1099" t="s">
        <v>11879</v>
      </c>
      <c r="B1099" t="s">
        <v>11791</v>
      </c>
      <c r="C1099">
        <v>1118</v>
      </c>
      <c r="D1099" t="s">
        <v>152</v>
      </c>
      <c r="E1099" t="s">
        <v>3</v>
      </c>
      <c r="F1099" t="s">
        <v>153</v>
      </c>
      <c r="G1099">
        <v>211</v>
      </c>
      <c r="H1099">
        <v>209</v>
      </c>
      <c r="I1099">
        <v>3</v>
      </c>
      <c r="J1099">
        <v>4</v>
      </c>
      <c r="K1099">
        <v>0</v>
      </c>
    </row>
    <row r="1100" spans="1:31" x14ac:dyDescent="0.3">
      <c r="A1100" t="s">
        <v>11880</v>
      </c>
      <c r="B1100" t="s">
        <v>11881</v>
      </c>
      <c r="C1100">
        <v>936</v>
      </c>
      <c r="D1100" t="s">
        <v>152</v>
      </c>
      <c r="E1100" t="s">
        <v>3</v>
      </c>
      <c r="F1100" t="s">
        <v>153</v>
      </c>
      <c r="G1100">
        <v>280</v>
      </c>
      <c r="H1100">
        <v>1491</v>
      </c>
      <c r="I1100">
        <v>3.96</v>
      </c>
      <c r="J1100">
        <v>23</v>
      </c>
      <c r="K1100">
        <v>63</v>
      </c>
    </row>
    <row r="1101" spans="1:31" x14ac:dyDescent="0.3">
      <c r="A1101" t="s">
        <v>11882</v>
      </c>
      <c r="B1101" t="s">
        <v>11883</v>
      </c>
      <c r="C1101">
        <v>922</v>
      </c>
      <c r="D1101" t="s">
        <v>152</v>
      </c>
      <c r="E1101" t="s">
        <v>3</v>
      </c>
      <c r="F1101" t="s">
        <v>153</v>
      </c>
      <c r="G1101">
        <v>590</v>
      </c>
      <c r="H1101">
        <v>20744</v>
      </c>
      <c r="I1101">
        <v>4.7</v>
      </c>
      <c r="J1101">
        <v>266</v>
      </c>
      <c r="K1101">
        <v>662</v>
      </c>
    </row>
    <row r="1102" spans="1:31" x14ac:dyDescent="0.3">
      <c r="A1102" t="s">
        <v>11884</v>
      </c>
      <c r="B1102" t="s">
        <v>11885</v>
      </c>
      <c r="C1102">
        <v>1096</v>
      </c>
      <c r="D1102" t="s">
        <v>152</v>
      </c>
      <c r="E1102" t="s">
        <v>3</v>
      </c>
      <c r="F1102" t="s">
        <v>153</v>
      </c>
      <c r="G1102">
        <v>88</v>
      </c>
      <c r="H1102">
        <v>9310</v>
      </c>
      <c r="I1102">
        <v>4.22</v>
      </c>
      <c r="J1102">
        <v>37</v>
      </c>
      <c r="K1102">
        <v>4492</v>
      </c>
      <c r="L1102" t="s">
        <v>11886</v>
      </c>
      <c r="M1102" t="s">
        <v>11887</v>
      </c>
      <c r="N1102" t="s">
        <v>11888</v>
      </c>
      <c r="O1102" t="s">
        <v>11889</v>
      </c>
      <c r="P1102" t="e">
        <f>-eGAktrlW6k</f>
        <v>#NAME?</v>
      </c>
      <c r="Q1102" t="s">
        <v>11890</v>
      </c>
      <c r="R1102" t="s">
        <v>11891</v>
      </c>
      <c r="S1102" t="s">
        <v>11892</v>
      </c>
      <c r="T1102" t="s">
        <v>11893</v>
      </c>
      <c r="U1102" t="s">
        <v>11894</v>
      </c>
      <c r="V1102" t="s">
        <v>11895</v>
      </c>
      <c r="W1102" t="s">
        <v>11896</v>
      </c>
      <c r="X1102" t="s">
        <v>11897</v>
      </c>
      <c r="Y1102" t="s">
        <v>11898</v>
      </c>
      <c r="Z1102" t="s">
        <v>11899</v>
      </c>
      <c r="AA1102" t="s">
        <v>11900</v>
      </c>
      <c r="AB1102" t="s">
        <v>11901</v>
      </c>
      <c r="AC1102" t="s">
        <v>11902</v>
      </c>
      <c r="AD1102" t="s">
        <v>11903</v>
      </c>
      <c r="AE1102" t="s">
        <v>11882</v>
      </c>
    </row>
    <row r="1103" spans="1:31" x14ac:dyDescent="0.3">
      <c r="A1103" t="s">
        <v>11889</v>
      </c>
      <c r="B1103" t="s">
        <v>11883</v>
      </c>
      <c r="C1103">
        <v>922</v>
      </c>
      <c r="D1103" t="s">
        <v>152</v>
      </c>
      <c r="E1103" t="s">
        <v>3</v>
      </c>
      <c r="F1103" t="s">
        <v>153</v>
      </c>
      <c r="G1103">
        <v>442</v>
      </c>
      <c r="H1103">
        <v>12680</v>
      </c>
      <c r="I1103">
        <v>4.8</v>
      </c>
      <c r="J1103">
        <v>250</v>
      </c>
      <c r="K1103">
        <v>569</v>
      </c>
      <c r="L1103" t="s">
        <v>11886</v>
      </c>
      <c r="M1103" t="s">
        <v>11897</v>
      </c>
      <c r="N1103" t="s">
        <v>11904</v>
      </c>
      <c r="O1103" t="s">
        <v>11905</v>
      </c>
      <c r="P1103" t="s">
        <v>11906</v>
      </c>
      <c r="Q1103" t="s">
        <v>11895</v>
      </c>
      <c r="R1103" t="s">
        <v>11907</v>
      </c>
      <c r="S1103" t="s">
        <v>11908</v>
      </c>
      <c r="T1103" t="s">
        <v>11282</v>
      </c>
      <c r="U1103" t="s">
        <v>11909</v>
      </c>
      <c r="V1103" t="s">
        <v>11884</v>
      </c>
      <c r="W1103" t="s">
        <v>11910</v>
      </c>
      <c r="X1103" t="s">
        <v>11911</v>
      </c>
      <c r="Y1103" t="s">
        <v>11912</v>
      </c>
      <c r="Z1103" t="s">
        <v>11913</v>
      </c>
      <c r="AA1103" t="s">
        <v>11914</v>
      </c>
      <c r="AB1103" t="s">
        <v>11915</v>
      </c>
      <c r="AC1103" t="s">
        <v>11916</v>
      </c>
      <c r="AD1103" t="s">
        <v>11917</v>
      </c>
      <c r="AE1103" t="s">
        <v>11918</v>
      </c>
    </row>
    <row r="1104" spans="1:31" x14ac:dyDescent="0.3">
      <c r="A1104" t="s">
        <v>11897</v>
      </c>
      <c r="B1104" t="s">
        <v>11883</v>
      </c>
      <c r="C1104">
        <v>922</v>
      </c>
      <c r="D1104" t="s">
        <v>152</v>
      </c>
      <c r="E1104" t="s">
        <v>3</v>
      </c>
      <c r="F1104" t="s">
        <v>153</v>
      </c>
      <c r="G1104">
        <v>555</v>
      </c>
      <c r="H1104">
        <v>12904</v>
      </c>
      <c r="I1104">
        <v>4.8899999999999997</v>
      </c>
      <c r="J1104">
        <v>211</v>
      </c>
      <c r="K1104">
        <v>346</v>
      </c>
      <c r="L1104" t="s">
        <v>11919</v>
      </c>
      <c r="M1104" t="s">
        <v>11889</v>
      </c>
      <c r="N1104" t="s">
        <v>11886</v>
      </c>
      <c r="O1104" t="s">
        <v>11908</v>
      </c>
      <c r="P1104" t="s">
        <v>11895</v>
      </c>
      <c r="Q1104" t="s">
        <v>10919</v>
      </c>
      <c r="R1104" t="s">
        <v>11905</v>
      </c>
      <c r="S1104" t="s">
        <v>11916</v>
      </c>
      <c r="T1104" t="s">
        <v>11904</v>
      </c>
      <c r="U1104" t="s">
        <v>11920</v>
      </c>
      <c r="V1104" t="s">
        <v>11921</v>
      </c>
      <c r="W1104" t="s">
        <v>11922</v>
      </c>
      <c r="X1104" t="s">
        <v>11923</v>
      </c>
      <c r="Y1104" t="s">
        <v>11924</v>
      </c>
      <c r="Z1104" t="s">
        <v>9246</v>
      </c>
      <c r="AA1104" t="s">
        <v>11911</v>
      </c>
      <c r="AB1104" t="s">
        <v>11925</v>
      </c>
      <c r="AC1104" t="s">
        <v>11909</v>
      </c>
      <c r="AD1104" t="s">
        <v>11926</v>
      </c>
      <c r="AE1104" t="s">
        <v>11927</v>
      </c>
    </row>
    <row r="1105" spans="1:31" x14ac:dyDescent="0.3">
      <c r="A1105" t="s">
        <v>11282</v>
      </c>
      <c r="B1105" t="s">
        <v>11928</v>
      </c>
      <c r="C1105">
        <v>772</v>
      </c>
      <c r="D1105" t="s">
        <v>3580</v>
      </c>
      <c r="E1105" t="s">
        <v>3</v>
      </c>
      <c r="F1105" t="s">
        <v>3581</v>
      </c>
      <c r="G1105">
        <v>358</v>
      </c>
      <c r="H1105">
        <v>3010296</v>
      </c>
      <c r="I1105">
        <v>3.44</v>
      </c>
      <c r="J1105">
        <v>37247</v>
      </c>
      <c r="K1105">
        <v>19461</v>
      </c>
      <c r="L1105" t="s">
        <v>11929</v>
      </c>
      <c r="M1105" t="s">
        <v>11930</v>
      </c>
      <c r="N1105" t="s">
        <v>11931</v>
      </c>
      <c r="O1105" t="s">
        <v>11932</v>
      </c>
      <c r="P1105" t="s">
        <v>11933</v>
      </c>
      <c r="Q1105" t="s">
        <v>11934</v>
      </c>
      <c r="R1105" t="s">
        <v>11935</v>
      </c>
      <c r="S1105" t="s">
        <v>11936</v>
      </c>
      <c r="T1105" t="s">
        <v>11937</v>
      </c>
      <c r="U1105" t="s">
        <v>11938</v>
      </c>
      <c r="V1105" t="s">
        <v>11939</v>
      </c>
      <c r="W1105" t="s">
        <v>11940</v>
      </c>
      <c r="X1105" t="s">
        <v>11941</v>
      </c>
      <c r="Y1105" t="s">
        <v>11942</v>
      </c>
    </row>
    <row r="1106" spans="1:31" x14ac:dyDescent="0.3">
      <c r="A1106" t="s">
        <v>11919</v>
      </c>
      <c r="B1106" t="s">
        <v>11883</v>
      </c>
      <c r="C1106">
        <v>922</v>
      </c>
      <c r="D1106" t="s">
        <v>152</v>
      </c>
      <c r="E1106" t="s">
        <v>3</v>
      </c>
      <c r="F1106" t="s">
        <v>153</v>
      </c>
      <c r="G1106">
        <v>568</v>
      </c>
      <c r="H1106">
        <v>13474</v>
      </c>
      <c r="I1106">
        <v>4.79</v>
      </c>
      <c r="J1106">
        <v>217</v>
      </c>
      <c r="K1106">
        <v>330</v>
      </c>
      <c r="L1106" t="s">
        <v>11882</v>
      </c>
      <c r="M1106" t="s">
        <v>11897</v>
      </c>
      <c r="N1106" t="s">
        <v>11889</v>
      </c>
      <c r="O1106" t="s">
        <v>11895</v>
      </c>
      <c r="P1106" t="s">
        <v>11943</v>
      </c>
      <c r="Q1106" t="s">
        <v>11911</v>
      </c>
      <c r="R1106" t="s">
        <v>11944</v>
      </c>
      <c r="S1106" t="s">
        <v>11945</v>
      </c>
      <c r="T1106" t="s">
        <v>11946</v>
      </c>
      <c r="U1106" t="s">
        <v>11947</v>
      </c>
      <c r="V1106" t="s">
        <v>11948</v>
      </c>
      <c r="W1106" t="s">
        <v>11949</v>
      </c>
      <c r="X1106" t="s">
        <v>11950</v>
      </c>
      <c r="Y1106" t="s">
        <v>11886</v>
      </c>
      <c r="Z1106" t="s">
        <v>11904</v>
      </c>
      <c r="AA1106" t="s">
        <v>11951</v>
      </c>
      <c r="AB1106" t="s">
        <v>11952</v>
      </c>
      <c r="AC1106" t="s">
        <v>11953</v>
      </c>
      <c r="AD1106" t="s">
        <v>11954</v>
      </c>
      <c r="AE1106" t="s">
        <v>11955</v>
      </c>
    </row>
    <row r="1107" spans="1:31" x14ac:dyDescent="0.3">
      <c r="A1107" t="s">
        <v>11895</v>
      </c>
      <c r="B1107" t="s">
        <v>11956</v>
      </c>
      <c r="C1107">
        <v>918</v>
      </c>
      <c r="D1107" t="s">
        <v>152</v>
      </c>
      <c r="E1107" t="s">
        <v>3</v>
      </c>
      <c r="F1107" t="s">
        <v>153</v>
      </c>
      <c r="G1107">
        <v>336</v>
      </c>
      <c r="H1107">
        <v>6727</v>
      </c>
      <c r="I1107">
        <v>1.82</v>
      </c>
      <c r="J1107">
        <v>243</v>
      </c>
      <c r="K1107">
        <v>74</v>
      </c>
      <c r="L1107" t="s">
        <v>11886</v>
      </c>
      <c r="M1107" t="s">
        <v>11905</v>
      </c>
      <c r="N1107" t="s">
        <v>11957</v>
      </c>
      <c r="O1107" t="s">
        <v>11958</v>
      </c>
      <c r="P1107" t="s">
        <v>11959</v>
      </c>
      <c r="Q1107" t="s">
        <v>11904</v>
      </c>
      <c r="R1107" t="s">
        <v>11907</v>
      </c>
      <c r="S1107" t="s">
        <v>11960</v>
      </c>
      <c r="T1107" t="s">
        <v>11908</v>
      </c>
      <c r="U1107" t="s">
        <v>11961</v>
      </c>
      <c r="V1107" t="s">
        <v>11962</v>
      </c>
      <c r="W1107" t="s">
        <v>11963</v>
      </c>
      <c r="X1107" t="s">
        <v>11964</v>
      </c>
      <c r="Y1107" t="s">
        <v>11918</v>
      </c>
      <c r="Z1107" t="s">
        <v>11965</v>
      </c>
      <c r="AA1107" t="s">
        <v>11966</v>
      </c>
      <c r="AB1107" t="s">
        <v>11967</v>
      </c>
      <c r="AC1107" t="s">
        <v>11968</v>
      </c>
      <c r="AD1107" t="s">
        <v>11969</v>
      </c>
      <c r="AE1107" t="s">
        <v>11970</v>
      </c>
    </row>
    <row r="1108" spans="1:31" x14ac:dyDescent="0.3">
      <c r="A1108" t="s">
        <v>11971</v>
      </c>
      <c r="B1108" t="s">
        <v>11972</v>
      </c>
      <c r="C1108">
        <v>998</v>
      </c>
      <c r="D1108" t="s">
        <v>152</v>
      </c>
      <c r="E1108" t="s">
        <v>3</v>
      </c>
      <c r="F1108" t="s">
        <v>153</v>
      </c>
      <c r="G1108">
        <v>102</v>
      </c>
      <c r="H1108">
        <v>766883</v>
      </c>
      <c r="I1108">
        <v>4.7699999999999996</v>
      </c>
      <c r="J1108">
        <v>1522</v>
      </c>
      <c r="K1108">
        <v>6455</v>
      </c>
      <c r="L1108" t="s">
        <v>11973</v>
      </c>
      <c r="M1108" t="s">
        <v>11974</v>
      </c>
      <c r="N1108" t="s">
        <v>11975</v>
      </c>
      <c r="O1108" t="s">
        <v>11976</v>
      </c>
      <c r="P1108" t="s">
        <v>11977</v>
      </c>
      <c r="Q1108" t="s">
        <v>11978</v>
      </c>
      <c r="R1108" t="s">
        <v>11979</v>
      </c>
      <c r="S1108" t="s">
        <v>11980</v>
      </c>
      <c r="T1108" t="s">
        <v>11981</v>
      </c>
      <c r="U1108" t="s">
        <v>11982</v>
      </c>
      <c r="V1108" t="s">
        <v>11983</v>
      </c>
      <c r="W1108" t="s">
        <v>11984</v>
      </c>
      <c r="X1108" t="s">
        <v>11985</v>
      </c>
      <c r="Y1108" t="s">
        <v>11986</v>
      </c>
    </row>
    <row r="1109" spans="1:31" x14ac:dyDescent="0.3">
      <c r="A1109" t="s">
        <v>11987</v>
      </c>
      <c r="B1109" t="s">
        <v>11988</v>
      </c>
      <c r="C1109">
        <v>1057</v>
      </c>
      <c r="D1109" t="s">
        <v>152</v>
      </c>
      <c r="E1109" t="s">
        <v>3</v>
      </c>
      <c r="F1109" t="s">
        <v>153</v>
      </c>
      <c r="G1109">
        <v>156</v>
      </c>
      <c r="H1109">
        <v>87479</v>
      </c>
      <c r="I1109">
        <v>3.37</v>
      </c>
      <c r="J1109">
        <v>285</v>
      </c>
      <c r="K1109">
        <v>0</v>
      </c>
      <c r="L1109" t="s">
        <v>11989</v>
      </c>
      <c r="M1109" t="s">
        <v>11886</v>
      </c>
      <c r="N1109" t="s">
        <v>11990</v>
      </c>
      <c r="O1109" t="s">
        <v>11991</v>
      </c>
      <c r="P1109" t="s">
        <v>11992</v>
      </c>
      <c r="Q1109" t="s">
        <v>11993</v>
      </c>
      <c r="R1109" t="s">
        <v>11994</v>
      </c>
      <c r="S1109" t="s">
        <v>11995</v>
      </c>
      <c r="T1109" t="s">
        <v>11996</v>
      </c>
      <c r="U1109" t="s">
        <v>11997</v>
      </c>
      <c r="V1109" t="s">
        <v>11998</v>
      </c>
      <c r="W1109" t="s">
        <v>11999</v>
      </c>
      <c r="X1109" t="s">
        <v>12000</v>
      </c>
      <c r="Y1109" t="s">
        <v>12001</v>
      </c>
      <c r="Z1109" t="s">
        <v>12002</v>
      </c>
      <c r="AA1109" t="s">
        <v>12003</v>
      </c>
      <c r="AB1109" t="s">
        <v>12004</v>
      </c>
      <c r="AC1109" t="s">
        <v>12005</v>
      </c>
      <c r="AD1109" t="s">
        <v>12006</v>
      </c>
      <c r="AE1109" t="s">
        <v>12007</v>
      </c>
    </row>
    <row r="1110" spans="1:31" x14ac:dyDescent="0.3">
      <c r="A1110" t="s">
        <v>12008</v>
      </c>
      <c r="B1110" t="s">
        <v>12009</v>
      </c>
      <c r="C1110">
        <v>404</v>
      </c>
      <c r="D1110" t="s">
        <v>233</v>
      </c>
      <c r="E1110" t="s">
        <v>3</v>
      </c>
      <c r="F1110" t="s">
        <v>234</v>
      </c>
      <c r="G1110">
        <v>615</v>
      </c>
      <c r="H1110">
        <v>65341925</v>
      </c>
      <c r="I1110">
        <v>3.03</v>
      </c>
      <c r="J1110">
        <v>9189</v>
      </c>
      <c r="K1110">
        <v>5508</v>
      </c>
      <c r="L1110" t="s">
        <v>8253</v>
      </c>
      <c r="M1110" t="e">
        <f>-_CSo1gOd48</f>
        <v>#NAME?</v>
      </c>
      <c r="N1110" t="s">
        <v>12010</v>
      </c>
      <c r="O1110" t="s">
        <v>10919</v>
      </c>
      <c r="P1110" t="s">
        <v>12011</v>
      </c>
      <c r="Q1110" t="s">
        <v>12012</v>
      </c>
      <c r="R1110" t="s">
        <v>12013</v>
      </c>
      <c r="S1110" t="s">
        <v>12014</v>
      </c>
      <c r="T1110" t="s">
        <v>12015</v>
      </c>
      <c r="U1110" t="s">
        <v>12016</v>
      </c>
      <c r="V1110" t="s">
        <v>12017</v>
      </c>
      <c r="W1110" t="s">
        <v>12018</v>
      </c>
      <c r="X1110" t="s">
        <v>1227</v>
      </c>
      <c r="Y1110" t="s">
        <v>12019</v>
      </c>
      <c r="Z1110" t="s">
        <v>6163</v>
      </c>
      <c r="AA1110" t="s">
        <v>12020</v>
      </c>
      <c r="AB1110" t="s">
        <v>12021</v>
      </c>
      <c r="AC1110" t="s">
        <v>12022</v>
      </c>
      <c r="AD1110" t="s">
        <v>12023</v>
      </c>
      <c r="AE1110" t="s">
        <v>12024</v>
      </c>
    </row>
    <row r="1111" spans="1:31" x14ac:dyDescent="0.3">
      <c r="A1111" t="s">
        <v>11958</v>
      </c>
      <c r="B1111" t="s">
        <v>12025</v>
      </c>
      <c r="C1111">
        <v>639</v>
      </c>
      <c r="D1111" t="s">
        <v>32</v>
      </c>
      <c r="E1111">
        <v>25</v>
      </c>
      <c r="F1111">
        <v>2544</v>
      </c>
      <c r="G1111">
        <v>3.77</v>
      </c>
      <c r="H1111">
        <v>26</v>
      </c>
      <c r="I1111">
        <v>38</v>
      </c>
      <c r="J1111" t="s">
        <v>11886</v>
      </c>
      <c r="K1111" t="s">
        <v>11957</v>
      </c>
      <c r="L1111" t="s">
        <v>11963</v>
      </c>
      <c r="M1111" t="s">
        <v>12026</v>
      </c>
      <c r="N1111" t="s">
        <v>11908</v>
      </c>
      <c r="O1111" t="s">
        <v>12027</v>
      </c>
      <c r="P1111" t="s">
        <v>11918</v>
      </c>
      <c r="Q1111" t="s">
        <v>12028</v>
      </c>
      <c r="R1111" t="e">
        <f>-KxGiF_h-Po</f>
        <v>#NAME?</v>
      </c>
      <c r="S1111" t="s">
        <v>11904</v>
      </c>
      <c r="T1111" t="s">
        <v>12029</v>
      </c>
      <c r="U1111" t="s">
        <v>12030</v>
      </c>
      <c r="V1111" t="s">
        <v>12031</v>
      </c>
      <c r="W1111" t="s">
        <v>11889</v>
      </c>
      <c r="X1111" t="s">
        <v>12032</v>
      </c>
      <c r="Y1111" t="s">
        <v>12033</v>
      </c>
      <c r="Z1111" t="s">
        <v>12034</v>
      </c>
      <c r="AA1111" t="s">
        <v>11926</v>
      </c>
      <c r="AB1111" t="s">
        <v>12035</v>
      </c>
      <c r="AC1111" t="s">
        <v>12036</v>
      </c>
    </row>
    <row r="1112" spans="1:31" x14ac:dyDescent="0.3">
      <c r="A1112" t="s">
        <v>11888</v>
      </c>
      <c r="B1112" t="s">
        <v>11885</v>
      </c>
      <c r="C1112">
        <v>1102</v>
      </c>
      <c r="D1112" t="s">
        <v>152</v>
      </c>
      <c r="E1112" t="s">
        <v>3</v>
      </c>
      <c r="F1112" t="s">
        <v>153</v>
      </c>
      <c r="G1112">
        <v>90</v>
      </c>
      <c r="H1112">
        <v>633</v>
      </c>
      <c r="I1112">
        <v>4.08</v>
      </c>
      <c r="J1112">
        <v>13</v>
      </c>
      <c r="K1112">
        <v>38</v>
      </c>
      <c r="L1112" t="s">
        <v>11886</v>
      </c>
      <c r="M1112" t="s">
        <v>11884</v>
      </c>
      <c r="N1112" t="s">
        <v>11969</v>
      </c>
      <c r="O1112" t="s">
        <v>11905</v>
      </c>
      <c r="P1112" t="s">
        <v>12037</v>
      </c>
      <c r="Q1112" t="s">
        <v>11889</v>
      </c>
      <c r="R1112" t="s">
        <v>11895</v>
      </c>
      <c r="S1112" t="s">
        <v>12038</v>
      </c>
      <c r="T1112" t="s">
        <v>12039</v>
      </c>
      <c r="U1112" t="s">
        <v>12040</v>
      </c>
      <c r="V1112" t="s">
        <v>12041</v>
      </c>
      <c r="W1112" t="s">
        <v>12030</v>
      </c>
      <c r="X1112" t="s">
        <v>12042</v>
      </c>
      <c r="Y1112" t="s">
        <v>12043</v>
      </c>
      <c r="Z1112" t="s">
        <v>12044</v>
      </c>
      <c r="AA1112" t="s">
        <v>12045</v>
      </c>
      <c r="AB1112" t="s">
        <v>11908</v>
      </c>
      <c r="AC1112" t="s">
        <v>12046</v>
      </c>
      <c r="AD1112" t="s">
        <v>12047</v>
      </c>
      <c r="AE1112" t="s">
        <v>11957</v>
      </c>
    </row>
    <row r="1113" spans="1:31" x14ac:dyDescent="0.3">
      <c r="A1113" t="s">
        <v>12048</v>
      </c>
      <c r="B1113" t="s">
        <v>12049</v>
      </c>
      <c r="C1113">
        <v>1026</v>
      </c>
      <c r="D1113" t="s">
        <v>152</v>
      </c>
      <c r="E1113" t="s">
        <v>3</v>
      </c>
      <c r="F1113" t="s">
        <v>153</v>
      </c>
      <c r="G1113">
        <v>255</v>
      </c>
      <c r="H1113">
        <v>227</v>
      </c>
      <c r="I1113">
        <v>5</v>
      </c>
      <c r="J1113">
        <v>3</v>
      </c>
      <c r="K1113">
        <v>1</v>
      </c>
      <c r="L1113" t="s">
        <v>11886</v>
      </c>
      <c r="M1113" t="s">
        <v>12050</v>
      </c>
      <c r="N1113" t="s">
        <v>12051</v>
      </c>
      <c r="O1113" t="s">
        <v>12052</v>
      </c>
      <c r="P1113" t="s">
        <v>12053</v>
      </c>
      <c r="Q1113" t="s">
        <v>12054</v>
      </c>
      <c r="R1113" t="s">
        <v>12055</v>
      </c>
      <c r="S1113" t="s">
        <v>12056</v>
      </c>
      <c r="T1113" t="s">
        <v>12057</v>
      </c>
      <c r="U1113" t="s">
        <v>12058</v>
      </c>
      <c r="V1113" t="s">
        <v>12059</v>
      </c>
      <c r="W1113" t="s">
        <v>12060</v>
      </c>
      <c r="X1113" t="s">
        <v>12061</v>
      </c>
      <c r="Y1113" t="s">
        <v>12062</v>
      </c>
      <c r="Z1113" t="s">
        <v>12063</v>
      </c>
      <c r="AA1113" t="s">
        <v>12064</v>
      </c>
      <c r="AB1113" t="s">
        <v>12065</v>
      </c>
      <c r="AC1113" t="s">
        <v>12066</v>
      </c>
      <c r="AD1113" t="s">
        <v>12067</v>
      </c>
      <c r="AE1113" t="s">
        <v>12068</v>
      </c>
    </row>
    <row r="1114" spans="1:31" x14ac:dyDescent="0.3">
      <c r="A1114" t="s">
        <v>11909</v>
      </c>
      <c r="B1114" t="s">
        <v>12069</v>
      </c>
      <c r="C1114">
        <v>933</v>
      </c>
      <c r="D1114" t="s">
        <v>152</v>
      </c>
      <c r="E1114" t="s">
        <v>3</v>
      </c>
      <c r="F1114" t="s">
        <v>153</v>
      </c>
      <c r="G1114">
        <v>116</v>
      </c>
      <c r="H1114">
        <v>2695</v>
      </c>
      <c r="I1114">
        <v>4.76</v>
      </c>
      <c r="J1114">
        <v>25</v>
      </c>
      <c r="K1114">
        <v>30</v>
      </c>
      <c r="L1114" t="s">
        <v>12070</v>
      </c>
      <c r="M1114" t="s">
        <v>12071</v>
      </c>
      <c r="N1114" t="s">
        <v>12072</v>
      </c>
      <c r="O1114" t="s">
        <v>11886</v>
      </c>
      <c r="P1114" t="s">
        <v>12073</v>
      </c>
      <c r="Q1114" t="s">
        <v>12074</v>
      </c>
      <c r="R1114" t="s">
        <v>12075</v>
      </c>
      <c r="S1114" t="s">
        <v>12076</v>
      </c>
      <c r="T1114" t="s">
        <v>12077</v>
      </c>
      <c r="U1114" t="s">
        <v>12078</v>
      </c>
      <c r="V1114" t="s">
        <v>12079</v>
      </c>
      <c r="W1114" t="s">
        <v>12080</v>
      </c>
      <c r="X1114" t="s">
        <v>12028</v>
      </c>
      <c r="Y1114" t="s">
        <v>11889</v>
      </c>
      <c r="Z1114" t="s">
        <v>12081</v>
      </c>
      <c r="AA1114" t="s">
        <v>12082</v>
      </c>
      <c r="AB1114" t="s">
        <v>12083</v>
      </c>
      <c r="AC1114" t="s">
        <v>12084</v>
      </c>
      <c r="AD1114" t="s">
        <v>12085</v>
      </c>
      <c r="AE1114" t="s">
        <v>11882</v>
      </c>
    </row>
    <row r="1115" spans="1:31" x14ac:dyDescent="0.3">
      <c r="A1115" t="s">
        <v>12086</v>
      </c>
      <c r="B1115" t="s">
        <v>12087</v>
      </c>
      <c r="C1115">
        <v>767</v>
      </c>
      <c r="D1115" t="s">
        <v>32</v>
      </c>
      <c r="E1115">
        <v>213</v>
      </c>
      <c r="F1115">
        <v>19467</v>
      </c>
      <c r="G1115">
        <v>3.8</v>
      </c>
      <c r="H1115">
        <v>255</v>
      </c>
      <c r="I1115">
        <v>1006</v>
      </c>
      <c r="J1115" t="s">
        <v>12088</v>
      </c>
      <c r="K1115" t="e">
        <f>-QxCuNTiDLo</f>
        <v>#NAME?</v>
      </c>
      <c r="L1115" t="s">
        <v>12089</v>
      </c>
      <c r="M1115" t="s">
        <v>12090</v>
      </c>
      <c r="N1115" t="s">
        <v>12078</v>
      </c>
      <c r="O1115" t="s">
        <v>12091</v>
      </c>
      <c r="P1115" t="s">
        <v>12092</v>
      </c>
      <c r="Q1115" t="s">
        <v>12093</v>
      </c>
      <c r="R1115" t="s">
        <v>12094</v>
      </c>
      <c r="S1115" t="s">
        <v>12095</v>
      </c>
      <c r="T1115" t="s">
        <v>12096</v>
      </c>
      <c r="U1115" t="s">
        <v>12097</v>
      </c>
      <c r="V1115" t="s">
        <v>12098</v>
      </c>
      <c r="W1115" t="s">
        <v>11886</v>
      </c>
      <c r="X1115" t="s">
        <v>12099</v>
      </c>
      <c r="Y1115" t="s">
        <v>12100</v>
      </c>
      <c r="Z1115" t="s">
        <v>12101</v>
      </c>
      <c r="AA1115" t="s">
        <v>12102</v>
      </c>
      <c r="AB1115" t="s">
        <v>12103</v>
      </c>
      <c r="AC1115" t="s">
        <v>12104</v>
      </c>
    </row>
    <row r="1116" spans="1:31" x14ac:dyDescent="0.3">
      <c r="A1116" t="s">
        <v>12105</v>
      </c>
      <c r="B1116" t="s">
        <v>12106</v>
      </c>
      <c r="C1116">
        <v>1096</v>
      </c>
      <c r="D1116" t="s">
        <v>152</v>
      </c>
      <c r="E1116" t="s">
        <v>3</v>
      </c>
      <c r="F1116" t="s">
        <v>153</v>
      </c>
      <c r="G1116">
        <v>44</v>
      </c>
      <c r="H1116">
        <v>712</v>
      </c>
      <c r="I1116">
        <v>2.2000000000000002</v>
      </c>
      <c r="J1116">
        <v>5</v>
      </c>
      <c r="K1116">
        <v>12</v>
      </c>
      <c r="L1116" t="s">
        <v>12107</v>
      </c>
      <c r="M1116" t="s">
        <v>11886</v>
      </c>
      <c r="N1116" t="s">
        <v>12094</v>
      </c>
      <c r="O1116" t="s">
        <v>12108</v>
      </c>
      <c r="P1116" t="s">
        <v>12109</v>
      </c>
      <c r="Q1116" t="s">
        <v>12110</v>
      </c>
      <c r="R1116" t="s">
        <v>12111</v>
      </c>
      <c r="S1116" t="s">
        <v>12112</v>
      </c>
      <c r="T1116" t="s">
        <v>11909</v>
      </c>
      <c r="U1116" t="s">
        <v>12113</v>
      </c>
      <c r="V1116" t="s">
        <v>12114</v>
      </c>
      <c r="W1116" t="s">
        <v>12115</v>
      </c>
      <c r="X1116" t="s">
        <v>12116</v>
      </c>
      <c r="Y1116" t="s">
        <v>12117</v>
      </c>
      <c r="Z1116" t="s">
        <v>12118</v>
      </c>
      <c r="AA1116" t="s">
        <v>12119</v>
      </c>
      <c r="AB1116" t="s">
        <v>12120</v>
      </c>
      <c r="AC1116" t="s">
        <v>12121</v>
      </c>
      <c r="AD1116" t="s">
        <v>12122</v>
      </c>
      <c r="AE1116" t="s">
        <v>12123</v>
      </c>
    </row>
    <row r="1117" spans="1:31" x14ac:dyDescent="0.3">
      <c r="A1117" t="s">
        <v>12124</v>
      </c>
      <c r="B1117" t="s">
        <v>12125</v>
      </c>
      <c r="C1117">
        <v>998</v>
      </c>
      <c r="D1117" t="s">
        <v>152</v>
      </c>
      <c r="E1117" t="s">
        <v>3</v>
      </c>
      <c r="F1117" t="s">
        <v>153</v>
      </c>
      <c r="G1117">
        <v>157</v>
      </c>
      <c r="H1117">
        <v>135148</v>
      </c>
      <c r="I1117">
        <v>4.53</v>
      </c>
      <c r="J1117">
        <v>158</v>
      </c>
      <c r="K1117">
        <v>1191</v>
      </c>
      <c r="L1117" t="s">
        <v>11979</v>
      </c>
      <c r="M1117" t="s">
        <v>12126</v>
      </c>
      <c r="N1117" t="s">
        <v>12127</v>
      </c>
      <c r="O1117" t="s">
        <v>12128</v>
      </c>
      <c r="P1117" t="s">
        <v>12129</v>
      </c>
      <c r="Q1117" t="s">
        <v>12130</v>
      </c>
      <c r="R1117" t="s">
        <v>12131</v>
      </c>
      <c r="S1117" t="s">
        <v>12132</v>
      </c>
      <c r="T1117" t="s">
        <v>11984</v>
      </c>
      <c r="U1117" t="s">
        <v>11971</v>
      </c>
      <c r="V1117" t="s">
        <v>12133</v>
      </c>
      <c r="W1117" t="s">
        <v>12134</v>
      </c>
      <c r="X1117" t="s">
        <v>12135</v>
      </c>
      <c r="Y1117" t="s">
        <v>12136</v>
      </c>
      <c r="Z1117" t="s">
        <v>11977</v>
      </c>
      <c r="AA1117" t="s">
        <v>12137</v>
      </c>
      <c r="AB1117" t="s">
        <v>12138</v>
      </c>
      <c r="AC1117" t="s">
        <v>12139</v>
      </c>
      <c r="AD1117" t="s">
        <v>12140</v>
      </c>
      <c r="AE1117" t="s">
        <v>12141</v>
      </c>
    </row>
    <row r="1118" spans="1:31" x14ac:dyDescent="0.3">
      <c r="A1118" t="s">
        <v>12142</v>
      </c>
      <c r="B1118" t="s">
        <v>12143</v>
      </c>
      <c r="C1118">
        <v>1115</v>
      </c>
      <c r="D1118" t="s">
        <v>687</v>
      </c>
      <c r="E1118" t="s">
        <v>3</v>
      </c>
      <c r="F1118" t="s">
        <v>688</v>
      </c>
      <c r="G1118">
        <v>32</v>
      </c>
      <c r="H1118">
        <v>336</v>
      </c>
      <c r="I1118">
        <v>5</v>
      </c>
      <c r="J1118">
        <v>5</v>
      </c>
      <c r="K1118">
        <v>26</v>
      </c>
      <c r="L1118" t="s">
        <v>11886</v>
      </c>
      <c r="M1118" t="s">
        <v>12144</v>
      </c>
      <c r="N1118" t="e">
        <f>-KxGiF_h-Po</f>
        <v>#NAME?</v>
      </c>
      <c r="O1118" t="s">
        <v>12145</v>
      </c>
      <c r="P1118" t="s">
        <v>12146</v>
      </c>
      <c r="Q1118" t="s">
        <v>12147</v>
      </c>
      <c r="R1118" t="s">
        <v>12148</v>
      </c>
      <c r="S1118" t="s">
        <v>12149</v>
      </c>
      <c r="T1118" t="s">
        <v>12150</v>
      </c>
      <c r="U1118" t="s">
        <v>12151</v>
      </c>
      <c r="V1118" t="s">
        <v>12152</v>
      </c>
      <c r="W1118" t="s">
        <v>12153</v>
      </c>
      <c r="X1118" t="s">
        <v>12154</v>
      </c>
      <c r="Y1118" t="s">
        <v>12155</v>
      </c>
      <c r="Z1118" t="s">
        <v>12156</v>
      </c>
      <c r="AA1118" t="s">
        <v>12157</v>
      </c>
      <c r="AB1118" t="s">
        <v>12158</v>
      </c>
      <c r="AC1118" t="s">
        <v>12159</v>
      </c>
      <c r="AD1118" t="s">
        <v>12160</v>
      </c>
      <c r="AE1118" t="s">
        <v>12161</v>
      </c>
    </row>
    <row r="1119" spans="1:31" x14ac:dyDescent="0.3">
      <c r="A1119" t="s">
        <v>12162</v>
      </c>
      <c r="B1119" t="s">
        <v>12163</v>
      </c>
      <c r="C1119">
        <v>973</v>
      </c>
      <c r="D1119" t="s">
        <v>152</v>
      </c>
      <c r="E1119" t="s">
        <v>3</v>
      </c>
      <c r="F1119" t="s">
        <v>153</v>
      </c>
      <c r="G1119">
        <v>2365</v>
      </c>
      <c r="H1119">
        <v>189406</v>
      </c>
      <c r="I1119">
        <v>4.62</v>
      </c>
      <c r="J1119">
        <v>1310</v>
      </c>
      <c r="K1119">
        <v>1531</v>
      </c>
      <c r="L1119" t="s">
        <v>12164</v>
      </c>
      <c r="M1119" t="s">
        <v>12165</v>
      </c>
      <c r="N1119" t="s">
        <v>12166</v>
      </c>
      <c r="O1119" t="s">
        <v>12167</v>
      </c>
      <c r="P1119" t="s">
        <v>12168</v>
      </c>
      <c r="Q1119" t="s">
        <v>12169</v>
      </c>
      <c r="R1119" t="s">
        <v>12170</v>
      </c>
      <c r="S1119" t="s">
        <v>12171</v>
      </c>
      <c r="T1119" t="s">
        <v>12172</v>
      </c>
      <c r="U1119" t="s">
        <v>12173</v>
      </c>
      <c r="V1119" t="s">
        <v>12174</v>
      </c>
      <c r="W1119" t="s">
        <v>12175</v>
      </c>
      <c r="X1119" t="s">
        <v>12176</v>
      </c>
      <c r="Y1119" t="s">
        <v>12177</v>
      </c>
      <c r="Z1119" t="s">
        <v>12178</v>
      </c>
      <c r="AA1119" t="s">
        <v>12179</v>
      </c>
      <c r="AB1119" t="s">
        <v>12180</v>
      </c>
      <c r="AC1119" t="s">
        <v>12181</v>
      </c>
      <c r="AD1119" t="s">
        <v>12182</v>
      </c>
      <c r="AE1119" t="s">
        <v>12183</v>
      </c>
    </row>
    <row r="1120" spans="1:31" x14ac:dyDescent="0.3">
      <c r="A1120" t="s">
        <v>12184</v>
      </c>
      <c r="B1120" t="s">
        <v>12185</v>
      </c>
      <c r="C1120">
        <v>1056</v>
      </c>
      <c r="D1120" t="s">
        <v>152</v>
      </c>
      <c r="E1120" t="s">
        <v>3</v>
      </c>
      <c r="F1120" t="s">
        <v>153</v>
      </c>
      <c r="G1120">
        <v>157</v>
      </c>
      <c r="H1120">
        <v>30675</v>
      </c>
      <c r="I1120">
        <v>2.56</v>
      </c>
      <c r="J1120">
        <v>16</v>
      </c>
      <c r="K1120">
        <v>37</v>
      </c>
      <c r="L1120" t="s">
        <v>12186</v>
      </c>
      <c r="M1120" t="s">
        <v>12187</v>
      </c>
      <c r="N1120" t="s">
        <v>12188</v>
      </c>
      <c r="O1120" t="s">
        <v>12189</v>
      </c>
      <c r="P1120" t="s">
        <v>12190</v>
      </c>
      <c r="Q1120" t="s">
        <v>12191</v>
      </c>
      <c r="R1120" t="s">
        <v>12192</v>
      </c>
      <c r="S1120" t="s">
        <v>12193</v>
      </c>
      <c r="T1120" t="s">
        <v>12194</v>
      </c>
      <c r="U1120" t="s">
        <v>12195</v>
      </c>
      <c r="V1120" t="s">
        <v>12196</v>
      </c>
      <c r="W1120" t="s">
        <v>12197</v>
      </c>
      <c r="X1120" t="s">
        <v>12198</v>
      </c>
      <c r="Y1120" t="s">
        <v>12199</v>
      </c>
      <c r="Z1120" t="s">
        <v>12200</v>
      </c>
      <c r="AA1120" t="s">
        <v>12201</v>
      </c>
      <c r="AB1120" t="s">
        <v>12202</v>
      </c>
      <c r="AC1120" t="s">
        <v>12203</v>
      </c>
      <c r="AD1120" t="s">
        <v>12204</v>
      </c>
      <c r="AE1120" t="s">
        <v>12205</v>
      </c>
    </row>
    <row r="1121" spans="1:31" x14ac:dyDescent="0.3">
      <c r="A1121" t="s">
        <v>12206</v>
      </c>
      <c r="B1121" t="s">
        <v>12207</v>
      </c>
      <c r="C1121">
        <v>728</v>
      </c>
      <c r="D1121" t="s">
        <v>632</v>
      </c>
      <c r="E1121">
        <v>197</v>
      </c>
      <c r="F1121">
        <v>425672</v>
      </c>
      <c r="G1121">
        <v>4.8600000000000003</v>
      </c>
      <c r="H1121">
        <v>556</v>
      </c>
      <c r="I1121">
        <v>250</v>
      </c>
      <c r="J1121" t="s">
        <v>12208</v>
      </c>
      <c r="K1121" t="s">
        <v>12209</v>
      </c>
      <c r="L1121" t="s">
        <v>12210</v>
      </c>
      <c r="M1121" t="s">
        <v>12211</v>
      </c>
      <c r="N1121" t="s">
        <v>12212</v>
      </c>
      <c r="O1121" t="s">
        <v>12213</v>
      </c>
      <c r="P1121" t="s">
        <v>12214</v>
      </c>
      <c r="Q1121" t="s">
        <v>12215</v>
      </c>
      <c r="R1121" t="s">
        <v>12216</v>
      </c>
      <c r="S1121" t="s">
        <v>12217</v>
      </c>
      <c r="T1121" t="s">
        <v>12218</v>
      </c>
      <c r="U1121" t="s">
        <v>12219</v>
      </c>
      <c r="V1121" t="s">
        <v>12220</v>
      </c>
      <c r="W1121" t="s">
        <v>12221</v>
      </c>
    </row>
    <row r="1122" spans="1:31" x14ac:dyDescent="0.3">
      <c r="A1122" t="s">
        <v>12222</v>
      </c>
      <c r="B1122" t="s">
        <v>9201</v>
      </c>
      <c r="C1122">
        <v>1088</v>
      </c>
      <c r="D1122" t="s">
        <v>233</v>
      </c>
      <c r="E1122" t="s">
        <v>3</v>
      </c>
      <c r="F1122" t="s">
        <v>234</v>
      </c>
      <c r="G1122">
        <v>55</v>
      </c>
      <c r="H1122">
        <v>124229</v>
      </c>
      <c r="I1122">
        <v>4.43</v>
      </c>
      <c r="J1122">
        <v>468</v>
      </c>
      <c r="K1122">
        <v>570</v>
      </c>
      <c r="L1122" t="s">
        <v>9206</v>
      </c>
      <c r="M1122" t="s">
        <v>9184</v>
      </c>
      <c r="N1122" t="s">
        <v>9209</v>
      </c>
      <c r="O1122" t="s">
        <v>9217</v>
      </c>
      <c r="P1122" t="s">
        <v>12223</v>
      </c>
      <c r="Q1122" t="s">
        <v>12224</v>
      </c>
      <c r="R1122" t="s">
        <v>12225</v>
      </c>
      <c r="S1122" t="s">
        <v>12226</v>
      </c>
      <c r="T1122" t="s">
        <v>12227</v>
      </c>
      <c r="U1122" t="s">
        <v>12228</v>
      </c>
      <c r="V1122" t="s">
        <v>12229</v>
      </c>
      <c r="W1122" t="s">
        <v>12230</v>
      </c>
      <c r="X1122" t="s">
        <v>12231</v>
      </c>
      <c r="Y1122" t="s">
        <v>12232</v>
      </c>
      <c r="Z1122" t="s">
        <v>12233</v>
      </c>
      <c r="AA1122" t="s">
        <v>12234</v>
      </c>
      <c r="AB1122" t="s">
        <v>12235</v>
      </c>
      <c r="AC1122" t="s">
        <v>12236</v>
      </c>
      <c r="AD1122" t="s">
        <v>12237</v>
      </c>
      <c r="AE1122" t="s">
        <v>12238</v>
      </c>
    </row>
    <row r="1123" spans="1:31" x14ac:dyDescent="0.3">
      <c r="A1123" t="s">
        <v>12208</v>
      </c>
      <c r="B1123" t="s">
        <v>12239</v>
      </c>
      <c r="C1123">
        <v>877</v>
      </c>
      <c r="D1123" t="s">
        <v>632</v>
      </c>
      <c r="E1123">
        <v>182</v>
      </c>
      <c r="F1123">
        <v>1598694</v>
      </c>
      <c r="G1123">
        <v>4.6500000000000004</v>
      </c>
      <c r="H1123">
        <v>4516</v>
      </c>
      <c r="I1123">
        <v>4887</v>
      </c>
      <c r="J1123" t="s">
        <v>12240</v>
      </c>
      <c r="K1123" t="s">
        <v>12241</v>
      </c>
      <c r="L1123" t="s">
        <v>12242</v>
      </c>
      <c r="M1123" t="s">
        <v>12243</v>
      </c>
      <c r="N1123" t="s">
        <v>12206</v>
      </c>
      <c r="O1123" t="s">
        <v>12244</v>
      </c>
      <c r="P1123" t="s">
        <v>12245</v>
      </c>
      <c r="Q1123" t="s">
        <v>12246</v>
      </c>
      <c r="R1123" t="s">
        <v>12210</v>
      </c>
      <c r="S1123" t="s">
        <v>12212</v>
      </c>
      <c r="T1123" t="s">
        <v>12247</v>
      </c>
      <c r="U1123" t="s">
        <v>12248</v>
      </c>
      <c r="V1123" t="s">
        <v>12213</v>
      </c>
      <c r="W1123" t="s">
        <v>12249</v>
      </c>
      <c r="X1123" t="s">
        <v>12250</v>
      </c>
      <c r="Y1123" t="s">
        <v>12209</v>
      </c>
      <c r="Z1123" t="s">
        <v>12251</v>
      </c>
      <c r="AA1123" t="s">
        <v>12252</v>
      </c>
      <c r="AB1123" t="s">
        <v>12253</v>
      </c>
      <c r="AC1123" t="s">
        <v>12254</v>
      </c>
    </row>
    <row r="1124" spans="1:31" x14ac:dyDescent="0.3">
      <c r="A1124" t="s">
        <v>12225</v>
      </c>
      <c r="B1124" t="s">
        <v>12255</v>
      </c>
      <c r="C1124">
        <v>516</v>
      </c>
      <c r="D1124" t="s">
        <v>233</v>
      </c>
      <c r="E1124" t="s">
        <v>3</v>
      </c>
      <c r="F1124" t="s">
        <v>234</v>
      </c>
      <c r="G1124">
        <v>48</v>
      </c>
      <c r="H1124">
        <v>9378</v>
      </c>
      <c r="I1124">
        <v>3.54</v>
      </c>
      <c r="J1124">
        <v>26</v>
      </c>
      <c r="K1124">
        <v>13</v>
      </c>
      <c r="L1124" t="s">
        <v>12222</v>
      </c>
      <c r="M1124" t="s">
        <v>12256</v>
      </c>
      <c r="N1124" t="s">
        <v>12257</v>
      </c>
      <c r="O1124" t="s">
        <v>12258</v>
      </c>
      <c r="P1124" t="s">
        <v>12259</v>
      </c>
      <c r="Q1124" t="s">
        <v>12233</v>
      </c>
      <c r="R1124" t="s">
        <v>12260</v>
      </c>
      <c r="S1124" t="s">
        <v>12261</v>
      </c>
      <c r="T1124" t="s">
        <v>12262</v>
      </c>
      <c r="U1124" t="s">
        <v>12263</v>
      </c>
      <c r="V1124" t="s">
        <v>12264</v>
      </c>
      <c r="W1124" t="s">
        <v>12265</v>
      </c>
      <c r="X1124" t="s">
        <v>9184</v>
      </c>
      <c r="Y1124" t="s">
        <v>12266</v>
      </c>
      <c r="Z1124" t="s">
        <v>12267</v>
      </c>
      <c r="AA1124" t="s">
        <v>12268</v>
      </c>
      <c r="AB1124" t="s">
        <v>12269</v>
      </c>
      <c r="AC1124" t="s">
        <v>12270</v>
      </c>
      <c r="AD1124" t="s">
        <v>12271</v>
      </c>
      <c r="AE1124" t="s">
        <v>12272</v>
      </c>
    </row>
    <row r="1125" spans="1:31" x14ac:dyDescent="0.3">
      <c r="A1125" t="s">
        <v>12273</v>
      </c>
      <c r="B1125" t="s">
        <v>9201</v>
      </c>
      <c r="C1125">
        <v>1128</v>
      </c>
      <c r="D1125" t="s">
        <v>233</v>
      </c>
      <c r="E1125" t="s">
        <v>3</v>
      </c>
      <c r="F1125" t="s">
        <v>234</v>
      </c>
      <c r="G1125">
        <v>32</v>
      </c>
      <c r="H1125">
        <v>28530</v>
      </c>
      <c r="I1125">
        <v>4.51</v>
      </c>
      <c r="J1125">
        <v>156</v>
      </c>
      <c r="K1125">
        <v>166</v>
      </c>
      <c r="L1125" t="s">
        <v>12233</v>
      </c>
      <c r="M1125" t="s">
        <v>12222</v>
      </c>
      <c r="N1125" t="s">
        <v>9184</v>
      </c>
      <c r="O1125" t="s">
        <v>12274</v>
      </c>
      <c r="P1125" t="s">
        <v>12275</v>
      </c>
      <c r="Q1125" t="s">
        <v>12276</v>
      </c>
      <c r="R1125" t="s">
        <v>9206</v>
      </c>
      <c r="S1125" t="s">
        <v>12224</v>
      </c>
      <c r="T1125" t="s">
        <v>12228</v>
      </c>
      <c r="U1125" t="s">
        <v>12277</v>
      </c>
      <c r="V1125" t="s">
        <v>12278</v>
      </c>
      <c r="W1125" t="s">
        <v>12237</v>
      </c>
      <c r="X1125" t="s">
        <v>12279</v>
      </c>
      <c r="Y1125" t="s">
        <v>12280</v>
      </c>
      <c r="Z1125" t="s">
        <v>12229</v>
      </c>
      <c r="AA1125" t="s">
        <v>12227</v>
      </c>
      <c r="AB1125" t="s">
        <v>12236</v>
      </c>
      <c r="AC1125" t="s">
        <v>12281</v>
      </c>
      <c r="AD1125" t="s">
        <v>12282</v>
      </c>
      <c r="AE1125" t="s">
        <v>12283</v>
      </c>
    </row>
    <row r="1126" spans="1:31" x14ac:dyDescent="0.3">
      <c r="A1126" t="s">
        <v>12212</v>
      </c>
      <c r="B1126" t="s">
        <v>12284</v>
      </c>
      <c r="C1126">
        <v>634</v>
      </c>
      <c r="D1126" t="s">
        <v>632</v>
      </c>
      <c r="E1126">
        <v>188</v>
      </c>
      <c r="F1126">
        <v>444308</v>
      </c>
      <c r="G1126">
        <v>4.88</v>
      </c>
      <c r="H1126">
        <v>907</v>
      </c>
      <c r="I1126">
        <v>393</v>
      </c>
      <c r="J1126" t="s">
        <v>12285</v>
      </c>
      <c r="K1126" t="s">
        <v>12209</v>
      </c>
      <c r="L1126" t="s">
        <v>12286</v>
      </c>
      <c r="M1126" t="s">
        <v>12210</v>
      </c>
      <c r="N1126" t="s">
        <v>12208</v>
      </c>
      <c r="O1126" t="s">
        <v>12287</v>
      </c>
      <c r="P1126" t="s">
        <v>12288</v>
      </c>
      <c r="Q1126" t="s">
        <v>12289</v>
      </c>
      <c r="R1126" t="s">
        <v>12290</v>
      </c>
      <c r="S1126" t="s">
        <v>12291</v>
      </c>
      <c r="T1126" t="s">
        <v>12292</v>
      </c>
      <c r="U1126" t="s">
        <v>12206</v>
      </c>
      <c r="V1126" t="s">
        <v>12293</v>
      </c>
      <c r="W1126" t="s">
        <v>12294</v>
      </c>
    </row>
    <row r="1127" spans="1:31" x14ac:dyDescent="0.3">
      <c r="A1127" t="s">
        <v>12295</v>
      </c>
      <c r="B1127" t="s">
        <v>12296</v>
      </c>
      <c r="C1127">
        <v>986</v>
      </c>
      <c r="D1127" t="s">
        <v>32</v>
      </c>
      <c r="E1127">
        <v>32</v>
      </c>
      <c r="F1127">
        <v>656275</v>
      </c>
      <c r="G1127">
        <v>4.46</v>
      </c>
      <c r="H1127">
        <v>1054</v>
      </c>
      <c r="I1127">
        <v>606</v>
      </c>
      <c r="J1127" t="s">
        <v>12297</v>
      </c>
      <c r="K1127" t="s">
        <v>12298</v>
      </c>
      <c r="L1127" t="s">
        <v>12299</v>
      </c>
      <c r="M1127" t="s">
        <v>12300</v>
      </c>
      <c r="N1127" t="s">
        <v>12301</v>
      </c>
      <c r="O1127" t="s">
        <v>12302</v>
      </c>
      <c r="P1127" t="s">
        <v>12303</v>
      </c>
      <c r="Q1127" t="s">
        <v>12304</v>
      </c>
      <c r="R1127" t="s">
        <v>12305</v>
      </c>
      <c r="S1127" t="s">
        <v>12306</v>
      </c>
      <c r="T1127" t="s">
        <v>12307</v>
      </c>
      <c r="U1127" t="s">
        <v>12308</v>
      </c>
      <c r="V1127" t="s">
        <v>12309</v>
      </c>
      <c r="W1127" t="s">
        <v>12310</v>
      </c>
      <c r="X1127" t="s">
        <v>12311</v>
      </c>
      <c r="Y1127" t="s">
        <v>12312</v>
      </c>
      <c r="Z1127" t="s">
        <v>12313</v>
      </c>
      <c r="AA1127" t="s">
        <v>12314</v>
      </c>
      <c r="AB1127" t="s">
        <v>12315</v>
      </c>
      <c r="AC1127" t="s">
        <v>12316</v>
      </c>
    </row>
    <row r="1128" spans="1:31" x14ac:dyDescent="0.3">
      <c r="A1128" t="s">
        <v>12317</v>
      </c>
      <c r="B1128" t="s">
        <v>12318</v>
      </c>
      <c r="C1128">
        <v>549</v>
      </c>
      <c r="D1128" t="s">
        <v>632</v>
      </c>
      <c r="E1128">
        <v>244</v>
      </c>
      <c r="F1128">
        <v>493706</v>
      </c>
      <c r="G1128">
        <v>4.87</v>
      </c>
      <c r="H1128">
        <v>1062</v>
      </c>
      <c r="I1128">
        <v>410</v>
      </c>
      <c r="J1128" t="s">
        <v>12319</v>
      </c>
      <c r="K1128" t="s">
        <v>12320</v>
      </c>
      <c r="L1128" t="s">
        <v>12321</v>
      </c>
      <c r="M1128" t="s">
        <v>12322</v>
      </c>
      <c r="N1128" t="s">
        <v>12323</v>
      </c>
      <c r="O1128" t="s">
        <v>12324</v>
      </c>
      <c r="P1128" t="s">
        <v>12325</v>
      </c>
      <c r="Q1128" t="s">
        <v>12326</v>
      </c>
      <c r="R1128" t="s">
        <v>12327</v>
      </c>
      <c r="S1128" t="s">
        <v>12328</v>
      </c>
      <c r="T1128" t="s">
        <v>12329</v>
      </c>
      <c r="U1128" t="s">
        <v>12330</v>
      </c>
      <c r="V1128" t="s">
        <v>12331</v>
      </c>
      <c r="W1128" t="s">
        <v>12332</v>
      </c>
    </row>
    <row r="1129" spans="1:31" x14ac:dyDescent="0.3">
      <c r="A1129" t="s">
        <v>405</v>
      </c>
      <c r="B1129" t="s">
        <v>12333</v>
      </c>
      <c r="C1129">
        <v>796</v>
      </c>
      <c r="D1129" t="s">
        <v>632</v>
      </c>
      <c r="E1129">
        <v>292</v>
      </c>
      <c r="F1129">
        <v>16841569</v>
      </c>
      <c r="G1129">
        <v>4.2300000000000004</v>
      </c>
      <c r="H1129">
        <v>83514</v>
      </c>
      <c r="I1129">
        <v>129200</v>
      </c>
      <c r="J1129" t="s">
        <v>12334</v>
      </c>
      <c r="K1129" t="s">
        <v>12335</v>
      </c>
      <c r="L1129" t="s">
        <v>12336</v>
      </c>
      <c r="M1129" t="s">
        <v>12337</v>
      </c>
      <c r="N1129" t="s">
        <v>12338</v>
      </c>
      <c r="O1129" t="s">
        <v>12339</v>
      </c>
      <c r="P1129" t="s">
        <v>12340</v>
      </c>
      <c r="Q1129" t="s">
        <v>12341</v>
      </c>
      <c r="R1129" t="s">
        <v>12342</v>
      </c>
      <c r="S1129" t="s">
        <v>12343</v>
      </c>
      <c r="T1129" t="s">
        <v>12344</v>
      </c>
      <c r="U1129" t="s">
        <v>12345</v>
      </c>
      <c r="V1129" t="s">
        <v>12346</v>
      </c>
      <c r="W1129" t="s">
        <v>12347</v>
      </c>
      <c r="X1129" t="s">
        <v>12348</v>
      </c>
      <c r="Y1129" t="s">
        <v>12349</v>
      </c>
      <c r="Z1129" t="s">
        <v>12350</v>
      </c>
      <c r="AA1129" t="s">
        <v>12351</v>
      </c>
      <c r="AB1129" t="s">
        <v>12352</v>
      </c>
      <c r="AC1129" t="s">
        <v>12353</v>
      </c>
    </row>
    <row r="1130" spans="1:31" x14ac:dyDescent="0.3">
      <c r="A1130" t="s">
        <v>12220</v>
      </c>
      <c r="B1130" t="s">
        <v>12354</v>
      </c>
      <c r="C1130">
        <v>328</v>
      </c>
      <c r="D1130" t="s">
        <v>632</v>
      </c>
      <c r="E1130">
        <v>330</v>
      </c>
      <c r="F1130">
        <v>106983</v>
      </c>
      <c r="G1130">
        <v>4.83</v>
      </c>
      <c r="H1130">
        <v>390</v>
      </c>
      <c r="I1130">
        <v>190</v>
      </c>
      <c r="J1130" t="s">
        <v>12355</v>
      </c>
      <c r="K1130" t="s">
        <v>12209</v>
      </c>
      <c r="L1130" t="s">
        <v>12356</v>
      </c>
      <c r="M1130" t="s">
        <v>12208</v>
      </c>
      <c r="N1130" t="s">
        <v>12357</v>
      </c>
      <c r="O1130" t="s">
        <v>12210</v>
      </c>
      <c r="P1130" t="s">
        <v>12358</v>
      </c>
      <c r="Q1130" t="s">
        <v>12212</v>
      </c>
      <c r="R1130" t="s">
        <v>12359</v>
      </c>
      <c r="S1130" t="s">
        <v>12360</v>
      </c>
      <c r="T1130" t="s">
        <v>12206</v>
      </c>
      <c r="U1130" t="s">
        <v>12213</v>
      </c>
      <c r="V1130" t="s">
        <v>12221</v>
      </c>
      <c r="W1130" t="s">
        <v>12361</v>
      </c>
      <c r="X1130" t="e">
        <f>-dRjerMjDUI</f>
        <v>#NAME?</v>
      </c>
      <c r="Y1130" t="s">
        <v>12362</v>
      </c>
      <c r="Z1130" t="s">
        <v>12363</v>
      </c>
      <c r="AA1130" t="s">
        <v>12219</v>
      </c>
      <c r="AB1130" t="s">
        <v>12364</v>
      </c>
      <c r="AC1130" t="s">
        <v>12365</v>
      </c>
    </row>
    <row r="1131" spans="1:31" x14ac:dyDescent="0.3">
      <c r="A1131" t="s">
        <v>12366</v>
      </c>
      <c r="B1131" t="s">
        <v>12367</v>
      </c>
      <c r="C1131">
        <v>1064</v>
      </c>
      <c r="D1131" t="s">
        <v>233</v>
      </c>
      <c r="E1131" t="s">
        <v>3</v>
      </c>
      <c r="F1131" t="s">
        <v>234</v>
      </c>
      <c r="G1131">
        <v>78</v>
      </c>
      <c r="H1131">
        <v>88091</v>
      </c>
      <c r="I1131">
        <v>4.78</v>
      </c>
      <c r="J1131">
        <v>159</v>
      </c>
      <c r="K1131">
        <v>68</v>
      </c>
      <c r="L1131" t="s">
        <v>12368</v>
      </c>
      <c r="M1131" t="s">
        <v>405</v>
      </c>
      <c r="N1131" t="s">
        <v>12369</v>
      </c>
      <c r="O1131" t="s">
        <v>12370</v>
      </c>
      <c r="P1131" t="s">
        <v>12371</v>
      </c>
      <c r="Q1131" t="s">
        <v>12317</v>
      </c>
      <c r="R1131" t="s">
        <v>12372</v>
      </c>
      <c r="S1131" t="s">
        <v>12373</v>
      </c>
      <c r="T1131" t="s">
        <v>12295</v>
      </c>
      <c r="U1131" t="s">
        <v>12374</v>
      </c>
      <c r="V1131" t="s">
        <v>12375</v>
      </c>
      <c r="W1131" t="s">
        <v>12376</v>
      </c>
      <c r="X1131" t="s">
        <v>12377</v>
      </c>
      <c r="Y1131" t="s">
        <v>12378</v>
      </c>
    </row>
    <row r="1132" spans="1:31" x14ac:dyDescent="0.3">
      <c r="A1132" t="s">
        <v>12210</v>
      </c>
      <c r="B1132" t="s">
        <v>12379</v>
      </c>
      <c r="C1132">
        <v>520</v>
      </c>
      <c r="D1132" t="s">
        <v>632</v>
      </c>
      <c r="E1132">
        <v>236</v>
      </c>
      <c r="F1132">
        <v>290947</v>
      </c>
      <c r="G1132">
        <v>4.8899999999999997</v>
      </c>
      <c r="H1132">
        <v>859</v>
      </c>
      <c r="I1132">
        <v>285</v>
      </c>
      <c r="J1132" t="s">
        <v>12206</v>
      </c>
      <c r="K1132" t="s">
        <v>12208</v>
      </c>
      <c r="L1132" t="s">
        <v>12212</v>
      </c>
      <c r="M1132" t="s">
        <v>12380</v>
      </c>
      <c r="N1132" t="s">
        <v>12291</v>
      </c>
      <c r="O1132" t="s">
        <v>12381</v>
      </c>
      <c r="P1132" t="s">
        <v>12382</v>
      </c>
      <c r="Q1132" t="s">
        <v>12383</v>
      </c>
      <c r="R1132" t="s">
        <v>12384</v>
      </c>
      <c r="S1132" t="s">
        <v>12213</v>
      </c>
      <c r="T1132" t="s">
        <v>3115</v>
      </c>
      <c r="U1132" t="s">
        <v>12209</v>
      </c>
      <c r="V1132" t="s">
        <v>12385</v>
      </c>
      <c r="W1132" t="s">
        <v>12288</v>
      </c>
      <c r="X1132" t="s">
        <v>12386</v>
      </c>
      <c r="Y1132" t="s">
        <v>12387</v>
      </c>
      <c r="Z1132" t="s">
        <v>12388</v>
      </c>
      <c r="AA1132" t="s">
        <v>12389</v>
      </c>
      <c r="AB1132" t="s">
        <v>12390</v>
      </c>
      <c r="AC1132" t="s">
        <v>12220</v>
      </c>
    </row>
    <row r="1133" spans="1:31" x14ac:dyDescent="0.3">
      <c r="A1133" t="s">
        <v>12369</v>
      </c>
      <c r="B1133" t="s">
        <v>12391</v>
      </c>
      <c r="C1133">
        <v>1080</v>
      </c>
      <c r="D1133" t="s">
        <v>2503</v>
      </c>
      <c r="E1133">
        <v>156</v>
      </c>
      <c r="F1133">
        <v>1369522</v>
      </c>
      <c r="G1133">
        <v>4.66</v>
      </c>
      <c r="H1133">
        <v>753</v>
      </c>
      <c r="I1133">
        <v>816</v>
      </c>
      <c r="J1133" t="s">
        <v>12392</v>
      </c>
      <c r="K1133" t="e">
        <f>-tOTebN2kMw</f>
        <v>#NAME?</v>
      </c>
      <c r="L1133" t="s">
        <v>12366</v>
      </c>
      <c r="M1133" t="s">
        <v>405</v>
      </c>
      <c r="N1133" t="s">
        <v>12295</v>
      </c>
      <c r="O1133" t="s">
        <v>12393</v>
      </c>
      <c r="P1133" t="s">
        <v>12394</v>
      </c>
      <c r="Q1133" t="s">
        <v>12317</v>
      </c>
      <c r="R1133" t="s">
        <v>12395</v>
      </c>
      <c r="S1133" t="s">
        <v>12396</v>
      </c>
      <c r="T1133" t="s">
        <v>12397</v>
      </c>
      <c r="U1133" t="s">
        <v>12398</v>
      </c>
      <c r="V1133" t="s">
        <v>12399</v>
      </c>
      <c r="W1133" t="s">
        <v>12400</v>
      </c>
      <c r="X1133" t="s">
        <v>12334</v>
      </c>
      <c r="Y1133" t="s">
        <v>12401</v>
      </c>
      <c r="Z1133" t="s">
        <v>12402</v>
      </c>
      <c r="AA1133" t="s">
        <v>12403</v>
      </c>
      <c r="AB1133" t="s">
        <v>12404</v>
      </c>
      <c r="AC1133" t="s">
        <v>12405</v>
      </c>
    </row>
    <row r="1134" spans="1:31" x14ac:dyDescent="0.3">
      <c r="A1134" t="s">
        <v>9206</v>
      </c>
      <c r="B1134" t="s">
        <v>9201</v>
      </c>
      <c r="C1134">
        <v>1084</v>
      </c>
      <c r="D1134" t="s">
        <v>233</v>
      </c>
      <c r="E1134" t="s">
        <v>3</v>
      </c>
      <c r="F1134" t="s">
        <v>234</v>
      </c>
      <c r="G1134">
        <v>127</v>
      </c>
      <c r="H1134">
        <v>479109</v>
      </c>
      <c r="I1134">
        <v>4.3899999999999997</v>
      </c>
      <c r="J1134">
        <v>2121</v>
      </c>
      <c r="K1134">
        <v>1672</v>
      </c>
      <c r="L1134" t="s">
        <v>9184</v>
      </c>
      <c r="M1134" t="s">
        <v>9217</v>
      </c>
      <c r="N1134" t="s">
        <v>12222</v>
      </c>
      <c r="O1134" t="s">
        <v>12223</v>
      </c>
      <c r="P1134" t="s">
        <v>12406</v>
      </c>
      <c r="Q1134" t="s">
        <v>12224</v>
      </c>
      <c r="R1134" t="s">
        <v>12407</v>
      </c>
      <c r="S1134" t="s">
        <v>12408</v>
      </c>
      <c r="T1134" t="s">
        <v>12228</v>
      </c>
      <c r="U1134" t="s">
        <v>12409</v>
      </c>
      <c r="V1134" t="s">
        <v>12410</v>
      </c>
      <c r="W1134" t="s">
        <v>12411</v>
      </c>
      <c r="X1134" t="s">
        <v>12412</v>
      </c>
      <c r="Y1134" t="s">
        <v>12413</v>
      </c>
      <c r="Z1134" t="s">
        <v>12414</v>
      </c>
      <c r="AA1134" t="s">
        <v>12415</v>
      </c>
      <c r="AB1134" t="s">
        <v>12416</v>
      </c>
      <c r="AC1134" t="s">
        <v>12417</v>
      </c>
      <c r="AD1134" t="s">
        <v>12418</v>
      </c>
      <c r="AE1134" t="s">
        <v>12277</v>
      </c>
    </row>
    <row r="1135" spans="1:31" x14ac:dyDescent="0.3">
      <c r="A1135" t="s">
        <v>12219</v>
      </c>
      <c r="B1135" t="s">
        <v>12419</v>
      </c>
      <c r="C1135">
        <v>636</v>
      </c>
      <c r="D1135" t="s">
        <v>233</v>
      </c>
      <c r="E1135" t="s">
        <v>3</v>
      </c>
      <c r="F1135" t="s">
        <v>234</v>
      </c>
      <c r="G1135">
        <v>269</v>
      </c>
      <c r="H1135">
        <v>500517</v>
      </c>
      <c r="I1135">
        <v>4.18</v>
      </c>
      <c r="J1135">
        <v>2807</v>
      </c>
      <c r="K1135">
        <v>2011</v>
      </c>
      <c r="L1135" t="s">
        <v>12420</v>
      </c>
      <c r="M1135" t="s">
        <v>12206</v>
      </c>
      <c r="N1135" t="s">
        <v>12215</v>
      </c>
      <c r="O1135" t="s">
        <v>12208</v>
      </c>
      <c r="P1135" t="s">
        <v>12210</v>
      </c>
      <c r="Q1135" t="s">
        <v>12213</v>
      </c>
      <c r="R1135" t="s">
        <v>12212</v>
      </c>
      <c r="S1135" t="s">
        <v>12421</v>
      </c>
      <c r="T1135" t="s">
        <v>12217</v>
      </c>
      <c r="U1135" t="s">
        <v>12422</v>
      </c>
      <c r="V1135" t="s">
        <v>12423</v>
      </c>
      <c r="W1135" t="s">
        <v>12221</v>
      </c>
      <c r="X1135" t="s">
        <v>12424</v>
      </c>
      <c r="Y1135" t="s">
        <v>12209</v>
      </c>
      <c r="Z1135" t="s">
        <v>12220</v>
      </c>
      <c r="AA1135" t="s">
        <v>12425</v>
      </c>
      <c r="AB1135" t="s">
        <v>12426</v>
      </c>
      <c r="AC1135" t="s">
        <v>12427</v>
      </c>
      <c r="AD1135" t="s">
        <v>12428</v>
      </c>
      <c r="AE1135" t="s">
        <v>12429</v>
      </c>
    </row>
    <row r="1136" spans="1:31" x14ac:dyDescent="0.3">
      <c r="A1136" t="s">
        <v>12430</v>
      </c>
      <c r="B1136" t="s">
        <v>12431</v>
      </c>
      <c r="C1136">
        <v>1083</v>
      </c>
      <c r="D1136" t="s">
        <v>2503</v>
      </c>
      <c r="E1136">
        <v>377</v>
      </c>
      <c r="F1136">
        <v>332</v>
      </c>
      <c r="G1136">
        <v>3</v>
      </c>
      <c r="H1136">
        <v>2</v>
      </c>
      <c r="I1136">
        <v>0</v>
      </c>
      <c r="J1136" t="s">
        <v>12233</v>
      </c>
      <c r="K1136" t="s">
        <v>12432</v>
      </c>
      <c r="L1136" t="s">
        <v>12433</v>
      </c>
      <c r="M1136" t="s">
        <v>12434</v>
      </c>
      <c r="N1136" t="s">
        <v>12435</v>
      </c>
      <c r="O1136" t="s">
        <v>12436</v>
      </c>
      <c r="P1136" t="s">
        <v>12437</v>
      </c>
      <c r="Q1136" t="s">
        <v>12438</v>
      </c>
      <c r="R1136" t="s">
        <v>12439</v>
      </c>
      <c r="S1136" t="s">
        <v>12440</v>
      </c>
      <c r="T1136" t="s">
        <v>12441</v>
      </c>
      <c r="U1136" t="s">
        <v>12442</v>
      </c>
      <c r="V1136" t="s">
        <v>12443</v>
      </c>
      <c r="W1136" t="s">
        <v>12444</v>
      </c>
      <c r="X1136" t="s">
        <v>12445</v>
      </c>
      <c r="Y1136" t="s">
        <v>12446</v>
      </c>
      <c r="Z1136" t="s">
        <v>12447</v>
      </c>
      <c r="AA1136" t="s">
        <v>12448</v>
      </c>
      <c r="AB1136" t="s">
        <v>12449</v>
      </c>
      <c r="AC1136" t="s">
        <v>12450</v>
      </c>
    </row>
    <row r="1137" spans="1:31" x14ac:dyDescent="0.3">
      <c r="A1137" t="s">
        <v>12228</v>
      </c>
      <c r="B1137" t="s">
        <v>9201</v>
      </c>
      <c r="C1137">
        <v>843</v>
      </c>
      <c r="D1137" t="s">
        <v>20</v>
      </c>
      <c r="E1137">
        <v>121</v>
      </c>
      <c r="F1137">
        <v>50397</v>
      </c>
      <c r="G1137">
        <v>4.8600000000000003</v>
      </c>
      <c r="H1137">
        <v>258</v>
      </c>
      <c r="I1137">
        <v>129</v>
      </c>
      <c r="J1137" t="s">
        <v>9184</v>
      </c>
      <c r="K1137" t="s">
        <v>9206</v>
      </c>
      <c r="L1137" t="s">
        <v>12451</v>
      </c>
      <c r="M1137" t="s">
        <v>12452</v>
      </c>
      <c r="N1137" t="s">
        <v>12453</v>
      </c>
      <c r="O1137" t="s">
        <v>12222</v>
      </c>
      <c r="P1137" t="s">
        <v>12231</v>
      </c>
      <c r="Q1137" t="s">
        <v>12454</v>
      </c>
      <c r="R1137" t="s">
        <v>12230</v>
      </c>
      <c r="S1137" t="s">
        <v>12455</v>
      </c>
      <c r="T1137" t="s">
        <v>12456</v>
      </c>
      <c r="U1137" t="s">
        <v>12457</v>
      </c>
      <c r="V1137" t="s">
        <v>12458</v>
      </c>
      <c r="W1137" t="e">
        <f>-WG2WtEcn-o</f>
        <v>#NAME?</v>
      </c>
      <c r="X1137" t="s">
        <v>12459</v>
      </c>
      <c r="Y1137" t="s">
        <v>12460</v>
      </c>
      <c r="Z1137" t="s">
        <v>12461</v>
      </c>
      <c r="AA1137" t="s">
        <v>12462</v>
      </c>
      <c r="AB1137" t="s">
        <v>12236</v>
      </c>
      <c r="AC1137" t="s">
        <v>12463</v>
      </c>
    </row>
    <row r="1138" spans="1:31" x14ac:dyDescent="0.3">
      <c r="A1138" t="s">
        <v>12236</v>
      </c>
      <c r="B1138" t="s">
        <v>9201</v>
      </c>
      <c r="C1138">
        <v>1122</v>
      </c>
      <c r="D1138" t="s">
        <v>20</v>
      </c>
      <c r="E1138">
        <v>177</v>
      </c>
      <c r="F1138">
        <v>27255</v>
      </c>
      <c r="G1138">
        <v>4.4400000000000004</v>
      </c>
      <c r="H1138">
        <v>154</v>
      </c>
      <c r="I1138">
        <v>113</v>
      </c>
      <c r="J1138" t="s">
        <v>12464</v>
      </c>
      <c r="K1138" t="s">
        <v>12465</v>
      </c>
      <c r="L1138" t="s">
        <v>12466</v>
      </c>
      <c r="M1138" t="s">
        <v>12467</v>
      </c>
      <c r="N1138" t="s">
        <v>12468</v>
      </c>
      <c r="O1138" t="s">
        <v>12469</v>
      </c>
      <c r="P1138" t="s">
        <v>12470</v>
      </c>
      <c r="Q1138" t="s">
        <v>12471</v>
      </c>
      <c r="R1138" t="s">
        <v>12472</v>
      </c>
      <c r="S1138" t="s">
        <v>12473</v>
      </c>
      <c r="T1138" t="s">
        <v>12474</v>
      </c>
      <c r="U1138" t="s">
        <v>12475</v>
      </c>
      <c r="V1138" t="s">
        <v>9184</v>
      </c>
      <c r="W1138" t="s">
        <v>12476</v>
      </c>
      <c r="X1138" t="s">
        <v>12477</v>
      </c>
      <c r="Y1138" t="s">
        <v>12478</v>
      </c>
      <c r="Z1138" t="s">
        <v>12222</v>
      </c>
      <c r="AA1138" t="s">
        <v>9206</v>
      </c>
      <c r="AB1138" t="s">
        <v>12479</v>
      </c>
      <c r="AC1138" t="s">
        <v>12480</v>
      </c>
    </row>
    <row r="1139" spans="1:31" x14ac:dyDescent="0.3">
      <c r="A1139" t="s">
        <v>12209</v>
      </c>
      <c r="B1139" t="s">
        <v>12481</v>
      </c>
      <c r="C1139">
        <v>615</v>
      </c>
      <c r="D1139" t="s">
        <v>632</v>
      </c>
      <c r="E1139">
        <v>197</v>
      </c>
      <c r="F1139">
        <v>314843</v>
      </c>
      <c r="G1139">
        <v>4.9000000000000004</v>
      </c>
      <c r="H1139">
        <v>493</v>
      </c>
      <c r="I1139">
        <v>234</v>
      </c>
      <c r="J1139" t="s">
        <v>12206</v>
      </c>
      <c r="K1139" t="s">
        <v>12212</v>
      </c>
      <c r="L1139" t="s">
        <v>12208</v>
      </c>
      <c r="M1139" t="s">
        <v>12210</v>
      </c>
      <c r="N1139" t="s">
        <v>12211</v>
      </c>
      <c r="O1139" t="s">
        <v>12213</v>
      </c>
      <c r="P1139" t="s">
        <v>12220</v>
      </c>
      <c r="Q1139" t="s">
        <v>12294</v>
      </c>
      <c r="R1139" t="s">
        <v>12215</v>
      </c>
      <c r="S1139" t="s">
        <v>12285</v>
      </c>
      <c r="T1139" t="s">
        <v>12217</v>
      </c>
      <c r="U1139" t="s">
        <v>12289</v>
      </c>
      <c r="V1139" t="s">
        <v>12221</v>
      </c>
      <c r="W1139" t="s">
        <v>12286</v>
      </c>
    </row>
    <row r="1140" spans="1:31" x14ac:dyDescent="0.3">
      <c r="A1140" t="s">
        <v>12482</v>
      </c>
      <c r="B1140" t="s">
        <v>12483</v>
      </c>
      <c r="C1140">
        <v>1115</v>
      </c>
      <c r="D1140" t="s">
        <v>632</v>
      </c>
      <c r="E1140">
        <v>260</v>
      </c>
      <c r="F1140">
        <v>4015</v>
      </c>
      <c r="G1140">
        <v>5</v>
      </c>
      <c r="H1140">
        <v>3</v>
      </c>
      <c r="I1140">
        <v>1</v>
      </c>
      <c r="J1140" t="s">
        <v>12484</v>
      </c>
      <c r="K1140" t="s">
        <v>12485</v>
      </c>
      <c r="L1140" t="s">
        <v>12486</v>
      </c>
      <c r="M1140" t="s">
        <v>12487</v>
      </c>
      <c r="N1140" t="s">
        <v>12488</v>
      </c>
      <c r="O1140" t="s">
        <v>12489</v>
      </c>
      <c r="P1140" t="s">
        <v>12490</v>
      </c>
      <c r="Q1140" t="s">
        <v>12491</v>
      </c>
      <c r="R1140" t="s">
        <v>12492</v>
      </c>
      <c r="S1140" t="s">
        <v>12493</v>
      </c>
      <c r="T1140" t="s">
        <v>12494</v>
      </c>
      <c r="U1140" t="s">
        <v>12495</v>
      </c>
      <c r="V1140" t="s">
        <v>12496</v>
      </c>
      <c r="W1140" t="s">
        <v>12497</v>
      </c>
    </row>
    <row r="1141" spans="1:31" x14ac:dyDescent="0.3">
      <c r="A1141" t="s">
        <v>12484</v>
      </c>
      <c r="B1141" t="s">
        <v>12498</v>
      </c>
      <c r="C1141">
        <v>1118</v>
      </c>
      <c r="D1141" t="s">
        <v>632</v>
      </c>
      <c r="E1141">
        <v>260</v>
      </c>
      <c r="F1141">
        <v>4324</v>
      </c>
      <c r="G1141">
        <v>5</v>
      </c>
      <c r="H1141">
        <v>5</v>
      </c>
      <c r="I1141">
        <v>8</v>
      </c>
      <c r="J1141" t="s">
        <v>12496</v>
      </c>
      <c r="K1141" t="s">
        <v>12490</v>
      </c>
      <c r="L1141" t="s">
        <v>12499</v>
      </c>
      <c r="M1141" t="s">
        <v>12500</v>
      </c>
      <c r="N1141" t="s">
        <v>12501</v>
      </c>
      <c r="O1141" t="s">
        <v>12502</v>
      </c>
      <c r="P1141" t="s">
        <v>12503</v>
      </c>
      <c r="Q1141" t="s">
        <v>12504</v>
      </c>
      <c r="R1141" t="s">
        <v>12505</v>
      </c>
      <c r="S1141" t="s">
        <v>12506</v>
      </c>
      <c r="T1141" t="s">
        <v>12482</v>
      </c>
      <c r="U1141" t="s">
        <v>12507</v>
      </c>
      <c r="V1141" t="s">
        <v>12497</v>
      </c>
      <c r="W1141" t="s">
        <v>12508</v>
      </c>
    </row>
    <row r="1142" spans="1:31" x14ac:dyDescent="0.3">
      <c r="A1142" t="s">
        <v>12497</v>
      </c>
      <c r="B1142" t="s">
        <v>12509</v>
      </c>
      <c r="C1142">
        <v>1126</v>
      </c>
      <c r="D1142" t="s">
        <v>632</v>
      </c>
      <c r="E1142">
        <v>260</v>
      </c>
      <c r="F1142">
        <v>328</v>
      </c>
      <c r="G1142">
        <v>5</v>
      </c>
      <c r="H1142">
        <v>1</v>
      </c>
      <c r="I1142">
        <v>0</v>
      </c>
      <c r="J1142" t="s">
        <v>12496</v>
      </c>
      <c r="K1142" t="s">
        <v>12490</v>
      </c>
      <c r="L1142" t="s">
        <v>12510</v>
      </c>
      <c r="M1142" t="s">
        <v>12511</v>
      </c>
      <c r="N1142" t="s">
        <v>12502</v>
      </c>
      <c r="O1142" t="s">
        <v>12512</v>
      </c>
      <c r="P1142" t="s">
        <v>12513</v>
      </c>
      <c r="Q1142" t="s">
        <v>12514</v>
      </c>
      <c r="R1142" t="s">
        <v>12515</v>
      </c>
      <c r="S1142" t="s">
        <v>12516</v>
      </c>
      <c r="T1142" t="s">
        <v>12484</v>
      </c>
      <c r="U1142" t="s">
        <v>12482</v>
      </c>
      <c r="V1142" t="s">
        <v>12500</v>
      </c>
      <c r="W1142" t="s">
        <v>12517</v>
      </c>
      <c r="X1142" t="s">
        <v>12518</v>
      </c>
      <c r="Y1142" t="s">
        <v>12519</v>
      </c>
      <c r="Z1142" t="s">
        <v>12520</v>
      </c>
      <c r="AA1142" t="s">
        <v>12521</v>
      </c>
      <c r="AB1142" t="s">
        <v>12522</v>
      </c>
      <c r="AC1142" t="s">
        <v>12523</v>
      </c>
    </row>
    <row r="1143" spans="1:31" x14ac:dyDescent="0.3">
      <c r="A1143" t="s">
        <v>12494</v>
      </c>
      <c r="B1143" t="s">
        <v>12524</v>
      </c>
      <c r="C1143">
        <v>769</v>
      </c>
      <c r="D1143" t="s">
        <v>632</v>
      </c>
      <c r="E1143">
        <v>391</v>
      </c>
      <c r="F1143">
        <v>142839</v>
      </c>
      <c r="G1143">
        <v>4.9800000000000004</v>
      </c>
      <c r="H1143">
        <v>164</v>
      </c>
      <c r="I1143">
        <v>64</v>
      </c>
      <c r="J1143" t="s">
        <v>12516</v>
      </c>
      <c r="K1143" t="s">
        <v>12525</v>
      </c>
      <c r="L1143" t="s">
        <v>12502</v>
      </c>
      <c r="M1143" t="s">
        <v>12526</v>
      </c>
      <c r="N1143" t="s">
        <v>12527</v>
      </c>
      <c r="O1143" t="s">
        <v>12528</v>
      </c>
      <c r="P1143" t="s">
        <v>12529</v>
      </c>
      <c r="Q1143" t="s">
        <v>12530</v>
      </c>
      <c r="R1143" t="s">
        <v>12531</v>
      </c>
      <c r="S1143" t="s">
        <v>12532</v>
      </c>
      <c r="T1143" t="s">
        <v>12533</v>
      </c>
      <c r="U1143" t="s">
        <v>12534</v>
      </c>
      <c r="V1143" t="s">
        <v>12535</v>
      </c>
      <c r="W1143" t="s">
        <v>12536</v>
      </c>
    </row>
    <row r="1144" spans="1:31" x14ac:dyDescent="0.3">
      <c r="A1144" t="s">
        <v>12537</v>
      </c>
      <c r="B1144" t="s">
        <v>12538</v>
      </c>
      <c r="C1144">
        <v>1132</v>
      </c>
      <c r="D1144" t="s">
        <v>32</v>
      </c>
      <c r="E1144">
        <v>260</v>
      </c>
      <c r="F1144">
        <v>55</v>
      </c>
      <c r="G1144">
        <v>0</v>
      </c>
      <c r="H1144">
        <v>0</v>
      </c>
      <c r="I1144">
        <v>0</v>
      </c>
      <c r="J1144" t="s">
        <v>12482</v>
      </c>
      <c r="K1144" t="s">
        <v>12539</v>
      </c>
      <c r="L1144" t="s">
        <v>12484</v>
      </c>
      <c r="M1144" t="s">
        <v>12497</v>
      </c>
      <c r="N1144" t="s">
        <v>12494</v>
      </c>
      <c r="O1144" t="s">
        <v>12540</v>
      </c>
      <c r="P1144" t="s">
        <v>12490</v>
      </c>
      <c r="Q1144" t="s">
        <v>12489</v>
      </c>
      <c r="R1144" t="s">
        <v>12486</v>
      </c>
      <c r="S1144" t="s">
        <v>12491</v>
      </c>
      <c r="T1144" t="s">
        <v>12495</v>
      </c>
      <c r="U1144" t="s">
        <v>12492</v>
      </c>
      <c r="V1144" t="s">
        <v>12541</v>
      </c>
      <c r="W1144" t="s">
        <v>12542</v>
      </c>
      <c r="X1144" t="s">
        <v>12543</v>
      </c>
      <c r="Y1144" t="s">
        <v>12531</v>
      </c>
      <c r="Z1144" t="s">
        <v>12544</v>
      </c>
      <c r="AA1144" t="s">
        <v>12488</v>
      </c>
      <c r="AB1144" t="s">
        <v>12545</v>
      </c>
      <c r="AC1144" t="s">
        <v>12546</v>
      </c>
    </row>
    <row r="1145" spans="1:31" x14ac:dyDescent="0.3">
      <c r="A1145" t="s">
        <v>12540</v>
      </c>
      <c r="B1145" t="s">
        <v>12547</v>
      </c>
      <c r="C1145">
        <v>1129</v>
      </c>
      <c r="D1145" t="s">
        <v>632</v>
      </c>
      <c r="E1145">
        <v>260</v>
      </c>
      <c r="F1145">
        <v>118</v>
      </c>
      <c r="G1145">
        <v>5</v>
      </c>
      <c r="H1145">
        <v>1</v>
      </c>
      <c r="I1145">
        <v>3</v>
      </c>
      <c r="J1145" t="s">
        <v>12482</v>
      </c>
      <c r="K1145" t="s">
        <v>12539</v>
      </c>
      <c r="L1145" t="s">
        <v>12484</v>
      </c>
      <c r="M1145" t="s">
        <v>12497</v>
      </c>
      <c r="N1145" t="s">
        <v>12494</v>
      </c>
      <c r="O1145" t="s">
        <v>12537</v>
      </c>
      <c r="P1145" t="s">
        <v>12490</v>
      </c>
      <c r="Q1145" t="s">
        <v>12489</v>
      </c>
      <c r="R1145" t="s">
        <v>12486</v>
      </c>
      <c r="S1145" t="s">
        <v>12491</v>
      </c>
      <c r="T1145" t="s">
        <v>12495</v>
      </c>
      <c r="U1145" t="s">
        <v>12541</v>
      </c>
      <c r="V1145" t="s">
        <v>12542</v>
      </c>
      <c r="W1145" t="s">
        <v>12548</v>
      </c>
      <c r="X1145" t="s">
        <v>12531</v>
      </c>
      <c r="Y1145" t="s">
        <v>12544</v>
      </c>
      <c r="Z1145" t="s">
        <v>12488</v>
      </c>
      <c r="AA1145" t="s">
        <v>12545</v>
      </c>
      <c r="AB1145" t="s">
        <v>12549</v>
      </c>
      <c r="AC1145" t="s">
        <v>12546</v>
      </c>
    </row>
    <row r="1146" spans="1:31" x14ac:dyDescent="0.3">
      <c r="A1146" t="s">
        <v>12490</v>
      </c>
      <c r="B1146" t="s">
        <v>12550</v>
      </c>
      <c r="C1146">
        <v>722</v>
      </c>
      <c r="D1146" t="s">
        <v>632</v>
      </c>
      <c r="E1146">
        <v>320</v>
      </c>
      <c r="F1146">
        <v>323720</v>
      </c>
      <c r="G1146">
        <v>4.87</v>
      </c>
      <c r="H1146">
        <v>306</v>
      </c>
      <c r="I1146">
        <v>145</v>
      </c>
      <c r="J1146" t="s">
        <v>12551</v>
      </c>
      <c r="K1146" t="s">
        <v>12552</v>
      </c>
      <c r="L1146" t="s">
        <v>12530</v>
      </c>
      <c r="M1146" t="s">
        <v>12553</v>
      </c>
      <c r="N1146" t="s">
        <v>12526</v>
      </c>
      <c r="O1146" t="s">
        <v>12554</v>
      </c>
      <c r="P1146" t="s">
        <v>12555</v>
      </c>
      <c r="Q1146" t="s">
        <v>12556</v>
      </c>
      <c r="R1146" t="s">
        <v>12557</v>
      </c>
      <c r="S1146" t="s">
        <v>12558</v>
      </c>
      <c r="T1146" t="s">
        <v>12559</v>
      </c>
      <c r="U1146" t="s">
        <v>12560</v>
      </c>
      <c r="V1146" t="s">
        <v>12561</v>
      </c>
      <c r="W1146" t="s">
        <v>12562</v>
      </c>
    </row>
    <row r="1147" spans="1:31" x14ac:dyDescent="0.3">
      <c r="A1147" t="s">
        <v>12489</v>
      </c>
      <c r="B1147" t="s">
        <v>12563</v>
      </c>
      <c r="C1147">
        <v>906</v>
      </c>
      <c r="D1147" t="s">
        <v>38</v>
      </c>
      <c r="E1147" t="s">
        <v>3</v>
      </c>
      <c r="F1147" t="s">
        <v>39</v>
      </c>
      <c r="G1147">
        <v>51</v>
      </c>
      <c r="H1147">
        <v>2769</v>
      </c>
      <c r="I1147">
        <v>4</v>
      </c>
      <c r="J1147">
        <v>1</v>
      </c>
      <c r="K1147">
        <v>1</v>
      </c>
      <c r="L1147" t="s">
        <v>12491</v>
      </c>
      <c r="M1147" t="s">
        <v>12495</v>
      </c>
      <c r="N1147" t="s">
        <v>12564</v>
      </c>
      <c r="O1147" t="s">
        <v>12565</v>
      </c>
      <c r="P1147" t="s">
        <v>12566</v>
      </c>
      <c r="Q1147" t="s">
        <v>12567</v>
      </c>
      <c r="R1147" t="s">
        <v>12490</v>
      </c>
      <c r="S1147" t="s">
        <v>12544</v>
      </c>
      <c r="T1147" t="s">
        <v>12568</v>
      </c>
      <c r="U1147" t="s">
        <v>12569</v>
      </c>
      <c r="V1147" t="s">
        <v>12570</v>
      </c>
      <c r="W1147" t="s">
        <v>12571</v>
      </c>
      <c r="X1147" t="s">
        <v>12572</v>
      </c>
      <c r="Y1147" t="s">
        <v>12573</v>
      </c>
      <c r="Z1147" t="s">
        <v>12503</v>
      </c>
      <c r="AA1147" t="s">
        <v>12574</v>
      </c>
      <c r="AB1147" t="s">
        <v>12575</v>
      </c>
      <c r="AC1147" t="s">
        <v>12576</v>
      </c>
      <c r="AD1147" t="s">
        <v>12500</v>
      </c>
      <c r="AE1147" t="s">
        <v>12577</v>
      </c>
    </row>
    <row r="1148" spans="1:31" x14ac:dyDescent="0.3">
      <c r="A1148" t="s">
        <v>12486</v>
      </c>
      <c r="B1148" t="s">
        <v>12578</v>
      </c>
      <c r="C1148">
        <v>1086</v>
      </c>
      <c r="D1148" t="s">
        <v>632</v>
      </c>
      <c r="E1148">
        <v>349</v>
      </c>
      <c r="F1148">
        <v>1799</v>
      </c>
      <c r="G1148">
        <v>5</v>
      </c>
      <c r="H1148">
        <v>3</v>
      </c>
      <c r="I1148">
        <v>3</v>
      </c>
      <c r="J1148" t="s">
        <v>12579</v>
      </c>
      <c r="K1148" t="s">
        <v>12580</v>
      </c>
      <c r="L1148" t="s">
        <v>12581</v>
      </c>
      <c r="M1148" t="s">
        <v>12582</v>
      </c>
      <c r="N1148" t="s">
        <v>12583</v>
      </c>
      <c r="O1148" t="s">
        <v>12546</v>
      </c>
      <c r="P1148" t="s">
        <v>12482</v>
      </c>
      <c r="Q1148" t="s">
        <v>12584</v>
      </c>
      <c r="R1148" t="s">
        <v>12585</v>
      </c>
      <c r="S1148" t="s">
        <v>12586</v>
      </c>
      <c r="T1148" t="s">
        <v>12587</v>
      </c>
      <c r="U1148" t="s">
        <v>12588</v>
      </c>
      <c r="V1148" t="s">
        <v>12558</v>
      </c>
      <c r="W1148" t="s">
        <v>12589</v>
      </c>
      <c r="X1148" t="s">
        <v>12590</v>
      </c>
      <c r="Y1148" t="s">
        <v>12591</v>
      </c>
      <c r="Z1148" t="s">
        <v>12592</v>
      </c>
      <c r="AA1148" t="s">
        <v>12545</v>
      </c>
      <c r="AB1148" t="s">
        <v>12593</v>
      </c>
      <c r="AC1148" t="s">
        <v>12594</v>
      </c>
    </row>
    <row r="1149" spans="1:31" x14ac:dyDescent="0.3">
      <c r="A1149" t="s">
        <v>12491</v>
      </c>
      <c r="B1149" t="s">
        <v>12595</v>
      </c>
      <c r="C1149">
        <v>714</v>
      </c>
      <c r="D1149" t="s">
        <v>632</v>
      </c>
      <c r="E1149">
        <v>226</v>
      </c>
      <c r="F1149">
        <v>11508</v>
      </c>
      <c r="G1149">
        <v>3.67</v>
      </c>
      <c r="H1149">
        <v>3</v>
      </c>
      <c r="I1149">
        <v>2</v>
      </c>
      <c r="J1149" t="s">
        <v>12495</v>
      </c>
      <c r="K1149" t="s">
        <v>12489</v>
      </c>
      <c r="L1149" t="s">
        <v>12569</v>
      </c>
      <c r="M1149" t="s">
        <v>12564</v>
      </c>
      <c r="N1149" t="s">
        <v>12565</v>
      </c>
      <c r="O1149" t="s">
        <v>12596</v>
      </c>
      <c r="P1149" t="s">
        <v>12568</v>
      </c>
      <c r="Q1149" t="s">
        <v>12490</v>
      </c>
      <c r="R1149" t="s">
        <v>12597</v>
      </c>
      <c r="S1149" t="s">
        <v>12598</v>
      </c>
      <c r="T1149" t="s">
        <v>12599</v>
      </c>
      <c r="U1149" t="s">
        <v>12544</v>
      </c>
      <c r="V1149" t="s">
        <v>12574</v>
      </c>
      <c r="W1149" t="s">
        <v>12600</v>
      </c>
      <c r="X1149" t="s">
        <v>12601</v>
      </c>
      <c r="Y1149" t="s">
        <v>12602</v>
      </c>
      <c r="Z1149" t="s">
        <v>12543</v>
      </c>
      <c r="AA1149" t="s">
        <v>12603</v>
      </c>
      <c r="AB1149" t="s">
        <v>12545</v>
      </c>
      <c r="AC1149" t="s">
        <v>12530</v>
      </c>
    </row>
    <row r="1150" spans="1:31" x14ac:dyDescent="0.3">
      <c r="A1150" t="s">
        <v>12495</v>
      </c>
      <c r="B1150" t="s">
        <v>12604</v>
      </c>
      <c r="C1150">
        <v>777</v>
      </c>
      <c r="D1150" t="s">
        <v>632</v>
      </c>
      <c r="E1150">
        <v>230</v>
      </c>
      <c r="F1150">
        <v>25167</v>
      </c>
      <c r="G1150">
        <v>4.6900000000000004</v>
      </c>
      <c r="H1150">
        <v>16</v>
      </c>
      <c r="I1150">
        <v>5</v>
      </c>
      <c r="J1150" t="s">
        <v>12491</v>
      </c>
      <c r="K1150" t="s">
        <v>12605</v>
      </c>
      <c r="L1150" t="s">
        <v>12606</v>
      </c>
      <c r="M1150" t="s">
        <v>12489</v>
      </c>
      <c r="N1150" t="s">
        <v>12564</v>
      </c>
      <c r="O1150" t="s">
        <v>12565</v>
      </c>
      <c r="P1150" t="s">
        <v>12607</v>
      </c>
      <c r="Q1150" t="s">
        <v>12608</v>
      </c>
      <c r="R1150" t="s">
        <v>12555</v>
      </c>
      <c r="S1150" t="s">
        <v>12536</v>
      </c>
      <c r="T1150" t="s">
        <v>12609</v>
      </c>
      <c r="U1150" t="s">
        <v>12610</v>
      </c>
      <c r="V1150" t="s">
        <v>12611</v>
      </c>
      <c r="W1150" t="s">
        <v>12569</v>
      </c>
    </row>
    <row r="1151" spans="1:31" x14ac:dyDescent="0.3">
      <c r="A1151" t="s">
        <v>12541</v>
      </c>
      <c r="B1151" t="s">
        <v>12612</v>
      </c>
      <c r="C1151">
        <v>980</v>
      </c>
      <c r="D1151" t="s">
        <v>632</v>
      </c>
      <c r="E1151">
        <v>327</v>
      </c>
      <c r="F1151">
        <v>3107</v>
      </c>
      <c r="G1151">
        <v>4</v>
      </c>
      <c r="H1151">
        <v>4</v>
      </c>
      <c r="I1151">
        <v>4</v>
      </c>
      <c r="J1151" t="s">
        <v>12613</v>
      </c>
      <c r="K1151" t="s">
        <v>12614</v>
      </c>
      <c r="L1151" t="s">
        <v>12494</v>
      </c>
      <c r="M1151" t="s">
        <v>12615</v>
      </c>
      <c r="N1151" t="s">
        <v>12531</v>
      </c>
      <c r="O1151" t="s">
        <v>12616</v>
      </c>
      <c r="P1151" t="s">
        <v>12617</v>
      </c>
      <c r="Q1151" t="s">
        <v>12527</v>
      </c>
      <c r="R1151" t="s">
        <v>12618</v>
      </c>
      <c r="S1151" t="s">
        <v>12525</v>
      </c>
      <c r="T1151" t="s">
        <v>12528</v>
      </c>
      <c r="U1151" t="s">
        <v>12619</v>
      </c>
      <c r="V1151" t="s">
        <v>12620</v>
      </c>
      <c r="W1151" t="s">
        <v>12621</v>
      </c>
      <c r="X1151" t="s">
        <v>12551</v>
      </c>
      <c r="Y1151" t="s">
        <v>12622</v>
      </c>
      <c r="Z1151" t="s">
        <v>12623</v>
      </c>
      <c r="AA1151" t="s">
        <v>12533</v>
      </c>
      <c r="AB1151" t="s">
        <v>12624</v>
      </c>
      <c r="AC1151" t="s">
        <v>12534</v>
      </c>
    </row>
    <row r="1152" spans="1:31" x14ac:dyDescent="0.3">
      <c r="A1152" t="s">
        <v>12545</v>
      </c>
      <c r="B1152" t="s">
        <v>12625</v>
      </c>
      <c r="C1152">
        <v>966</v>
      </c>
      <c r="D1152" t="s">
        <v>632</v>
      </c>
      <c r="E1152">
        <v>350</v>
      </c>
      <c r="F1152">
        <v>56978</v>
      </c>
      <c r="G1152">
        <v>4.91</v>
      </c>
      <c r="H1152">
        <v>54</v>
      </c>
      <c r="I1152">
        <v>12</v>
      </c>
      <c r="J1152" t="s">
        <v>12626</v>
      </c>
      <c r="K1152" t="s">
        <v>12609</v>
      </c>
      <c r="L1152" t="s">
        <v>12558</v>
      </c>
      <c r="M1152" t="s">
        <v>12600</v>
      </c>
      <c r="N1152" t="s">
        <v>12627</v>
      </c>
      <c r="O1152" t="s">
        <v>12628</v>
      </c>
      <c r="P1152" t="s">
        <v>12530</v>
      </c>
      <c r="Q1152" t="s">
        <v>12629</v>
      </c>
      <c r="R1152" t="s">
        <v>12555</v>
      </c>
      <c r="S1152" t="s">
        <v>12559</v>
      </c>
      <c r="T1152" t="s">
        <v>12500</v>
      </c>
      <c r="U1152" t="s">
        <v>12568</v>
      </c>
      <c r="V1152" t="s">
        <v>12551</v>
      </c>
      <c r="W1152" t="s">
        <v>12575</v>
      </c>
      <c r="X1152" t="s">
        <v>12569</v>
      </c>
      <c r="Y1152" t="s">
        <v>12630</v>
      </c>
      <c r="Z1152" t="s">
        <v>12631</v>
      </c>
      <c r="AA1152" t="s">
        <v>12632</v>
      </c>
      <c r="AB1152" t="s">
        <v>12633</v>
      </c>
      <c r="AC1152" t="s">
        <v>12490</v>
      </c>
    </row>
    <row r="1153" spans="1:31" x14ac:dyDescent="0.3">
      <c r="A1153" t="s">
        <v>12546</v>
      </c>
      <c r="B1153" t="s">
        <v>12634</v>
      </c>
      <c r="C1153">
        <v>1089</v>
      </c>
      <c r="D1153" t="s">
        <v>632</v>
      </c>
      <c r="E1153">
        <v>349</v>
      </c>
      <c r="F1153">
        <v>5254</v>
      </c>
      <c r="G1153">
        <v>4.91</v>
      </c>
      <c r="H1153">
        <v>11</v>
      </c>
      <c r="I1153">
        <v>6</v>
      </c>
      <c r="J1153" t="s">
        <v>12635</v>
      </c>
      <c r="K1153" t="s">
        <v>12636</v>
      </c>
      <c r="L1153" t="s">
        <v>12637</v>
      </c>
      <c r="M1153" t="s">
        <v>12638</v>
      </c>
      <c r="N1153" t="s">
        <v>12639</v>
      </c>
      <c r="O1153" t="s">
        <v>12558</v>
      </c>
      <c r="P1153" t="s">
        <v>12640</v>
      </c>
      <c r="Q1153" t="s">
        <v>12545</v>
      </c>
      <c r="R1153" t="s">
        <v>12641</v>
      </c>
      <c r="S1153" t="s">
        <v>12642</v>
      </c>
      <c r="T1153" t="s">
        <v>12643</v>
      </c>
      <c r="U1153" t="s">
        <v>12551</v>
      </c>
      <c r="V1153" t="s">
        <v>12644</v>
      </c>
      <c r="W1153" t="s">
        <v>12645</v>
      </c>
      <c r="X1153" t="s">
        <v>12646</v>
      </c>
      <c r="Y1153" t="s">
        <v>12490</v>
      </c>
      <c r="Z1153" t="s">
        <v>12486</v>
      </c>
      <c r="AA1153" t="s">
        <v>12647</v>
      </c>
      <c r="AB1153" t="s">
        <v>12648</v>
      </c>
      <c r="AC1153" t="s">
        <v>12633</v>
      </c>
    </row>
    <row r="1154" spans="1:31" x14ac:dyDescent="0.3">
      <c r="A1154" t="s">
        <v>12649</v>
      </c>
      <c r="B1154" t="s">
        <v>12650</v>
      </c>
      <c r="C1154">
        <v>872</v>
      </c>
      <c r="D1154" t="s">
        <v>2</v>
      </c>
      <c r="E1154" t="s">
        <v>3</v>
      </c>
      <c r="F1154" t="s">
        <v>4</v>
      </c>
      <c r="G1154">
        <v>183</v>
      </c>
      <c r="H1154">
        <v>230521</v>
      </c>
      <c r="I1154">
        <v>4.63</v>
      </c>
      <c r="J1154">
        <v>855</v>
      </c>
      <c r="K1154">
        <v>1899</v>
      </c>
      <c r="L1154" t="s">
        <v>12651</v>
      </c>
      <c r="M1154" t="s">
        <v>12652</v>
      </c>
      <c r="N1154" t="s">
        <v>12653</v>
      </c>
      <c r="O1154" t="s">
        <v>12654</v>
      </c>
      <c r="P1154" t="s">
        <v>12655</v>
      </c>
      <c r="Q1154" t="s">
        <v>12656</v>
      </c>
      <c r="R1154" t="s">
        <v>12657</v>
      </c>
      <c r="S1154" t="s">
        <v>12658</v>
      </c>
      <c r="T1154" t="s">
        <v>12659</v>
      </c>
      <c r="U1154" t="s">
        <v>12660</v>
      </c>
      <c r="V1154" t="s">
        <v>12661</v>
      </c>
      <c r="W1154" t="s">
        <v>12662</v>
      </c>
      <c r="X1154" t="s">
        <v>12663</v>
      </c>
      <c r="Y1154" t="s">
        <v>12664</v>
      </c>
      <c r="Z1154" t="s">
        <v>12665</v>
      </c>
      <c r="AA1154" t="s">
        <v>12666</v>
      </c>
      <c r="AB1154" t="s">
        <v>12667</v>
      </c>
      <c r="AC1154" t="s">
        <v>12668</v>
      </c>
      <c r="AD1154" t="s">
        <v>12669</v>
      </c>
      <c r="AE1154" t="s">
        <v>12670</v>
      </c>
    </row>
    <row r="1155" spans="1:31" x14ac:dyDescent="0.3">
      <c r="A1155" t="s">
        <v>12671</v>
      </c>
      <c r="B1155" t="s">
        <v>12672</v>
      </c>
      <c r="C1155">
        <v>599</v>
      </c>
      <c r="D1155" t="s">
        <v>32</v>
      </c>
      <c r="E1155">
        <v>283</v>
      </c>
      <c r="F1155">
        <v>480896</v>
      </c>
      <c r="G1155">
        <v>4.76</v>
      </c>
      <c r="H1155">
        <v>1607</v>
      </c>
      <c r="I1155">
        <v>1474</v>
      </c>
      <c r="J1155" t="s">
        <v>12673</v>
      </c>
      <c r="K1155" t="s">
        <v>12674</v>
      </c>
      <c r="L1155" t="s">
        <v>12675</v>
      </c>
      <c r="M1155" t="s">
        <v>12676</v>
      </c>
      <c r="N1155" t="s">
        <v>12677</v>
      </c>
      <c r="O1155" t="s">
        <v>12678</v>
      </c>
      <c r="P1155" t="s">
        <v>12679</v>
      </c>
      <c r="Q1155" t="s">
        <v>12680</v>
      </c>
      <c r="R1155" t="s">
        <v>12681</v>
      </c>
      <c r="S1155" t="s">
        <v>12682</v>
      </c>
      <c r="T1155" t="s">
        <v>12683</v>
      </c>
      <c r="U1155" t="s">
        <v>12684</v>
      </c>
      <c r="V1155" t="s">
        <v>12685</v>
      </c>
      <c r="W1155" t="s">
        <v>12686</v>
      </c>
    </row>
    <row r="1156" spans="1:31" x14ac:dyDescent="0.3">
      <c r="A1156" t="s">
        <v>12687</v>
      </c>
      <c r="B1156" t="s">
        <v>12650</v>
      </c>
      <c r="C1156">
        <v>1120</v>
      </c>
      <c r="D1156" t="s">
        <v>32</v>
      </c>
      <c r="E1156">
        <v>503</v>
      </c>
      <c r="F1156">
        <v>38797</v>
      </c>
      <c r="G1156">
        <v>3.98</v>
      </c>
      <c r="H1156">
        <v>208</v>
      </c>
      <c r="I1156">
        <v>181</v>
      </c>
      <c r="J1156" t="s">
        <v>12688</v>
      </c>
      <c r="K1156" t="s">
        <v>12649</v>
      </c>
      <c r="L1156" t="s">
        <v>12689</v>
      </c>
      <c r="M1156" t="s">
        <v>12690</v>
      </c>
      <c r="N1156" t="s">
        <v>12691</v>
      </c>
      <c r="O1156" t="s">
        <v>12692</v>
      </c>
      <c r="P1156" t="e">
        <f>-djwRRV07UM</f>
        <v>#NAME?</v>
      </c>
      <c r="Q1156" t="s">
        <v>12651</v>
      </c>
      <c r="R1156" t="s">
        <v>12693</v>
      </c>
      <c r="S1156" t="s">
        <v>12694</v>
      </c>
      <c r="T1156" t="s">
        <v>12695</v>
      </c>
      <c r="U1156" t="s">
        <v>12696</v>
      </c>
      <c r="V1156" t="s">
        <v>9128</v>
      </c>
      <c r="W1156" t="e">
        <f>-uBW893ir1Q</f>
        <v>#NAME?</v>
      </c>
      <c r="X1156" t="s">
        <v>12697</v>
      </c>
      <c r="Y1156" t="s">
        <v>12698</v>
      </c>
      <c r="Z1156" t="s">
        <v>12699</v>
      </c>
      <c r="AA1156" t="s">
        <v>12700</v>
      </c>
      <c r="AB1156" t="s">
        <v>12701</v>
      </c>
      <c r="AC1156" t="s">
        <v>12702</v>
      </c>
    </row>
    <row r="1157" spans="1:31" x14ac:dyDescent="0.3">
      <c r="A1157" t="e">
        <f>-djwRRV07UM</f>
        <v>#NAME?</v>
      </c>
      <c r="B1157" t="s">
        <v>12650</v>
      </c>
      <c r="C1157">
        <v>823</v>
      </c>
      <c r="D1157" t="s">
        <v>20</v>
      </c>
      <c r="E1157">
        <v>174</v>
      </c>
      <c r="F1157">
        <v>1216031</v>
      </c>
      <c r="G1157">
        <v>4.13</v>
      </c>
      <c r="H1157">
        <v>6579</v>
      </c>
      <c r="I1157">
        <v>6489</v>
      </c>
      <c r="J1157" t="s">
        <v>12703</v>
      </c>
      <c r="K1157" t="s">
        <v>12704</v>
      </c>
      <c r="L1157" t="s">
        <v>12705</v>
      </c>
      <c r="M1157" t="s">
        <v>12706</v>
      </c>
      <c r="N1157" t="s">
        <v>12707</v>
      </c>
      <c r="O1157" t="s">
        <v>12708</v>
      </c>
      <c r="P1157" t="s">
        <v>12709</v>
      </c>
      <c r="Q1157" t="s">
        <v>12710</v>
      </c>
      <c r="R1157" t="s">
        <v>12711</v>
      </c>
      <c r="S1157" t="s">
        <v>12712</v>
      </c>
      <c r="T1157" t="s">
        <v>12713</v>
      </c>
      <c r="U1157" t="s">
        <v>12714</v>
      </c>
      <c r="V1157" t="s">
        <v>12715</v>
      </c>
      <c r="W1157" t="s">
        <v>12688</v>
      </c>
      <c r="X1157" t="s">
        <v>12716</v>
      </c>
      <c r="Y1157" t="s">
        <v>12717</v>
      </c>
      <c r="Z1157" t="s">
        <v>12718</v>
      </c>
      <c r="AA1157" t="s">
        <v>12719</v>
      </c>
      <c r="AB1157" t="s">
        <v>12720</v>
      </c>
      <c r="AC1157" t="s">
        <v>12721</v>
      </c>
    </row>
    <row r="1158" spans="1:31" x14ac:dyDescent="0.3">
      <c r="A1158" t="s">
        <v>12692</v>
      </c>
      <c r="B1158" t="s">
        <v>12650</v>
      </c>
      <c r="C1158">
        <v>1128</v>
      </c>
      <c r="D1158" t="s">
        <v>2</v>
      </c>
      <c r="E1158" t="s">
        <v>3</v>
      </c>
      <c r="F1158" t="s">
        <v>4</v>
      </c>
      <c r="G1158">
        <v>85</v>
      </c>
      <c r="H1158">
        <v>77607</v>
      </c>
      <c r="I1158">
        <v>3.77</v>
      </c>
      <c r="J1158">
        <v>514</v>
      </c>
      <c r="K1158">
        <v>870</v>
      </c>
      <c r="L1158" t="s">
        <v>12688</v>
      </c>
      <c r="M1158" t="s">
        <v>12689</v>
      </c>
      <c r="N1158" t="s">
        <v>12649</v>
      </c>
      <c r="O1158" t="s">
        <v>12687</v>
      </c>
      <c r="P1158" t="s">
        <v>12690</v>
      </c>
      <c r="Q1158" t="s">
        <v>12722</v>
      </c>
      <c r="R1158" t="e">
        <f>-I6tOrjYKLY</f>
        <v>#NAME?</v>
      </c>
      <c r="S1158" t="s">
        <v>12723</v>
      </c>
      <c r="T1158" t="s">
        <v>9128</v>
      </c>
      <c r="U1158" t="s">
        <v>12724</v>
      </c>
      <c r="V1158" t="s">
        <v>12725</v>
      </c>
      <c r="W1158" t="s">
        <v>12726</v>
      </c>
      <c r="X1158" t="e">
        <f>-uBW893ir1Q</f>
        <v>#NAME?</v>
      </c>
      <c r="Y1158" t="s">
        <v>12727</v>
      </c>
      <c r="Z1158" t="s">
        <v>12728</v>
      </c>
      <c r="AA1158" t="s">
        <v>12700</v>
      </c>
      <c r="AB1158" t="s">
        <v>12729</v>
      </c>
      <c r="AC1158" t="s">
        <v>12730</v>
      </c>
      <c r="AD1158" t="s">
        <v>12731</v>
      </c>
      <c r="AE1158" t="s">
        <v>12732</v>
      </c>
    </row>
    <row r="1159" spans="1:31" x14ac:dyDescent="0.3">
      <c r="A1159" t="s">
        <v>12733</v>
      </c>
      <c r="B1159" t="s">
        <v>12734</v>
      </c>
      <c r="C1159">
        <v>684</v>
      </c>
      <c r="D1159" t="s">
        <v>632</v>
      </c>
      <c r="E1159">
        <v>42</v>
      </c>
      <c r="F1159">
        <v>686418</v>
      </c>
      <c r="G1159">
        <v>4.79</v>
      </c>
      <c r="H1159">
        <v>2522</v>
      </c>
      <c r="I1159">
        <v>2587</v>
      </c>
      <c r="J1159" t="s">
        <v>12735</v>
      </c>
      <c r="K1159" t="s">
        <v>12736</v>
      </c>
      <c r="L1159" t="s">
        <v>12737</v>
      </c>
      <c r="M1159" t="s">
        <v>12738</v>
      </c>
      <c r="N1159" t="s">
        <v>12739</v>
      </c>
      <c r="O1159" t="s">
        <v>12740</v>
      </c>
      <c r="P1159" t="s">
        <v>12741</v>
      </c>
      <c r="Q1159" t="s">
        <v>12742</v>
      </c>
      <c r="R1159" t="s">
        <v>12743</v>
      </c>
      <c r="S1159" t="s">
        <v>12744</v>
      </c>
      <c r="T1159" t="s">
        <v>12745</v>
      </c>
      <c r="U1159" t="s">
        <v>12746</v>
      </c>
      <c r="V1159" t="s">
        <v>12747</v>
      </c>
      <c r="W1159" t="s">
        <v>12748</v>
      </c>
      <c r="X1159" t="s">
        <v>12749</v>
      </c>
      <c r="Y1159" t="s">
        <v>12750</v>
      </c>
      <c r="Z1159" t="s">
        <v>12751</v>
      </c>
      <c r="AA1159" t="s">
        <v>12752</v>
      </c>
      <c r="AB1159" t="s">
        <v>12753</v>
      </c>
      <c r="AC1159" t="s">
        <v>12754</v>
      </c>
    </row>
    <row r="1160" spans="1:31" x14ac:dyDescent="0.3">
      <c r="A1160" t="s">
        <v>12682</v>
      </c>
      <c r="B1160" t="s">
        <v>12755</v>
      </c>
      <c r="C1160">
        <v>404</v>
      </c>
      <c r="D1160" t="s">
        <v>32</v>
      </c>
      <c r="E1160">
        <v>66</v>
      </c>
      <c r="F1160">
        <v>6618744</v>
      </c>
      <c r="G1160">
        <v>4.7300000000000004</v>
      </c>
      <c r="H1160">
        <v>17739</v>
      </c>
      <c r="I1160">
        <v>14274</v>
      </c>
      <c r="J1160" t="s">
        <v>12756</v>
      </c>
      <c r="K1160" t="s">
        <v>12757</v>
      </c>
      <c r="L1160" t="s">
        <v>12758</v>
      </c>
      <c r="M1160" t="s">
        <v>12759</v>
      </c>
      <c r="N1160" t="s">
        <v>12760</v>
      </c>
      <c r="O1160" t="s">
        <v>12761</v>
      </c>
      <c r="P1160" t="s">
        <v>12762</v>
      </c>
      <c r="Q1160" t="s">
        <v>12763</v>
      </c>
      <c r="R1160" t="s">
        <v>12764</v>
      </c>
      <c r="S1160" t="s">
        <v>12765</v>
      </c>
      <c r="T1160" t="s">
        <v>12766</v>
      </c>
      <c r="U1160" t="s">
        <v>12767</v>
      </c>
      <c r="V1160" t="s">
        <v>12768</v>
      </c>
      <c r="W1160" t="s">
        <v>12769</v>
      </c>
      <c r="X1160" t="s">
        <v>12770</v>
      </c>
      <c r="Y1160" t="s">
        <v>12771</v>
      </c>
      <c r="Z1160" t="s">
        <v>12772</v>
      </c>
      <c r="AA1160" t="s">
        <v>12773</v>
      </c>
      <c r="AB1160" t="s">
        <v>12774</v>
      </c>
      <c r="AC1160" t="s">
        <v>12775</v>
      </c>
    </row>
    <row r="1161" spans="1:31" x14ac:dyDescent="0.3">
      <c r="A1161" t="s">
        <v>12680</v>
      </c>
      <c r="B1161" t="s">
        <v>12776</v>
      </c>
      <c r="C1161">
        <v>779</v>
      </c>
      <c r="D1161" t="s">
        <v>32</v>
      </c>
      <c r="E1161">
        <v>517</v>
      </c>
      <c r="F1161">
        <v>109999</v>
      </c>
      <c r="G1161">
        <v>4.76</v>
      </c>
      <c r="H1161">
        <v>655</v>
      </c>
      <c r="I1161">
        <v>359</v>
      </c>
      <c r="J1161" t="s">
        <v>12671</v>
      </c>
      <c r="K1161" t="s">
        <v>12686</v>
      </c>
      <c r="L1161" t="s">
        <v>12768</v>
      </c>
      <c r="M1161" t="s">
        <v>12682</v>
      </c>
      <c r="N1161" t="s">
        <v>12777</v>
      </c>
      <c r="O1161" t="s">
        <v>12769</v>
      </c>
      <c r="P1161" t="s">
        <v>12684</v>
      </c>
      <c r="Q1161" t="s">
        <v>12673</v>
      </c>
      <c r="R1161" t="s">
        <v>4543</v>
      </c>
      <c r="S1161" t="s">
        <v>12778</v>
      </c>
      <c r="T1161" t="s">
        <v>12779</v>
      </c>
      <c r="U1161" t="s">
        <v>12756</v>
      </c>
      <c r="V1161" t="s">
        <v>12676</v>
      </c>
      <c r="W1161" t="s">
        <v>12780</v>
      </c>
    </row>
    <row r="1162" spans="1:31" x14ac:dyDescent="0.3">
      <c r="A1162" t="s">
        <v>12689</v>
      </c>
      <c r="B1162" t="s">
        <v>12650</v>
      </c>
      <c r="C1162">
        <v>1107</v>
      </c>
      <c r="D1162" t="s">
        <v>2</v>
      </c>
      <c r="E1162" t="s">
        <v>3</v>
      </c>
      <c r="F1162" t="s">
        <v>4</v>
      </c>
      <c r="G1162">
        <v>52</v>
      </c>
      <c r="H1162">
        <v>28601</v>
      </c>
      <c r="I1162">
        <v>4.58</v>
      </c>
      <c r="J1162">
        <v>202</v>
      </c>
      <c r="K1162">
        <v>151</v>
      </c>
      <c r="L1162" t="s">
        <v>12690</v>
      </c>
      <c r="M1162" t="s">
        <v>12649</v>
      </c>
      <c r="N1162" t="s">
        <v>12781</v>
      </c>
      <c r="O1162" t="s">
        <v>12688</v>
      </c>
      <c r="P1162" t="s">
        <v>12729</v>
      </c>
      <c r="Q1162" t="s">
        <v>12731</v>
      </c>
      <c r="R1162" t="s">
        <v>12782</v>
      </c>
      <c r="S1162" t="s">
        <v>12783</v>
      </c>
      <c r="T1162" t="s">
        <v>12784</v>
      </c>
      <c r="U1162" t="s">
        <v>12723</v>
      </c>
      <c r="V1162" t="s">
        <v>12785</v>
      </c>
      <c r="W1162" t="e">
        <f>-uBW893ir1Q</f>
        <v>#NAME?</v>
      </c>
      <c r="X1162" t="s">
        <v>12786</v>
      </c>
      <c r="Y1162" t="s">
        <v>12787</v>
      </c>
      <c r="Z1162" t="s">
        <v>12687</v>
      </c>
      <c r="AA1162" t="s">
        <v>12788</v>
      </c>
      <c r="AB1162" t="e">
        <f>-I6tOrjYKLY</f>
        <v>#NAME?</v>
      </c>
      <c r="AC1162" t="s">
        <v>12789</v>
      </c>
      <c r="AD1162" t="s">
        <v>9128</v>
      </c>
      <c r="AE1162" t="s">
        <v>12790</v>
      </c>
    </row>
    <row r="1163" spans="1:31" x14ac:dyDescent="0.3">
      <c r="A1163" t="s">
        <v>12686</v>
      </c>
      <c r="B1163" t="s">
        <v>12791</v>
      </c>
      <c r="C1163">
        <v>289</v>
      </c>
      <c r="D1163" t="s">
        <v>32</v>
      </c>
      <c r="E1163">
        <v>381</v>
      </c>
      <c r="F1163">
        <v>130408</v>
      </c>
      <c r="G1163">
        <v>4.76</v>
      </c>
      <c r="H1163">
        <v>603</v>
      </c>
      <c r="I1163">
        <v>499</v>
      </c>
      <c r="J1163" t="s">
        <v>12680</v>
      </c>
      <c r="K1163" t="s">
        <v>12682</v>
      </c>
      <c r="L1163" t="s">
        <v>12676</v>
      </c>
      <c r="M1163" t="s">
        <v>12792</v>
      </c>
      <c r="N1163" t="s">
        <v>12684</v>
      </c>
      <c r="O1163" t="s">
        <v>12671</v>
      </c>
      <c r="P1163" t="s">
        <v>12769</v>
      </c>
      <c r="Q1163" t="s">
        <v>12673</v>
      </c>
      <c r="R1163" t="s">
        <v>12778</v>
      </c>
      <c r="S1163" t="s">
        <v>6366</v>
      </c>
      <c r="T1163" t="s">
        <v>12777</v>
      </c>
      <c r="U1163" t="s">
        <v>12768</v>
      </c>
      <c r="V1163" t="s">
        <v>12756</v>
      </c>
      <c r="W1163" t="s">
        <v>12780</v>
      </c>
    </row>
    <row r="1164" spans="1:31" x14ac:dyDescent="0.3">
      <c r="A1164" t="s">
        <v>12684</v>
      </c>
      <c r="B1164" t="s">
        <v>12793</v>
      </c>
      <c r="C1164">
        <v>431</v>
      </c>
      <c r="D1164" t="s">
        <v>32</v>
      </c>
      <c r="E1164">
        <v>125</v>
      </c>
      <c r="F1164">
        <v>654377</v>
      </c>
      <c r="G1164">
        <v>4.6100000000000003</v>
      </c>
      <c r="H1164">
        <v>1911</v>
      </c>
      <c r="I1164">
        <v>1273</v>
      </c>
      <c r="J1164" t="s">
        <v>5469</v>
      </c>
      <c r="K1164" t="s">
        <v>12794</v>
      </c>
      <c r="L1164" t="s">
        <v>12795</v>
      </c>
      <c r="M1164" t="s">
        <v>12796</v>
      </c>
      <c r="N1164" t="s">
        <v>12797</v>
      </c>
      <c r="O1164" t="s">
        <v>12798</v>
      </c>
      <c r="P1164" t="s">
        <v>10596</v>
      </c>
      <c r="Q1164" t="s">
        <v>12799</v>
      </c>
      <c r="R1164" t="s">
        <v>12800</v>
      </c>
      <c r="S1164" t="s">
        <v>12801</v>
      </c>
      <c r="T1164" t="s">
        <v>12802</v>
      </c>
      <c r="U1164" t="s">
        <v>12676</v>
      </c>
      <c r="V1164" t="s">
        <v>12803</v>
      </c>
      <c r="W1164" t="s">
        <v>12804</v>
      </c>
    </row>
    <row r="1165" spans="1:31" x14ac:dyDescent="0.3">
      <c r="A1165" t="s">
        <v>12673</v>
      </c>
      <c r="B1165" t="s">
        <v>12805</v>
      </c>
      <c r="C1165">
        <v>863</v>
      </c>
      <c r="D1165" t="s">
        <v>32</v>
      </c>
      <c r="E1165">
        <v>600</v>
      </c>
      <c r="F1165">
        <v>463532</v>
      </c>
      <c r="G1165">
        <v>4.8</v>
      </c>
      <c r="H1165">
        <v>1563</v>
      </c>
      <c r="I1165">
        <v>2079</v>
      </c>
      <c r="J1165" t="s">
        <v>12685</v>
      </c>
      <c r="K1165" t="s">
        <v>12806</v>
      </c>
      <c r="L1165" t="s">
        <v>12671</v>
      </c>
      <c r="M1165" t="s">
        <v>12807</v>
      </c>
      <c r="N1165" t="s">
        <v>12808</v>
      </c>
      <c r="O1165" t="s">
        <v>12809</v>
      </c>
      <c r="P1165" t="s">
        <v>12810</v>
      </c>
      <c r="Q1165" t="s">
        <v>12811</v>
      </c>
      <c r="R1165" t="s">
        <v>12812</v>
      </c>
      <c r="S1165" t="s">
        <v>12813</v>
      </c>
      <c r="T1165" t="s">
        <v>12814</v>
      </c>
      <c r="U1165" t="s">
        <v>12815</v>
      </c>
      <c r="V1165" t="s">
        <v>12816</v>
      </c>
      <c r="W1165" t="s">
        <v>12817</v>
      </c>
    </row>
    <row r="1166" spans="1:31" x14ac:dyDescent="0.3">
      <c r="A1166" t="s">
        <v>12697</v>
      </c>
      <c r="B1166" t="s">
        <v>12650</v>
      </c>
      <c r="C1166">
        <v>545</v>
      </c>
      <c r="D1166" t="s">
        <v>20</v>
      </c>
      <c r="E1166">
        <v>21</v>
      </c>
      <c r="F1166">
        <v>57524</v>
      </c>
      <c r="G1166">
        <v>3.6</v>
      </c>
      <c r="H1166">
        <v>161</v>
      </c>
      <c r="I1166">
        <v>195</v>
      </c>
      <c r="J1166" t="s">
        <v>12818</v>
      </c>
      <c r="K1166" t="s">
        <v>12819</v>
      </c>
      <c r="L1166" t="s">
        <v>12820</v>
      </c>
      <c r="M1166" t="s">
        <v>12821</v>
      </c>
      <c r="N1166" t="s">
        <v>12822</v>
      </c>
      <c r="O1166" t="s">
        <v>12823</v>
      </c>
      <c r="P1166" t="s">
        <v>12824</v>
      </c>
      <c r="Q1166" t="s">
        <v>12825</v>
      </c>
      <c r="R1166" t="s">
        <v>12826</v>
      </c>
      <c r="S1166" t="s">
        <v>12827</v>
      </c>
      <c r="T1166" t="s">
        <v>12828</v>
      </c>
      <c r="U1166" t="s">
        <v>12829</v>
      </c>
      <c r="V1166" t="s">
        <v>12830</v>
      </c>
      <c r="W1166" t="s">
        <v>12831</v>
      </c>
      <c r="X1166" t="s">
        <v>12832</v>
      </c>
      <c r="Y1166" t="s">
        <v>12833</v>
      </c>
      <c r="Z1166" t="s">
        <v>12834</v>
      </c>
      <c r="AA1166" t="s">
        <v>12688</v>
      </c>
      <c r="AB1166" t="s">
        <v>12835</v>
      </c>
      <c r="AC1166" t="s">
        <v>12836</v>
      </c>
    </row>
    <row r="1167" spans="1:31" x14ac:dyDescent="0.3">
      <c r="A1167" t="s">
        <v>12769</v>
      </c>
      <c r="B1167" t="s">
        <v>12837</v>
      </c>
      <c r="C1167">
        <v>447</v>
      </c>
      <c r="D1167" t="s">
        <v>32</v>
      </c>
      <c r="E1167">
        <v>116</v>
      </c>
      <c r="F1167">
        <v>490392</v>
      </c>
      <c r="G1167">
        <v>4.76</v>
      </c>
      <c r="H1167">
        <v>1234</v>
      </c>
      <c r="I1167">
        <v>740</v>
      </c>
      <c r="J1167" t="s">
        <v>12838</v>
      </c>
      <c r="K1167" t="s">
        <v>12839</v>
      </c>
      <c r="L1167" t="s">
        <v>12840</v>
      </c>
      <c r="M1167" t="s">
        <v>12841</v>
      </c>
      <c r="N1167" t="s">
        <v>12842</v>
      </c>
      <c r="O1167" t="s">
        <v>12843</v>
      </c>
      <c r="P1167" t="s">
        <v>12844</v>
      </c>
      <c r="Q1167" t="s">
        <v>12845</v>
      </c>
      <c r="R1167" t="s">
        <v>12846</v>
      </c>
      <c r="S1167" t="s">
        <v>12847</v>
      </c>
      <c r="T1167" t="s">
        <v>12848</v>
      </c>
      <c r="U1167" t="s">
        <v>12682</v>
      </c>
      <c r="V1167" t="s">
        <v>12849</v>
      </c>
      <c r="W1167" t="s">
        <v>6366</v>
      </c>
    </row>
    <row r="1168" spans="1:31" x14ac:dyDescent="0.3">
      <c r="A1168" t="s">
        <v>12850</v>
      </c>
      <c r="B1168" t="s">
        <v>12851</v>
      </c>
      <c r="C1168">
        <v>738</v>
      </c>
      <c r="D1168" t="s">
        <v>32</v>
      </c>
      <c r="E1168">
        <v>158</v>
      </c>
      <c r="F1168">
        <v>78711</v>
      </c>
      <c r="G1168">
        <v>4.49</v>
      </c>
      <c r="H1168">
        <v>107</v>
      </c>
      <c r="I1168">
        <v>83</v>
      </c>
      <c r="J1168" t="s">
        <v>12852</v>
      </c>
      <c r="K1168" t="s">
        <v>12853</v>
      </c>
      <c r="L1168" t="s">
        <v>12854</v>
      </c>
      <c r="M1168" t="s">
        <v>12855</v>
      </c>
      <c r="N1168" t="s">
        <v>12856</v>
      </c>
      <c r="O1168" t="s">
        <v>12671</v>
      </c>
      <c r="P1168" t="s">
        <v>12680</v>
      </c>
      <c r="Q1168" t="s">
        <v>12857</v>
      </c>
      <c r="R1168" t="s">
        <v>12673</v>
      </c>
      <c r="S1168" t="s">
        <v>12858</v>
      </c>
      <c r="T1168" t="s">
        <v>12682</v>
      </c>
      <c r="U1168" t="s">
        <v>12859</v>
      </c>
      <c r="V1168" t="s">
        <v>4540</v>
      </c>
      <c r="W1168" t="s">
        <v>12860</v>
      </c>
      <c r="X1168" t="s">
        <v>12861</v>
      </c>
      <c r="Y1168" t="s">
        <v>12684</v>
      </c>
      <c r="Z1168" t="s">
        <v>12769</v>
      </c>
      <c r="AA1168" t="s">
        <v>12778</v>
      </c>
      <c r="AB1168" t="s">
        <v>7046</v>
      </c>
      <c r="AC1168" t="s">
        <v>12862</v>
      </c>
    </row>
    <row r="1169" spans="1:31" x14ac:dyDescent="0.3">
      <c r="A1169" t="s">
        <v>12480</v>
      </c>
      <c r="B1169" t="s">
        <v>12863</v>
      </c>
      <c r="C1169">
        <v>1005</v>
      </c>
      <c r="D1169" t="s">
        <v>632</v>
      </c>
      <c r="E1169">
        <v>255</v>
      </c>
      <c r="F1169">
        <v>679096</v>
      </c>
      <c r="G1169">
        <v>4.08</v>
      </c>
      <c r="H1169">
        <v>4918</v>
      </c>
      <c r="I1169">
        <v>3594</v>
      </c>
      <c r="J1169" t="s">
        <v>12864</v>
      </c>
      <c r="K1169" t="s">
        <v>12865</v>
      </c>
      <c r="L1169" t="s">
        <v>12866</v>
      </c>
      <c r="M1169" t="s">
        <v>12867</v>
      </c>
      <c r="N1169" t="s">
        <v>12868</v>
      </c>
      <c r="O1169" t="s">
        <v>12869</v>
      </c>
      <c r="P1169" t="s">
        <v>12870</v>
      </c>
      <c r="Q1169" t="s">
        <v>12871</v>
      </c>
      <c r="R1169" t="s">
        <v>12872</v>
      </c>
      <c r="S1169" t="s">
        <v>12873</v>
      </c>
      <c r="T1169" t="s">
        <v>12874</v>
      </c>
      <c r="U1169" t="s">
        <v>12875</v>
      </c>
      <c r="V1169" t="s">
        <v>12876</v>
      </c>
      <c r="W1169" t="s">
        <v>12877</v>
      </c>
      <c r="X1169" t="s">
        <v>12878</v>
      </c>
      <c r="Y1169" t="s">
        <v>12879</v>
      </c>
      <c r="Z1169" t="s">
        <v>12880</v>
      </c>
      <c r="AA1169" t="s">
        <v>12881</v>
      </c>
      <c r="AB1169" t="s">
        <v>12882</v>
      </c>
      <c r="AC1169" t="s">
        <v>12883</v>
      </c>
    </row>
    <row r="1170" spans="1:31" x14ac:dyDescent="0.3">
      <c r="A1170" t="s">
        <v>12690</v>
      </c>
      <c r="B1170" t="s">
        <v>12650</v>
      </c>
      <c r="C1170">
        <v>1105</v>
      </c>
      <c r="D1170" t="s">
        <v>2</v>
      </c>
      <c r="E1170" t="s">
        <v>3</v>
      </c>
      <c r="F1170" t="s">
        <v>4</v>
      </c>
      <c r="G1170">
        <v>133</v>
      </c>
      <c r="H1170">
        <v>26827</v>
      </c>
      <c r="I1170">
        <v>4.7699999999999996</v>
      </c>
      <c r="J1170">
        <v>229</v>
      </c>
      <c r="K1170">
        <v>277</v>
      </c>
      <c r="L1170" t="s">
        <v>12689</v>
      </c>
      <c r="M1170" t="s">
        <v>12649</v>
      </c>
      <c r="N1170" t="s">
        <v>12731</v>
      </c>
      <c r="O1170" t="s">
        <v>12781</v>
      </c>
      <c r="P1170" t="s">
        <v>12729</v>
      </c>
      <c r="Q1170" t="s">
        <v>12688</v>
      </c>
      <c r="R1170" t="s">
        <v>12700</v>
      </c>
      <c r="S1170" t="s">
        <v>12884</v>
      </c>
      <c r="T1170" t="e">
        <f>-uBW893ir1Q</f>
        <v>#NAME?</v>
      </c>
      <c r="U1170" t="s">
        <v>12784</v>
      </c>
      <c r="V1170" t="s">
        <v>12723</v>
      </c>
      <c r="W1170" t="s">
        <v>12790</v>
      </c>
      <c r="X1170" t="s">
        <v>12687</v>
      </c>
      <c r="Y1170" t="e">
        <f>-I6tOrjYKLY</f>
        <v>#NAME?</v>
      </c>
      <c r="Z1170" t="s">
        <v>12691</v>
      </c>
      <c r="AA1170" t="s">
        <v>12725</v>
      </c>
      <c r="AB1170" t="s">
        <v>12692</v>
      </c>
      <c r="AC1170" t="s">
        <v>9128</v>
      </c>
      <c r="AD1170" t="s">
        <v>12885</v>
      </c>
      <c r="AE1170" t="s">
        <v>12785</v>
      </c>
    </row>
    <row r="1171" spans="1:31" x14ac:dyDescent="0.3">
      <c r="A1171" t="s">
        <v>6366</v>
      </c>
      <c r="B1171" t="s">
        <v>12886</v>
      </c>
      <c r="C1171">
        <v>639</v>
      </c>
      <c r="D1171" t="s">
        <v>32</v>
      </c>
      <c r="E1171">
        <v>121</v>
      </c>
      <c r="F1171">
        <v>2523258</v>
      </c>
      <c r="G1171">
        <v>4.7</v>
      </c>
      <c r="H1171">
        <v>7359</v>
      </c>
      <c r="I1171">
        <v>7833</v>
      </c>
      <c r="J1171" t="s">
        <v>6365</v>
      </c>
      <c r="K1171" t="s">
        <v>12887</v>
      </c>
      <c r="L1171" t="s">
        <v>12888</v>
      </c>
      <c r="M1171" t="s">
        <v>3950</v>
      </c>
      <c r="N1171" t="s">
        <v>12889</v>
      </c>
      <c r="O1171" t="s">
        <v>12890</v>
      </c>
      <c r="P1171" t="s">
        <v>12891</v>
      </c>
      <c r="Q1171" t="s">
        <v>12892</v>
      </c>
      <c r="R1171" t="s">
        <v>6368</v>
      </c>
      <c r="S1171" t="s">
        <v>12893</v>
      </c>
      <c r="T1171" t="s">
        <v>12894</v>
      </c>
      <c r="U1171" t="s">
        <v>12895</v>
      </c>
      <c r="V1171" t="s">
        <v>12896</v>
      </c>
      <c r="W1171" t="s">
        <v>12897</v>
      </c>
      <c r="X1171" t="s">
        <v>12898</v>
      </c>
      <c r="Y1171" t="s">
        <v>12899</v>
      </c>
      <c r="Z1171" t="s">
        <v>12777</v>
      </c>
      <c r="AA1171" t="s">
        <v>6369</v>
      </c>
      <c r="AB1171" t="s">
        <v>12900</v>
      </c>
      <c r="AC1171" t="s">
        <v>12901</v>
      </c>
    </row>
    <row r="1172" spans="1:31" x14ac:dyDescent="0.3">
      <c r="A1172" t="s">
        <v>12902</v>
      </c>
      <c r="B1172" t="s">
        <v>12903</v>
      </c>
      <c r="C1172">
        <v>672</v>
      </c>
      <c r="D1172" t="s">
        <v>32</v>
      </c>
      <c r="E1172">
        <v>138</v>
      </c>
      <c r="F1172">
        <v>718533</v>
      </c>
      <c r="G1172">
        <v>3.94</v>
      </c>
      <c r="H1172">
        <v>3073</v>
      </c>
      <c r="I1172">
        <v>1674</v>
      </c>
      <c r="J1172" t="s">
        <v>12904</v>
      </c>
      <c r="K1172" t="s">
        <v>12905</v>
      </c>
      <c r="L1172" t="s">
        <v>12891</v>
      </c>
      <c r="M1172" t="s">
        <v>12906</v>
      </c>
      <c r="N1172" t="s">
        <v>12907</v>
      </c>
      <c r="O1172" t="s">
        <v>12908</v>
      </c>
      <c r="P1172" t="s">
        <v>12909</v>
      </c>
      <c r="Q1172" t="s">
        <v>12910</v>
      </c>
      <c r="R1172" t="s">
        <v>12911</v>
      </c>
      <c r="S1172" t="s">
        <v>12912</v>
      </c>
      <c r="T1172" t="s">
        <v>12913</v>
      </c>
      <c r="U1172" t="s">
        <v>12914</v>
      </c>
      <c r="V1172" t="s">
        <v>12915</v>
      </c>
      <c r="W1172" t="s">
        <v>12916</v>
      </c>
    </row>
    <row r="1173" spans="1:31" x14ac:dyDescent="0.3">
      <c r="A1173" t="s">
        <v>12708</v>
      </c>
      <c r="B1173" t="s">
        <v>12650</v>
      </c>
      <c r="C1173">
        <v>718</v>
      </c>
      <c r="D1173" t="s">
        <v>32</v>
      </c>
      <c r="E1173">
        <v>173</v>
      </c>
      <c r="F1173">
        <v>60419</v>
      </c>
      <c r="G1173">
        <v>4.71</v>
      </c>
      <c r="H1173">
        <v>630</v>
      </c>
      <c r="I1173">
        <v>499</v>
      </c>
      <c r="J1173" t="e">
        <f>-djwRRV07UM</f>
        <v>#NAME?</v>
      </c>
      <c r="K1173" t="s">
        <v>12917</v>
      </c>
      <c r="L1173" t="s">
        <v>12918</v>
      </c>
      <c r="M1173" t="s">
        <v>12919</v>
      </c>
      <c r="N1173" t="s">
        <v>12709</v>
      </c>
      <c r="O1173" t="s">
        <v>12716</v>
      </c>
      <c r="P1173" t="s">
        <v>12920</v>
      </c>
      <c r="Q1173" t="s">
        <v>12921</v>
      </c>
      <c r="R1173" t="s">
        <v>12703</v>
      </c>
      <c r="S1173" t="s">
        <v>12922</v>
      </c>
      <c r="T1173" t="s">
        <v>12923</v>
      </c>
      <c r="U1173" t="s">
        <v>12924</v>
      </c>
      <c r="V1173" t="s">
        <v>12925</v>
      </c>
      <c r="W1173" t="s">
        <v>12926</v>
      </c>
      <c r="X1173" t="s">
        <v>12927</v>
      </c>
      <c r="Y1173" t="s">
        <v>12649</v>
      </c>
      <c r="Z1173" t="s">
        <v>9128</v>
      </c>
      <c r="AA1173" t="s">
        <v>12688</v>
      </c>
      <c r="AB1173" t="s">
        <v>12928</v>
      </c>
      <c r="AC1173" t="s">
        <v>12929</v>
      </c>
    </row>
    <row r="1174" spans="1:31" x14ac:dyDescent="0.3">
      <c r="A1174" t="s">
        <v>12930</v>
      </c>
      <c r="B1174" t="s">
        <v>12931</v>
      </c>
      <c r="C1174">
        <v>622</v>
      </c>
      <c r="D1174" t="s">
        <v>38</v>
      </c>
      <c r="E1174" t="s">
        <v>3</v>
      </c>
      <c r="F1174" t="s">
        <v>39</v>
      </c>
      <c r="G1174">
        <v>289</v>
      </c>
      <c r="H1174">
        <v>498</v>
      </c>
      <c r="I1174">
        <v>2.33</v>
      </c>
      <c r="J1174">
        <v>3</v>
      </c>
      <c r="K1174">
        <v>0</v>
      </c>
    </row>
    <row r="1175" spans="1:31" x14ac:dyDescent="0.3">
      <c r="A1175" t="s">
        <v>12932</v>
      </c>
      <c r="B1175" t="s">
        <v>12933</v>
      </c>
      <c r="C1175">
        <v>1130</v>
      </c>
      <c r="D1175" t="s">
        <v>38</v>
      </c>
      <c r="E1175" t="s">
        <v>3</v>
      </c>
      <c r="F1175" t="s">
        <v>39</v>
      </c>
      <c r="G1175">
        <v>40</v>
      </c>
      <c r="H1175">
        <v>9</v>
      </c>
      <c r="I1175">
        <v>0</v>
      </c>
      <c r="J1175">
        <v>0</v>
      </c>
      <c r="K1175">
        <v>0</v>
      </c>
    </row>
    <row r="1176" spans="1:31" x14ac:dyDescent="0.3">
      <c r="A1176" t="s">
        <v>12934</v>
      </c>
      <c r="B1176" t="s">
        <v>12935</v>
      </c>
      <c r="C1176">
        <v>915</v>
      </c>
      <c r="D1176" t="s">
        <v>20</v>
      </c>
      <c r="E1176">
        <v>38</v>
      </c>
      <c r="F1176">
        <v>11</v>
      </c>
      <c r="G1176">
        <v>0</v>
      </c>
      <c r="H1176">
        <v>0</v>
      </c>
      <c r="I1176">
        <v>0</v>
      </c>
    </row>
    <row r="1177" spans="1:31" x14ac:dyDescent="0.3">
      <c r="A1177" t="s">
        <v>12936</v>
      </c>
      <c r="B1177" t="s">
        <v>12937</v>
      </c>
      <c r="C1177">
        <v>902</v>
      </c>
      <c r="D1177" t="s">
        <v>32</v>
      </c>
      <c r="E1177">
        <v>51</v>
      </c>
      <c r="F1177">
        <v>375</v>
      </c>
      <c r="G1177">
        <v>0</v>
      </c>
      <c r="H1177">
        <v>0</v>
      </c>
      <c r="I1177">
        <v>3</v>
      </c>
    </row>
    <row r="1178" spans="1:31" x14ac:dyDescent="0.3">
      <c r="A1178" t="s">
        <v>12938</v>
      </c>
      <c r="B1178" t="s">
        <v>12939</v>
      </c>
      <c r="C1178">
        <v>783</v>
      </c>
      <c r="D1178" t="s">
        <v>32</v>
      </c>
      <c r="E1178">
        <v>574</v>
      </c>
      <c r="F1178">
        <v>7393</v>
      </c>
      <c r="G1178">
        <v>5</v>
      </c>
      <c r="H1178">
        <v>23</v>
      </c>
      <c r="I1178">
        <v>27</v>
      </c>
      <c r="J1178" t="s">
        <v>12940</v>
      </c>
      <c r="K1178" t="s">
        <v>12941</v>
      </c>
      <c r="L1178" t="s">
        <v>12942</v>
      </c>
      <c r="M1178" t="s">
        <v>12943</v>
      </c>
      <c r="N1178" t="s">
        <v>12944</v>
      </c>
      <c r="O1178" t="s">
        <v>12945</v>
      </c>
      <c r="P1178" t="s">
        <v>12946</v>
      </c>
      <c r="Q1178" t="s">
        <v>12947</v>
      </c>
      <c r="R1178" t="s">
        <v>12948</v>
      </c>
      <c r="S1178" t="s">
        <v>12949</v>
      </c>
      <c r="T1178" t="s">
        <v>12950</v>
      </c>
      <c r="U1178" t="s">
        <v>12951</v>
      </c>
      <c r="V1178" t="s">
        <v>12952</v>
      </c>
      <c r="W1178" t="s">
        <v>12953</v>
      </c>
      <c r="X1178" t="s">
        <v>12954</v>
      </c>
      <c r="Y1178" t="s">
        <v>12955</v>
      </c>
      <c r="Z1178" t="s">
        <v>12956</v>
      </c>
      <c r="AA1178" t="s">
        <v>12957</v>
      </c>
      <c r="AB1178" t="s">
        <v>12958</v>
      </c>
      <c r="AC1178" t="s">
        <v>12959</v>
      </c>
    </row>
    <row r="1179" spans="1:31" x14ac:dyDescent="0.3">
      <c r="A1179" t="s">
        <v>12960</v>
      </c>
      <c r="B1179" t="s">
        <v>12961</v>
      </c>
      <c r="C1179">
        <v>568</v>
      </c>
      <c r="D1179" t="s">
        <v>38</v>
      </c>
      <c r="E1179" t="s">
        <v>3</v>
      </c>
      <c r="F1179" t="s">
        <v>39</v>
      </c>
      <c r="G1179">
        <v>12</v>
      </c>
      <c r="H1179">
        <v>63</v>
      </c>
      <c r="I1179">
        <v>0</v>
      </c>
      <c r="J1179">
        <v>0</v>
      </c>
      <c r="K1179">
        <v>0</v>
      </c>
    </row>
    <row r="1180" spans="1:31" x14ac:dyDescent="0.3">
      <c r="A1180" t="s">
        <v>12962</v>
      </c>
      <c r="B1180" t="s">
        <v>12963</v>
      </c>
      <c r="C1180">
        <v>834</v>
      </c>
      <c r="D1180" t="s">
        <v>32</v>
      </c>
      <c r="E1180">
        <v>518</v>
      </c>
      <c r="F1180">
        <v>168</v>
      </c>
      <c r="G1180">
        <v>0</v>
      </c>
      <c r="H1180">
        <v>0</v>
      </c>
      <c r="I1180">
        <v>1</v>
      </c>
    </row>
    <row r="1181" spans="1:31" x14ac:dyDescent="0.3">
      <c r="A1181" t="s">
        <v>12964</v>
      </c>
      <c r="B1181" t="s">
        <v>12965</v>
      </c>
      <c r="C1181">
        <v>805</v>
      </c>
      <c r="D1181" t="s">
        <v>20</v>
      </c>
      <c r="E1181">
        <v>64</v>
      </c>
      <c r="F1181">
        <v>55</v>
      </c>
      <c r="G1181">
        <v>5</v>
      </c>
      <c r="H1181">
        <v>1</v>
      </c>
      <c r="I1181">
        <v>0</v>
      </c>
    </row>
    <row r="1182" spans="1:31" x14ac:dyDescent="0.3">
      <c r="A1182" t="s">
        <v>12966</v>
      </c>
      <c r="B1182" t="s">
        <v>12967</v>
      </c>
      <c r="C1182">
        <v>579</v>
      </c>
      <c r="D1182" t="s">
        <v>20</v>
      </c>
      <c r="E1182">
        <v>228</v>
      </c>
      <c r="F1182">
        <v>295</v>
      </c>
      <c r="G1182">
        <v>5</v>
      </c>
      <c r="H1182">
        <v>1</v>
      </c>
      <c r="I1182">
        <v>0</v>
      </c>
    </row>
    <row r="1183" spans="1:31" x14ac:dyDescent="0.3">
      <c r="A1183" t="s">
        <v>12968</v>
      </c>
      <c r="B1183" t="s">
        <v>12969</v>
      </c>
      <c r="C1183">
        <v>1111</v>
      </c>
      <c r="D1183" t="s">
        <v>2503</v>
      </c>
      <c r="E1183">
        <v>75</v>
      </c>
      <c r="F1183">
        <v>73</v>
      </c>
      <c r="G1183">
        <v>5</v>
      </c>
      <c r="H1183">
        <v>1</v>
      </c>
      <c r="I1183">
        <v>2</v>
      </c>
    </row>
    <row r="1184" spans="1:31" x14ac:dyDescent="0.3">
      <c r="A1184" t="s">
        <v>12970</v>
      </c>
      <c r="B1184" t="s">
        <v>12971</v>
      </c>
      <c r="C1184">
        <v>1000</v>
      </c>
      <c r="D1184" t="s">
        <v>38</v>
      </c>
      <c r="E1184" t="s">
        <v>3</v>
      </c>
      <c r="F1184" t="s">
        <v>39</v>
      </c>
      <c r="G1184">
        <v>60</v>
      </c>
      <c r="H1184">
        <v>438</v>
      </c>
      <c r="I1184">
        <v>5</v>
      </c>
      <c r="J1184">
        <v>3</v>
      </c>
      <c r="K1184">
        <v>1</v>
      </c>
    </row>
    <row r="1185" spans="1:31" x14ac:dyDescent="0.3">
      <c r="A1185" t="s">
        <v>12972</v>
      </c>
      <c r="B1185" t="s">
        <v>12973</v>
      </c>
      <c r="C1185">
        <v>951</v>
      </c>
      <c r="D1185" t="s">
        <v>632</v>
      </c>
      <c r="E1185">
        <v>194</v>
      </c>
      <c r="F1185">
        <v>95</v>
      </c>
      <c r="G1185">
        <v>0</v>
      </c>
      <c r="H1185">
        <v>0</v>
      </c>
      <c r="I1185">
        <v>0</v>
      </c>
    </row>
    <row r="1186" spans="1:31" x14ac:dyDescent="0.3">
      <c r="A1186" t="s">
        <v>12974</v>
      </c>
      <c r="B1186" t="s">
        <v>12969</v>
      </c>
      <c r="C1186">
        <v>1111</v>
      </c>
      <c r="D1186" t="s">
        <v>20</v>
      </c>
      <c r="E1186">
        <v>141</v>
      </c>
      <c r="F1186">
        <v>46</v>
      </c>
      <c r="G1186">
        <v>0</v>
      </c>
      <c r="H1186">
        <v>0</v>
      </c>
      <c r="I1186">
        <v>0</v>
      </c>
    </row>
    <row r="1187" spans="1:31" x14ac:dyDescent="0.3">
      <c r="A1187" t="s">
        <v>12975</v>
      </c>
      <c r="B1187" t="s">
        <v>12976</v>
      </c>
      <c r="C1187">
        <v>788</v>
      </c>
      <c r="D1187" t="s">
        <v>32</v>
      </c>
      <c r="E1187">
        <v>174</v>
      </c>
      <c r="F1187">
        <v>275</v>
      </c>
      <c r="G1187">
        <v>4.4000000000000004</v>
      </c>
      <c r="H1187">
        <v>5</v>
      </c>
      <c r="I1187">
        <v>5</v>
      </c>
      <c r="J1187" t="s">
        <v>12977</v>
      </c>
      <c r="K1187" t="s">
        <v>12978</v>
      </c>
      <c r="L1187" t="s">
        <v>12979</v>
      </c>
      <c r="M1187" t="s">
        <v>12980</v>
      </c>
      <c r="N1187" t="s">
        <v>12981</v>
      </c>
      <c r="O1187" t="s">
        <v>12982</v>
      </c>
      <c r="P1187" t="s">
        <v>12983</v>
      </c>
      <c r="Q1187" t="s">
        <v>12984</v>
      </c>
      <c r="R1187" t="s">
        <v>12985</v>
      </c>
      <c r="S1187" t="s">
        <v>12986</v>
      </c>
      <c r="T1187" t="s">
        <v>12987</v>
      </c>
      <c r="U1187" t="s">
        <v>12988</v>
      </c>
      <c r="V1187" t="s">
        <v>12989</v>
      </c>
      <c r="W1187" t="s">
        <v>12990</v>
      </c>
      <c r="X1187" t="s">
        <v>12991</v>
      </c>
      <c r="Y1187" t="s">
        <v>12992</v>
      </c>
      <c r="Z1187" t="s">
        <v>12993</v>
      </c>
      <c r="AA1187" t="s">
        <v>12994</v>
      </c>
      <c r="AB1187" t="s">
        <v>12995</v>
      </c>
      <c r="AC1187" t="s">
        <v>12996</v>
      </c>
    </row>
    <row r="1188" spans="1:31" x14ac:dyDescent="0.3">
      <c r="A1188" t="s">
        <v>12997</v>
      </c>
      <c r="B1188" t="s">
        <v>12998</v>
      </c>
      <c r="C1188">
        <v>1131</v>
      </c>
      <c r="D1188" t="s">
        <v>20</v>
      </c>
      <c r="E1188">
        <v>172</v>
      </c>
      <c r="F1188">
        <v>50</v>
      </c>
      <c r="G1188">
        <v>0</v>
      </c>
      <c r="H1188">
        <v>0</v>
      </c>
      <c r="I1188">
        <v>1</v>
      </c>
      <c r="J1188" t="s">
        <v>12999</v>
      </c>
      <c r="K1188" t="s">
        <v>13000</v>
      </c>
      <c r="L1188" t="s">
        <v>13001</v>
      </c>
      <c r="M1188" t="s">
        <v>13002</v>
      </c>
      <c r="N1188" t="s">
        <v>13003</v>
      </c>
      <c r="O1188" t="s">
        <v>13004</v>
      </c>
      <c r="P1188" t="s">
        <v>13005</v>
      </c>
      <c r="Q1188" t="s">
        <v>13006</v>
      </c>
      <c r="R1188" t="s">
        <v>13007</v>
      </c>
      <c r="S1188" t="s">
        <v>13008</v>
      </c>
      <c r="T1188" t="s">
        <v>13009</v>
      </c>
      <c r="U1188" t="s">
        <v>13010</v>
      </c>
      <c r="V1188" t="s">
        <v>13011</v>
      </c>
      <c r="W1188" t="s">
        <v>13012</v>
      </c>
      <c r="X1188" t="s">
        <v>13013</v>
      </c>
      <c r="Y1188" t="s">
        <v>13014</v>
      </c>
      <c r="Z1188" t="s">
        <v>13015</v>
      </c>
      <c r="AA1188" t="s">
        <v>13016</v>
      </c>
      <c r="AB1188" t="s">
        <v>13017</v>
      </c>
      <c r="AC1188" t="s">
        <v>13018</v>
      </c>
    </row>
    <row r="1189" spans="1:31" x14ac:dyDescent="0.3">
      <c r="A1189" t="s">
        <v>13019</v>
      </c>
      <c r="B1189" t="s">
        <v>13020</v>
      </c>
      <c r="C1189">
        <v>864</v>
      </c>
      <c r="D1189" t="s">
        <v>3478</v>
      </c>
      <c r="E1189" t="s">
        <v>3</v>
      </c>
      <c r="F1189" t="s">
        <v>3479</v>
      </c>
      <c r="G1189">
        <v>625</v>
      </c>
      <c r="H1189">
        <v>3041</v>
      </c>
      <c r="I1189">
        <v>4.5</v>
      </c>
      <c r="J1189">
        <v>4</v>
      </c>
      <c r="K1189">
        <v>0</v>
      </c>
      <c r="L1189" t="s">
        <v>13021</v>
      </c>
      <c r="M1189" t="s">
        <v>13022</v>
      </c>
      <c r="N1189" t="s">
        <v>13023</v>
      </c>
      <c r="O1189" t="s">
        <v>13024</v>
      </c>
      <c r="P1189" t="s">
        <v>13025</v>
      </c>
      <c r="Q1189" t="s">
        <v>13026</v>
      </c>
      <c r="R1189" t="s">
        <v>13027</v>
      </c>
      <c r="S1189" t="s">
        <v>13028</v>
      </c>
      <c r="T1189" t="s">
        <v>13029</v>
      </c>
      <c r="U1189" t="s">
        <v>13030</v>
      </c>
      <c r="V1189" t="s">
        <v>13031</v>
      </c>
      <c r="W1189" t="s">
        <v>13032</v>
      </c>
      <c r="X1189" t="s">
        <v>13033</v>
      </c>
      <c r="Y1189" t="s">
        <v>13034</v>
      </c>
      <c r="Z1189" t="s">
        <v>13035</v>
      </c>
      <c r="AA1189" t="s">
        <v>13036</v>
      </c>
      <c r="AB1189" t="s">
        <v>13037</v>
      </c>
      <c r="AC1189" t="s">
        <v>13038</v>
      </c>
      <c r="AD1189" t="s">
        <v>13039</v>
      </c>
      <c r="AE1189" t="s">
        <v>13040</v>
      </c>
    </row>
    <row r="1190" spans="1:31" x14ac:dyDescent="0.3">
      <c r="A1190" t="s">
        <v>13041</v>
      </c>
      <c r="B1190" t="s">
        <v>13042</v>
      </c>
      <c r="C1190">
        <v>922</v>
      </c>
      <c r="D1190" t="s">
        <v>20</v>
      </c>
      <c r="E1190">
        <v>81</v>
      </c>
      <c r="F1190">
        <v>1206</v>
      </c>
      <c r="G1190">
        <v>4.74</v>
      </c>
      <c r="H1190">
        <v>31</v>
      </c>
      <c r="I1190">
        <v>16</v>
      </c>
    </row>
    <row r="1191" spans="1:31" x14ac:dyDescent="0.3">
      <c r="A1191" t="s">
        <v>13043</v>
      </c>
      <c r="B1191" t="s">
        <v>13044</v>
      </c>
      <c r="C1191">
        <v>854</v>
      </c>
      <c r="D1191" t="s">
        <v>632</v>
      </c>
      <c r="E1191">
        <v>188</v>
      </c>
      <c r="F1191">
        <v>1519</v>
      </c>
      <c r="G1191">
        <v>5</v>
      </c>
      <c r="H1191">
        <v>8</v>
      </c>
      <c r="I1191">
        <v>1</v>
      </c>
      <c r="J1191" t="s">
        <v>13045</v>
      </c>
      <c r="K1191" t="s">
        <v>13046</v>
      </c>
      <c r="L1191" t="s">
        <v>13047</v>
      </c>
      <c r="M1191" t="s">
        <v>13048</v>
      </c>
      <c r="N1191" t="s">
        <v>13049</v>
      </c>
      <c r="O1191" t="s">
        <v>13050</v>
      </c>
      <c r="P1191" t="s">
        <v>13051</v>
      </c>
      <c r="Q1191" t="s">
        <v>13052</v>
      </c>
      <c r="R1191" t="s">
        <v>13053</v>
      </c>
      <c r="S1191" t="s">
        <v>13054</v>
      </c>
      <c r="T1191" t="s">
        <v>13055</v>
      </c>
      <c r="U1191" t="s">
        <v>13056</v>
      </c>
      <c r="V1191" t="s">
        <v>13057</v>
      </c>
      <c r="W1191" t="s">
        <v>13058</v>
      </c>
      <c r="X1191" t="s">
        <v>13059</v>
      </c>
      <c r="Y1191" t="s">
        <v>13060</v>
      </c>
      <c r="Z1191" t="s">
        <v>13061</v>
      </c>
      <c r="AA1191" t="s">
        <v>13062</v>
      </c>
      <c r="AB1191" t="s">
        <v>13063</v>
      </c>
      <c r="AC1191" t="s">
        <v>13064</v>
      </c>
    </row>
    <row r="1192" spans="1:31" x14ac:dyDescent="0.3">
      <c r="A1192" t="s">
        <v>13065</v>
      </c>
      <c r="B1192" t="s">
        <v>13066</v>
      </c>
      <c r="C1192">
        <v>1069</v>
      </c>
      <c r="D1192" t="s">
        <v>233</v>
      </c>
      <c r="E1192" t="s">
        <v>3</v>
      </c>
      <c r="F1192" t="s">
        <v>234</v>
      </c>
      <c r="G1192">
        <v>59</v>
      </c>
      <c r="H1192">
        <v>148</v>
      </c>
      <c r="I1192">
        <v>0</v>
      </c>
      <c r="J1192">
        <v>0</v>
      </c>
      <c r="K1192">
        <v>0</v>
      </c>
    </row>
    <row r="1193" spans="1:31" x14ac:dyDescent="0.3">
      <c r="A1193" t="s">
        <v>13067</v>
      </c>
      <c r="B1193" t="s">
        <v>13068</v>
      </c>
      <c r="C1193">
        <v>878</v>
      </c>
      <c r="D1193" t="s">
        <v>38</v>
      </c>
      <c r="E1193" t="s">
        <v>3</v>
      </c>
      <c r="F1193" t="s">
        <v>39</v>
      </c>
      <c r="G1193">
        <v>38</v>
      </c>
      <c r="H1193">
        <v>489</v>
      </c>
      <c r="I1193">
        <v>0</v>
      </c>
      <c r="J1193">
        <v>0</v>
      </c>
      <c r="K1193">
        <v>3</v>
      </c>
    </row>
    <row r="1194" spans="1:31" x14ac:dyDescent="0.3">
      <c r="A1194" t="s">
        <v>13069</v>
      </c>
      <c r="B1194" t="s">
        <v>13070</v>
      </c>
      <c r="C1194">
        <v>1113</v>
      </c>
      <c r="D1194" t="s">
        <v>20</v>
      </c>
      <c r="E1194">
        <v>89</v>
      </c>
      <c r="F1194">
        <v>46659</v>
      </c>
      <c r="G1194">
        <v>3.99</v>
      </c>
      <c r="H1194">
        <v>290</v>
      </c>
      <c r="I1194">
        <v>143</v>
      </c>
      <c r="J1194" t="s">
        <v>13071</v>
      </c>
      <c r="K1194" t="s">
        <v>13072</v>
      </c>
      <c r="L1194" t="s">
        <v>13073</v>
      </c>
      <c r="M1194" t="s">
        <v>13074</v>
      </c>
      <c r="N1194" t="s">
        <v>13075</v>
      </c>
      <c r="O1194" t="s">
        <v>13076</v>
      </c>
      <c r="P1194" t="s">
        <v>13077</v>
      </c>
      <c r="Q1194" t="s">
        <v>13078</v>
      </c>
      <c r="R1194" t="s">
        <v>13079</v>
      </c>
      <c r="S1194" t="s">
        <v>13080</v>
      </c>
      <c r="T1194" t="s">
        <v>13081</v>
      </c>
      <c r="U1194" t="e">
        <f>-i-Y7-E17BM</f>
        <v>#NAME?</v>
      </c>
      <c r="V1194" t="s">
        <v>13082</v>
      </c>
      <c r="W1194" t="s">
        <v>13083</v>
      </c>
    </row>
    <row r="1195" spans="1:31" x14ac:dyDescent="0.3">
      <c r="A1195" t="s">
        <v>13084</v>
      </c>
      <c r="B1195" t="s">
        <v>13070</v>
      </c>
      <c r="C1195">
        <v>1113</v>
      </c>
      <c r="D1195" t="s">
        <v>20</v>
      </c>
      <c r="E1195">
        <v>137</v>
      </c>
      <c r="F1195">
        <v>19808</v>
      </c>
      <c r="G1195">
        <v>4.3600000000000003</v>
      </c>
      <c r="H1195">
        <v>152</v>
      </c>
      <c r="I1195">
        <v>49</v>
      </c>
      <c r="J1195" t="s">
        <v>13073</v>
      </c>
      <c r="K1195" t="s">
        <v>13072</v>
      </c>
      <c r="L1195" t="s">
        <v>13075</v>
      </c>
      <c r="M1195" t="s">
        <v>13083</v>
      </c>
      <c r="N1195" t="s">
        <v>13071</v>
      </c>
      <c r="O1195" t="s">
        <v>13085</v>
      </c>
      <c r="P1195" t="s">
        <v>13086</v>
      </c>
      <c r="Q1195" t="s">
        <v>13087</v>
      </c>
      <c r="R1195" t="s">
        <v>13088</v>
      </c>
      <c r="S1195" t="s">
        <v>13074</v>
      </c>
      <c r="T1195" t="s">
        <v>13089</v>
      </c>
      <c r="U1195" t="s">
        <v>13090</v>
      </c>
      <c r="V1195" t="s">
        <v>13078</v>
      </c>
      <c r="W1195" t="s">
        <v>13091</v>
      </c>
    </row>
    <row r="1196" spans="1:31" x14ac:dyDescent="0.3">
      <c r="A1196" t="s">
        <v>13074</v>
      </c>
      <c r="B1196" t="s">
        <v>13070</v>
      </c>
      <c r="C1196">
        <v>1113</v>
      </c>
      <c r="D1196" t="s">
        <v>20</v>
      </c>
      <c r="E1196">
        <v>52</v>
      </c>
      <c r="F1196">
        <v>7269</v>
      </c>
      <c r="G1196">
        <v>4.21</v>
      </c>
      <c r="H1196">
        <v>53</v>
      </c>
      <c r="I1196">
        <v>21</v>
      </c>
      <c r="J1196" t="s">
        <v>13069</v>
      </c>
      <c r="K1196" t="s">
        <v>13092</v>
      </c>
      <c r="L1196" t="s">
        <v>13082</v>
      </c>
      <c r="M1196" t="s">
        <v>13071</v>
      </c>
      <c r="N1196" t="s">
        <v>13073</v>
      </c>
      <c r="O1196" t="s">
        <v>13087</v>
      </c>
      <c r="P1196" t="s">
        <v>13093</v>
      </c>
      <c r="Q1196" t="s">
        <v>13094</v>
      </c>
      <c r="R1196" t="s">
        <v>13095</v>
      </c>
      <c r="S1196" t="s">
        <v>13096</v>
      </c>
      <c r="T1196" t="s">
        <v>13097</v>
      </c>
      <c r="U1196" t="s">
        <v>13098</v>
      </c>
      <c r="V1196" t="s">
        <v>13099</v>
      </c>
      <c r="W1196" t="s">
        <v>13100</v>
      </c>
      <c r="X1196" t="s">
        <v>13101</v>
      </c>
      <c r="Y1196" t="s">
        <v>13102</v>
      </c>
      <c r="Z1196" t="s">
        <v>13103</v>
      </c>
      <c r="AA1196" t="s">
        <v>13083</v>
      </c>
      <c r="AB1196" t="s">
        <v>13104</v>
      </c>
      <c r="AC1196" t="s">
        <v>13084</v>
      </c>
    </row>
    <row r="1197" spans="1:31" x14ac:dyDescent="0.3">
      <c r="A1197" t="s">
        <v>13105</v>
      </c>
      <c r="B1197" t="s">
        <v>13106</v>
      </c>
      <c r="C1197">
        <v>1114</v>
      </c>
      <c r="D1197" t="s">
        <v>32</v>
      </c>
      <c r="E1197">
        <v>76</v>
      </c>
      <c r="F1197">
        <v>1027</v>
      </c>
      <c r="G1197">
        <v>3.86</v>
      </c>
      <c r="H1197">
        <v>14</v>
      </c>
      <c r="I1197">
        <v>14</v>
      </c>
      <c r="J1197" t="s">
        <v>13107</v>
      </c>
      <c r="K1197" t="s">
        <v>13108</v>
      </c>
      <c r="L1197" t="s">
        <v>13109</v>
      </c>
      <c r="M1197" t="s">
        <v>13110</v>
      </c>
      <c r="N1197" t="s">
        <v>13111</v>
      </c>
      <c r="O1197" t="s">
        <v>13112</v>
      </c>
      <c r="P1197" t="s">
        <v>13113</v>
      </c>
      <c r="Q1197" t="s">
        <v>13114</v>
      </c>
      <c r="R1197" t="s">
        <v>13115</v>
      </c>
      <c r="S1197" t="s">
        <v>13116</v>
      </c>
      <c r="T1197" t="s">
        <v>13117</v>
      </c>
      <c r="U1197" t="s">
        <v>13118</v>
      </c>
      <c r="V1197" t="s">
        <v>13119</v>
      </c>
      <c r="W1197" t="s">
        <v>13120</v>
      </c>
      <c r="X1197" t="s">
        <v>13121</v>
      </c>
      <c r="Y1197" t="s">
        <v>13122</v>
      </c>
      <c r="Z1197" t="s">
        <v>13123</v>
      </c>
      <c r="AA1197" t="s">
        <v>13124</v>
      </c>
      <c r="AB1197" t="s">
        <v>13125</v>
      </c>
      <c r="AC1197" t="s">
        <v>13126</v>
      </c>
    </row>
    <row r="1198" spans="1:31" x14ac:dyDescent="0.3">
      <c r="A1198" t="s">
        <v>13072</v>
      </c>
      <c r="B1198" t="s">
        <v>13070</v>
      </c>
      <c r="C1198">
        <v>1120</v>
      </c>
      <c r="D1198" t="s">
        <v>20</v>
      </c>
      <c r="E1198">
        <v>177</v>
      </c>
      <c r="F1198">
        <v>21342</v>
      </c>
      <c r="G1198">
        <v>4.58</v>
      </c>
      <c r="H1198">
        <v>214</v>
      </c>
      <c r="I1198">
        <v>103</v>
      </c>
      <c r="J1198" t="s">
        <v>13069</v>
      </c>
      <c r="K1198" t="s">
        <v>13084</v>
      </c>
      <c r="L1198" t="s">
        <v>13075</v>
      </c>
      <c r="M1198" t="s">
        <v>13127</v>
      </c>
      <c r="N1198" t="s">
        <v>13128</v>
      </c>
      <c r="O1198" t="s">
        <v>13129</v>
      </c>
      <c r="P1198" t="s">
        <v>13073</v>
      </c>
      <c r="Q1198" t="s">
        <v>13071</v>
      </c>
      <c r="R1198" t="s">
        <v>13130</v>
      </c>
      <c r="S1198" t="s">
        <v>13131</v>
      </c>
      <c r="T1198" t="s">
        <v>13087</v>
      </c>
      <c r="U1198" t="s">
        <v>13074</v>
      </c>
      <c r="V1198" t="s">
        <v>13132</v>
      </c>
      <c r="W1198" t="s">
        <v>13102</v>
      </c>
    </row>
    <row r="1199" spans="1:31" x14ac:dyDescent="0.3">
      <c r="A1199" t="s">
        <v>13087</v>
      </c>
      <c r="B1199" t="s">
        <v>13070</v>
      </c>
      <c r="C1199">
        <v>1113</v>
      </c>
      <c r="D1199" t="s">
        <v>20</v>
      </c>
      <c r="E1199">
        <v>71</v>
      </c>
      <c r="F1199">
        <v>5473</v>
      </c>
      <c r="G1199">
        <v>4.63</v>
      </c>
      <c r="H1199">
        <v>51</v>
      </c>
      <c r="I1199">
        <v>21</v>
      </c>
      <c r="J1199" t="s">
        <v>13092</v>
      </c>
      <c r="K1199" t="s">
        <v>13084</v>
      </c>
      <c r="L1199" t="s">
        <v>13133</v>
      </c>
      <c r="M1199" t="s">
        <v>13134</v>
      </c>
      <c r="N1199" t="s">
        <v>13135</v>
      </c>
      <c r="O1199" t="s">
        <v>13136</v>
      </c>
      <c r="P1199" t="s">
        <v>13137</v>
      </c>
      <c r="Q1199" t="s">
        <v>13138</v>
      </c>
      <c r="R1199" t="s">
        <v>13139</v>
      </c>
      <c r="S1199" t="s">
        <v>13140</v>
      </c>
      <c r="T1199" t="s">
        <v>13141</v>
      </c>
      <c r="U1199" t="s">
        <v>13142</v>
      </c>
      <c r="V1199" t="s">
        <v>13088</v>
      </c>
      <c r="W1199" t="s">
        <v>13143</v>
      </c>
      <c r="X1199" t="s">
        <v>13144</v>
      </c>
      <c r="Y1199" t="s">
        <v>13145</v>
      </c>
      <c r="Z1199" t="s">
        <v>13146</v>
      </c>
      <c r="AA1199" t="s">
        <v>13071</v>
      </c>
      <c r="AB1199" t="s">
        <v>13147</v>
      </c>
      <c r="AC1199" t="s">
        <v>13148</v>
      </c>
    </row>
    <row r="1200" spans="1:31" x14ac:dyDescent="0.3">
      <c r="A1200" t="s">
        <v>13149</v>
      </c>
      <c r="B1200" t="s">
        <v>13150</v>
      </c>
      <c r="C1200">
        <v>461</v>
      </c>
      <c r="D1200" t="s">
        <v>32</v>
      </c>
      <c r="E1200">
        <v>150</v>
      </c>
      <c r="F1200">
        <v>453</v>
      </c>
      <c r="G1200">
        <v>3.75</v>
      </c>
      <c r="H1200">
        <v>4</v>
      </c>
      <c r="I1200">
        <v>1</v>
      </c>
      <c r="J1200" t="s">
        <v>13151</v>
      </c>
      <c r="K1200" t="s">
        <v>13152</v>
      </c>
      <c r="L1200" t="s">
        <v>13153</v>
      </c>
      <c r="M1200" t="s">
        <v>13154</v>
      </c>
      <c r="N1200" t="s">
        <v>13071</v>
      </c>
      <c r="O1200" t="s">
        <v>13155</v>
      </c>
      <c r="P1200" t="s">
        <v>13156</v>
      </c>
      <c r="Q1200" t="s">
        <v>13157</v>
      </c>
      <c r="R1200" t="s">
        <v>13158</v>
      </c>
      <c r="S1200" t="s">
        <v>13159</v>
      </c>
      <c r="T1200" t="s">
        <v>13160</v>
      </c>
      <c r="U1200" t="s">
        <v>13161</v>
      </c>
      <c r="V1200" t="s">
        <v>13162</v>
      </c>
      <c r="W1200" t="s">
        <v>13163</v>
      </c>
      <c r="X1200" t="s">
        <v>13164</v>
      </c>
      <c r="Y1200" t="s">
        <v>13165</v>
      </c>
      <c r="Z1200" t="s">
        <v>13166</v>
      </c>
      <c r="AA1200" t="s">
        <v>13167</v>
      </c>
      <c r="AB1200" t="s">
        <v>13168</v>
      </c>
      <c r="AC1200" t="s">
        <v>13169</v>
      </c>
    </row>
    <row r="1201" spans="1:31" x14ac:dyDescent="0.3">
      <c r="A1201" t="s">
        <v>13152</v>
      </c>
      <c r="B1201" t="s">
        <v>13170</v>
      </c>
      <c r="C1201">
        <v>969</v>
      </c>
      <c r="D1201" t="s">
        <v>233</v>
      </c>
      <c r="E1201" t="s">
        <v>3</v>
      </c>
      <c r="F1201" t="s">
        <v>234</v>
      </c>
      <c r="G1201">
        <v>342</v>
      </c>
      <c r="H1201">
        <v>958</v>
      </c>
      <c r="I1201">
        <v>4.29</v>
      </c>
      <c r="J1201">
        <v>7</v>
      </c>
      <c r="K1201">
        <v>12</v>
      </c>
    </row>
    <row r="1202" spans="1:31" x14ac:dyDescent="0.3">
      <c r="A1202" t="s">
        <v>13153</v>
      </c>
      <c r="B1202" t="s">
        <v>13171</v>
      </c>
      <c r="C1202">
        <v>962</v>
      </c>
      <c r="D1202" t="s">
        <v>38</v>
      </c>
      <c r="E1202" t="s">
        <v>3</v>
      </c>
      <c r="F1202" t="s">
        <v>39</v>
      </c>
      <c r="G1202">
        <v>503</v>
      </c>
      <c r="H1202">
        <v>608</v>
      </c>
      <c r="I1202">
        <v>5</v>
      </c>
      <c r="J1202">
        <v>1</v>
      </c>
      <c r="K1202">
        <v>0</v>
      </c>
      <c r="L1202" t="s">
        <v>13172</v>
      </c>
      <c r="M1202" t="s">
        <v>13173</v>
      </c>
      <c r="N1202" t="s">
        <v>13174</v>
      </c>
      <c r="O1202" t="s">
        <v>13175</v>
      </c>
      <c r="P1202" t="s">
        <v>13176</v>
      </c>
      <c r="Q1202" t="s">
        <v>13177</v>
      </c>
      <c r="R1202" t="s">
        <v>13178</v>
      </c>
      <c r="S1202" t="s">
        <v>13179</v>
      </c>
      <c r="T1202" t="s">
        <v>13180</v>
      </c>
      <c r="U1202" t="s">
        <v>13181</v>
      </c>
      <c r="V1202" t="s">
        <v>13182</v>
      </c>
      <c r="W1202" t="s">
        <v>13183</v>
      </c>
      <c r="X1202" t="s">
        <v>13184</v>
      </c>
      <c r="Y1202" t="s">
        <v>13185</v>
      </c>
      <c r="Z1202" t="s">
        <v>13186</v>
      </c>
      <c r="AA1202" t="s">
        <v>13187</v>
      </c>
      <c r="AB1202" t="s">
        <v>13188</v>
      </c>
      <c r="AC1202" t="s">
        <v>13189</v>
      </c>
      <c r="AD1202" t="s">
        <v>13190</v>
      </c>
      <c r="AE1202" t="s">
        <v>13191</v>
      </c>
    </row>
    <row r="1203" spans="1:31" x14ac:dyDescent="0.3">
      <c r="A1203" t="s">
        <v>13192</v>
      </c>
      <c r="B1203" t="s">
        <v>13193</v>
      </c>
      <c r="C1203">
        <v>903</v>
      </c>
      <c r="D1203" t="s">
        <v>32</v>
      </c>
      <c r="E1203">
        <v>64</v>
      </c>
      <c r="F1203">
        <v>6503</v>
      </c>
      <c r="G1203">
        <v>4.97</v>
      </c>
      <c r="H1203">
        <v>34</v>
      </c>
      <c r="I1203">
        <v>26</v>
      </c>
      <c r="J1203" t="s">
        <v>13194</v>
      </c>
      <c r="K1203" t="s">
        <v>13195</v>
      </c>
      <c r="L1203" t="s">
        <v>13196</v>
      </c>
      <c r="M1203" t="s">
        <v>13197</v>
      </c>
      <c r="N1203" t="s">
        <v>13198</v>
      </c>
      <c r="O1203" t="s">
        <v>13199</v>
      </c>
      <c r="P1203" t="s">
        <v>13200</v>
      </c>
      <c r="Q1203" t="s">
        <v>13201</v>
      </c>
      <c r="R1203" t="s">
        <v>13202</v>
      </c>
      <c r="S1203" t="s">
        <v>13203</v>
      </c>
      <c r="T1203" t="s">
        <v>13204</v>
      </c>
      <c r="U1203" t="s">
        <v>13205</v>
      </c>
      <c r="V1203" t="s">
        <v>13206</v>
      </c>
      <c r="W1203" t="s">
        <v>13207</v>
      </c>
      <c r="X1203" t="s">
        <v>13208</v>
      </c>
      <c r="Y1203" t="s">
        <v>13209</v>
      </c>
      <c r="Z1203" t="s">
        <v>13210</v>
      </c>
      <c r="AA1203" t="s">
        <v>13211</v>
      </c>
      <c r="AB1203" t="s">
        <v>13212</v>
      </c>
      <c r="AC1203" t="s">
        <v>13213</v>
      </c>
    </row>
    <row r="1204" spans="1:31" x14ac:dyDescent="0.3">
      <c r="A1204" t="s">
        <v>13214</v>
      </c>
      <c r="B1204" t="s">
        <v>13215</v>
      </c>
      <c r="C1204">
        <v>1128</v>
      </c>
      <c r="D1204" t="s">
        <v>233</v>
      </c>
      <c r="E1204" t="s">
        <v>3</v>
      </c>
      <c r="F1204" t="s">
        <v>234</v>
      </c>
      <c r="G1204">
        <v>113</v>
      </c>
      <c r="H1204">
        <v>1724</v>
      </c>
      <c r="I1204">
        <v>5</v>
      </c>
      <c r="J1204">
        <v>4</v>
      </c>
      <c r="K1204">
        <v>7</v>
      </c>
      <c r="L1204" t="s">
        <v>11542</v>
      </c>
      <c r="M1204" t="s">
        <v>13216</v>
      </c>
      <c r="N1204" t="s">
        <v>13217</v>
      </c>
      <c r="O1204" t="s">
        <v>13218</v>
      </c>
      <c r="P1204" t="s">
        <v>13219</v>
      </c>
      <c r="Q1204" t="s">
        <v>13220</v>
      </c>
      <c r="R1204" t="s">
        <v>13221</v>
      </c>
      <c r="S1204" t="s">
        <v>13222</v>
      </c>
      <c r="T1204" t="s">
        <v>13223</v>
      </c>
      <c r="U1204" t="s">
        <v>13224</v>
      </c>
      <c r="V1204" t="s">
        <v>13225</v>
      </c>
      <c r="W1204" t="s">
        <v>13071</v>
      </c>
      <c r="X1204" t="s">
        <v>13226</v>
      </c>
      <c r="Y1204" t="s">
        <v>13227</v>
      </c>
      <c r="Z1204" t="s">
        <v>13228</v>
      </c>
      <c r="AA1204" t="s">
        <v>13229</v>
      </c>
      <c r="AB1204" t="s">
        <v>13230</v>
      </c>
      <c r="AC1204" t="s">
        <v>13231</v>
      </c>
      <c r="AD1204" t="s">
        <v>13232</v>
      </c>
      <c r="AE1204" t="s">
        <v>13233</v>
      </c>
    </row>
    <row r="1205" spans="1:31" x14ac:dyDescent="0.3">
      <c r="A1205" t="s">
        <v>13151</v>
      </c>
      <c r="B1205" t="s">
        <v>13234</v>
      </c>
      <c r="C1205">
        <v>1078</v>
      </c>
      <c r="D1205" t="s">
        <v>233</v>
      </c>
      <c r="E1205" t="s">
        <v>3</v>
      </c>
      <c r="F1205" t="s">
        <v>234</v>
      </c>
      <c r="G1205">
        <v>87</v>
      </c>
      <c r="H1205">
        <v>1604</v>
      </c>
      <c r="I1205">
        <v>3.33</v>
      </c>
      <c r="J1205">
        <v>3</v>
      </c>
      <c r="K1205">
        <v>0</v>
      </c>
      <c r="L1205" t="s">
        <v>13235</v>
      </c>
      <c r="M1205" t="s">
        <v>13236</v>
      </c>
      <c r="N1205" t="s">
        <v>13237</v>
      </c>
      <c r="O1205" t="s">
        <v>13238</v>
      </c>
      <c r="P1205" t="s">
        <v>13239</v>
      </c>
      <c r="Q1205" t="s">
        <v>13240</v>
      </c>
      <c r="R1205" t="s">
        <v>13241</v>
      </c>
      <c r="S1205" t="s">
        <v>13242</v>
      </c>
      <c r="T1205" t="s">
        <v>13243</v>
      </c>
      <c r="U1205" t="s">
        <v>13244</v>
      </c>
      <c r="V1205" t="s">
        <v>13245</v>
      </c>
      <c r="W1205" t="s">
        <v>13246</v>
      </c>
      <c r="X1205" t="s">
        <v>13247</v>
      </c>
      <c r="Y1205" t="s">
        <v>13248</v>
      </c>
      <c r="Z1205" t="s">
        <v>13249</v>
      </c>
      <c r="AA1205" t="s">
        <v>13250</v>
      </c>
      <c r="AB1205" t="s">
        <v>13251</v>
      </c>
      <c r="AC1205" t="s">
        <v>13252</v>
      </c>
      <c r="AD1205" t="s">
        <v>13253</v>
      </c>
      <c r="AE1205" t="s">
        <v>13254</v>
      </c>
    </row>
    <row r="1206" spans="1:31" x14ac:dyDescent="0.3">
      <c r="A1206" t="s">
        <v>13255</v>
      </c>
      <c r="B1206" t="s">
        <v>13070</v>
      </c>
      <c r="C1206">
        <v>1113</v>
      </c>
      <c r="D1206" t="s">
        <v>20</v>
      </c>
      <c r="E1206">
        <v>16</v>
      </c>
      <c r="F1206">
        <v>787</v>
      </c>
      <c r="G1206">
        <v>4.1900000000000004</v>
      </c>
      <c r="H1206">
        <v>16</v>
      </c>
      <c r="I1206">
        <v>0</v>
      </c>
      <c r="J1206" t="s">
        <v>13078</v>
      </c>
      <c r="K1206" t="s">
        <v>13256</v>
      </c>
      <c r="L1206" t="s">
        <v>13257</v>
      </c>
      <c r="M1206" t="s">
        <v>13104</v>
      </c>
      <c r="N1206" t="s">
        <v>13258</v>
      </c>
      <c r="O1206" t="s">
        <v>13071</v>
      </c>
      <c r="P1206" t="s">
        <v>13259</v>
      </c>
      <c r="Q1206" t="s">
        <v>13260</v>
      </c>
      <c r="R1206" t="s">
        <v>13261</v>
      </c>
      <c r="S1206" t="s">
        <v>13262</v>
      </c>
      <c r="T1206" t="s">
        <v>13263</v>
      </c>
      <c r="U1206" t="s">
        <v>13264</v>
      </c>
      <c r="V1206" t="s">
        <v>13265</v>
      </c>
      <c r="W1206" t="s">
        <v>13266</v>
      </c>
      <c r="X1206" t="s">
        <v>13267</v>
      </c>
      <c r="Y1206" t="s">
        <v>13268</v>
      </c>
      <c r="Z1206" t="s">
        <v>13269</v>
      </c>
      <c r="AA1206" t="s">
        <v>13270</v>
      </c>
      <c r="AB1206" t="s">
        <v>13271</v>
      </c>
      <c r="AC1206" t="s">
        <v>13272</v>
      </c>
    </row>
    <row r="1207" spans="1:31" x14ac:dyDescent="0.3">
      <c r="A1207" t="s">
        <v>13273</v>
      </c>
      <c r="B1207" t="s">
        <v>13274</v>
      </c>
      <c r="C1207">
        <v>1117</v>
      </c>
      <c r="D1207" t="s">
        <v>32</v>
      </c>
      <c r="E1207">
        <v>494</v>
      </c>
      <c r="F1207">
        <v>1009</v>
      </c>
      <c r="G1207">
        <v>5</v>
      </c>
      <c r="H1207">
        <v>6</v>
      </c>
      <c r="I1207">
        <v>5</v>
      </c>
    </row>
    <row r="1208" spans="1:31" x14ac:dyDescent="0.3">
      <c r="A1208" t="s">
        <v>13275</v>
      </c>
      <c r="B1208" t="s">
        <v>13276</v>
      </c>
      <c r="C1208">
        <v>1101</v>
      </c>
      <c r="D1208" t="s">
        <v>20</v>
      </c>
      <c r="E1208">
        <v>206</v>
      </c>
      <c r="F1208">
        <v>4263</v>
      </c>
      <c r="G1208">
        <v>4.97</v>
      </c>
      <c r="H1208">
        <v>29</v>
      </c>
      <c r="I1208">
        <v>17</v>
      </c>
      <c r="J1208" t="s">
        <v>13277</v>
      </c>
      <c r="K1208" t="s">
        <v>13278</v>
      </c>
      <c r="L1208" t="s">
        <v>13279</v>
      </c>
      <c r="M1208" t="s">
        <v>13280</v>
      </c>
      <c r="N1208" t="s">
        <v>13281</v>
      </c>
      <c r="O1208" t="s">
        <v>13282</v>
      </c>
      <c r="P1208" t="s">
        <v>13283</v>
      </c>
      <c r="Q1208" t="s">
        <v>13284</v>
      </c>
      <c r="R1208" t="s">
        <v>13285</v>
      </c>
      <c r="S1208" t="s">
        <v>13286</v>
      </c>
      <c r="T1208" t="s">
        <v>13287</v>
      </c>
      <c r="U1208" t="s">
        <v>13288</v>
      </c>
      <c r="V1208" t="s">
        <v>13289</v>
      </c>
      <c r="W1208" t="s">
        <v>13290</v>
      </c>
      <c r="X1208" t="s">
        <v>13291</v>
      </c>
      <c r="Y1208" t="s">
        <v>13292</v>
      </c>
      <c r="Z1208" t="s">
        <v>13293</v>
      </c>
      <c r="AA1208" t="s">
        <v>13294</v>
      </c>
      <c r="AB1208" t="e">
        <f>-YELltrvwbk</f>
        <v>#NAME?</v>
      </c>
      <c r="AC1208" t="s">
        <v>13295</v>
      </c>
    </row>
    <row r="1209" spans="1:31" x14ac:dyDescent="0.3">
      <c r="A1209" t="s">
        <v>13085</v>
      </c>
      <c r="B1209" t="s">
        <v>13296</v>
      </c>
      <c r="C1209">
        <v>517</v>
      </c>
      <c r="D1209" t="s">
        <v>32</v>
      </c>
      <c r="E1209">
        <v>7</v>
      </c>
      <c r="F1209">
        <v>2853</v>
      </c>
      <c r="G1209">
        <v>4.33</v>
      </c>
      <c r="H1209">
        <v>3</v>
      </c>
      <c r="I1209">
        <v>0</v>
      </c>
      <c r="J1209" t="s">
        <v>13297</v>
      </c>
      <c r="K1209" t="s">
        <v>13090</v>
      </c>
      <c r="L1209" t="s">
        <v>13298</v>
      </c>
      <c r="M1209" t="s">
        <v>13079</v>
      </c>
      <c r="N1209" t="s">
        <v>13299</v>
      </c>
      <c r="O1209" t="s">
        <v>13300</v>
      </c>
      <c r="P1209" t="s">
        <v>13301</v>
      </c>
      <c r="Q1209" t="s">
        <v>13302</v>
      </c>
      <c r="R1209" t="s">
        <v>13303</v>
      </c>
      <c r="S1209" t="s">
        <v>13304</v>
      </c>
      <c r="T1209" t="s">
        <v>13084</v>
      </c>
      <c r="U1209" t="s">
        <v>13305</v>
      </c>
      <c r="V1209" t="s">
        <v>13306</v>
      </c>
      <c r="W1209" t="s">
        <v>13307</v>
      </c>
      <c r="X1209" t="s">
        <v>13308</v>
      </c>
      <c r="Y1209" t="s">
        <v>13309</v>
      </c>
      <c r="Z1209" t="s">
        <v>13310</v>
      </c>
      <c r="AA1209" t="s">
        <v>13311</v>
      </c>
      <c r="AB1209" t="s">
        <v>13312</v>
      </c>
      <c r="AC1209" t="s">
        <v>13313</v>
      </c>
    </row>
    <row r="1210" spans="1:31" x14ac:dyDescent="0.3">
      <c r="A1210" t="s">
        <v>13314</v>
      </c>
      <c r="B1210" t="s">
        <v>13315</v>
      </c>
      <c r="C1210">
        <v>1111</v>
      </c>
      <c r="D1210" t="s">
        <v>32</v>
      </c>
      <c r="E1210">
        <v>227</v>
      </c>
      <c r="F1210">
        <v>31874</v>
      </c>
      <c r="G1210">
        <v>3.45</v>
      </c>
      <c r="H1210">
        <v>44</v>
      </c>
      <c r="I1210">
        <v>54</v>
      </c>
      <c r="J1210" t="s">
        <v>13316</v>
      </c>
      <c r="K1210" t="s">
        <v>13317</v>
      </c>
      <c r="L1210" t="s">
        <v>13318</v>
      </c>
      <c r="M1210" t="s">
        <v>13319</v>
      </c>
      <c r="N1210" t="s">
        <v>13320</v>
      </c>
      <c r="O1210" t="s">
        <v>13321</v>
      </c>
      <c r="P1210" t="s">
        <v>13322</v>
      </c>
      <c r="Q1210" t="s">
        <v>13323</v>
      </c>
      <c r="R1210" t="s">
        <v>13324</v>
      </c>
      <c r="S1210" t="s">
        <v>13325</v>
      </c>
      <c r="T1210" t="s">
        <v>13326</v>
      </c>
      <c r="U1210" t="s">
        <v>13327</v>
      </c>
      <c r="V1210" t="s">
        <v>13328</v>
      </c>
      <c r="W1210" t="s">
        <v>10569</v>
      </c>
      <c r="X1210" t="s">
        <v>13329</v>
      </c>
      <c r="Y1210" t="s">
        <v>13330</v>
      </c>
      <c r="Z1210" t="s">
        <v>13331</v>
      </c>
      <c r="AA1210" t="s">
        <v>13332</v>
      </c>
      <c r="AB1210" t="e">
        <f>-l1p-wrkQeo</f>
        <v>#NAME?</v>
      </c>
      <c r="AC1210" t="s">
        <v>13333</v>
      </c>
    </row>
    <row r="1211" spans="1:31" x14ac:dyDescent="0.3">
      <c r="A1211" t="s">
        <v>13334</v>
      </c>
      <c r="B1211" t="s">
        <v>13070</v>
      </c>
      <c r="C1211">
        <v>1113</v>
      </c>
      <c r="D1211" t="s">
        <v>20</v>
      </c>
      <c r="E1211">
        <v>35</v>
      </c>
      <c r="F1211">
        <v>563</v>
      </c>
      <c r="G1211">
        <v>5</v>
      </c>
      <c r="H1211">
        <v>4</v>
      </c>
      <c r="I1211">
        <v>3</v>
      </c>
      <c r="J1211" t="s">
        <v>13335</v>
      </c>
      <c r="K1211" t="s">
        <v>13336</v>
      </c>
      <c r="L1211" t="s">
        <v>13256</v>
      </c>
      <c r="M1211" t="s">
        <v>13337</v>
      </c>
      <c r="N1211" t="s">
        <v>13338</v>
      </c>
      <c r="O1211" t="s">
        <v>13339</v>
      </c>
      <c r="P1211" t="s">
        <v>13340</v>
      </c>
      <c r="Q1211" t="s">
        <v>13071</v>
      </c>
      <c r="R1211" t="s">
        <v>13341</v>
      </c>
      <c r="S1211" t="s">
        <v>13342</v>
      </c>
      <c r="T1211" t="s">
        <v>13343</v>
      </c>
      <c r="U1211" t="s">
        <v>13344</v>
      </c>
      <c r="V1211" t="s">
        <v>13345</v>
      </c>
      <c r="W1211" t="s">
        <v>13346</v>
      </c>
      <c r="X1211" t="s">
        <v>13347</v>
      </c>
      <c r="Y1211" t="s">
        <v>13348</v>
      </c>
      <c r="Z1211" t="s">
        <v>13349</v>
      </c>
      <c r="AA1211" t="s">
        <v>13350</v>
      </c>
      <c r="AB1211" t="s">
        <v>13351</v>
      </c>
      <c r="AC1211" t="s">
        <v>13352</v>
      </c>
    </row>
    <row r="1212" spans="1:31" x14ac:dyDescent="0.3">
      <c r="A1212" t="s">
        <v>13353</v>
      </c>
      <c r="B1212" t="s">
        <v>13354</v>
      </c>
      <c r="C1212">
        <v>1122</v>
      </c>
      <c r="D1212" t="s">
        <v>632</v>
      </c>
      <c r="E1212">
        <v>116</v>
      </c>
      <c r="F1212">
        <v>4730</v>
      </c>
      <c r="G1212">
        <v>4.16</v>
      </c>
      <c r="H1212">
        <v>25</v>
      </c>
      <c r="I1212">
        <v>21</v>
      </c>
      <c r="J1212" t="s">
        <v>13355</v>
      </c>
      <c r="K1212" t="s">
        <v>13356</v>
      </c>
      <c r="L1212" t="s">
        <v>13357</v>
      </c>
      <c r="M1212" t="s">
        <v>13358</v>
      </c>
      <c r="N1212" t="s">
        <v>13359</v>
      </c>
      <c r="O1212" t="s">
        <v>12468</v>
      </c>
      <c r="P1212" t="s">
        <v>13360</v>
      </c>
      <c r="Q1212" t="s">
        <v>13361</v>
      </c>
      <c r="R1212" t="s">
        <v>13362</v>
      </c>
      <c r="S1212" t="s">
        <v>12480</v>
      </c>
      <c r="T1212" t="s">
        <v>13363</v>
      </c>
      <c r="U1212" t="s">
        <v>13364</v>
      </c>
      <c r="V1212" t="s">
        <v>13365</v>
      </c>
      <c r="W1212" t="s">
        <v>13366</v>
      </c>
      <c r="X1212" t="s">
        <v>13367</v>
      </c>
      <c r="Y1212" t="s">
        <v>12466</v>
      </c>
      <c r="Z1212" t="s">
        <v>13368</v>
      </c>
      <c r="AA1212" t="s">
        <v>13369</v>
      </c>
      <c r="AB1212" t="s">
        <v>13370</v>
      </c>
      <c r="AC1212" t="s">
        <v>13371</v>
      </c>
    </row>
    <row r="1213" spans="1:31" x14ac:dyDescent="0.3">
      <c r="A1213" t="s">
        <v>13372</v>
      </c>
      <c r="B1213" t="s">
        <v>13373</v>
      </c>
      <c r="C1213">
        <v>1032</v>
      </c>
      <c r="D1213" t="s">
        <v>632</v>
      </c>
      <c r="E1213">
        <v>183</v>
      </c>
      <c r="F1213">
        <v>663261</v>
      </c>
      <c r="G1213">
        <v>4.76</v>
      </c>
      <c r="H1213">
        <v>4422</v>
      </c>
      <c r="I1213">
        <v>4282</v>
      </c>
      <c r="J1213" t="s">
        <v>13374</v>
      </c>
      <c r="K1213" t="s">
        <v>13375</v>
      </c>
      <c r="L1213" t="s">
        <v>13376</v>
      </c>
      <c r="M1213" t="s">
        <v>13377</v>
      </c>
      <c r="N1213" t="s">
        <v>13378</v>
      </c>
      <c r="O1213" t="s">
        <v>13379</v>
      </c>
      <c r="P1213" t="s">
        <v>13380</v>
      </c>
      <c r="Q1213" t="s">
        <v>13381</v>
      </c>
      <c r="R1213" t="s">
        <v>13382</v>
      </c>
      <c r="S1213" t="s">
        <v>13383</v>
      </c>
      <c r="T1213" t="s">
        <v>13384</v>
      </c>
      <c r="U1213" t="s">
        <v>13385</v>
      </c>
      <c r="V1213" t="s">
        <v>13386</v>
      </c>
      <c r="W1213" t="s">
        <v>13387</v>
      </c>
      <c r="X1213" t="s">
        <v>405</v>
      </c>
      <c r="Y1213" t="s">
        <v>13388</v>
      </c>
      <c r="Z1213" t="s">
        <v>13389</v>
      </c>
      <c r="AA1213" t="s">
        <v>13390</v>
      </c>
      <c r="AB1213" t="s">
        <v>13391</v>
      </c>
      <c r="AC1213" t="s">
        <v>13392</v>
      </c>
    </row>
    <row r="1214" spans="1:31" x14ac:dyDescent="0.3">
      <c r="A1214" t="s">
        <v>13387</v>
      </c>
      <c r="B1214" t="s">
        <v>1800</v>
      </c>
      <c r="C1214">
        <v>944</v>
      </c>
      <c r="D1214" t="s">
        <v>632</v>
      </c>
      <c r="E1214">
        <v>224</v>
      </c>
      <c r="F1214">
        <v>1210197</v>
      </c>
      <c r="G1214">
        <v>4.21</v>
      </c>
      <c r="H1214">
        <v>6430</v>
      </c>
      <c r="I1214">
        <v>6304</v>
      </c>
      <c r="J1214" t="s">
        <v>8190</v>
      </c>
      <c r="K1214" t="s">
        <v>13393</v>
      </c>
      <c r="L1214" t="s">
        <v>13394</v>
      </c>
      <c r="M1214" t="s">
        <v>13395</v>
      </c>
      <c r="N1214" t="s">
        <v>13396</v>
      </c>
      <c r="O1214" t="s">
        <v>13397</v>
      </c>
      <c r="P1214" t="s">
        <v>13398</v>
      </c>
      <c r="Q1214" t="s">
        <v>13399</v>
      </c>
      <c r="R1214" t="s">
        <v>13400</v>
      </c>
      <c r="S1214" t="s">
        <v>13383</v>
      </c>
      <c r="T1214" t="s">
        <v>13401</v>
      </c>
      <c r="U1214" t="s">
        <v>9290</v>
      </c>
      <c r="V1214" t="s">
        <v>13372</v>
      </c>
      <c r="W1214" t="s">
        <v>13402</v>
      </c>
      <c r="X1214" t="s">
        <v>13403</v>
      </c>
      <c r="Y1214" t="s">
        <v>13404</v>
      </c>
      <c r="Z1214" t="s">
        <v>13405</v>
      </c>
      <c r="AA1214" t="s">
        <v>13406</v>
      </c>
      <c r="AB1214" t="s">
        <v>13407</v>
      </c>
      <c r="AC1214" t="s">
        <v>13408</v>
      </c>
    </row>
    <row r="1215" spans="1:31" x14ac:dyDescent="0.3">
      <c r="A1215" t="s">
        <v>13409</v>
      </c>
      <c r="B1215" t="s">
        <v>13410</v>
      </c>
      <c r="C1215">
        <v>807</v>
      </c>
      <c r="D1215" t="s">
        <v>632</v>
      </c>
      <c r="E1215">
        <v>286</v>
      </c>
      <c r="F1215">
        <v>287468</v>
      </c>
      <c r="G1215">
        <v>4.3499999999999996</v>
      </c>
      <c r="H1215">
        <v>1235</v>
      </c>
      <c r="I1215">
        <v>800</v>
      </c>
      <c r="J1215" t="s">
        <v>13411</v>
      </c>
      <c r="K1215" t="s">
        <v>13412</v>
      </c>
      <c r="L1215" t="s">
        <v>13413</v>
      </c>
      <c r="M1215" t="s">
        <v>13414</v>
      </c>
      <c r="N1215" t="s">
        <v>13415</v>
      </c>
      <c r="O1215" t="s">
        <v>13416</v>
      </c>
      <c r="P1215" t="s">
        <v>13417</v>
      </c>
      <c r="Q1215" t="s">
        <v>13418</v>
      </c>
      <c r="R1215" t="s">
        <v>13419</v>
      </c>
      <c r="S1215" t="s">
        <v>13420</v>
      </c>
      <c r="T1215" t="s">
        <v>13421</v>
      </c>
      <c r="U1215" t="s">
        <v>13422</v>
      </c>
      <c r="V1215" t="s">
        <v>13423</v>
      </c>
      <c r="W1215" t="s">
        <v>13424</v>
      </c>
    </row>
    <row r="1216" spans="1:31" x14ac:dyDescent="0.3">
      <c r="A1216" t="s">
        <v>13425</v>
      </c>
      <c r="B1216" t="s">
        <v>13426</v>
      </c>
      <c r="C1216">
        <v>704</v>
      </c>
      <c r="D1216" t="s">
        <v>632</v>
      </c>
      <c r="E1216">
        <v>169</v>
      </c>
      <c r="F1216">
        <v>313541</v>
      </c>
      <c r="G1216">
        <v>4.47</v>
      </c>
      <c r="H1216">
        <v>2644</v>
      </c>
      <c r="I1216">
        <v>3013</v>
      </c>
      <c r="J1216" t="s">
        <v>13427</v>
      </c>
      <c r="K1216" t="s">
        <v>13428</v>
      </c>
      <c r="L1216" t="s">
        <v>13429</v>
      </c>
      <c r="M1216" t="s">
        <v>13430</v>
      </c>
      <c r="N1216" t="s">
        <v>13431</v>
      </c>
      <c r="O1216" t="s">
        <v>13432</v>
      </c>
      <c r="P1216" t="s">
        <v>13433</v>
      </c>
      <c r="Q1216" t="s">
        <v>13434</v>
      </c>
      <c r="R1216" t="s">
        <v>13435</v>
      </c>
      <c r="S1216" t="s">
        <v>13436</v>
      </c>
      <c r="T1216" t="s">
        <v>13437</v>
      </c>
      <c r="U1216" t="s">
        <v>13438</v>
      </c>
      <c r="V1216" t="s">
        <v>13439</v>
      </c>
      <c r="W1216" t="s">
        <v>13440</v>
      </c>
      <c r="X1216" t="s">
        <v>13441</v>
      </c>
      <c r="Y1216" t="s">
        <v>13442</v>
      </c>
      <c r="Z1216" t="s">
        <v>13443</v>
      </c>
      <c r="AA1216" t="s">
        <v>13444</v>
      </c>
      <c r="AB1216" t="s">
        <v>13445</v>
      </c>
      <c r="AC1216" t="s">
        <v>13446</v>
      </c>
    </row>
    <row r="1217" spans="1:29" x14ac:dyDescent="0.3">
      <c r="A1217" t="s">
        <v>13378</v>
      </c>
      <c r="B1217" t="s">
        <v>13373</v>
      </c>
      <c r="C1217">
        <v>1010</v>
      </c>
      <c r="D1217" t="s">
        <v>632</v>
      </c>
      <c r="E1217">
        <v>158</v>
      </c>
      <c r="F1217">
        <v>34765</v>
      </c>
      <c r="G1217">
        <v>4.92</v>
      </c>
      <c r="H1217">
        <v>425</v>
      </c>
      <c r="I1217">
        <v>416</v>
      </c>
      <c r="J1217" t="s">
        <v>13372</v>
      </c>
      <c r="K1217" t="s">
        <v>13377</v>
      </c>
      <c r="L1217" t="s">
        <v>13381</v>
      </c>
      <c r="M1217" t="s">
        <v>13382</v>
      </c>
      <c r="N1217" t="s">
        <v>13375</v>
      </c>
      <c r="O1217" t="s">
        <v>13447</v>
      </c>
      <c r="P1217" t="s">
        <v>13380</v>
      </c>
      <c r="Q1217" t="s">
        <v>13379</v>
      </c>
      <c r="R1217" t="s">
        <v>13448</v>
      </c>
      <c r="S1217" t="s">
        <v>13390</v>
      </c>
      <c r="T1217" t="s">
        <v>13385</v>
      </c>
      <c r="U1217" t="s">
        <v>13449</v>
      </c>
      <c r="V1217" t="s">
        <v>13450</v>
      </c>
      <c r="W1217" t="s">
        <v>13391</v>
      </c>
      <c r="X1217" t="s">
        <v>13451</v>
      </c>
      <c r="Y1217" t="s">
        <v>13452</v>
      </c>
      <c r="Z1217" t="s">
        <v>13453</v>
      </c>
      <c r="AA1217" t="s">
        <v>13389</v>
      </c>
      <c r="AB1217" t="s">
        <v>13454</v>
      </c>
      <c r="AC1217" t="s">
        <v>13455</v>
      </c>
    </row>
    <row r="1218" spans="1:29" x14ac:dyDescent="0.3">
      <c r="A1218" t="s">
        <v>13456</v>
      </c>
      <c r="B1218" t="s">
        <v>13457</v>
      </c>
      <c r="C1218">
        <v>591</v>
      </c>
      <c r="D1218" t="s">
        <v>632</v>
      </c>
      <c r="E1218">
        <v>204</v>
      </c>
      <c r="F1218">
        <v>439281</v>
      </c>
      <c r="G1218">
        <v>4.87</v>
      </c>
      <c r="H1218">
        <v>1200</v>
      </c>
      <c r="I1218">
        <v>1703</v>
      </c>
      <c r="J1218" t="s">
        <v>13458</v>
      </c>
      <c r="K1218" t="s">
        <v>13459</v>
      </c>
      <c r="L1218" t="s">
        <v>13460</v>
      </c>
      <c r="M1218" t="s">
        <v>13461</v>
      </c>
      <c r="N1218" t="s">
        <v>13462</v>
      </c>
      <c r="O1218" t="s">
        <v>13463</v>
      </c>
      <c r="P1218" t="s">
        <v>13464</v>
      </c>
      <c r="Q1218" t="s">
        <v>13465</v>
      </c>
      <c r="R1218" t="s">
        <v>13466</v>
      </c>
      <c r="S1218" t="s">
        <v>13467</v>
      </c>
      <c r="T1218" t="s">
        <v>13468</v>
      </c>
      <c r="U1218" t="s">
        <v>13469</v>
      </c>
      <c r="V1218" t="s">
        <v>13470</v>
      </c>
      <c r="W1218" t="s">
        <v>13471</v>
      </c>
    </row>
    <row r="1219" spans="1:29" x14ac:dyDescent="0.3">
      <c r="A1219" t="s">
        <v>13472</v>
      </c>
      <c r="B1219" t="s">
        <v>13473</v>
      </c>
      <c r="C1219">
        <v>1058</v>
      </c>
      <c r="D1219" t="s">
        <v>632</v>
      </c>
      <c r="E1219">
        <v>326</v>
      </c>
      <c r="F1219">
        <v>7487</v>
      </c>
      <c r="G1219">
        <v>4.6500000000000004</v>
      </c>
      <c r="H1219">
        <v>26</v>
      </c>
      <c r="I1219">
        <v>9</v>
      </c>
      <c r="J1219" t="s">
        <v>13474</v>
      </c>
      <c r="K1219" t="s">
        <v>13383</v>
      </c>
      <c r="L1219" t="s">
        <v>13475</v>
      </c>
      <c r="M1219" t="s">
        <v>13476</v>
      </c>
      <c r="N1219" t="s">
        <v>13455</v>
      </c>
      <c r="O1219" t="s">
        <v>8190</v>
      </c>
      <c r="P1219" t="s">
        <v>13477</v>
      </c>
      <c r="Q1219" t="s">
        <v>13478</v>
      </c>
      <c r="R1219" t="s">
        <v>13479</v>
      </c>
      <c r="S1219" t="s">
        <v>13480</v>
      </c>
      <c r="T1219" t="s">
        <v>13481</v>
      </c>
      <c r="U1219" t="s">
        <v>13482</v>
      </c>
      <c r="V1219" t="s">
        <v>13483</v>
      </c>
      <c r="W1219" t="s">
        <v>13484</v>
      </c>
      <c r="X1219" t="s">
        <v>13485</v>
      </c>
      <c r="Y1219" t="s">
        <v>13486</v>
      </c>
      <c r="Z1219" t="s">
        <v>13487</v>
      </c>
      <c r="AA1219" t="s">
        <v>13488</v>
      </c>
      <c r="AB1219" t="s">
        <v>13489</v>
      </c>
      <c r="AC1219" t="s">
        <v>13490</v>
      </c>
    </row>
    <row r="1220" spans="1:29" x14ac:dyDescent="0.3">
      <c r="A1220" t="s">
        <v>9327</v>
      </c>
      <c r="B1220" t="s">
        <v>13491</v>
      </c>
      <c r="C1220">
        <v>1106</v>
      </c>
      <c r="D1220" t="s">
        <v>632</v>
      </c>
      <c r="E1220">
        <v>281</v>
      </c>
      <c r="F1220">
        <v>213114</v>
      </c>
      <c r="G1220">
        <v>4.37</v>
      </c>
      <c r="H1220">
        <v>418</v>
      </c>
      <c r="I1220">
        <v>318</v>
      </c>
      <c r="J1220" t="s">
        <v>13492</v>
      </c>
      <c r="K1220" t="s">
        <v>13493</v>
      </c>
      <c r="L1220" t="s">
        <v>13494</v>
      </c>
      <c r="M1220" t="s">
        <v>13495</v>
      </c>
      <c r="N1220" t="s">
        <v>13496</v>
      </c>
    </row>
    <row r="1221" spans="1:29" x14ac:dyDescent="0.3">
      <c r="A1221" t="s">
        <v>13497</v>
      </c>
      <c r="B1221" t="s">
        <v>13498</v>
      </c>
      <c r="C1221">
        <v>683</v>
      </c>
      <c r="D1221" t="s">
        <v>632</v>
      </c>
      <c r="E1221">
        <v>248</v>
      </c>
      <c r="F1221">
        <v>1682470</v>
      </c>
      <c r="G1221">
        <v>4.67</v>
      </c>
      <c r="H1221">
        <v>8515</v>
      </c>
      <c r="I1221">
        <v>6094</v>
      </c>
      <c r="J1221" t="s">
        <v>13499</v>
      </c>
      <c r="K1221" t="s">
        <v>13500</v>
      </c>
      <c r="L1221" t="s">
        <v>13501</v>
      </c>
      <c r="M1221" t="s">
        <v>13502</v>
      </c>
      <c r="N1221" t="s">
        <v>13503</v>
      </c>
      <c r="O1221" t="s">
        <v>13504</v>
      </c>
      <c r="P1221" t="s">
        <v>13505</v>
      </c>
      <c r="Q1221" t="s">
        <v>13506</v>
      </c>
      <c r="R1221" t="s">
        <v>13507</v>
      </c>
      <c r="S1221" t="s">
        <v>13508</v>
      </c>
      <c r="T1221" t="s">
        <v>13509</v>
      </c>
      <c r="U1221" t="s">
        <v>13510</v>
      </c>
      <c r="V1221" t="s">
        <v>13511</v>
      </c>
      <c r="W1221" t="s">
        <v>13512</v>
      </c>
    </row>
    <row r="1222" spans="1:29" x14ac:dyDescent="0.3">
      <c r="A1222" t="s">
        <v>13513</v>
      </c>
      <c r="B1222" t="s">
        <v>13514</v>
      </c>
      <c r="C1222">
        <v>942</v>
      </c>
      <c r="D1222" t="s">
        <v>632</v>
      </c>
      <c r="E1222">
        <v>271</v>
      </c>
      <c r="F1222">
        <v>3350</v>
      </c>
      <c r="G1222">
        <v>4.82</v>
      </c>
      <c r="H1222">
        <v>233</v>
      </c>
      <c r="I1222">
        <v>265</v>
      </c>
      <c r="J1222" t="s">
        <v>13515</v>
      </c>
      <c r="K1222" t="s">
        <v>13516</v>
      </c>
      <c r="L1222" t="s">
        <v>13517</v>
      </c>
      <c r="M1222" t="s">
        <v>13518</v>
      </c>
      <c r="N1222" t="s">
        <v>13519</v>
      </c>
      <c r="O1222" t="s">
        <v>13520</v>
      </c>
      <c r="P1222" t="s">
        <v>13521</v>
      </c>
      <c r="Q1222" t="s">
        <v>13522</v>
      </c>
      <c r="R1222" t="s">
        <v>13523</v>
      </c>
      <c r="S1222" t="s">
        <v>13524</v>
      </c>
      <c r="T1222" t="s">
        <v>13525</v>
      </c>
      <c r="U1222" t="s">
        <v>13526</v>
      </c>
      <c r="V1222" t="s">
        <v>13527</v>
      </c>
      <c r="W1222" t="s">
        <v>13528</v>
      </c>
      <c r="X1222" t="s">
        <v>13529</v>
      </c>
      <c r="Y1222" t="s">
        <v>13530</v>
      </c>
      <c r="Z1222" t="s">
        <v>13531</v>
      </c>
      <c r="AA1222" t="s">
        <v>13532</v>
      </c>
      <c r="AB1222" t="s">
        <v>13533</v>
      </c>
      <c r="AC1222" t="s">
        <v>13534</v>
      </c>
    </row>
    <row r="1223" spans="1:29" x14ac:dyDescent="0.3">
      <c r="A1223" t="s">
        <v>13535</v>
      </c>
      <c r="B1223" t="s">
        <v>13514</v>
      </c>
      <c r="C1223">
        <v>1018</v>
      </c>
      <c r="D1223" t="s">
        <v>632</v>
      </c>
      <c r="E1223">
        <v>25</v>
      </c>
      <c r="F1223">
        <v>1365</v>
      </c>
      <c r="G1223">
        <v>4.7699999999999996</v>
      </c>
      <c r="H1223">
        <v>73</v>
      </c>
      <c r="I1223">
        <v>94</v>
      </c>
    </row>
    <row r="1224" spans="1:29" x14ac:dyDescent="0.3">
      <c r="A1224" t="s">
        <v>13536</v>
      </c>
      <c r="B1224" t="s">
        <v>13537</v>
      </c>
      <c r="C1224">
        <v>906</v>
      </c>
      <c r="D1224" t="s">
        <v>632</v>
      </c>
      <c r="E1224">
        <v>143</v>
      </c>
      <c r="F1224">
        <v>252266</v>
      </c>
      <c r="G1224">
        <v>4.45</v>
      </c>
      <c r="H1224">
        <v>1576</v>
      </c>
      <c r="I1224">
        <v>1487</v>
      </c>
      <c r="J1224" t="s">
        <v>13538</v>
      </c>
      <c r="K1224" t="s">
        <v>13539</v>
      </c>
      <c r="L1224" t="s">
        <v>13540</v>
      </c>
      <c r="M1224" t="s">
        <v>13541</v>
      </c>
      <c r="N1224" t="s">
        <v>13542</v>
      </c>
      <c r="O1224" t="s">
        <v>13543</v>
      </c>
      <c r="P1224" t="s">
        <v>13544</v>
      </c>
      <c r="Q1224" t="s">
        <v>13545</v>
      </c>
      <c r="R1224" t="s">
        <v>13386</v>
      </c>
      <c r="S1224" t="s">
        <v>13546</v>
      </c>
      <c r="T1224" t="s">
        <v>13547</v>
      </c>
      <c r="U1224" t="s">
        <v>13380</v>
      </c>
      <c r="V1224" t="s">
        <v>13548</v>
      </c>
      <c r="W1224" t="s">
        <v>13549</v>
      </c>
      <c r="X1224" t="s">
        <v>13550</v>
      </c>
      <c r="Y1224" t="s">
        <v>13551</v>
      </c>
      <c r="Z1224" t="s">
        <v>13387</v>
      </c>
      <c r="AA1224" t="s">
        <v>13379</v>
      </c>
      <c r="AB1224" t="s">
        <v>13552</v>
      </c>
      <c r="AC1224" t="s">
        <v>13553</v>
      </c>
    </row>
    <row r="1225" spans="1:29" x14ac:dyDescent="0.3">
      <c r="A1225" t="s">
        <v>13554</v>
      </c>
      <c r="B1225" t="s">
        <v>13555</v>
      </c>
      <c r="C1225">
        <v>1088</v>
      </c>
      <c r="D1225" t="s">
        <v>632</v>
      </c>
      <c r="E1225">
        <v>167</v>
      </c>
      <c r="F1225">
        <v>21478</v>
      </c>
      <c r="G1225">
        <v>4.83</v>
      </c>
      <c r="H1225">
        <v>249</v>
      </c>
      <c r="I1225">
        <v>279</v>
      </c>
      <c r="J1225" t="s">
        <v>13556</v>
      </c>
      <c r="K1225" t="s">
        <v>13557</v>
      </c>
      <c r="L1225" t="s">
        <v>13558</v>
      </c>
      <c r="M1225" t="s">
        <v>13559</v>
      </c>
      <c r="N1225" t="s">
        <v>13560</v>
      </c>
      <c r="O1225" t="s">
        <v>13561</v>
      </c>
      <c r="P1225" t="s">
        <v>13562</v>
      </c>
      <c r="Q1225" t="s">
        <v>13563</v>
      </c>
      <c r="R1225" t="s">
        <v>13564</v>
      </c>
      <c r="S1225" t="s">
        <v>13565</v>
      </c>
      <c r="T1225" t="s">
        <v>13566</v>
      </c>
      <c r="U1225" t="s">
        <v>13567</v>
      </c>
      <c r="V1225" t="s">
        <v>13383</v>
      </c>
      <c r="W1225" t="s">
        <v>13568</v>
      </c>
      <c r="X1225" t="s">
        <v>13569</v>
      </c>
      <c r="Y1225" t="s">
        <v>13570</v>
      </c>
      <c r="Z1225" t="s">
        <v>13571</v>
      </c>
      <c r="AA1225" t="s">
        <v>13572</v>
      </c>
      <c r="AB1225" t="s">
        <v>13573</v>
      </c>
      <c r="AC1225" t="s">
        <v>13574</v>
      </c>
    </row>
    <row r="1226" spans="1:29" x14ac:dyDescent="0.3">
      <c r="A1226" t="s">
        <v>13575</v>
      </c>
      <c r="B1226" t="s">
        <v>13576</v>
      </c>
      <c r="C1226">
        <v>1040</v>
      </c>
      <c r="D1226" t="s">
        <v>632</v>
      </c>
      <c r="E1226">
        <v>234</v>
      </c>
      <c r="F1226">
        <v>10928</v>
      </c>
      <c r="G1226">
        <v>4.8499999999999996</v>
      </c>
      <c r="H1226">
        <v>326</v>
      </c>
      <c r="I1226">
        <v>325</v>
      </c>
      <c r="J1226" t="s">
        <v>13577</v>
      </c>
      <c r="K1226" t="s">
        <v>13578</v>
      </c>
      <c r="L1226" t="s">
        <v>13579</v>
      </c>
      <c r="M1226" t="s">
        <v>13580</v>
      </c>
      <c r="N1226" t="s">
        <v>13581</v>
      </c>
      <c r="O1226" t="s">
        <v>13582</v>
      </c>
      <c r="P1226" t="s">
        <v>13583</v>
      </c>
      <c r="Q1226" t="s">
        <v>13584</v>
      </c>
      <c r="R1226" t="s">
        <v>13585</v>
      </c>
      <c r="S1226" t="s">
        <v>13383</v>
      </c>
      <c r="T1226" t="s">
        <v>13586</v>
      </c>
      <c r="U1226" t="s">
        <v>13587</v>
      </c>
      <c r="V1226" t="s">
        <v>13588</v>
      </c>
      <c r="W1226" t="s">
        <v>13589</v>
      </c>
      <c r="X1226" t="s">
        <v>13590</v>
      </c>
      <c r="Y1226" t="s">
        <v>13591</v>
      </c>
      <c r="Z1226" t="s">
        <v>13592</v>
      </c>
      <c r="AA1226" t="s">
        <v>13593</v>
      </c>
      <c r="AB1226" t="s">
        <v>13594</v>
      </c>
      <c r="AC1226" t="s">
        <v>13595</v>
      </c>
    </row>
    <row r="1227" spans="1:29" x14ac:dyDescent="0.3">
      <c r="A1227" t="s">
        <v>13596</v>
      </c>
      <c r="B1227" t="s">
        <v>13597</v>
      </c>
      <c r="C1227">
        <v>817</v>
      </c>
      <c r="D1227" t="s">
        <v>632</v>
      </c>
      <c r="E1227">
        <v>146</v>
      </c>
      <c r="F1227">
        <v>6996</v>
      </c>
      <c r="G1227">
        <v>4.67</v>
      </c>
      <c r="H1227">
        <v>36</v>
      </c>
      <c r="I1227">
        <v>42</v>
      </c>
      <c r="J1227" t="e">
        <f>-kwhkoziV4Q</f>
        <v>#NAME?</v>
      </c>
      <c r="K1227" t="s">
        <v>13598</v>
      </c>
      <c r="L1227" t="s">
        <v>13599</v>
      </c>
      <c r="M1227" t="s">
        <v>13600</v>
      </c>
      <c r="N1227" t="s">
        <v>13601</v>
      </c>
      <c r="O1227" t="s">
        <v>13602</v>
      </c>
      <c r="P1227" t="s">
        <v>13603</v>
      </c>
      <c r="Q1227" t="s">
        <v>13604</v>
      </c>
      <c r="R1227" t="s">
        <v>13605</v>
      </c>
      <c r="S1227" t="s">
        <v>13606</v>
      </c>
      <c r="T1227" t="s">
        <v>13607</v>
      </c>
      <c r="U1227" t="s">
        <v>13608</v>
      </c>
      <c r="V1227" t="s">
        <v>13609</v>
      </c>
      <c r="W1227" t="s">
        <v>13610</v>
      </c>
      <c r="X1227" t="s">
        <v>13611</v>
      </c>
      <c r="Y1227" t="s">
        <v>13612</v>
      </c>
      <c r="Z1227" t="s">
        <v>13613</v>
      </c>
      <c r="AA1227" t="s">
        <v>13614</v>
      </c>
      <c r="AB1227" t="e">
        <f>-xDplZQem-o</f>
        <v>#NAME?</v>
      </c>
      <c r="AC1227" t="s">
        <v>13615</v>
      </c>
    </row>
    <row r="1228" spans="1:29" x14ac:dyDescent="0.3">
      <c r="A1228" t="s">
        <v>13616</v>
      </c>
      <c r="B1228" t="s">
        <v>13617</v>
      </c>
      <c r="C1228">
        <v>860</v>
      </c>
      <c r="D1228" t="s">
        <v>632</v>
      </c>
      <c r="E1228">
        <v>169</v>
      </c>
      <c r="F1228">
        <v>341690</v>
      </c>
      <c r="G1228">
        <v>4.51</v>
      </c>
      <c r="H1228">
        <v>1943</v>
      </c>
      <c r="I1228">
        <v>2064</v>
      </c>
      <c r="J1228" t="e">
        <f>-xYDneIyEEE</f>
        <v>#NAME?</v>
      </c>
      <c r="K1228" t="s">
        <v>13618</v>
      </c>
      <c r="L1228" t="s">
        <v>13619</v>
      </c>
      <c r="M1228" t="s">
        <v>13620</v>
      </c>
      <c r="N1228" t="s">
        <v>13621</v>
      </c>
      <c r="O1228" t="s">
        <v>13622</v>
      </c>
      <c r="P1228" t="s">
        <v>13623</v>
      </c>
      <c r="Q1228" t="s">
        <v>13624</v>
      </c>
      <c r="R1228" t="s">
        <v>13625</v>
      </c>
      <c r="S1228" t="s">
        <v>13626</v>
      </c>
      <c r="T1228" t="s">
        <v>13627</v>
      </c>
      <c r="U1228" t="s">
        <v>13628</v>
      </c>
      <c r="V1228" t="s">
        <v>13629</v>
      </c>
      <c r="W1228" t="s">
        <v>13630</v>
      </c>
    </row>
    <row r="1229" spans="1:29" x14ac:dyDescent="0.3">
      <c r="A1229" t="s">
        <v>13631</v>
      </c>
      <c r="B1229" t="s">
        <v>13514</v>
      </c>
      <c r="C1229">
        <v>993</v>
      </c>
      <c r="D1229" t="s">
        <v>632</v>
      </c>
      <c r="E1229">
        <v>523</v>
      </c>
      <c r="F1229">
        <v>999</v>
      </c>
      <c r="G1229">
        <v>4.84</v>
      </c>
      <c r="H1229">
        <v>89</v>
      </c>
      <c r="I1229">
        <v>115</v>
      </c>
      <c r="J1229" t="s">
        <v>13383</v>
      </c>
      <c r="K1229" t="s">
        <v>13527</v>
      </c>
      <c r="L1229" t="s">
        <v>13632</v>
      </c>
      <c r="M1229" t="s">
        <v>13633</v>
      </c>
      <c r="N1229" t="s">
        <v>13513</v>
      </c>
      <c r="O1229" t="s">
        <v>13634</v>
      </c>
      <c r="P1229" t="s">
        <v>13635</v>
      </c>
      <c r="Q1229" t="s">
        <v>13387</v>
      </c>
      <c r="R1229" t="s">
        <v>13636</v>
      </c>
      <c r="S1229" t="s">
        <v>13637</v>
      </c>
      <c r="T1229" t="s">
        <v>13638</v>
      </c>
      <c r="U1229" t="s">
        <v>13639</v>
      </c>
      <c r="V1229" t="s">
        <v>13640</v>
      </c>
      <c r="W1229" t="s">
        <v>13641</v>
      </c>
      <c r="X1229" t="s">
        <v>13642</v>
      </c>
      <c r="Y1229" t="s">
        <v>13643</v>
      </c>
      <c r="Z1229" t="s">
        <v>13644</v>
      </c>
      <c r="AA1229" t="s">
        <v>13645</v>
      </c>
      <c r="AB1229" t="s">
        <v>13646</v>
      </c>
      <c r="AC1229" t="s">
        <v>13647</v>
      </c>
    </row>
    <row r="1230" spans="1:29" x14ac:dyDescent="0.3">
      <c r="A1230" t="s">
        <v>13643</v>
      </c>
      <c r="B1230" t="s">
        <v>13514</v>
      </c>
      <c r="C1230">
        <v>1117</v>
      </c>
      <c r="D1230" t="s">
        <v>632</v>
      </c>
      <c r="E1230">
        <v>597</v>
      </c>
      <c r="F1230">
        <v>3761</v>
      </c>
      <c r="G1230">
        <v>4.83</v>
      </c>
      <c r="H1230">
        <v>109</v>
      </c>
      <c r="I1230">
        <v>118</v>
      </c>
      <c r="J1230" t="s">
        <v>13648</v>
      </c>
      <c r="K1230" t="s">
        <v>13649</v>
      </c>
      <c r="L1230" t="s">
        <v>13650</v>
      </c>
      <c r="M1230" t="s">
        <v>13515</v>
      </c>
      <c r="N1230" t="s">
        <v>13651</v>
      </c>
      <c r="O1230" t="s">
        <v>13652</v>
      </c>
      <c r="P1230" t="s">
        <v>13653</v>
      </c>
      <c r="Q1230" t="s">
        <v>13654</v>
      </c>
      <c r="R1230" t="s">
        <v>13655</v>
      </c>
      <c r="S1230" t="s">
        <v>13656</v>
      </c>
      <c r="T1230" t="s">
        <v>13657</v>
      </c>
      <c r="U1230" t="s">
        <v>13658</v>
      </c>
      <c r="V1230" t="s">
        <v>13659</v>
      </c>
      <c r="W1230" t="s">
        <v>13660</v>
      </c>
      <c r="X1230" t="s">
        <v>13661</v>
      </c>
      <c r="Y1230" t="s">
        <v>13662</v>
      </c>
      <c r="Z1230" t="s">
        <v>13663</v>
      </c>
      <c r="AA1230" t="s">
        <v>13664</v>
      </c>
      <c r="AB1230" t="s">
        <v>13665</v>
      </c>
      <c r="AC1230" t="s">
        <v>13666</v>
      </c>
    </row>
    <row r="1231" spans="1:29" x14ac:dyDescent="0.3">
      <c r="A1231" t="s">
        <v>13667</v>
      </c>
      <c r="B1231" t="s">
        <v>13668</v>
      </c>
      <c r="C1231">
        <v>937</v>
      </c>
      <c r="D1231" t="s">
        <v>632</v>
      </c>
      <c r="E1231">
        <v>170</v>
      </c>
      <c r="F1231">
        <v>1275</v>
      </c>
      <c r="G1231">
        <v>4.43</v>
      </c>
      <c r="H1231">
        <v>14</v>
      </c>
      <c r="I1231">
        <v>17</v>
      </c>
      <c r="J1231" t="s">
        <v>13669</v>
      </c>
      <c r="K1231" t="s">
        <v>13670</v>
      </c>
      <c r="L1231" t="s">
        <v>13671</v>
      </c>
      <c r="M1231" t="s">
        <v>13672</v>
      </c>
      <c r="N1231" t="s">
        <v>13673</v>
      </c>
      <c r="O1231" t="s">
        <v>13674</v>
      </c>
      <c r="P1231" t="s">
        <v>13675</v>
      </c>
      <c r="Q1231" t="s">
        <v>13676</v>
      </c>
      <c r="R1231" t="s">
        <v>13677</v>
      </c>
      <c r="S1231" t="s">
        <v>13678</v>
      </c>
      <c r="T1231" t="s">
        <v>13679</v>
      </c>
      <c r="U1231" t="s">
        <v>13680</v>
      </c>
      <c r="V1231" t="s">
        <v>13596</v>
      </c>
      <c r="W1231" t="s">
        <v>13681</v>
      </c>
      <c r="X1231" t="s">
        <v>13682</v>
      </c>
      <c r="Y1231" t="s">
        <v>13683</v>
      </c>
      <c r="Z1231" t="s">
        <v>13684</v>
      </c>
      <c r="AA1231" t="s">
        <v>13685</v>
      </c>
      <c r="AB1231" t="s">
        <v>13686</v>
      </c>
      <c r="AC1231" t="s">
        <v>13687</v>
      </c>
    </row>
    <row r="1232" spans="1:29" x14ac:dyDescent="0.3">
      <c r="A1232" t="s">
        <v>13475</v>
      </c>
      <c r="B1232" t="s">
        <v>13688</v>
      </c>
      <c r="C1232">
        <v>852</v>
      </c>
      <c r="D1232" t="s">
        <v>632</v>
      </c>
      <c r="E1232">
        <v>158</v>
      </c>
      <c r="F1232">
        <v>11617</v>
      </c>
      <c r="G1232">
        <v>4.95</v>
      </c>
      <c r="H1232">
        <v>78</v>
      </c>
      <c r="I1232">
        <v>54</v>
      </c>
      <c r="J1232" t="s">
        <v>13689</v>
      </c>
      <c r="K1232" t="s">
        <v>13690</v>
      </c>
      <c r="L1232" t="s">
        <v>13691</v>
      </c>
      <c r="M1232" t="s">
        <v>13472</v>
      </c>
      <c r="N1232" t="s">
        <v>13692</v>
      </c>
      <c r="O1232" t="s">
        <v>13693</v>
      </c>
      <c r="P1232" t="s">
        <v>13477</v>
      </c>
      <c r="Q1232" t="s">
        <v>13694</v>
      </c>
      <c r="R1232" t="s">
        <v>13695</v>
      </c>
      <c r="S1232" t="s">
        <v>13696</v>
      </c>
      <c r="T1232" t="s">
        <v>13697</v>
      </c>
      <c r="U1232" t="s">
        <v>13698</v>
      </c>
      <c r="V1232" t="s">
        <v>13699</v>
      </c>
      <c r="W1232" t="s">
        <v>13700</v>
      </c>
      <c r="X1232" t="s">
        <v>13701</v>
      </c>
      <c r="Y1232" t="s">
        <v>13383</v>
      </c>
      <c r="Z1232" t="s">
        <v>13702</v>
      </c>
      <c r="AA1232" t="s">
        <v>13703</v>
      </c>
      <c r="AB1232" t="s">
        <v>13704</v>
      </c>
      <c r="AC1232" t="s">
        <v>13705</v>
      </c>
    </row>
    <row r="1233" spans="1:31" x14ac:dyDescent="0.3">
      <c r="A1233" t="s">
        <v>13706</v>
      </c>
      <c r="B1233" t="s">
        <v>13707</v>
      </c>
      <c r="C1233">
        <v>1136</v>
      </c>
      <c r="D1233" t="s">
        <v>2</v>
      </c>
      <c r="E1233" t="s">
        <v>3</v>
      </c>
      <c r="F1233" t="s">
        <v>4</v>
      </c>
      <c r="G1233">
        <v>642</v>
      </c>
      <c r="H1233">
        <v>247</v>
      </c>
      <c r="I1233">
        <v>2.94</v>
      </c>
      <c r="J1233">
        <v>17</v>
      </c>
      <c r="K1233">
        <v>54</v>
      </c>
      <c r="L1233" t="s">
        <v>13708</v>
      </c>
      <c r="M1233" t="s">
        <v>13709</v>
      </c>
      <c r="N1233" t="s">
        <v>13710</v>
      </c>
      <c r="O1233" t="s">
        <v>13711</v>
      </c>
      <c r="P1233" t="s">
        <v>13712</v>
      </c>
      <c r="Q1233" t="s">
        <v>13713</v>
      </c>
    </row>
    <row r="1234" spans="1:31" x14ac:dyDescent="0.3">
      <c r="A1234" t="s">
        <v>13708</v>
      </c>
      <c r="B1234" t="s">
        <v>2647</v>
      </c>
      <c r="C1234">
        <v>1135</v>
      </c>
      <c r="D1234" t="s">
        <v>38</v>
      </c>
      <c r="E1234" t="s">
        <v>3</v>
      </c>
      <c r="F1234" t="s">
        <v>39</v>
      </c>
      <c r="G1234">
        <v>213</v>
      </c>
      <c r="H1234">
        <v>755</v>
      </c>
      <c r="I1234">
        <v>4.75</v>
      </c>
      <c r="J1234">
        <v>4</v>
      </c>
      <c r="K1234">
        <v>6</v>
      </c>
      <c r="L1234" t="s">
        <v>13714</v>
      </c>
      <c r="M1234" t="s">
        <v>13715</v>
      </c>
      <c r="N1234" t="s">
        <v>13716</v>
      </c>
      <c r="O1234" t="s">
        <v>13717</v>
      </c>
      <c r="P1234" t="s">
        <v>5240</v>
      </c>
      <c r="Q1234" t="s">
        <v>13718</v>
      </c>
      <c r="R1234" t="s">
        <v>13719</v>
      </c>
      <c r="S1234" t="s">
        <v>13720</v>
      </c>
      <c r="T1234" t="s">
        <v>13721</v>
      </c>
      <c r="U1234" t="s">
        <v>13722</v>
      </c>
      <c r="V1234" t="s">
        <v>13723</v>
      </c>
      <c r="W1234" t="s">
        <v>13724</v>
      </c>
      <c r="X1234" t="s">
        <v>13725</v>
      </c>
      <c r="Y1234" t="s">
        <v>13726</v>
      </c>
      <c r="Z1234" t="s">
        <v>13727</v>
      </c>
      <c r="AA1234" t="s">
        <v>13728</v>
      </c>
      <c r="AB1234" t="s">
        <v>13729</v>
      </c>
      <c r="AC1234" t="s">
        <v>13730</v>
      </c>
      <c r="AD1234" t="s">
        <v>13731</v>
      </c>
      <c r="AE1234" t="s">
        <v>13732</v>
      </c>
    </row>
    <row r="1235" spans="1:31" x14ac:dyDescent="0.3">
      <c r="A1235" t="s">
        <v>13709</v>
      </c>
      <c r="B1235" t="s">
        <v>13733</v>
      </c>
      <c r="C1235">
        <v>1129</v>
      </c>
      <c r="D1235" t="s">
        <v>32</v>
      </c>
      <c r="E1235">
        <v>19</v>
      </c>
      <c r="F1235">
        <v>3944</v>
      </c>
      <c r="G1235">
        <v>3.67</v>
      </c>
      <c r="H1235">
        <v>6</v>
      </c>
      <c r="I1235">
        <v>2</v>
      </c>
      <c r="J1235" t="s">
        <v>13706</v>
      </c>
      <c r="K1235" t="s">
        <v>13708</v>
      </c>
      <c r="L1235" t="s">
        <v>13712</v>
      </c>
      <c r="M1235" t="s">
        <v>13710</v>
      </c>
      <c r="N1235" t="s">
        <v>13711</v>
      </c>
      <c r="O1235" t="s">
        <v>13713</v>
      </c>
    </row>
    <row r="1236" spans="1:31" x14ac:dyDescent="0.3">
      <c r="A1236" t="s">
        <v>13710</v>
      </c>
      <c r="B1236" t="s">
        <v>13733</v>
      </c>
      <c r="C1236">
        <v>1129</v>
      </c>
      <c r="D1236" t="s">
        <v>32</v>
      </c>
      <c r="E1236">
        <v>22</v>
      </c>
      <c r="F1236">
        <v>1407</v>
      </c>
      <c r="G1236">
        <v>5</v>
      </c>
      <c r="H1236">
        <v>5</v>
      </c>
      <c r="I1236">
        <v>2</v>
      </c>
      <c r="J1236" t="s">
        <v>13706</v>
      </c>
      <c r="K1236" t="s">
        <v>13708</v>
      </c>
      <c r="L1236" t="s">
        <v>13709</v>
      </c>
      <c r="M1236" t="s">
        <v>13713</v>
      </c>
      <c r="N1236" t="s">
        <v>13711</v>
      </c>
      <c r="O1236" t="s">
        <v>13712</v>
      </c>
    </row>
    <row r="1237" spans="1:31" x14ac:dyDescent="0.3">
      <c r="A1237" t="s">
        <v>13711</v>
      </c>
      <c r="B1237" t="s">
        <v>13733</v>
      </c>
      <c r="C1237">
        <v>1129</v>
      </c>
      <c r="D1237" t="s">
        <v>32</v>
      </c>
      <c r="E1237">
        <v>9</v>
      </c>
      <c r="F1237">
        <v>1959</v>
      </c>
      <c r="G1237">
        <v>2</v>
      </c>
      <c r="H1237">
        <v>8</v>
      </c>
      <c r="I1237">
        <v>3</v>
      </c>
      <c r="J1237" t="s">
        <v>13706</v>
      </c>
      <c r="K1237" t="s">
        <v>13708</v>
      </c>
      <c r="L1237" t="s">
        <v>13709</v>
      </c>
      <c r="M1237" t="s">
        <v>13710</v>
      </c>
      <c r="N1237" t="s">
        <v>13712</v>
      </c>
      <c r="O1237" t="s">
        <v>13713</v>
      </c>
    </row>
    <row r="1238" spans="1:31" x14ac:dyDescent="0.3">
      <c r="A1238" t="s">
        <v>13712</v>
      </c>
      <c r="B1238" t="s">
        <v>13733</v>
      </c>
      <c r="C1238">
        <v>1129</v>
      </c>
      <c r="D1238" t="s">
        <v>32</v>
      </c>
      <c r="E1238">
        <v>19</v>
      </c>
      <c r="F1238">
        <v>1747</v>
      </c>
      <c r="G1238">
        <v>3.4</v>
      </c>
      <c r="H1238">
        <v>5</v>
      </c>
      <c r="I1238">
        <v>5</v>
      </c>
      <c r="J1238" t="s">
        <v>13706</v>
      </c>
      <c r="K1238" t="s">
        <v>13708</v>
      </c>
      <c r="L1238" t="s">
        <v>13709</v>
      </c>
      <c r="M1238" t="s">
        <v>13710</v>
      </c>
      <c r="N1238" t="s">
        <v>13711</v>
      </c>
      <c r="O1238" t="s">
        <v>13713</v>
      </c>
    </row>
    <row r="1239" spans="1:31" x14ac:dyDescent="0.3">
      <c r="A1239" t="s">
        <v>13734</v>
      </c>
      <c r="B1239" t="s">
        <v>833</v>
      </c>
      <c r="C1239">
        <v>1135</v>
      </c>
      <c r="D1239" t="s">
        <v>632</v>
      </c>
      <c r="E1239">
        <v>32</v>
      </c>
      <c r="F1239">
        <v>373</v>
      </c>
      <c r="G1239">
        <v>3</v>
      </c>
      <c r="H1239">
        <v>2</v>
      </c>
      <c r="I1239">
        <v>1</v>
      </c>
      <c r="J1239" t="s">
        <v>13735</v>
      </c>
      <c r="K1239" t="s">
        <v>3103</v>
      </c>
      <c r="L1239" t="s">
        <v>13736</v>
      </c>
      <c r="M1239" t="s">
        <v>13737</v>
      </c>
      <c r="N1239" t="s">
        <v>13738</v>
      </c>
      <c r="O1239" t="s">
        <v>13739</v>
      </c>
    </row>
    <row r="1240" spans="1:31" x14ac:dyDescent="0.3">
      <c r="A1240" t="s">
        <v>13735</v>
      </c>
      <c r="B1240" t="s">
        <v>532</v>
      </c>
      <c r="C1240">
        <v>1135</v>
      </c>
      <c r="D1240" t="s">
        <v>632</v>
      </c>
      <c r="E1240">
        <v>142</v>
      </c>
      <c r="F1240">
        <v>587</v>
      </c>
      <c r="G1240">
        <v>2.5</v>
      </c>
      <c r="H1240">
        <v>14</v>
      </c>
      <c r="I1240">
        <v>5</v>
      </c>
      <c r="J1240" t="s">
        <v>3103</v>
      </c>
      <c r="K1240" t="s">
        <v>13734</v>
      </c>
      <c r="L1240" t="s">
        <v>13736</v>
      </c>
      <c r="M1240" t="s">
        <v>13737</v>
      </c>
      <c r="N1240" t="s">
        <v>13738</v>
      </c>
    </row>
    <row r="1241" spans="1:31" x14ac:dyDescent="0.3">
      <c r="A1241" t="s">
        <v>3103</v>
      </c>
      <c r="B1241" t="s">
        <v>11232</v>
      </c>
      <c r="C1241">
        <v>1135</v>
      </c>
      <c r="D1241" t="s">
        <v>152</v>
      </c>
      <c r="E1241" t="s">
        <v>3</v>
      </c>
      <c r="F1241" t="s">
        <v>153</v>
      </c>
      <c r="G1241">
        <v>610</v>
      </c>
      <c r="H1241">
        <v>294</v>
      </c>
      <c r="I1241">
        <v>3</v>
      </c>
      <c r="J1241">
        <v>4</v>
      </c>
      <c r="K1241">
        <v>2</v>
      </c>
      <c r="L1241" t="s">
        <v>13740</v>
      </c>
      <c r="M1241" t="s">
        <v>13741</v>
      </c>
      <c r="N1241" t="s">
        <v>13742</v>
      </c>
      <c r="O1241" t="s">
        <v>13743</v>
      </c>
      <c r="P1241" t="s">
        <v>13744</v>
      </c>
      <c r="Q1241" t="s">
        <v>13745</v>
      </c>
      <c r="R1241" t="s">
        <v>13746</v>
      </c>
      <c r="S1241" t="s">
        <v>13747</v>
      </c>
      <c r="T1241" t="s">
        <v>13748</v>
      </c>
      <c r="U1241" t="s">
        <v>13749</v>
      </c>
      <c r="V1241" t="s">
        <v>13750</v>
      </c>
      <c r="W1241" t="s">
        <v>13751</v>
      </c>
      <c r="X1241" t="s">
        <v>13752</v>
      </c>
      <c r="Y1241" t="s">
        <v>13753</v>
      </c>
      <c r="Z1241" t="s">
        <v>13754</v>
      </c>
      <c r="AA1241" t="s">
        <v>13755</v>
      </c>
      <c r="AB1241" t="s">
        <v>13756</v>
      </c>
      <c r="AC1241" t="s">
        <v>13757</v>
      </c>
      <c r="AD1241" t="s">
        <v>13758</v>
      </c>
      <c r="AE1241" t="s">
        <v>13759</v>
      </c>
    </row>
    <row r="1242" spans="1:31" x14ac:dyDescent="0.3">
      <c r="A1242" t="s">
        <v>13737</v>
      </c>
      <c r="B1242" t="s">
        <v>3126</v>
      </c>
      <c r="C1242">
        <v>1135</v>
      </c>
      <c r="D1242" t="s">
        <v>632</v>
      </c>
      <c r="E1242">
        <v>24</v>
      </c>
      <c r="F1242">
        <v>179</v>
      </c>
      <c r="G1242">
        <v>1</v>
      </c>
      <c r="H1242">
        <v>3</v>
      </c>
      <c r="I1242">
        <v>1</v>
      </c>
      <c r="J1242" t="s">
        <v>13734</v>
      </c>
      <c r="K1242" t="s">
        <v>13735</v>
      </c>
      <c r="L1242" t="s">
        <v>3103</v>
      </c>
      <c r="M1242" t="s">
        <v>13736</v>
      </c>
      <c r="N1242" t="s">
        <v>13738</v>
      </c>
      <c r="O1242" t="s">
        <v>13739</v>
      </c>
    </row>
    <row r="1243" spans="1:31" x14ac:dyDescent="0.3">
      <c r="A1243" t="s">
        <v>13738</v>
      </c>
      <c r="B1243" t="s">
        <v>13760</v>
      </c>
      <c r="C1243">
        <v>1135</v>
      </c>
      <c r="D1243" t="s">
        <v>5082</v>
      </c>
      <c r="E1243" t="s">
        <v>3</v>
      </c>
      <c r="F1243" t="s">
        <v>5083</v>
      </c>
      <c r="G1243">
        <v>203</v>
      </c>
      <c r="H1243">
        <v>532</v>
      </c>
      <c r="I1243">
        <v>2.5</v>
      </c>
      <c r="J1243">
        <v>4</v>
      </c>
      <c r="K1243">
        <v>3</v>
      </c>
      <c r="L1243" t="s">
        <v>3103</v>
      </c>
      <c r="M1243" t="s">
        <v>13734</v>
      </c>
      <c r="N1243" t="s">
        <v>13735</v>
      </c>
      <c r="O1243" t="s">
        <v>13736</v>
      </c>
      <c r="P1243" t="s">
        <v>13737</v>
      </c>
    </row>
    <row r="1244" spans="1:31" x14ac:dyDescent="0.3">
      <c r="A1244" t="s">
        <v>13739</v>
      </c>
      <c r="B1244" t="s">
        <v>13760</v>
      </c>
      <c r="C1244">
        <v>1136</v>
      </c>
      <c r="D1244" t="s">
        <v>5082</v>
      </c>
      <c r="E1244" t="s">
        <v>3</v>
      </c>
      <c r="F1244" t="s">
        <v>5083</v>
      </c>
      <c r="G1244">
        <v>125</v>
      </c>
      <c r="H1244">
        <v>61</v>
      </c>
      <c r="I1244">
        <v>0</v>
      </c>
      <c r="J1244">
        <v>0</v>
      </c>
      <c r="K1244">
        <v>0</v>
      </c>
    </row>
    <row r="1245" spans="1:31" x14ac:dyDescent="0.3">
      <c r="A1245" t="s">
        <v>13761</v>
      </c>
    </row>
    <row r="1246" spans="1:31" x14ac:dyDescent="0.3">
      <c r="A1246" t="s">
        <v>13762</v>
      </c>
      <c r="B1246" t="s">
        <v>13763</v>
      </c>
      <c r="C1246">
        <v>1134</v>
      </c>
      <c r="D1246" t="s">
        <v>32</v>
      </c>
      <c r="E1246">
        <v>128</v>
      </c>
      <c r="F1246">
        <v>987</v>
      </c>
      <c r="G1246">
        <v>5</v>
      </c>
      <c r="H1246">
        <v>9</v>
      </c>
      <c r="I1246">
        <v>6</v>
      </c>
      <c r="J1246" t="s">
        <v>13761</v>
      </c>
      <c r="K1246" t="s">
        <v>13764</v>
      </c>
      <c r="L1246" t="s">
        <v>13765</v>
      </c>
      <c r="M1246" t="s">
        <v>13766</v>
      </c>
      <c r="N1246" t="s">
        <v>13767</v>
      </c>
      <c r="O1246" t="e">
        <f>-Z7a9XKgqlo</f>
        <v>#NAME?</v>
      </c>
      <c r="P1246" t="s">
        <v>13768</v>
      </c>
      <c r="Q1246" t="s">
        <v>13769</v>
      </c>
      <c r="R1246" t="s">
        <v>13770</v>
      </c>
      <c r="S1246" t="s">
        <v>13771</v>
      </c>
      <c r="T1246" t="s">
        <v>13772</v>
      </c>
      <c r="U1246" t="s">
        <v>13773</v>
      </c>
      <c r="V1246" t="s">
        <v>13774</v>
      </c>
      <c r="W1246" t="s">
        <v>13775</v>
      </c>
    </row>
    <row r="1247" spans="1:31" x14ac:dyDescent="0.3">
      <c r="A1247" t="s">
        <v>13766</v>
      </c>
      <c r="B1247" t="s">
        <v>3074</v>
      </c>
      <c r="C1247">
        <v>1134</v>
      </c>
      <c r="D1247" t="s">
        <v>32</v>
      </c>
      <c r="E1247">
        <v>123</v>
      </c>
      <c r="F1247">
        <v>1974</v>
      </c>
      <c r="G1247">
        <v>5</v>
      </c>
      <c r="H1247">
        <v>9</v>
      </c>
      <c r="I1247">
        <v>7</v>
      </c>
      <c r="J1247" t="s">
        <v>13768</v>
      </c>
      <c r="K1247" t="s">
        <v>13776</v>
      </c>
      <c r="L1247" t="s">
        <v>13762</v>
      </c>
      <c r="M1247" t="s">
        <v>13772</v>
      </c>
      <c r="N1247" t="s">
        <v>13769</v>
      </c>
      <c r="O1247" t="s">
        <v>13777</v>
      </c>
      <c r="P1247" t="s">
        <v>13778</v>
      </c>
      <c r="Q1247" t="s">
        <v>13773</v>
      </c>
      <c r="R1247" t="s">
        <v>13771</v>
      </c>
      <c r="S1247" t="s">
        <v>13779</v>
      </c>
      <c r="T1247" t="e">
        <f>-Z7a9XKgqlo</f>
        <v>#NAME?</v>
      </c>
      <c r="U1247" t="s">
        <v>13780</v>
      </c>
      <c r="V1247" t="s">
        <v>13781</v>
      </c>
      <c r="W1247" t="s">
        <v>13782</v>
      </c>
      <c r="X1247" t="s">
        <v>13783</v>
      </c>
      <c r="Y1247" t="s">
        <v>13784</v>
      </c>
      <c r="Z1247" t="s">
        <v>13785</v>
      </c>
      <c r="AA1247" t="s">
        <v>13786</v>
      </c>
      <c r="AB1247" t="s">
        <v>13787</v>
      </c>
      <c r="AC1247" t="s">
        <v>13788</v>
      </c>
    </row>
    <row r="1248" spans="1:31" x14ac:dyDescent="0.3">
      <c r="A1248" t="s">
        <v>13789</v>
      </c>
      <c r="B1248" t="s">
        <v>13790</v>
      </c>
      <c r="C1248">
        <v>1134</v>
      </c>
      <c r="D1248" t="s">
        <v>632</v>
      </c>
      <c r="E1248">
        <v>184</v>
      </c>
      <c r="F1248">
        <v>3957</v>
      </c>
      <c r="G1248">
        <v>4.9000000000000004</v>
      </c>
      <c r="H1248">
        <v>48</v>
      </c>
      <c r="I1248">
        <v>41</v>
      </c>
      <c r="J1248" t="s">
        <v>13791</v>
      </c>
      <c r="K1248" t="s">
        <v>13761</v>
      </c>
      <c r="L1248" t="s">
        <v>13766</v>
      </c>
      <c r="M1248" t="s">
        <v>13768</v>
      </c>
      <c r="N1248" t="s">
        <v>13762</v>
      </c>
      <c r="O1248" t="s">
        <v>13764</v>
      </c>
      <c r="P1248" t="s">
        <v>13769</v>
      </c>
      <c r="Q1248" t="s">
        <v>13772</v>
      </c>
      <c r="R1248" t="s">
        <v>13776</v>
      </c>
      <c r="S1248" t="s">
        <v>13792</v>
      </c>
      <c r="T1248" t="s">
        <v>13777</v>
      </c>
      <c r="U1248" t="s">
        <v>13793</v>
      </c>
      <c r="V1248" t="s">
        <v>13767</v>
      </c>
      <c r="W1248" t="s">
        <v>13794</v>
      </c>
    </row>
    <row r="1249" spans="1:31" x14ac:dyDescent="0.3">
      <c r="A1249" t="s">
        <v>13768</v>
      </c>
    </row>
    <row r="1250" spans="1:31" x14ac:dyDescent="0.3">
      <c r="A1250" t="s">
        <v>13764</v>
      </c>
      <c r="B1250" t="s">
        <v>13795</v>
      </c>
      <c r="C1250">
        <v>1135</v>
      </c>
      <c r="D1250" t="s">
        <v>32</v>
      </c>
      <c r="E1250">
        <v>291</v>
      </c>
      <c r="F1250">
        <v>561</v>
      </c>
      <c r="G1250">
        <v>4.82</v>
      </c>
      <c r="H1250">
        <v>11</v>
      </c>
      <c r="I1250">
        <v>8</v>
      </c>
      <c r="J1250" t="s">
        <v>13796</v>
      </c>
      <c r="K1250" t="s">
        <v>13797</v>
      </c>
      <c r="L1250" t="s">
        <v>13798</v>
      </c>
      <c r="M1250" t="s">
        <v>13799</v>
      </c>
      <c r="N1250" t="s">
        <v>3885</v>
      </c>
      <c r="O1250" t="s">
        <v>13800</v>
      </c>
      <c r="P1250" t="s">
        <v>13801</v>
      </c>
      <c r="Q1250" t="s">
        <v>13802</v>
      </c>
      <c r="R1250" t="s">
        <v>13803</v>
      </c>
      <c r="S1250" t="s">
        <v>13804</v>
      </c>
      <c r="T1250" t="s">
        <v>13805</v>
      </c>
      <c r="U1250" t="s">
        <v>13806</v>
      </c>
      <c r="V1250" t="s">
        <v>13807</v>
      </c>
      <c r="W1250" t="s">
        <v>13808</v>
      </c>
    </row>
    <row r="1251" spans="1:31" x14ac:dyDescent="0.3">
      <c r="A1251" t="s">
        <v>13772</v>
      </c>
      <c r="B1251" t="s">
        <v>13809</v>
      </c>
      <c r="C1251">
        <v>1135</v>
      </c>
      <c r="D1251" t="s">
        <v>32</v>
      </c>
      <c r="E1251">
        <v>306</v>
      </c>
      <c r="F1251">
        <v>347</v>
      </c>
      <c r="G1251">
        <v>4.67</v>
      </c>
      <c r="H1251">
        <v>9</v>
      </c>
      <c r="I1251">
        <v>4</v>
      </c>
      <c r="J1251" t="s">
        <v>13768</v>
      </c>
      <c r="K1251" t="s">
        <v>13771</v>
      </c>
      <c r="L1251" t="s">
        <v>13766</v>
      </c>
      <c r="M1251" t="s">
        <v>13776</v>
      </c>
      <c r="N1251" t="e">
        <f>-Z7a9XKgqlo</f>
        <v>#NAME?</v>
      </c>
      <c r="O1251" t="s">
        <v>13773</v>
      </c>
      <c r="P1251" t="s">
        <v>13769</v>
      </c>
      <c r="Q1251" t="s">
        <v>13762</v>
      </c>
    </row>
    <row r="1252" spans="1:31" x14ac:dyDescent="0.3">
      <c r="A1252" t="s">
        <v>13776</v>
      </c>
      <c r="B1252" t="s">
        <v>13810</v>
      </c>
      <c r="C1252">
        <v>1135</v>
      </c>
      <c r="D1252" t="s">
        <v>632</v>
      </c>
      <c r="E1252">
        <v>206</v>
      </c>
      <c r="F1252">
        <v>535</v>
      </c>
      <c r="G1252">
        <v>4.75</v>
      </c>
      <c r="H1252">
        <v>16</v>
      </c>
      <c r="I1252">
        <v>10</v>
      </c>
      <c r="J1252" t="s">
        <v>13771</v>
      </c>
      <c r="K1252" t="s">
        <v>13768</v>
      </c>
      <c r="L1252" t="s">
        <v>13766</v>
      </c>
      <c r="M1252" t="s">
        <v>13772</v>
      </c>
      <c r="N1252" t="s">
        <v>13773</v>
      </c>
      <c r="O1252" t="e">
        <f>-Z7a9XKgqlo</f>
        <v>#NAME?</v>
      </c>
      <c r="P1252" t="s">
        <v>13769</v>
      </c>
      <c r="Q1252" t="s">
        <v>13777</v>
      </c>
      <c r="R1252" t="s">
        <v>13780</v>
      </c>
      <c r="S1252" t="s">
        <v>13781</v>
      </c>
      <c r="T1252" t="s">
        <v>13783</v>
      </c>
      <c r="U1252" t="s">
        <v>13788</v>
      </c>
      <c r="V1252" t="s">
        <v>13782</v>
      </c>
      <c r="W1252" t="s">
        <v>13784</v>
      </c>
      <c r="X1252" t="s">
        <v>13787</v>
      </c>
      <c r="Y1252" t="s">
        <v>13785</v>
      </c>
      <c r="Z1252" t="s">
        <v>13786</v>
      </c>
      <c r="AA1252" t="s">
        <v>13811</v>
      </c>
      <c r="AB1252" t="s">
        <v>13812</v>
      </c>
      <c r="AC1252" t="s">
        <v>13762</v>
      </c>
    </row>
    <row r="1253" spans="1:31" x14ac:dyDescent="0.3">
      <c r="A1253" t="s">
        <v>13769</v>
      </c>
      <c r="B1253" t="s">
        <v>3025</v>
      </c>
      <c r="C1253">
        <v>1134</v>
      </c>
      <c r="D1253" t="s">
        <v>32</v>
      </c>
      <c r="E1253">
        <v>80</v>
      </c>
      <c r="F1253">
        <v>1923</v>
      </c>
      <c r="G1253">
        <v>5</v>
      </c>
      <c r="H1253">
        <v>5</v>
      </c>
      <c r="I1253">
        <v>8</v>
      </c>
      <c r="J1253" t="s">
        <v>13813</v>
      </c>
      <c r="K1253" t="s">
        <v>13814</v>
      </c>
      <c r="L1253" t="s">
        <v>13815</v>
      </c>
      <c r="M1253" t="s">
        <v>13816</v>
      </c>
      <c r="N1253" t="s">
        <v>13817</v>
      </c>
      <c r="O1253" t="s">
        <v>13818</v>
      </c>
      <c r="P1253" t="s">
        <v>10481</v>
      </c>
      <c r="Q1253" t="s">
        <v>13819</v>
      </c>
      <c r="R1253" t="s">
        <v>13820</v>
      </c>
      <c r="S1253" t="s">
        <v>13821</v>
      </c>
      <c r="T1253" t="s">
        <v>13822</v>
      </c>
      <c r="U1253" t="s">
        <v>13823</v>
      </c>
      <c r="V1253" t="s">
        <v>13824</v>
      </c>
      <c r="W1253" t="s">
        <v>13825</v>
      </c>
      <c r="X1253" t="s">
        <v>13826</v>
      </c>
      <c r="Y1253" t="s">
        <v>13827</v>
      </c>
      <c r="Z1253" t="s">
        <v>13828</v>
      </c>
      <c r="AA1253" t="s">
        <v>13829</v>
      </c>
      <c r="AB1253" t="s">
        <v>3059</v>
      </c>
      <c r="AC1253" t="s">
        <v>13830</v>
      </c>
    </row>
    <row r="1254" spans="1:31" x14ac:dyDescent="0.3">
      <c r="A1254" t="s">
        <v>13831</v>
      </c>
      <c r="B1254" t="s">
        <v>532</v>
      </c>
      <c r="C1254">
        <v>1135</v>
      </c>
      <c r="D1254" t="s">
        <v>32</v>
      </c>
      <c r="E1254">
        <v>48</v>
      </c>
      <c r="F1254">
        <v>51</v>
      </c>
      <c r="G1254">
        <v>0</v>
      </c>
      <c r="H1254">
        <v>0</v>
      </c>
      <c r="I1254">
        <v>0</v>
      </c>
      <c r="J1254" t="s">
        <v>13791</v>
      </c>
      <c r="K1254" t="s">
        <v>13761</v>
      </c>
      <c r="L1254" t="s">
        <v>13762</v>
      </c>
      <c r="M1254" t="s">
        <v>13789</v>
      </c>
      <c r="N1254" t="s">
        <v>13766</v>
      </c>
      <c r="O1254" t="s">
        <v>13768</v>
      </c>
      <c r="P1254" t="s">
        <v>13764</v>
      </c>
      <c r="Q1254" t="s">
        <v>13776</v>
      </c>
      <c r="R1254" t="s">
        <v>13769</v>
      </c>
      <c r="S1254" t="s">
        <v>13772</v>
      </c>
      <c r="T1254" t="s">
        <v>13792</v>
      </c>
      <c r="U1254" t="s">
        <v>13777</v>
      </c>
      <c r="V1254" t="s">
        <v>3057</v>
      </c>
      <c r="W1254" t="s">
        <v>13832</v>
      </c>
      <c r="X1254" t="s">
        <v>11250</v>
      </c>
      <c r="Y1254" t="s">
        <v>13833</v>
      </c>
      <c r="Z1254" t="s">
        <v>13834</v>
      </c>
      <c r="AA1254" t="s">
        <v>13793</v>
      </c>
      <c r="AB1254" t="s">
        <v>13767</v>
      </c>
      <c r="AC1254" t="s">
        <v>13794</v>
      </c>
    </row>
    <row r="1255" spans="1:31" x14ac:dyDescent="0.3">
      <c r="A1255" t="s">
        <v>13792</v>
      </c>
      <c r="B1255" t="s">
        <v>13835</v>
      </c>
      <c r="C1255">
        <v>1135</v>
      </c>
      <c r="D1255" t="s">
        <v>32</v>
      </c>
      <c r="E1255">
        <v>571</v>
      </c>
      <c r="F1255">
        <v>1657</v>
      </c>
      <c r="G1255">
        <v>4.4400000000000004</v>
      </c>
      <c r="H1255">
        <v>18</v>
      </c>
      <c r="I1255">
        <v>33</v>
      </c>
      <c r="J1255" t="s">
        <v>13836</v>
      </c>
      <c r="K1255" t="s">
        <v>13837</v>
      </c>
      <c r="L1255" t="s">
        <v>13838</v>
      </c>
      <c r="M1255" t="s">
        <v>13839</v>
      </c>
      <c r="N1255" t="s">
        <v>13840</v>
      </c>
      <c r="O1255" t="s">
        <v>13841</v>
      </c>
      <c r="P1255" t="s">
        <v>13842</v>
      </c>
      <c r="Q1255" t="s">
        <v>13843</v>
      </c>
      <c r="R1255" t="s">
        <v>13844</v>
      </c>
      <c r="S1255" t="s">
        <v>13814</v>
      </c>
      <c r="T1255" t="s">
        <v>13845</v>
      </c>
      <c r="U1255" t="s">
        <v>2415</v>
      </c>
      <c r="V1255" t="s">
        <v>13846</v>
      </c>
      <c r="W1255" t="s">
        <v>13847</v>
      </c>
      <c r="X1255" t="s">
        <v>13848</v>
      </c>
      <c r="Y1255" t="s">
        <v>13849</v>
      </c>
      <c r="Z1255" t="s">
        <v>13850</v>
      </c>
      <c r="AA1255" t="s">
        <v>13851</v>
      </c>
      <c r="AB1255" t="s">
        <v>13852</v>
      </c>
      <c r="AC1255" t="s">
        <v>13853</v>
      </c>
    </row>
    <row r="1256" spans="1:31" x14ac:dyDescent="0.3">
      <c r="A1256" t="s">
        <v>13777</v>
      </c>
      <c r="B1256" t="s">
        <v>2403</v>
      </c>
      <c r="C1256">
        <v>1135</v>
      </c>
      <c r="D1256" t="s">
        <v>38</v>
      </c>
      <c r="E1256" t="s">
        <v>3</v>
      </c>
      <c r="F1256" t="s">
        <v>39</v>
      </c>
      <c r="G1256">
        <v>648</v>
      </c>
      <c r="H1256">
        <v>3671</v>
      </c>
      <c r="I1256">
        <v>3.97</v>
      </c>
      <c r="J1256">
        <v>38</v>
      </c>
      <c r="K1256">
        <v>58</v>
      </c>
      <c r="L1256" t="s">
        <v>2417</v>
      </c>
      <c r="M1256" t="s">
        <v>2415</v>
      </c>
      <c r="N1256" t="s">
        <v>2408</v>
      </c>
      <c r="O1256" t="s">
        <v>13854</v>
      </c>
      <c r="P1256" t="s">
        <v>2413</v>
      </c>
      <c r="Q1256" t="s">
        <v>2402</v>
      </c>
      <c r="R1256" t="s">
        <v>13855</v>
      </c>
      <c r="S1256" t="s">
        <v>13856</v>
      </c>
      <c r="T1256" t="s">
        <v>13857</v>
      </c>
      <c r="U1256" t="s">
        <v>2409</v>
      </c>
      <c r="V1256" t="s">
        <v>13858</v>
      </c>
      <c r="W1256" t="e">
        <f>-OwMWMGWB5s</f>
        <v>#NAME?</v>
      </c>
      <c r="X1256" t="s">
        <v>13859</v>
      </c>
      <c r="Y1256" t="s">
        <v>13860</v>
      </c>
      <c r="Z1256" t="s">
        <v>13861</v>
      </c>
      <c r="AA1256" t="s">
        <v>13862</v>
      </c>
      <c r="AB1256" t="s">
        <v>2422</v>
      </c>
      <c r="AC1256" t="s">
        <v>13863</v>
      </c>
      <c r="AD1256" t="e">
        <f>-AcsP2kHzyw</f>
        <v>#NAME?</v>
      </c>
      <c r="AE1256" t="s">
        <v>13864</v>
      </c>
    </row>
    <row r="1257" spans="1:31" x14ac:dyDescent="0.3">
      <c r="A1257" t="s">
        <v>13832</v>
      </c>
      <c r="B1257" t="s">
        <v>13865</v>
      </c>
      <c r="C1257">
        <v>1135</v>
      </c>
      <c r="D1257" t="s">
        <v>632</v>
      </c>
      <c r="E1257">
        <v>579</v>
      </c>
      <c r="F1257">
        <v>277</v>
      </c>
      <c r="G1257">
        <v>5</v>
      </c>
      <c r="H1257">
        <v>2</v>
      </c>
      <c r="I1257">
        <v>0</v>
      </c>
      <c r="J1257" t="s">
        <v>13866</v>
      </c>
      <c r="K1257" t="s">
        <v>13867</v>
      </c>
      <c r="L1257" t="s">
        <v>13868</v>
      </c>
      <c r="M1257" t="s">
        <v>13869</v>
      </c>
      <c r="N1257" t="s">
        <v>3067</v>
      </c>
      <c r="O1257" t="s">
        <v>13870</v>
      </c>
      <c r="P1257" t="s">
        <v>13871</v>
      </c>
      <c r="Q1257" t="s">
        <v>13872</v>
      </c>
      <c r="R1257" t="s">
        <v>13873</v>
      </c>
      <c r="S1257" t="s">
        <v>13874</v>
      </c>
      <c r="T1257" t="s">
        <v>13875</v>
      </c>
      <c r="U1257" t="s">
        <v>13876</v>
      </c>
      <c r="V1257" t="s">
        <v>13877</v>
      </c>
      <c r="W1257" t="s">
        <v>13878</v>
      </c>
      <c r="X1257" t="s">
        <v>13879</v>
      </c>
      <c r="Y1257" t="s">
        <v>13880</v>
      </c>
      <c r="Z1257" t="s">
        <v>13881</v>
      </c>
      <c r="AA1257" t="s">
        <v>13882</v>
      </c>
      <c r="AB1257" t="s">
        <v>13883</v>
      </c>
      <c r="AC1257" t="s">
        <v>13884</v>
      </c>
    </row>
    <row r="1258" spans="1:31" x14ac:dyDescent="0.3">
      <c r="A1258" t="s">
        <v>11250</v>
      </c>
      <c r="B1258" t="s">
        <v>11232</v>
      </c>
      <c r="C1258">
        <v>1135</v>
      </c>
      <c r="D1258" t="s">
        <v>20</v>
      </c>
      <c r="E1258">
        <v>87</v>
      </c>
      <c r="F1258">
        <v>59</v>
      </c>
      <c r="G1258">
        <v>0</v>
      </c>
      <c r="H1258">
        <v>0</v>
      </c>
      <c r="I1258">
        <v>0</v>
      </c>
      <c r="J1258" t="s">
        <v>13885</v>
      </c>
      <c r="K1258" t="s">
        <v>13886</v>
      </c>
      <c r="L1258" t="s">
        <v>13887</v>
      </c>
      <c r="M1258" t="s">
        <v>13888</v>
      </c>
      <c r="N1258" t="s">
        <v>13889</v>
      </c>
      <c r="O1258" t="s">
        <v>13890</v>
      </c>
      <c r="P1258" t="s">
        <v>13891</v>
      </c>
      <c r="Q1258" t="s">
        <v>13892</v>
      </c>
      <c r="R1258" t="s">
        <v>13893</v>
      </c>
      <c r="S1258" t="s">
        <v>13894</v>
      </c>
      <c r="T1258" t="s">
        <v>13895</v>
      </c>
      <c r="U1258" t="s">
        <v>13896</v>
      </c>
      <c r="V1258" t="s">
        <v>13897</v>
      </c>
      <c r="W1258" t="s">
        <v>13898</v>
      </c>
      <c r="X1258" t="s">
        <v>13899</v>
      </c>
      <c r="Y1258" t="s">
        <v>13900</v>
      </c>
      <c r="Z1258" t="s">
        <v>13901</v>
      </c>
      <c r="AA1258" t="s">
        <v>13902</v>
      </c>
      <c r="AB1258" t="s">
        <v>13903</v>
      </c>
      <c r="AC1258" t="s">
        <v>13904</v>
      </c>
    </row>
    <row r="1259" spans="1:31" x14ac:dyDescent="0.3">
      <c r="A1259" t="s">
        <v>13833</v>
      </c>
      <c r="B1259" t="s">
        <v>13905</v>
      </c>
      <c r="C1259">
        <v>1091</v>
      </c>
      <c r="D1259" t="s">
        <v>866</v>
      </c>
      <c r="E1259">
        <v>499</v>
      </c>
      <c r="F1259">
        <v>19557</v>
      </c>
      <c r="G1259">
        <v>4.78</v>
      </c>
      <c r="H1259">
        <v>40</v>
      </c>
      <c r="I1259">
        <v>78</v>
      </c>
      <c r="J1259" t="s">
        <v>13906</v>
      </c>
      <c r="K1259" t="s">
        <v>13907</v>
      </c>
      <c r="L1259" t="s">
        <v>13908</v>
      </c>
      <c r="M1259" t="s">
        <v>13909</v>
      </c>
      <c r="N1259" t="s">
        <v>13910</v>
      </c>
      <c r="O1259" t="s">
        <v>13911</v>
      </c>
      <c r="P1259" t="s">
        <v>13912</v>
      </c>
      <c r="Q1259" t="s">
        <v>13913</v>
      </c>
      <c r="R1259" t="s">
        <v>13914</v>
      </c>
      <c r="S1259" t="s">
        <v>13915</v>
      </c>
      <c r="T1259" t="s">
        <v>13916</v>
      </c>
      <c r="U1259" t="s">
        <v>13917</v>
      </c>
      <c r="V1259" t="s">
        <v>13918</v>
      </c>
      <c r="W1259" t="s">
        <v>13919</v>
      </c>
      <c r="X1259" t="s">
        <v>13920</v>
      </c>
      <c r="Y1259" t="s">
        <v>13921</v>
      </c>
      <c r="Z1259" t="s">
        <v>13922</v>
      </c>
      <c r="AA1259" t="s">
        <v>13923</v>
      </c>
      <c r="AB1259" t="s">
        <v>13924</v>
      </c>
      <c r="AC1259" t="s">
        <v>13925</v>
      </c>
    </row>
    <row r="1260" spans="1:31" x14ac:dyDescent="0.3">
      <c r="A1260" t="s">
        <v>13834</v>
      </c>
      <c r="B1260" t="s">
        <v>13926</v>
      </c>
      <c r="C1260">
        <v>877</v>
      </c>
      <c r="D1260" t="s">
        <v>20</v>
      </c>
      <c r="E1260">
        <v>17</v>
      </c>
      <c r="F1260">
        <v>27348</v>
      </c>
      <c r="G1260">
        <v>3.59</v>
      </c>
      <c r="H1260">
        <v>29</v>
      </c>
      <c r="I1260">
        <v>35</v>
      </c>
      <c r="J1260" t="s">
        <v>13927</v>
      </c>
      <c r="K1260" t="s">
        <v>13928</v>
      </c>
      <c r="L1260" t="s">
        <v>13929</v>
      </c>
      <c r="M1260" t="s">
        <v>13930</v>
      </c>
      <c r="N1260" t="s">
        <v>13931</v>
      </c>
      <c r="O1260" t="s">
        <v>13932</v>
      </c>
      <c r="P1260" t="s">
        <v>13933</v>
      </c>
      <c r="Q1260" t="s">
        <v>13934</v>
      </c>
      <c r="R1260" t="s">
        <v>13935</v>
      </c>
      <c r="S1260" t="s">
        <v>13936</v>
      </c>
      <c r="T1260" t="s">
        <v>13937</v>
      </c>
      <c r="U1260" t="s">
        <v>13938</v>
      </c>
      <c r="V1260" t="s">
        <v>13939</v>
      </c>
      <c r="W1260" t="s">
        <v>13940</v>
      </c>
      <c r="X1260" t="s">
        <v>13941</v>
      </c>
      <c r="Y1260" t="s">
        <v>13942</v>
      </c>
      <c r="Z1260" t="s">
        <v>13943</v>
      </c>
      <c r="AA1260" t="s">
        <v>13944</v>
      </c>
      <c r="AB1260" t="s">
        <v>13945</v>
      </c>
      <c r="AC1260" t="s">
        <v>13946</v>
      </c>
    </row>
    <row r="1261" spans="1:31" x14ac:dyDescent="0.3">
      <c r="A1261" t="s">
        <v>13947</v>
      </c>
      <c r="B1261" t="s">
        <v>13948</v>
      </c>
      <c r="C1261">
        <v>1120</v>
      </c>
      <c r="D1261" t="s">
        <v>866</v>
      </c>
      <c r="E1261">
        <v>74</v>
      </c>
      <c r="F1261">
        <v>1384</v>
      </c>
      <c r="G1261">
        <v>4</v>
      </c>
      <c r="H1261">
        <v>5</v>
      </c>
      <c r="I1261">
        <v>2</v>
      </c>
      <c r="J1261" t="s">
        <v>13910</v>
      </c>
      <c r="K1261" t="s">
        <v>13949</v>
      </c>
      <c r="L1261" t="s">
        <v>13950</v>
      </c>
      <c r="M1261" t="s">
        <v>13833</v>
      </c>
      <c r="N1261" t="s">
        <v>13951</v>
      </c>
      <c r="O1261" t="s">
        <v>13952</v>
      </c>
      <c r="P1261" t="s">
        <v>13921</v>
      </c>
      <c r="Q1261" t="s">
        <v>13953</v>
      </c>
      <c r="R1261" t="s">
        <v>13954</v>
      </c>
      <c r="S1261" t="s">
        <v>13955</v>
      </c>
      <c r="T1261" t="s">
        <v>13956</v>
      </c>
      <c r="U1261" t="s">
        <v>13957</v>
      </c>
      <c r="V1261" t="s">
        <v>13958</v>
      </c>
      <c r="W1261" t="s">
        <v>13959</v>
      </c>
      <c r="X1261" t="s">
        <v>13960</v>
      </c>
      <c r="Y1261" t="s">
        <v>13961</v>
      </c>
      <c r="Z1261" t="s">
        <v>13962</v>
      </c>
      <c r="AA1261" t="s">
        <v>13963</v>
      </c>
      <c r="AB1261" t="s">
        <v>13964</v>
      </c>
      <c r="AC1261" t="s">
        <v>13965</v>
      </c>
    </row>
    <row r="1262" spans="1:31" x14ac:dyDescent="0.3">
      <c r="A1262" t="s">
        <v>13966</v>
      </c>
      <c r="B1262" t="s">
        <v>1826</v>
      </c>
      <c r="C1262">
        <v>1122</v>
      </c>
      <c r="D1262" t="s">
        <v>866</v>
      </c>
      <c r="E1262">
        <v>600</v>
      </c>
      <c r="F1262">
        <v>5093</v>
      </c>
      <c r="G1262">
        <v>4.8499999999999996</v>
      </c>
      <c r="H1262">
        <v>40</v>
      </c>
      <c r="I1262">
        <v>47</v>
      </c>
      <c r="J1262" t="s">
        <v>13967</v>
      </c>
      <c r="K1262" t="s">
        <v>1846</v>
      </c>
      <c r="L1262" t="s">
        <v>13968</v>
      </c>
      <c r="M1262" t="s">
        <v>13969</v>
      </c>
      <c r="N1262" t="s">
        <v>13970</v>
      </c>
      <c r="O1262" t="s">
        <v>13971</v>
      </c>
      <c r="P1262" t="s">
        <v>13972</v>
      </c>
      <c r="Q1262" t="s">
        <v>13973</v>
      </c>
      <c r="R1262" t="s">
        <v>13974</v>
      </c>
      <c r="S1262" t="s">
        <v>13975</v>
      </c>
      <c r="T1262" t="s">
        <v>13976</v>
      </c>
      <c r="U1262" t="s">
        <v>13977</v>
      </c>
      <c r="V1262" t="s">
        <v>13978</v>
      </c>
      <c r="W1262" t="s">
        <v>13979</v>
      </c>
      <c r="X1262" t="s">
        <v>13980</v>
      </c>
      <c r="Y1262" t="s">
        <v>13981</v>
      </c>
      <c r="Z1262" t="s">
        <v>13982</v>
      </c>
      <c r="AA1262" t="s">
        <v>13983</v>
      </c>
      <c r="AB1262" t="s">
        <v>13984</v>
      </c>
      <c r="AC1262" t="s">
        <v>13985</v>
      </c>
    </row>
    <row r="1263" spans="1:31" x14ac:dyDescent="0.3">
      <c r="A1263" t="s">
        <v>13767</v>
      </c>
      <c r="B1263" t="s">
        <v>13986</v>
      </c>
      <c r="C1263">
        <v>1134</v>
      </c>
      <c r="D1263" t="s">
        <v>632</v>
      </c>
      <c r="E1263">
        <v>128</v>
      </c>
      <c r="F1263">
        <v>10700</v>
      </c>
      <c r="G1263">
        <v>4.82</v>
      </c>
      <c r="H1263">
        <v>77</v>
      </c>
      <c r="I1263">
        <v>72</v>
      </c>
      <c r="J1263" t="s">
        <v>13987</v>
      </c>
      <c r="K1263" t="s">
        <v>3077</v>
      </c>
      <c r="L1263" t="s">
        <v>13988</v>
      </c>
      <c r="M1263" t="s">
        <v>13989</v>
      </c>
      <c r="N1263" t="s">
        <v>3067</v>
      </c>
      <c r="O1263" t="s">
        <v>13990</v>
      </c>
      <c r="P1263" t="s">
        <v>13991</v>
      </c>
      <c r="Q1263" t="s">
        <v>13992</v>
      </c>
      <c r="R1263" t="s">
        <v>13993</v>
      </c>
      <c r="S1263" t="s">
        <v>13994</v>
      </c>
      <c r="T1263" t="s">
        <v>13995</v>
      </c>
      <c r="U1263" t="s">
        <v>13996</v>
      </c>
      <c r="V1263" t="s">
        <v>13997</v>
      </c>
      <c r="W1263" t="s">
        <v>13998</v>
      </c>
      <c r="X1263" t="s">
        <v>13999</v>
      </c>
      <c r="Y1263" t="s">
        <v>14000</v>
      </c>
      <c r="Z1263" t="s">
        <v>14001</v>
      </c>
      <c r="AA1263" t="s">
        <v>14002</v>
      </c>
      <c r="AB1263" t="s">
        <v>14003</v>
      </c>
      <c r="AC1263" t="s">
        <v>14004</v>
      </c>
    </row>
    <row r="1264" spans="1:31" x14ac:dyDescent="0.3">
      <c r="A1264" t="s">
        <v>14005</v>
      </c>
      <c r="B1264" t="s">
        <v>14006</v>
      </c>
      <c r="C1264">
        <v>975</v>
      </c>
      <c r="D1264" t="s">
        <v>866</v>
      </c>
      <c r="E1264">
        <v>312</v>
      </c>
      <c r="F1264">
        <v>6555</v>
      </c>
      <c r="G1264">
        <v>3.5</v>
      </c>
      <c r="H1264">
        <v>4</v>
      </c>
      <c r="I1264">
        <v>14</v>
      </c>
      <c r="J1264" t="s">
        <v>14007</v>
      </c>
      <c r="K1264" t="s">
        <v>14008</v>
      </c>
      <c r="L1264" t="s">
        <v>14009</v>
      </c>
      <c r="M1264" t="s">
        <v>14010</v>
      </c>
      <c r="N1264" t="s">
        <v>14011</v>
      </c>
      <c r="O1264" t="s">
        <v>14012</v>
      </c>
      <c r="P1264" t="s">
        <v>14013</v>
      </c>
      <c r="Q1264" t="s">
        <v>14014</v>
      </c>
      <c r="R1264" t="s">
        <v>14015</v>
      </c>
      <c r="S1264" t="s">
        <v>14016</v>
      </c>
      <c r="T1264" t="s">
        <v>14017</v>
      </c>
      <c r="U1264" t="s">
        <v>14018</v>
      </c>
      <c r="V1264" t="e">
        <f>-LGcnCr_hpA</f>
        <v>#NAME?</v>
      </c>
      <c r="W1264" t="s">
        <v>14019</v>
      </c>
      <c r="X1264" t="s">
        <v>14020</v>
      </c>
      <c r="Y1264" t="s">
        <v>14021</v>
      </c>
      <c r="Z1264" t="s">
        <v>14022</v>
      </c>
      <c r="AA1264" t="s">
        <v>14023</v>
      </c>
      <c r="AB1264" t="s">
        <v>14024</v>
      </c>
      <c r="AC1264" t="s">
        <v>14025</v>
      </c>
    </row>
    <row r="1265" spans="1:29" x14ac:dyDescent="0.3">
      <c r="A1265" t="s">
        <v>14026</v>
      </c>
      <c r="B1265" t="s">
        <v>14006</v>
      </c>
      <c r="C1265">
        <v>1054</v>
      </c>
      <c r="D1265" t="s">
        <v>866</v>
      </c>
      <c r="E1265">
        <v>377</v>
      </c>
      <c r="F1265">
        <v>563</v>
      </c>
      <c r="G1265">
        <v>5</v>
      </c>
      <c r="H1265">
        <v>1</v>
      </c>
      <c r="I1265">
        <v>2</v>
      </c>
      <c r="J1265" t="s">
        <v>14017</v>
      </c>
      <c r="K1265" t="e">
        <f>-LGcnCr_hpA</f>
        <v>#NAME?</v>
      </c>
      <c r="L1265" t="s">
        <v>14027</v>
      </c>
      <c r="M1265" t="s">
        <v>14022</v>
      </c>
      <c r="N1265" t="s">
        <v>14012</v>
      </c>
      <c r="O1265" t="s">
        <v>14020</v>
      </c>
      <c r="P1265" t="s">
        <v>14007</v>
      </c>
      <c r="Q1265" t="s">
        <v>14010</v>
      </c>
      <c r="R1265" t="s">
        <v>14028</v>
      </c>
      <c r="S1265" t="s">
        <v>14029</v>
      </c>
      <c r="T1265" t="s">
        <v>14030</v>
      </c>
      <c r="U1265" t="s">
        <v>14031</v>
      </c>
      <c r="V1265" t="s">
        <v>14032</v>
      </c>
      <c r="W1265" t="s">
        <v>14033</v>
      </c>
      <c r="X1265" t="s">
        <v>14034</v>
      </c>
      <c r="Y1265" t="s">
        <v>14035</v>
      </c>
      <c r="Z1265" t="e">
        <f>-zDwmB3FG8c</f>
        <v>#NAME?</v>
      </c>
      <c r="AA1265" t="s">
        <v>14036</v>
      </c>
      <c r="AB1265" t="s">
        <v>14037</v>
      </c>
      <c r="AC1265" t="s">
        <v>14038</v>
      </c>
    </row>
    <row r="1266" spans="1:29" x14ac:dyDescent="0.3">
      <c r="A1266" t="s">
        <v>14038</v>
      </c>
      <c r="B1266" t="s">
        <v>14006</v>
      </c>
      <c r="C1266">
        <v>1056</v>
      </c>
      <c r="D1266" t="s">
        <v>866</v>
      </c>
      <c r="E1266">
        <v>307</v>
      </c>
      <c r="F1266">
        <v>349</v>
      </c>
      <c r="G1266">
        <v>0</v>
      </c>
      <c r="H1266">
        <v>0</v>
      </c>
      <c r="I1266">
        <v>0</v>
      </c>
      <c r="J1266" t="s">
        <v>14028</v>
      </c>
      <c r="K1266" t="s">
        <v>14010</v>
      </c>
      <c r="L1266" t="s">
        <v>14039</v>
      </c>
      <c r="M1266" t="s">
        <v>14016</v>
      </c>
      <c r="N1266" t="s">
        <v>14011</v>
      </c>
      <c r="O1266" t="s">
        <v>14032</v>
      </c>
      <c r="P1266" t="s">
        <v>14007</v>
      </c>
      <c r="Q1266" t="s">
        <v>14040</v>
      </c>
      <c r="R1266" t="s">
        <v>14041</v>
      </c>
      <c r="S1266" t="s">
        <v>14042</v>
      </c>
      <c r="T1266" t="s">
        <v>14043</v>
      </c>
      <c r="U1266" t="s">
        <v>14044</v>
      </c>
      <c r="V1266" t="s">
        <v>14045</v>
      </c>
      <c r="W1266" t="s">
        <v>14024</v>
      </c>
      <c r="X1266" t="s">
        <v>14009</v>
      </c>
      <c r="Y1266" t="s">
        <v>14046</v>
      </c>
      <c r="Z1266" t="s">
        <v>14047</v>
      </c>
      <c r="AA1266" t="s">
        <v>14048</v>
      </c>
      <c r="AB1266" t="s">
        <v>14049</v>
      </c>
      <c r="AC1266" t="s">
        <v>14050</v>
      </c>
    </row>
    <row r="1267" spans="1:29" x14ac:dyDescent="0.3">
      <c r="A1267" t="s">
        <v>14012</v>
      </c>
      <c r="B1267" t="s">
        <v>14006</v>
      </c>
      <c r="C1267">
        <v>1053</v>
      </c>
      <c r="D1267" t="s">
        <v>866</v>
      </c>
      <c r="E1267">
        <v>197</v>
      </c>
      <c r="F1267">
        <v>3728</v>
      </c>
      <c r="G1267">
        <v>5</v>
      </c>
      <c r="H1267">
        <v>1</v>
      </c>
      <c r="I1267">
        <v>4</v>
      </c>
      <c r="J1267" t="s">
        <v>14009</v>
      </c>
      <c r="K1267" t="e">
        <f>-LGcnCr_hpA</f>
        <v>#NAME?</v>
      </c>
      <c r="L1267" t="s">
        <v>14051</v>
      </c>
      <c r="M1267" t="s">
        <v>14005</v>
      </c>
      <c r="N1267" t="s">
        <v>14017</v>
      </c>
      <c r="O1267" t="s">
        <v>14007</v>
      </c>
      <c r="P1267" t="s">
        <v>14052</v>
      </c>
      <c r="Q1267" t="s">
        <v>14010</v>
      </c>
      <c r="R1267" t="s">
        <v>14053</v>
      </c>
      <c r="S1267" t="s">
        <v>14040</v>
      </c>
      <c r="T1267" t="s">
        <v>14054</v>
      </c>
      <c r="U1267" t="s">
        <v>14035</v>
      </c>
      <c r="V1267" t="s">
        <v>14055</v>
      </c>
      <c r="W1267" t="s">
        <v>14056</v>
      </c>
      <c r="X1267" t="s">
        <v>14057</v>
      </c>
      <c r="Y1267" t="s">
        <v>14033</v>
      </c>
      <c r="Z1267" t="s">
        <v>14058</v>
      </c>
      <c r="AA1267" t="s">
        <v>14059</v>
      </c>
      <c r="AB1267" t="s">
        <v>14060</v>
      </c>
      <c r="AC1267" t="s">
        <v>14036</v>
      </c>
    </row>
    <row r="1268" spans="1:29" x14ac:dyDescent="0.3">
      <c r="A1268" t="s">
        <v>14011</v>
      </c>
      <c r="B1268" t="s">
        <v>14006</v>
      </c>
      <c r="C1268">
        <v>988</v>
      </c>
      <c r="D1268" t="s">
        <v>866</v>
      </c>
      <c r="E1268">
        <v>288</v>
      </c>
      <c r="F1268">
        <v>720</v>
      </c>
      <c r="G1268">
        <v>3.67</v>
      </c>
      <c r="H1268">
        <v>3</v>
      </c>
      <c r="I1268">
        <v>2</v>
      </c>
      <c r="J1268" t="s">
        <v>14005</v>
      </c>
      <c r="K1268" t="s">
        <v>14031</v>
      </c>
      <c r="L1268" t="e">
        <f>-LGcnCr_hpA</f>
        <v>#NAME?</v>
      </c>
      <c r="M1268" t="s">
        <v>14016</v>
      </c>
      <c r="N1268" t="s">
        <v>14030</v>
      </c>
      <c r="O1268" t="s">
        <v>14009</v>
      </c>
      <c r="P1268" t="s">
        <v>14024</v>
      </c>
      <c r="Q1268" t="s">
        <v>14015</v>
      </c>
      <c r="R1268" t="s">
        <v>14017</v>
      </c>
      <c r="S1268" t="s">
        <v>14061</v>
      </c>
      <c r="T1268" t="s">
        <v>14062</v>
      </c>
      <c r="U1268" t="s">
        <v>14063</v>
      </c>
      <c r="V1268" t="s">
        <v>14064</v>
      </c>
      <c r="W1268" t="s">
        <v>14023</v>
      </c>
      <c r="X1268" t="s">
        <v>14045</v>
      </c>
      <c r="Y1268" t="s">
        <v>14065</v>
      </c>
      <c r="Z1268" t="s">
        <v>14066</v>
      </c>
      <c r="AA1268" t="s">
        <v>14046</v>
      </c>
      <c r="AB1268" t="s">
        <v>14055</v>
      </c>
      <c r="AC1268" t="s">
        <v>14067</v>
      </c>
    </row>
    <row r="1269" spans="1:29" x14ac:dyDescent="0.3">
      <c r="A1269" t="e">
        <f>-LGcnCr_hpA</f>
        <v>#NAME?</v>
      </c>
      <c r="B1269" t="s">
        <v>14006</v>
      </c>
      <c r="C1269">
        <v>1053</v>
      </c>
      <c r="D1269" t="s">
        <v>866</v>
      </c>
      <c r="E1269">
        <v>243</v>
      </c>
      <c r="F1269">
        <v>1371</v>
      </c>
      <c r="G1269">
        <v>5</v>
      </c>
      <c r="H1269">
        <v>2</v>
      </c>
      <c r="I1269">
        <v>2</v>
      </c>
      <c r="J1269" t="s">
        <v>14009</v>
      </c>
      <c r="K1269" t="s">
        <v>14012</v>
      </c>
      <c r="L1269" t="s">
        <v>14051</v>
      </c>
      <c r="M1269" t="s">
        <v>14010</v>
      </c>
      <c r="N1269" t="s">
        <v>14008</v>
      </c>
      <c r="O1269" t="s">
        <v>14017</v>
      </c>
      <c r="P1269" t="s">
        <v>14005</v>
      </c>
      <c r="Q1269" t="s">
        <v>14053</v>
      </c>
      <c r="R1269" t="s">
        <v>14052</v>
      </c>
      <c r="S1269" t="s">
        <v>14035</v>
      </c>
      <c r="T1269" t="s">
        <v>14044</v>
      </c>
      <c r="U1269" t="s">
        <v>14056</v>
      </c>
      <c r="V1269" t="s">
        <v>14027</v>
      </c>
      <c r="W1269" t="s">
        <v>14032</v>
      </c>
      <c r="X1269" t="s">
        <v>14057</v>
      </c>
      <c r="Y1269" t="s">
        <v>14016</v>
      </c>
      <c r="Z1269" t="s">
        <v>14045</v>
      </c>
      <c r="AA1269" t="s">
        <v>14029</v>
      </c>
      <c r="AB1269" t="s">
        <v>14068</v>
      </c>
      <c r="AC1269" t="s">
        <v>14069</v>
      </c>
    </row>
    <row r="1270" spans="1:29" x14ac:dyDescent="0.3">
      <c r="A1270" t="s">
        <v>14017</v>
      </c>
      <c r="B1270" t="s">
        <v>14006</v>
      </c>
      <c r="C1270">
        <v>1045</v>
      </c>
      <c r="D1270" t="s">
        <v>866</v>
      </c>
      <c r="E1270">
        <v>234</v>
      </c>
      <c r="F1270">
        <v>780</v>
      </c>
      <c r="G1270">
        <v>5</v>
      </c>
      <c r="H1270">
        <v>2</v>
      </c>
      <c r="I1270">
        <v>1</v>
      </c>
      <c r="J1270" t="s">
        <v>14005</v>
      </c>
      <c r="K1270" t="e">
        <f>-LGcnCr_hpA</f>
        <v>#NAME?</v>
      </c>
      <c r="L1270" t="s">
        <v>14028</v>
      </c>
      <c r="M1270" t="s">
        <v>14053</v>
      </c>
      <c r="N1270" t="s">
        <v>14022</v>
      </c>
      <c r="O1270" t="s">
        <v>14026</v>
      </c>
      <c r="P1270" t="s">
        <v>14007</v>
      </c>
      <c r="Q1270" t="s">
        <v>14063</v>
      </c>
      <c r="R1270" t="s">
        <v>14009</v>
      </c>
      <c r="S1270" t="s">
        <v>14070</v>
      </c>
      <c r="T1270" t="s">
        <v>14038</v>
      </c>
      <c r="U1270" t="s">
        <v>14016</v>
      </c>
      <c r="V1270" t="s">
        <v>14008</v>
      </c>
      <c r="W1270" t="s">
        <v>14059</v>
      </c>
      <c r="X1270" t="s">
        <v>14071</v>
      </c>
      <c r="Y1270" t="s">
        <v>14040</v>
      </c>
      <c r="Z1270" t="s">
        <v>14072</v>
      </c>
      <c r="AA1270" t="s">
        <v>14054</v>
      </c>
      <c r="AB1270" t="s">
        <v>14073</v>
      </c>
      <c r="AC1270" t="s">
        <v>14031</v>
      </c>
    </row>
    <row r="1271" spans="1:29" x14ac:dyDescent="0.3">
      <c r="A1271" t="s">
        <v>14055</v>
      </c>
      <c r="B1271" t="s">
        <v>14006</v>
      </c>
      <c r="C1271">
        <v>1067</v>
      </c>
      <c r="D1271" t="s">
        <v>866</v>
      </c>
      <c r="E1271">
        <v>146</v>
      </c>
      <c r="F1271">
        <v>864</v>
      </c>
      <c r="G1271">
        <v>5</v>
      </c>
      <c r="H1271">
        <v>2</v>
      </c>
      <c r="I1271">
        <v>1</v>
      </c>
      <c r="J1271" t="e">
        <f>-LGcnCr_hpA</f>
        <v>#NAME?</v>
      </c>
      <c r="K1271" t="s">
        <v>14053</v>
      </c>
      <c r="L1271" t="s">
        <v>14054</v>
      </c>
      <c r="M1271" t="s">
        <v>14052</v>
      </c>
      <c r="N1271" t="s">
        <v>14051</v>
      </c>
      <c r="O1271" t="s">
        <v>14017</v>
      </c>
      <c r="P1271" t="s">
        <v>14007</v>
      </c>
      <c r="Q1271" t="s">
        <v>14022</v>
      </c>
    </row>
    <row r="1272" spans="1:29" x14ac:dyDescent="0.3">
      <c r="A1272" t="s">
        <v>14027</v>
      </c>
      <c r="B1272" t="s">
        <v>14006</v>
      </c>
      <c r="C1272">
        <v>1053</v>
      </c>
      <c r="D1272" t="s">
        <v>866</v>
      </c>
      <c r="E1272">
        <v>126</v>
      </c>
      <c r="F1272">
        <v>530</v>
      </c>
      <c r="G1272">
        <v>5</v>
      </c>
      <c r="H1272">
        <v>1</v>
      </c>
      <c r="I1272">
        <v>2</v>
      </c>
      <c r="J1272" t="e">
        <f>-LGcnCr_hpA</f>
        <v>#NAME?</v>
      </c>
      <c r="K1272" t="s">
        <v>14017</v>
      </c>
      <c r="L1272" t="s">
        <v>14054</v>
      </c>
      <c r="M1272" t="s">
        <v>14037</v>
      </c>
      <c r="N1272" t="s">
        <v>14036</v>
      </c>
      <c r="O1272" t="s">
        <v>14030</v>
      </c>
      <c r="P1272" t="s">
        <v>14055</v>
      </c>
      <c r="Q1272" t="s">
        <v>14031</v>
      </c>
      <c r="R1272" t="s">
        <v>14032</v>
      </c>
      <c r="S1272" t="s">
        <v>14040</v>
      </c>
      <c r="T1272" t="s">
        <v>14016</v>
      </c>
      <c r="U1272" t="s">
        <v>14060</v>
      </c>
      <c r="V1272" t="s">
        <v>14015</v>
      </c>
      <c r="W1272" t="s">
        <v>14042</v>
      </c>
      <c r="X1272" t="s">
        <v>14045</v>
      </c>
      <c r="Y1272" t="s">
        <v>14051</v>
      </c>
      <c r="Z1272" t="s">
        <v>14008</v>
      </c>
      <c r="AA1272" t="s">
        <v>14074</v>
      </c>
      <c r="AB1272" t="s">
        <v>14075</v>
      </c>
      <c r="AC1272" t="s">
        <v>14046</v>
      </c>
    </row>
    <row r="1273" spans="1:29" x14ac:dyDescent="0.3">
      <c r="A1273" t="s">
        <v>14028</v>
      </c>
      <c r="B1273" t="s">
        <v>14006</v>
      </c>
      <c r="C1273">
        <v>1046</v>
      </c>
      <c r="D1273" t="s">
        <v>866</v>
      </c>
      <c r="E1273">
        <v>165</v>
      </c>
      <c r="F1273">
        <v>341</v>
      </c>
      <c r="G1273">
        <v>5</v>
      </c>
      <c r="H1273">
        <v>1</v>
      </c>
      <c r="I1273">
        <v>0</v>
      </c>
      <c r="J1273" t="s">
        <v>14005</v>
      </c>
      <c r="K1273" t="s">
        <v>14012</v>
      </c>
      <c r="L1273" t="s">
        <v>14017</v>
      </c>
      <c r="M1273" t="e">
        <f>-LGcnCr_hpA</f>
        <v>#NAME?</v>
      </c>
      <c r="N1273" t="s">
        <v>14029</v>
      </c>
      <c r="O1273" t="s">
        <v>14027</v>
      </c>
      <c r="P1273" t="s">
        <v>14037</v>
      </c>
      <c r="Q1273" t="s">
        <v>14038</v>
      </c>
    </row>
    <row r="1274" spans="1:29" x14ac:dyDescent="0.3">
      <c r="A1274" t="s">
        <v>14052</v>
      </c>
      <c r="B1274" t="s">
        <v>14006</v>
      </c>
      <c r="C1274">
        <v>1106</v>
      </c>
      <c r="D1274" t="s">
        <v>866</v>
      </c>
      <c r="E1274">
        <v>120</v>
      </c>
      <c r="F1274">
        <v>4832</v>
      </c>
      <c r="G1274">
        <v>4.67</v>
      </c>
      <c r="H1274">
        <v>3</v>
      </c>
      <c r="I1274">
        <v>0</v>
      </c>
      <c r="J1274" t="s">
        <v>14035</v>
      </c>
      <c r="K1274" t="s">
        <v>14012</v>
      </c>
      <c r="L1274" t="s">
        <v>14054</v>
      </c>
      <c r="M1274" t="s">
        <v>14007</v>
      </c>
      <c r="N1274" t="s">
        <v>14009</v>
      </c>
      <c r="O1274" t="s">
        <v>14056</v>
      </c>
      <c r="P1274" t="s">
        <v>14039</v>
      </c>
      <c r="Q1274" t="s">
        <v>14025</v>
      </c>
      <c r="R1274" t="s">
        <v>14005</v>
      </c>
      <c r="S1274" t="s">
        <v>14051</v>
      </c>
      <c r="T1274" t="s">
        <v>14032</v>
      </c>
      <c r="U1274" t="s">
        <v>14055</v>
      </c>
      <c r="V1274" t="s">
        <v>14076</v>
      </c>
      <c r="W1274" t="e">
        <f>-LGcnCr_hpA</f>
        <v>#NAME?</v>
      </c>
      <c r="X1274" t="s">
        <v>14016</v>
      </c>
      <c r="Y1274" t="s">
        <v>14020</v>
      </c>
      <c r="Z1274" t="s">
        <v>14077</v>
      </c>
      <c r="AA1274" t="s">
        <v>14010</v>
      </c>
      <c r="AB1274" t="s">
        <v>14049</v>
      </c>
      <c r="AC1274" t="s">
        <v>14008</v>
      </c>
    </row>
    <row r="1275" spans="1:29" x14ac:dyDescent="0.3">
      <c r="A1275" t="s">
        <v>14010</v>
      </c>
      <c r="B1275" t="s">
        <v>14006</v>
      </c>
      <c r="C1275">
        <v>934</v>
      </c>
      <c r="D1275" t="s">
        <v>32</v>
      </c>
      <c r="E1275">
        <v>142</v>
      </c>
      <c r="F1275">
        <v>2636</v>
      </c>
      <c r="G1275">
        <v>3.4</v>
      </c>
      <c r="H1275">
        <v>5</v>
      </c>
      <c r="I1275">
        <v>8</v>
      </c>
      <c r="J1275" t="s">
        <v>14005</v>
      </c>
      <c r="K1275" t="s">
        <v>14009</v>
      </c>
      <c r="L1275" t="s">
        <v>14051</v>
      </c>
      <c r="M1275" t="e">
        <f>-LGcnCr_hpA</f>
        <v>#NAME?</v>
      </c>
      <c r="N1275" t="s">
        <v>14057</v>
      </c>
      <c r="O1275" t="s">
        <v>14012</v>
      </c>
      <c r="P1275" t="s">
        <v>14045</v>
      </c>
      <c r="Q1275" t="s">
        <v>14031</v>
      </c>
    </row>
    <row r="1276" spans="1:29" x14ac:dyDescent="0.3">
      <c r="A1276" t="s">
        <v>14057</v>
      </c>
      <c r="B1276" t="s">
        <v>14006</v>
      </c>
      <c r="C1276">
        <v>983</v>
      </c>
      <c r="D1276" t="s">
        <v>32</v>
      </c>
      <c r="E1276">
        <v>92</v>
      </c>
      <c r="F1276">
        <v>3835</v>
      </c>
      <c r="G1276">
        <v>4</v>
      </c>
      <c r="H1276">
        <v>4</v>
      </c>
      <c r="I1276">
        <v>5</v>
      </c>
      <c r="J1276" t="s">
        <v>14078</v>
      </c>
      <c r="K1276" t="s">
        <v>14079</v>
      </c>
      <c r="L1276" t="s">
        <v>14080</v>
      </c>
      <c r="M1276" t="s">
        <v>14081</v>
      </c>
      <c r="N1276" t="s">
        <v>14082</v>
      </c>
      <c r="O1276" t="s">
        <v>14083</v>
      </c>
      <c r="P1276" t="s">
        <v>14084</v>
      </c>
      <c r="Q1276" t="s">
        <v>14085</v>
      </c>
      <c r="R1276" t="s">
        <v>14086</v>
      </c>
      <c r="S1276" t="s">
        <v>14087</v>
      </c>
      <c r="T1276" t="s">
        <v>14088</v>
      </c>
      <c r="U1276" t="s">
        <v>14005</v>
      </c>
      <c r="V1276" t="e">
        <f>-ip1BHArrlc</f>
        <v>#NAME?</v>
      </c>
      <c r="W1276" t="s">
        <v>14089</v>
      </c>
      <c r="X1276" t="s">
        <v>14090</v>
      </c>
      <c r="Y1276" t="s">
        <v>14091</v>
      </c>
      <c r="Z1276" t="s">
        <v>14092</v>
      </c>
      <c r="AA1276" t="s">
        <v>14093</v>
      </c>
      <c r="AB1276" t="s">
        <v>14010</v>
      </c>
      <c r="AC1276" t="s">
        <v>14009</v>
      </c>
    </row>
    <row r="1277" spans="1:29" x14ac:dyDescent="0.3">
      <c r="A1277" t="s">
        <v>14022</v>
      </c>
      <c r="B1277" t="s">
        <v>14006</v>
      </c>
      <c r="C1277">
        <v>1032</v>
      </c>
      <c r="D1277" t="s">
        <v>866</v>
      </c>
      <c r="E1277">
        <v>251</v>
      </c>
      <c r="F1277">
        <v>365</v>
      </c>
      <c r="G1277">
        <v>0</v>
      </c>
      <c r="H1277">
        <v>0</v>
      </c>
      <c r="I1277">
        <v>2</v>
      </c>
      <c r="J1277" t="s">
        <v>14030</v>
      </c>
      <c r="K1277" t="s">
        <v>14005</v>
      </c>
      <c r="L1277" t="s">
        <v>14037</v>
      </c>
      <c r="M1277" t="s">
        <v>14020</v>
      </c>
      <c r="N1277" t="s">
        <v>14010</v>
      </c>
      <c r="O1277" t="s">
        <v>14009</v>
      </c>
      <c r="P1277" t="s">
        <v>14016</v>
      </c>
      <c r="Q1277" t="s">
        <v>14028</v>
      </c>
    </row>
    <row r="1278" spans="1:29" x14ac:dyDescent="0.3">
      <c r="A1278" t="s">
        <v>14036</v>
      </c>
      <c r="B1278" t="s">
        <v>14006</v>
      </c>
      <c r="C1278">
        <v>1056</v>
      </c>
      <c r="D1278" t="s">
        <v>866</v>
      </c>
      <c r="E1278">
        <v>259</v>
      </c>
      <c r="F1278">
        <v>164</v>
      </c>
      <c r="G1278">
        <v>5</v>
      </c>
      <c r="H1278">
        <v>3</v>
      </c>
      <c r="I1278">
        <v>1</v>
      </c>
    </row>
    <row r="1279" spans="1:29" x14ac:dyDescent="0.3">
      <c r="A1279" t="s">
        <v>14032</v>
      </c>
      <c r="B1279" t="s">
        <v>14006</v>
      </c>
      <c r="C1279">
        <v>962</v>
      </c>
      <c r="D1279" t="s">
        <v>866</v>
      </c>
      <c r="E1279">
        <v>269</v>
      </c>
      <c r="F1279">
        <v>10089</v>
      </c>
      <c r="G1279">
        <v>3.14</v>
      </c>
      <c r="H1279">
        <v>7</v>
      </c>
      <c r="I1279">
        <v>6</v>
      </c>
      <c r="J1279" t="s">
        <v>14051</v>
      </c>
      <c r="K1279" t="s">
        <v>14007</v>
      </c>
      <c r="L1279" t="s">
        <v>14046</v>
      </c>
      <c r="M1279" t="s">
        <v>14094</v>
      </c>
      <c r="N1279" t="s">
        <v>14031</v>
      </c>
      <c r="O1279" t="s">
        <v>14044</v>
      </c>
      <c r="P1279" t="s">
        <v>14057</v>
      </c>
      <c r="Q1279" t="s">
        <v>14095</v>
      </c>
      <c r="R1279" t="s">
        <v>14067</v>
      </c>
      <c r="S1279" t="s">
        <v>14011</v>
      </c>
      <c r="T1279" t="s">
        <v>14018</v>
      </c>
      <c r="U1279" t="s">
        <v>14068</v>
      </c>
      <c r="V1279" t="e">
        <f>-LGcnCr_hpA</f>
        <v>#NAME?</v>
      </c>
      <c r="W1279" t="s">
        <v>14012</v>
      </c>
      <c r="X1279" t="s">
        <v>14096</v>
      </c>
      <c r="Y1279" t="s">
        <v>14097</v>
      </c>
      <c r="Z1279" t="s">
        <v>14013</v>
      </c>
      <c r="AA1279" t="s">
        <v>14098</v>
      </c>
      <c r="AB1279" t="s">
        <v>14099</v>
      </c>
      <c r="AC1279" t="s">
        <v>14100</v>
      </c>
    </row>
    <row r="1280" spans="1:29" x14ac:dyDescent="0.3">
      <c r="A1280" t="s">
        <v>14101</v>
      </c>
      <c r="B1280" t="s">
        <v>14006</v>
      </c>
      <c r="C1280">
        <v>1127</v>
      </c>
      <c r="D1280" t="s">
        <v>866</v>
      </c>
      <c r="E1280">
        <v>212</v>
      </c>
      <c r="F1280">
        <v>1880</v>
      </c>
      <c r="G1280">
        <v>3</v>
      </c>
      <c r="H1280">
        <v>1</v>
      </c>
      <c r="I1280">
        <v>2</v>
      </c>
      <c r="J1280" t="s">
        <v>14039</v>
      </c>
      <c r="K1280" t="s">
        <v>14102</v>
      </c>
      <c r="L1280" t="s">
        <v>14007</v>
      </c>
      <c r="M1280" t="s">
        <v>6165</v>
      </c>
      <c r="N1280" t="s">
        <v>14103</v>
      </c>
      <c r="O1280" t="s">
        <v>14104</v>
      </c>
      <c r="P1280" t="s">
        <v>14105</v>
      </c>
      <c r="Q1280" t="s">
        <v>14106</v>
      </c>
      <c r="R1280" t="s">
        <v>14107</v>
      </c>
      <c r="S1280" t="s">
        <v>14108</v>
      </c>
      <c r="T1280" t="s">
        <v>14049</v>
      </c>
      <c r="U1280" t="s">
        <v>14109</v>
      </c>
      <c r="V1280" t="s">
        <v>14110</v>
      </c>
      <c r="W1280" t="s">
        <v>14111</v>
      </c>
      <c r="X1280" t="s">
        <v>14112</v>
      </c>
      <c r="Y1280" t="s">
        <v>14113</v>
      </c>
      <c r="Z1280" t="s">
        <v>14114</v>
      </c>
      <c r="AA1280" t="s">
        <v>14115</v>
      </c>
      <c r="AB1280" t="s">
        <v>14042</v>
      </c>
      <c r="AC1280" t="s">
        <v>14116</v>
      </c>
    </row>
    <row r="1281" spans="1:29" x14ac:dyDescent="0.3">
      <c r="A1281" t="s">
        <v>14020</v>
      </c>
      <c r="B1281" t="s">
        <v>14006</v>
      </c>
      <c r="C1281">
        <v>1016</v>
      </c>
      <c r="D1281" t="s">
        <v>866</v>
      </c>
      <c r="E1281">
        <v>345</v>
      </c>
      <c r="F1281">
        <v>417</v>
      </c>
      <c r="G1281">
        <v>3</v>
      </c>
      <c r="H1281">
        <v>2</v>
      </c>
      <c r="I1281">
        <v>1</v>
      </c>
      <c r="J1281" t="s">
        <v>14030</v>
      </c>
      <c r="K1281" t="s">
        <v>14011</v>
      </c>
      <c r="L1281" t="s">
        <v>14014</v>
      </c>
      <c r="M1281" t="s">
        <v>14015</v>
      </c>
      <c r="N1281" t="s">
        <v>14023</v>
      </c>
      <c r="O1281" t="s">
        <v>14021</v>
      </c>
      <c r="P1281" t="s">
        <v>14029</v>
      </c>
      <c r="Q1281" t="s">
        <v>14054</v>
      </c>
    </row>
    <row r="1282" spans="1:29" x14ac:dyDescent="0.3">
      <c r="A1282" t="s">
        <v>14007</v>
      </c>
      <c r="B1282" t="s">
        <v>14006</v>
      </c>
      <c r="C1282">
        <v>967</v>
      </c>
      <c r="D1282" t="s">
        <v>866</v>
      </c>
      <c r="E1282">
        <v>260</v>
      </c>
      <c r="F1282">
        <v>35709</v>
      </c>
      <c r="G1282">
        <v>3.14</v>
      </c>
      <c r="H1282">
        <v>28</v>
      </c>
      <c r="I1282">
        <v>11</v>
      </c>
      <c r="J1282" t="s">
        <v>14009</v>
      </c>
      <c r="K1282" t="s">
        <v>14117</v>
      </c>
      <c r="L1282" t="s">
        <v>14032</v>
      </c>
      <c r="M1282" t="s">
        <v>14005</v>
      </c>
      <c r="N1282" t="s">
        <v>14031</v>
      </c>
      <c r="O1282" t="s">
        <v>14058</v>
      </c>
      <c r="P1282" t="s">
        <v>14051</v>
      </c>
      <c r="Q1282" t="s">
        <v>14037</v>
      </c>
      <c r="R1282" t="s">
        <v>14011</v>
      </c>
      <c r="S1282" t="s">
        <v>14012</v>
      </c>
      <c r="T1282" t="s">
        <v>14041</v>
      </c>
      <c r="U1282" t="s">
        <v>14118</v>
      </c>
      <c r="V1282" t="s">
        <v>14018</v>
      </c>
      <c r="W1282" t="s">
        <v>14054</v>
      </c>
      <c r="X1282" t="s">
        <v>14057</v>
      </c>
      <c r="Y1282" t="s">
        <v>14059</v>
      </c>
      <c r="Z1282" t="s">
        <v>14052</v>
      </c>
      <c r="AA1282" t="s">
        <v>14119</v>
      </c>
      <c r="AB1282" t="s">
        <v>14120</v>
      </c>
      <c r="AC1282" t="s">
        <v>14020</v>
      </c>
    </row>
    <row r="1283" spans="1:29" x14ac:dyDescent="0.3">
      <c r="A1283" t="s">
        <v>14037</v>
      </c>
      <c r="B1283" t="s">
        <v>14006</v>
      </c>
      <c r="C1283">
        <v>996</v>
      </c>
      <c r="D1283" t="s">
        <v>866</v>
      </c>
      <c r="E1283">
        <v>252</v>
      </c>
      <c r="F1283">
        <v>922</v>
      </c>
      <c r="G1283">
        <v>3</v>
      </c>
      <c r="H1283">
        <v>4</v>
      </c>
      <c r="I1283">
        <v>1</v>
      </c>
      <c r="J1283" t="s">
        <v>14005</v>
      </c>
      <c r="K1283" t="s">
        <v>14022</v>
      </c>
      <c r="L1283" t="s">
        <v>14030</v>
      </c>
      <c r="M1283" t="s">
        <v>14021</v>
      </c>
      <c r="N1283" t="s">
        <v>14028</v>
      </c>
      <c r="O1283" t="s">
        <v>14043</v>
      </c>
      <c r="P1283" t="s">
        <v>14053</v>
      </c>
      <c r="Q1283" t="s">
        <v>14066</v>
      </c>
      <c r="R1283" t="s">
        <v>14014</v>
      </c>
      <c r="S1283" t="s">
        <v>14024</v>
      </c>
      <c r="T1283" t="s">
        <v>14121</v>
      </c>
      <c r="U1283" t="s">
        <v>14015</v>
      </c>
      <c r="V1283" t="s">
        <v>14065</v>
      </c>
      <c r="W1283" t="s">
        <v>14019</v>
      </c>
      <c r="X1283" t="s">
        <v>14122</v>
      </c>
      <c r="Y1283" t="s">
        <v>14018</v>
      </c>
      <c r="Z1283" t="s">
        <v>14038</v>
      </c>
      <c r="AA1283" t="s">
        <v>14064</v>
      </c>
      <c r="AB1283" t="s">
        <v>14073</v>
      </c>
      <c r="AC1283" t="s">
        <v>14123</v>
      </c>
    </row>
    <row r="1284" spans="1:29" x14ac:dyDescent="0.3">
      <c r="A1284" t="s">
        <v>14124</v>
      </c>
      <c r="B1284" t="s">
        <v>14125</v>
      </c>
      <c r="C1284">
        <v>1133</v>
      </c>
      <c r="D1284" t="s">
        <v>632</v>
      </c>
      <c r="E1284">
        <v>243</v>
      </c>
      <c r="F1284">
        <v>1325</v>
      </c>
      <c r="G1284">
        <v>5</v>
      </c>
      <c r="H1284">
        <v>3</v>
      </c>
      <c r="I1284">
        <v>5</v>
      </c>
      <c r="J1284" t="s">
        <v>14126</v>
      </c>
      <c r="K1284" t="s">
        <v>14127</v>
      </c>
      <c r="L1284" t="s">
        <v>14128</v>
      </c>
      <c r="M1284" t="s">
        <v>14129</v>
      </c>
      <c r="N1284" t="s">
        <v>14130</v>
      </c>
      <c r="O1284" t="s">
        <v>14131</v>
      </c>
      <c r="P1284" t="s">
        <v>14132</v>
      </c>
      <c r="Q1284" t="s">
        <v>14133</v>
      </c>
      <c r="R1284" t="s">
        <v>14134</v>
      </c>
      <c r="S1284" t="s">
        <v>14135</v>
      </c>
      <c r="T1284" t="s">
        <v>14136</v>
      </c>
      <c r="U1284" t="s">
        <v>14137</v>
      </c>
      <c r="V1284" t="s">
        <v>14138</v>
      </c>
      <c r="W1284" t="s">
        <v>14139</v>
      </c>
      <c r="X1284" t="s">
        <v>14140</v>
      </c>
      <c r="Y1284" t="s">
        <v>14141</v>
      </c>
      <c r="Z1284" t="s">
        <v>14142</v>
      </c>
      <c r="AA1284" t="s">
        <v>14143</v>
      </c>
      <c r="AB1284" t="s">
        <v>14144</v>
      </c>
      <c r="AC1284" t="s">
        <v>14145</v>
      </c>
    </row>
    <row r="1285" spans="1:29" x14ac:dyDescent="0.3">
      <c r="A1285" t="s">
        <v>14131</v>
      </c>
      <c r="B1285" t="s">
        <v>14146</v>
      </c>
      <c r="C1285">
        <v>1134</v>
      </c>
      <c r="D1285" t="s">
        <v>632</v>
      </c>
      <c r="E1285">
        <v>227</v>
      </c>
      <c r="F1285">
        <v>1541</v>
      </c>
      <c r="G1285">
        <v>4.4000000000000004</v>
      </c>
      <c r="H1285">
        <v>5</v>
      </c>
      <c r="I1285">
        <v>5</v>
      </c>
      <c r="J1285" t="s">
        <v>14126</v>
      </c>
      <c r="K1285" t="s">
        <v>14124</v>
      </c>
      <c r="L1285" t="s">
        <v>14127</v>
      </c>
      <c r="M1285" t="s">
        <v>14128</v>
      </c>
      <c r="N1285" t="s">
        <v>14141</v>
      </c>
      <c r="O1285" t="s">
        <v>14129</v>
      </c>
      <c r="P1285" t="s">
        <v>14132</v>
      </c>
      <c r="Q1285" t="s">
        <v>14133</v>
      </c>
      <c r="R1285" t="s">
        <v>14135</v>
      </c>
      <c r="S1285" t="s">
        <v>14139</v>
      </c>
      <c r="T1285" t="s">
        <v>14130</v>
      </c>
      <c r="U1285" t="s">
        <v>14140</v>
      </c>
      <c r="V1285" t="s">
        <v>14147</v>
      </c>
      <c r="W1285" t="s">
        <v>14134</v>
      </c>
      <c r="X1285" t="s">
        <v>14138</v>
      </c>
      <c r="Y1285" t="s">
        <v>14148</v>
      </c>
      <c r="Z1285" t="s">
        <v>14149</v>
      </c>
      <c r="AA1285" t="s">
        <v>14150</v>
      </c>
      <c r="AB1285" t="s">
        <v>14151</v>
      </c>
      <c r="AC1285" t="s">
        <v>14152</v>
      </c>
    </row>
    <row r="1286" spans="1:29" x14ac:dyDescent="0.3">
      <c r="A1286" t="s">
        <v>14127</v>
      </c>
      <c r="B1286" t="s">
        <v>14153</v>
      </c>
      <c r="C1286">
        <v>1098</v>
      </c>
      <c r="D1286" t="s">
        <v>32</v>
      </c>
      <c r="E1286">
        <v>354</v>
      </c>
      <c r="F1286">
        <v>6860</v>
      </c>
      <c r="G1286">
        <v>4.5999999999999996</v>
      </c>
      <c r="H1286">
        <v>5</v>
      </c>
      <c r="I1286">
        <v>29</v>
      </c>
      <c r="J1286" t="s">
        <v>14154</v>
      </c>
      <c r="K1286" t="s">
        <v>14142</v>
      </c>
      <c r="L1286" t="s">
        <v>14128</v>
      </c>
      <c r="M1286" t="s">
        <v>14155</v>
      </c>
      <c r="N1286" t="s">
        <v>14156</v>
      </c>
      <c r="O1286" t="s">
        <v>14157</v>
      </c>
      <c r="P1286" t="s">
        <v>14158</v>
      </c>
      <c r="Q1286" t="s">
        <v>14159</v>
      </c>
      <c r="R1286" t="s">
        <v>14145</v>
      </c>
      <c r="S1286" t="s">
        <v>14160</v>
      </c>
      <c r="T1286" t="s">
        <v>14161</v>
      </c>
      <c r="U1286" t="s">
        <v>14162</v>
      </c>
      <c r="V1286" t="s">
        <v>14163</v>
      </c>
      <c r="W1286" t="s">
        <v>14144</v>
      </c>
      <c r="X1286" t="s">
        <v>14164</v>
      </c>
      <c r="Y1286" t="s">
        <v>14165</v>
      </c>
      <c r="Z1286" t="s">
        <v>14166</v>
      </c>
      <c r="AA1286" t="s">
        <v>14143</v>
      </c>
      <c r="AB1286" t="s">
        <v>14167</v>
      </c>
      <c r="AC1286" t="s">
        <v>14168</v>
      </c>
    </row>
    <row r="1287" spans="1:29" x14ac:dyDescent="0.3">
      <c r="A1287" t="s">
        <v>14128</v>
      </c>
      <c r="B1287" t="s">
        <v>14153</v>
      </c>
      <c r="C1287">
        <v>1098</v>
      </c>
      <c r="D1287" t="s">
        <v>32</v>
      </c>
      <c r="E1287">
        <v>75</v>
      </c>
      <c r="F1287">
        <v>1928</v>
      </c>
      <c r="G1287">
        <v>5</v>
      </c>
      <c r="H1287">
        <v>1</v>
      </c>
      <c r="I1287">
        <v>5</v>
      </c>
      <c r="J1287" t="s">
        <v>14127</v>
      </c>
      <c r="K1287" t="s">
        <v>14157</v>
      </c>
      <c r="L1287" t="s">
        <v>14162</v>
      </c>
      <c r="M1287" t="s">
        <v>14169</v>
      </c>
      <c r="N1287" t="s">
        <v>14164</v>
      </c>
      <c r="O1287" t="s">
        <v>14170</v>
      </c>
      <c r="P1287" t="s">
        <v>14171</v>
      </c>
      <c r="Q1287" t="s">
        <v>14144</v>
      </c>
      <c r="R1287" t="s">
        <v>14155</v>
      </c>
      <c r="S1287" t="s">
        <v>14158</v>
      </c>
      <c r="T1287" t="s">
        <v>14167</v>
      </c>
      <c r="U1287" t="s">
        <v>14165</v>
      </c>
      <c r="V1287" t="s">
        <v>14172</v>
      </c>
      <c r="W1287" t="s">
        <v>14129</v>
      </c>
      <c r="X1287" t="s">
        <v>14173</v>
      </c>
      <c r="Y1287" t="s">
        <v>14168</v>
      </c>
      <c r="Z1287" t="s">
        <v>14174</v>
      </c>
      <c r="AA1287" t="s">
        <v>14142</v>
      </c>
      <c r="AB1287" t="s">
        <v>14175</v>
      </c>
      <c r="AC1287" t="s">
        <v>14176</v>
      </c>
    </row>
    <row r="1288" spans="1:29" x14ac:dyDescent="0.3">
      <c r="A1288" t="s">
        <v>14141</v>
      </c>
      <c r="B1288" t="s">
        <v>14177</v>
      </c>
      <c r="C1288">
        <v>1135</v>
      </c>
      <c r="D1288" t="s">
        <v>632</v>
      </c>
      <c r="E1288">
        <v>227</v>
      </c>
      <c r="F1288">
        <v>244</v>
      </c>
      <c r="G1288">
        <v>4.5</v>
      </c>
      <c r="H1288">
        <v>2</v>
      </c>
      <c r="I1288">
        <v>3</v>
      </c>
      <c r="J1288" t="s">
        <v>14124</v>
      </c>
      <c r="K1288" t="s">
        <v>14139</v>
      </c>
      <c r="L1288" t="s">
        <v>14166</v>
      </c>
      <c r="M1288" t="s">
        <v>14143</v>
      </c>
      <c r="N1288" t="s">
        <v>14142</v>
      </c>
      <c r="O1288" t="s">
        <v>14178</v>
      </c>
      <c r="P1288" t="s">
        <v>14179</v>
      </c>
      <c r="Q1288" t="s">
        <v>14180</v>
      </c>
      <c r="R1288" t="s">
        <v>14181</v>
      </c>
      <c r="S1288" t="s">
        <v>14182</v>
      </c>
      <c r="T1288" t="s">
        <v>14183</v>
      </c>
      <c r="U1288" t="s">
        <v>14184</v>
      </c>
      <c r="V1288" t="s">
        <v>14185</v>
      </c>
      <c r="W1288" t="s">
        <v>14186</v>
      </c>
    </row>
    <row r="1289" spans="1:29" x14ac:dyDescent="0.3">
      <c r="A1289" t="s">
        <v>14129</v>
      </c>
      <c r="B1289" t="s">
        <v>14153</v>
      </c>
      <c r="C1289">
        <v>1116</v>
      </c>
      <c r="D1289" t="s">
        <v>32</v>
      </c>
      <c r="E1289">
        <v>257</v>
      </c>
      <c r="F1289">
        <v>933</v>
      </c>
      <c r="G1289">
        <v>0</v>
      </c>
      <c r="H1289">
        <v>0</v>
      </c>
      <c r="I1289">
        <v>8</v>
      </c>
      <c r="J1289" t="s">
        <v>14187</v>
      </c>
      <c r="K1289" t="s">
        <v>14127</v>
      </c>
      <c r="L1289" t="s">
        <v>14188</v>
      </c>
      <c r="M1289" t="s">
        <v>14189</v>
      </c>
      <c r="N1289" t="s">
        <v>14190</v>
      </c>
      <c r="O1289" t="s">
        <v>14191</v>
      </c>
      <c r="P1289" t="s">
        <v>14192</v>
      </c>
      <c r="Q1289" t="s">
        <v>14158</v>
      </c>
    </row>
    <row r="1290" spans="1:29" x14ac:dyDescent="0.3">
      <c r="A1290" t="s">
        <v>14132</v>
      </c>
      <c r="B1290" t="s">
        <v>14193</v>
      </c>
      <c r="C1290">
        <v>1135</v>
      </c>
      <c r="D1290" t="s">
        <v>632</v>
      </c>
      <c r="E1290">
        <v>227</v>
      </c>
      <c r="F1290">
        <v>718</v>
      </c>
      <c r="G1290">
        <v>4.67</v>
      </c>
      <c r="H1290">
        <v>3</v>
      </c>
      <c r="I1290">
        <v>2</v>
      </c>
      <c r="J1290" t="s">
        <v>14126</v>
      </c>
      <c r="K1290" t="s">
        <v>14124</v>
      </c>
      <c r="L1290" t="s">
        <v>14127</v>
      </c>
      <c r="M1290" t="s">
        <v>14128</v>
      </c>
      <c r="N1290" t="s">
        <v>14129</v>
      </c>
      <c r="O1290" t="s">
        <v>14141</v>
      </c>
      <c r="P1290" t="s">
        <v>14131</v>
      </c>
      <c r="Q1290" t="s">
        <v>14135</v>
      </c>
      <c r="R1290" t="s">
        <v>14133</v>
      </c>
      <c r="S1290" t="s">
        <v>14147</v>
      </c>
      <c r="T1290" t="s">
        <v>14130</v>
      </c>
      <c r="U1290" t="s">
        <v>14134</v>
      </c>
      <c r="V1290" t="s">
        <v>14139</v>
      </c>
      <c r="W1290" t="s">
        <v>14140</v>
      </c>
    </row>
    <row r="1291" spans="1:29" x14ac:dyDescent="0.3">
      <c r="A1291" t="s">
        <v>14133</v>
      </c>
      <c r="B1291" t="s">
        <v>14194</v>
      </c>
      <c r="C1291">
        <v>1135</v>
      </c>
      <c r="D1291" t="s">
        <v>632</v>
      </c>
      <c r="E1291">
        <v>227</v>
      </c>
      <c r="F1291">
        <v>512</v>
      </c>
      <c r="G1291">
        <v>5</v>
      </c>
      <c r="H1291">
        <v>1</v>
      </c>
      <c r="I1291">
        <v>5</v>
      </c>
      <c r="J1291" t="s">
        <v>14126</v>
      </c>
      <c r="K1291" t="s">
        <v>14124</v>
      </c>
      <c r="L1291" t="s">
        <v>14127</v>
      </c>
      <c r="M1291" t="s">
        <v>14128</v>
      </c>
      <c r="N1291" t="s">
        <v>14129</v>
      </c>
      <c r="O1291" t="s">
        <v>14141</v>
      </c>
      <c r="P1291" t="s">
        <v>14131</v>
      </c>
      <c r="Q1291" t="s">
        <v>14132</v>
      </c>
      <c r="R1291" t="s">
        <v>14135</v>
      </c>
      <c r="S1291" t="s">
        <v>14147</v>
      </c>
      <c r="T1291" t="s">
        <v>14130</v>
      </c>
      <c r="U1291" t="s">
        <v>14134</v>
      </c>
      <c r="V1291" t="s">
        <v>14139</v>
      </c>
      <c r="W1291" t="s">
        <v>14140</v>
      </c>
    </row>
    <row r="1292" spans="1:29" x14ac:dyDescent="0.3">
      <c r="A1292" t="s">
        <v>14135</v>
      </c>
      <c r="B1292" t="s">
        <v>14195</v>
      </c>
      <c r="C1292">
        <v>1135</v>
      </c>
      <c r="D1292" t="s">
        <v>632</v>
      </c>
      <c r="E1292">
        <v>227</v>
      </c>
      <c r="F1292">
        <v>393</v>
      </c>
      <c r="G1292">
        <v>4</v>
      </c>
      <c r="H1292">
        <v>3</v>
      </c>
      <c r="I1292">
        <v>2</v>
      </c>
      <c r="J1292" t="s">
        <v>14126</v>
      </c>
      <c r="K1292" t="s">
        <v>14124</v>
      </c>
      <c r="L1292" t="s">
        <v>14127</v>
      </c>
      <c r="M1292" t="s">
        <v>14128</v>
      </c>
      <c r="N1292" t="s">
        <v>14129</v>
      </c>
      <c r="O1292" t="s">
        <v>14141</v>
      </c>
      <c r="P1292" t="s">
        <v>14131</v>
      </c>
      <c r="Q1292" t="s">
        <v>14132</v>
      </c>
      <c r="R1292" t="s">
        <v>14133</v>
      </c>
      <c r="S1292" t="s">
        <v>14130</v>
      </c>
      <c r="T1292" t="s">
        <v>14147</v>
      </c>
      <c r="U1292" t="s">
        <v>14134</v>
      </c>
      <c r="V1292" t="s">
        <v>14139</v>
      </c>
      <c r="W1292" t="s">
        <v>14140</v>
      </c>
    </row>
    <row r="1293" spans="1:29" x14ac:dyDescent="0.3">
      <c r="A1293" t="s">
        <v>14136</v>
      </c>
      <c r="B1293" t="s">
        <v>14196</v>
      </c>
      <c r="C1293">
        <v>1136</v>
      </c>
      <c r="D1293" t="s">
        <v>632</v>
      </c>
      <c r="E1293">
        <v>227</v>
      </c>
      <c r="F1293">
        <v>414</v>
      </c>
      <c r="G1293">
        <v>0</v>
      </c>
      <c r="H1293">
        <v>0</v>
      </c>
      <c r="I1293">
        <v>0</v>
      </c>
      <c r="J1293" t="s">
        <v>14126</v>
      </c>
      <c r="K1293" t="s">
        <v>14124</v>
      </c>
      <c r="L1293" t="s">
        <v>14127</v>
      </c>
      <c r="M1293" t="s">
        <v>14128</v>
      </c>
      <c r="N1293" t="s">
        <v>14129</v>
      </c>
      <c r="O1293" t="s">
        <v>14141</v>
      </c>
      <c r="P1293" t="s">
        <v>14130</v>
      </c>
      <c r="Q1293" t="s">
        <v>14131</v>
      </c>
      <c r="R1293" t="s">
        <v>14132</v>
      </c>
      <c r="S1293" t="s">
        <v>14133</v>
      </c>
      <c r="T1293" t="s">
        <v>14134</v>
      </c>
      <c r="U1293" t="s">
        <v>14135</v>
      </c>
      <c r="V1293" t="s">
        <v>14137</v>
      </c>
      <c r="W1293" t="s">
        <v>14138</v>
      </c>
      <c r="X1293" t="s">
        <v>14139</v>
      </c>
      <c r="Y1293" t="s">
        <v>14140</v>
      </c>
      <c r="Z1293" t="s">
        <v>14142</v>
      </c>
      <c r="AA1293" t="s">
        <v>14143</v>
      </c>
      <c r="AB1293" t="s">
        <v>14144</v>
      </c>
      <c r="AC1293" t="s">
        <v>14145</v>
      </c>
    </row>
    <row r="1294" spans="1:29" x14ac:dyDescent="0.3">
      <c r="A1294" t="s">
        <v>14139</v>
      </c>
      <c r="B1294" t="s">
        <v>14197</v>
      </c>
      <c r="C1294">
        <v>1134</v>
      </c>
      <c r="D1294" t="s">
        <v>632</v>
      </c>
      <c r="E1294">
        <v>227</v>
      </c>
      <c r="F1294">
        <v>117</v>
      </c>
      <c r="G1294">
        <v>5</v>
      </c>
      <c r="H1294">
        <v>1</v>
      </c>
      <c r="I1294">
        <v>1</v>
      </c>
      <c r="J1294" t="s">
        <v>14126</v>
      </c>
      <c r="K1294" t="s">
        <v>14124</v>
      </c>
      <c r="L1294" t="s">
        <v>14127</v>
      </c>
      <c r="M1294" t="s">
        <v>14128</v>
      </c>
      <c r="N1294" t="s">
        <v>14129</v>
      </c>
      <c r="O1294" t="s">
        <v>14147</v>
      </c>
      <c r="P1294" t="s">
        <v>14134</v>
      </c>
      <c r="Q1294" t="s">
        <v>14138</v>
      </c>
      <c r="R1294" t="s">
        <v>14149</v>
      </c>
      <c r="S1294" t="s">
        <v>14150</v>
      </c>
      <c r="T1294" t="s">
        <v>14151</v>
      </c>
      <c r="U1294" t="s">
        <v>14152</v>
      </c>
      <c r="V1294" t="s">
        <v>14142</v>
      </c>
      <c r="W1294" t="s">
        <v>14141</v>
      </c>
      <c r="X1294" t="s">
        <v>14130</v>
      </c>
      <c r="Y1294" t="s">
        <v>14131</v>
      </c>
      <c r="Z1294" t="s">
        <v>14135</v>
      </c>
      <c r="AA1294" t="s">
        <v>14133</v>
      </c>
      <c r="AB1294" t="s">
        <v>14132</v>
      </c>
      <c r="AC1294" t="s">
        <v>14140</v>
      </c>
    </row>
    <row r="1295" spans="1:29" x14ac:dyDescent="0.3">
      <c r="A1295" t="s">
        <v>14130</v>
      </c>
      <c r="B1295" t="s">
        <v>14198</v>
      </c>
      <c r="C1295">
        <v>1135</v>
      </c>
      <c r="D1295" t="s">
        <v>632</v>
      </c>
      <c r="E1295">
        <v>227</v>
      </c>
      <c r="F1295">
        <v>222</v>
      </c>
      <c r="G1295">
        <v>5</v>
      </c>
      <c r="H1295">
        <v>1</v>
      </c>
      <c r="I1295">
        <v>2</v>
      </c>
      <c r="J1295" t="s">
        <v>14126</v>
      </c>
      <c r="K1295" t="s">
        <v>14124</v>
      </c>
      <c r="L1295" t="s">
        <v>14127</v>
      </c>
      <c r="M1295" t="s">
        <v>14128</v>
      </c>
      <c r="N1295" t="s">
        <v>14129</v>
      </c>
      <c r="O1295" t="s">
        <v>14147</v>
      </c>
      <c r="P1295" t="s">
        <v>14134</v>
      </c>
      <c r="Q1295" t="s">
        <v>14138</v>
      </c>
      <c r="R1295" t="s">
        <v>14149</v>
      </c>
      <c r="S1295" t="s">
        <v>14150</v>
      </c>
      <c r="T1295" t="s">
        <v>14151</v>
      </c>
      <c r="U1295" t="s">
        <v>14152</v>
      </c>
      <c r="V1295" t="s">
        <v>14142</v>
      </c>
      <c r="W1295" t="s">
        <v>14141</v>
      </c>
      <c r="X1295" t="s">
        <v>14131</v>
      </c>
      <c r="Y1295" t="s">
        <v>14135</v>
      </c>
      <c r="Z1295" t="s">
        <v>14133</v>
      </c>
      <c r="AA1295" t="s">
        <v>14132</v>
      </c>
      <c r="AB1295" t="s">
        <v>14139</v>
      </c>
      <c r="AC1295" t="s">
        <v>14140</v>
      </c>
    </row>
    <row r="1296" spans="1:29" x14ac:dyDescent="0.3">
      <c r="A1296" t="s">
        <v>14140</v>
      </c>
      <c r="B1296" t="s">
        <v>3126</v>
      </c>
      <c r="C1296">
        <v>1135</v>
      </c>
      <c r="D1296" t="s">
        <v>632</v>
      </c>
      <c r="E1296">
        <v>227</v>
      </c>
      <c r="F1296">
        <v>89</v>
      </c>
      <c r="G1296">
        <v>5</v>
      </c>
      <c r="H1296">
        <v>1</v>
      </c>
      <c r="I1296">
        <v>1</v>
      </c>
      <c r="J1296" t="s">
        <v>14126</v>
      </c>
      <c r="K1296" t="s">
        <v>14124</v>
      </c>
      <c r="L1296" t="s">
        <v>14127</v>
      </c>
      <c r="M1296" t="s">
        <v>14128</v>
      </c>
      <c r="N1296" t="s">
        <v>14141</v>
      </c>
      <c r="O1296" t="s">
        <v>14129</v>
      </c>
      <c r="P1296" t="s">
        <v>14131</v>
      </c>
      <c r="Q1296" t="s">
        <v>14132</v>
      </c>
      <c r="R1296" t="s">
        <v>14133</v>
      </c>
      <c r="S1296" t="s">
        <v>14135</v>
      </c>
      <c r="T1296" t="s">
        <v>14139</v>
      </c>
      <c r="U1296" t="s">
        <v>14130</v>
      </c>
      <c r="V1296" t="s">
        <v>14134</v>
      </c>
      <c r="W1296" t="s">
        <v>14138</v>
      </c>
      <c r="X1296" t="s">
        <v>14147</v>
      </c>
      <c r="Y1296" t="s">
        <v>14148</v>
      </c>
      <c r="Z1296" t="s">
        <v>14149</v>
      </c>
      <c r="AA1296" t="s">
        <v>14150</v>
      </c>
      <c r="AB1296" t="s">
        <v>14151</v>
      </c>
      <c r="AC1296" t="s">
        <v>14152</v>
      </c>
    </row>
    <row r="1297" spans="1:29" x14ac:dyDescent="0.3">
      <c r="A1297" t="s">
        <v>14134</v>
      </c>
      <c r="B1297" t="s">
        <v>14199</v>
      </c>
      <c r="C1297">
        <v>1087</v>
      </c>
      <c r="D1297" t="s">
        <v>32</v>
      </c>
      <c r="E1297">
        <v>108</v>
      </c>
      <c r="F1297">
        <v>1204</v>
      </c>
      <c r="G1297">
        <v>5</v>
      </c>
      <c r="H1297">
        <v>3</v>
      </c>
      <c r="I1297">
        <v>5</v>
      </c>
      <c r="J1297" t="s">
        <v>14138</v>
      </c>
      <c r="K1297" t="s">
        <v>14156</v>
      </c>
      <c r="L1297" t="s">
        <v>14144</v>
      </c>
      <c r="M1297" t="s">
        <v>14200</v>
      </c>
      <c r="N1297" t="s">
        <v>14179</v>
      </c>
      <c r="O1297" t="s">
        <v>14154</v>
      </c>
      <c r="P1297" t="s">
        <v>14169</v>
      </c>
      <c r="Q1297" t="s">
        <v>14163</v>
      </c>
      <c r="R1297" t="s">
        <v>14165</v>
      </c>
      <c r="S1297" t="s">
        <v>14128</v>
      </c>
      <c r="T1297" t="s">
        <v>14201</v>
      </c>
      <c r="U1297" t="s">
        <v>14158</v>
      </c>
      <c r="V1297" t="s">
        <v>14202</v>
      </c>
      <c r="W1297" t="s">
        <v>14203</v>
      </c>
      <c r="X1297" t="s">
        <v>14129</v>
      </c>
      <c r="Y1297" t="s">
        <v>14204</v>
      </c>
      <c r="Z1297" t="s">
        <v>14155</v>
      </c>
      <c r="AA1297" t="s">
        <v>14168</v>
      </c>
      <c r="AB1297" t="s">
        <v>14160</v>
      </c>
      <c r="AC1297" t="s">
        <v>14205</v>
      </c>
    </row>
    <row r="1298" spans="1:29" x14ac:dyDescent="0.3">
      <c r="A1298" t="s">
        <v>14138</v>
      </c>
      <c r="B1298" t="s">
        <v>14199</v>
      </c>
      <c r="C1298">
        <v>1087</v>
      </c>
      <c r="D1298" t="s">
        <v>32</v>
      </c>
      <c r="E1298">
        <v>68</v>
      </c>
      <c r="F1298">
        <v>844</v>
      </c>
      <c r="G1298">
        <v>5</v>
      </c>
      <c r="H1298">
        <v>1</v>
      </c>
      <c r="I1298">
        <v>0</v>
      </c>
      <c r="J1298" t="s">
        <v>14134</v>
      </c>
      <c r="K1298" t="s">
        <v>14163</v>
      </c>
      <c r="L1298" t="s">
        <v>14206</v>
      </c>
      <c r="M1298" t="s">
        <v>14207</v>
      </c>
      <c r="N1298" t="s">
        <v>14127</v>
      </c>
      <c r="O1298" t="s">
        <v>14165</v>
      </c>
      <c r="P1298" t="s">
        <v>14179</v>
      </c>
      <c r="Q1298" t="s">
        <v>14154</v>
      </c>
      <c r="R1298" t="s">
        <v>14144</v>
      </c>
      <c r="S1298" t="s">
        <v>14145</v>
      </c>
      <c r="T1298" t="s">
        <v>14200</v>
      </c>
      <c r="U1298" t="s">
        <v>14162</v>
      </c>
      <c r="V1298" t="s">
        <v>14169</v>
      </c>
      <c r="W1298" t="s">
        <v>14208</v>
      </c>
      <c r="X1298" t="s">
        <v>14209</v>
      </c>
      <c r="Y1298" t="s">
        <v>14170</v>
      </c>
      <c r="Z1298" t="s">
        <v>14168</v>
      </c>
      <c r="AA1298" t="s">
        <v>14158</v>
      </c>
      <c r="AB1298" t="s">
        <v>14210</v>
      </c>
      <c r="AC1298" t="s">
        <v>14211</v>
      </c>
    </row>
    <row r="1299" spans="1:29" x14ac:dyDescent="0.3">
      <c r="A1299" t="s">
        <v>14147</v>
      </c>
      <c r="B1299" t="s">
        <v>14153</v>
      </c>
      <c r="C1299">
        <v>1135</v>
      </c>
      <c r="D1299" t="s">
        <v>32</v>
      </c>
      <c r="E1299">
        <v>174</v>
      </c>
      <c r="F1299">
        <v>228</v>
      </c>
      <c r="G1299">
        <v>0</v>
      </c>
      <c r="H1299">
        <v>0</v>
      </c>
      <c r="I1299">
        <v>7</v>
      </c>
      <c r="J1299" t="s">
        <v>14145</v>
      </c>
      <c r="K1299" t="s">
        <v>14158</v>
      </c>
      <c r="L1299" t="s">
        <v>14212</v>
      </c>
      <c r="M1299" t="s">
        <v>14213</v>
      </c>
      <c r="N1299" t="s">
        <v>14155</v>
      </c>
      <c r="O1299" t="s">
        <v>14162</v>
      </c>
      <c r="P1299" t="s">
        <v>14214</v>
      </c>
      <c r="Q1299" t="s">
        <v>14142</v>
      </c>
      <c r="R1299" t="s">
        <v>14156</v>
      </c>
      <c r="S1299" t="s">
        <v>14163</v>
      </c>
      <c r="T1299" t="s">
        <v>14168</v>
      </c>
      <c r="U1299" t="s">
        <v>14128</v>
      </c>
      <c r="V1299" t="s">
        <v>14172</v>
      </c>
      <c r="W1299" t="s">
        <v>14202</v>
      </c>
      <c r="X1299" t="s">
        <v>14215</v>
      </c>
      <c r="Y1299" t="s">
        <v>14216</v>
      </c>
      <c r="Z1299" t="s">
        <v>14217</v>
      </c>
      <c r="AA1299" t="s">
        <v>14218</v>
      </c>
      <c r="AB1299" t="s">
        <v>14167</v>
      </c>
      <c r="AC1299" t="s">
        <v>14127</v>
      </c>
    </row>
    <row r="1300" spans="1:29" x14ac:dyDescent="0.3">
      <c r="A1300" t="s">
        <v>14148</v>
      </c>
      <c r="B1300" t="s">
        <v>14153</v>
      </c>
      <c r="C1300">
        <v>1136</v>
      </c>
      <c r="D1300" t="s">
        <v>32</v>
      </c>
      <c r="E1300">
        <v>25</v>
      </c>
      <c r="F1300">
        <v>62</v>
      </c>
      <c r="G1300">
        <v>0</v>
      </c>
      <c r="H1300">
        <v>0</v>
      </c>
      <c r="I1300">
        <v>0</v>
      </c>
      <c r="J1300" t="s">
        <v>14126</v>
      </c>
      <c r="K1300" t="s">
        <v>14127</v>
      </c>
      <c r="L1300" t="s">
        <v>14128</v>
      </c>
      <c r="M1300" t="s">
        <v>14129</v>
      </c>
      <c r="N1300" t="s">
        <v>14147</v>
      </c>
      <c r="O1300" t="s">
        <v>14134</v>
      </c>
      <c r="P1300" t="s">
        <v>14138</v>
      </c>
      <c r="Q1300" t="s">
        <v>14142</v>
      </c>
      <c r="R1300" t="s">
        <v>14141</v>
      </c>
      <c r="S1300" t="s">
        <v>14130</v>
      </c>
      <c r="T1300" t="s">
        <v>14135</v>
      </c>
      <c r="U1300" t="s">
        <v>14133</v>
      </c>
      <c r="V1300" t="s">
        <v>14132</v>
      </c>
      <c r="W1300" t="s">
        <v>14131</v>
      </c>
      <c r="X1300" t="s">
        <v>14139</v>
      </c>
      <c r="Y1300" t="s">
        <v>14140</v>
      </c>
      <c r="Z1300" t="s">
        <v>14144</v>
      </c>
      <c r="AA1300" t="s">
        <v>14143</v>
      </c>
      <c r="AB1300" t="s">
        <v>14157</v>
      </c>
      <c r="AC1300" t="s">
        <v>14205</v>
      </c>
    </row>
    <row r="1301" spans="1:29" x14ac:dyDescent="0.3">
      <c r="A1301" t="s">
        <v>14149</v>
      </c>
      <c r="B1301" t="s">
        <v>14219</v>
      </c>
      <c r="C1301">
        <v>960</v>
      </c>
      <c r="D1301" t="s">
        <v>32</v>
      </c>
      <c r="E1301">
        <v>492</v>
      </c>
      <c r="F1301">
        <v>914</v>
      </c>
      <c r="G1301">
        <v>5</v>
      </c>
      <c r="H1301">
        <v>4</v>
      </c>
      <c r="I1301">
        <v>2</v>
      </c>
      <c r="J1301" t="s">
        <v>14220</v>
      </c>
      <c r="K1301" t="s">
        <v>5612</v>
      </c>
      <c r="L1301" t="s">
        <v>14221</v>
      </c>
      <c r="M1301" t="s">
        <v>14222</v>
      </c>
      <c r="N1301" t="s">
        <v>14223</v>
      </c>
      <c r="O1301" t="s">
        <v>14224</v>
      </c>
      <c r="P1301" t="s">
        <v>14225</v>
      </c>
      <c r="Q1301" t="s">
        <v>14226</v>
      </c>
      <c r="R1301" t="s">
        <v>14227</v>
      </c>
      <c r="S1301" t="s">
        <v>14228</v>
      </c>
      <c r="T1301" t="s">
        <v>14229</v>
      </c>
      <c r="U1301" t="s">
        <v>14230</v>
      </c>
      <c r="V1301" t="s">
        <v>14231</v>
      </c>
      <c r="W1301" t="s">
        <v>14232</v>
      </c>
      <c r="X1301" t="s">
        <v>14233</v>
      </c>
      <c r="Y1301" t="s">
        <v>14234</v>
      </c>
      <c r="Z1301" t="s">
        <v>14235</v>
      </c>
      <c r="AA1301" t="s">
        <v>14236</v>
      </c>
      <c r="AB1301" t="s">
        <v>14237</v>
      </c>
      <c r="AC1301" t="s">
        <v>14238</v>
      </c>
    </row>
    <row r="1302" spans="1:29" x14ac:dyDescent="0.3">
      <c r="A1302" t="s">
        <v>14150</v>
      </c>
      <c r="B1302" t="s">
        <v>14239</v>
      </c>
      <c r="C1302">
        <v>935</v>
      </c>
      <c r="D1302" t="s">
        <v>32</v>
      </c>
      <c r="E1302">
        <v>455</v>
      </c>
      <c r="F1302">
        <v>536</v>
      </c>
      <c r="G1302">
        <v>5</v>
      </c>
      <c r="H1302">
        <v>3</v>
      </c>
      <c r="I1302">
        <v>2</v>
      </c>
      <c r="J1302" t="s">
        <v>14240</v>
      </c>
      <c r="K1302" t="s">
        <v>14241</v>
      </c>
      <c r="L1302" t="s">
        <v>14242</v>
      </c>
      <c r="M1302" t="s">
        <v>14243</v>
      </c>
      <c r="N1302" t="s">
        <v>14244</v>
      </c>
      <c r="O1302" t="s">
        <v>14245</v>
      </c>
      <c r="P1302" t="s">
        <v>14246</v>
      </c>
      <c r="Q1302" t="s">
        <v>14247</v>
      </c>
      <c r="R1302" t="s">
        <v>14248</v>
      </c>
      <c r="S1302" t="s">
        <v>14249</v>
      </c>
      <c r="T1302" t="s">
        <v>14250</v>
      </c>
      <c r="U1302" t="s">
        <v>14251</v>
      </c>
      <c r="V1302" t="s">
        <v>14252</v>
      </c>
      <c r="W1302" t="s">
        <v>14253</v>
      </c>
      <c r="X1302" t="s">
        <v>14254</v>
      </c>
      <c r="Y1302" t="s">
        <v>14255</v>
      </c>
      <c r="Z1302" t="s">
        <v>14256</v>
      </c>
      <c r="AA1302" t="s">
        <v>14257</v>
      </c>
      <c r="AB1302" t="s">
        <v>14258</v>
      </c>
      <c r="AC1302" t="s">
        <v>14259</v>
      </c>
    </row>
    <row r="1303" spans="1:29" x14ac:dyDescent="0.3">
      <c r="A1303" t="s">
        <v>14151</v>
      </c>
      <c r="B1303" t="s">
        <v>14260</v>
      </c>
      <c r="C1303">
        <v>1053</v>
      </c>
      <c r="D1303" t="s">
        <v>20</v>
      </c>
      <c r="E1303">
        <v>606</v>
      </c>
      <c r="F1303">
        <v>1405</v>
      </c>
      <c r="G1303">
        <v>5</v>
      </c>
      <c r="H1303">
        <v>5</v>
      </c>
      <c r="I1303">
        <v>1</v>
      </c>
      <c r="J1303" t="s">
        <v>14261</v>
      </c>
      <c r="K1303" t="s">
        <v>14262</v>
      </c>
      <c r="L1303" t="s">
        <v>14263</v>
      </c>
      <c r="M1303" t="s">
        <v>14264</v>
      </c>
      <c r="N1303" t="s">
        <v>14265</v>
      </c>
      <c r="O1303" t="s">
        <v>14266</v>
      </c>
      <c r="P1303" t="s">
        <v>14267</v>
      </c>
      <c r="Q1303" t="s">
        <v>14268</v>
      </c>
      <c r="R1303" t="s">
        <v>14269</v>
      </c>
      <c r="S1303" t="s">
        <v>14270</v>
      </c>
      <c r="T1303" t="s">
        <v>14271</v>
      </c>
      <c r="U1303" t="s">
        <v>14272</v>
      </c>
      <c r="V1303" t="s">
        <v>14273</v>
      </c>
      <c r="W1303" t="s">
        <v>14274</v>
      </c>
      <c r="X1303" t="s">
        <v>14275</v>
      </c>
      <c r="Y1303" t="s">
        <v>14276</v>
      </c>
      <c r="Z1303" t="s">
        <v>14277</v>
      </c>
      <c r="AA1303" t="s">
        <v>14278</v>
      </c>
      <c r="AB1303" t="s">
        <v>14279</v>
      </c>
      <c r="AC1303" t="s">
        <v>14280</v>
      </c>
    </row>
    <row r="1304" spans="1:29" x14ac:dyDescent="0.3">
      <c r="A1304" t="s">
        <v>4836</v>
      </c>
      <c r="B1304" t="s">
        <v>14281</v>
      </c>
      <c r="C1304">
        <v>605</v>
      </c>
      <c r="D1304" t="s">
        <v>866</v>
      </c>
      <c r="E1304">
        <v>13</v>
      </c>
      <c r="F1304">
        <v>632910</v>
      </c>
      <c r="G1304">
        <v>2.59</v>
      </c>
      <c r="H1304">
        <v>1162</v>
      </c>
      <c r="I1304">
        <v>1124</v>
      </c>
      <c r="J1304" t="s">
        <v>14282</v>
      </c>
      <c r="K1304" t="s">
        <v>14283</v>
      </c>
      <c r="L1304" t="s">
        <v>14284</v>
      </c>
      <c r="M1304" t="s">
        <v>14285</v>
      </c>
      <c r="N1304" t="s">
        <v>14286</v>
      </c>
      <c r="O1304" t="s">
        <v>14287</v>
      </c>
      <c r="P1304" t="s">
        <v>14288</v>
      </c>
      <c r="Q1304" t="s">
        <v>14289</v>
      </c>
      <c r="R1304" t="s">
        <v>14290</v>
      </c>
      <c r="S1304" t="s">
        <v>14291</v>
      </c>
      <c r="T1304" t="s">
        <v>14292</v>
      </c>
      <c r="U1304" t="s">
        <v>14293</v>
      </c>
      <c r="V1304" t="s">
        <v>14294</v>
      </c>
      <c r="W1304" t="s">
        <v>14295</v>
      </c>
      <c r="X1304" t="s">
        <v>14296</v>
      </c>
      <c r="Y1304" t="s">
        <v>14297</v>
      </c>
      <c r="Z1304" t="s">
        <v>14298</v>
      </c>
      <c r="AA1304" t="s">
        <v>14299</v>
      </c>
      <c r="AB1304" t="s">
        <v>14300</v>
      </c>
      <c r="AC1304" t="s">
        <v>14301</v>
      </c>
    </row>
    <row r="1305" spans="1:29" x14ac:dyDescent="0.3">
      <c r="A1305" t="s">
        <v>14292</v>
      </c>
      <c r="B1305" t="s">
        <v>14302</v>
      </c>
      <c r="C1305">
        <v>1124</v>
      </c>
      <c r="D1305" t="s">
        <v>866</v>
      </c>
      <c r="E1305">
        <v>142</v>
      </c>
      <c r="F1305">
        <v>253695</v>
      </c>
      <c r="G1305">
        <v>4.75</v>
      </c>
      <c r="H1305">
        <v>449</v>
      </c>
      <c r="I1305">
        <v>641</v>
      </c>
      <c r="J1305" t="s">
        <v>14303</v>
      </c>
      <c r="K1305" t="s">
        <v>14304</v>
      </c>
      <c r="L1305" t="s">
        <v>14305</v>
      </c>
      <c r="M1305" t="s">
        <v>14306</v>
      </c>
      <c r="N1305" t="s">
        <v>14307</v>
      </c>
      <c r="O1305" t="s">
        <v>14308</v>
      </c>
      <c r="P1305" t="s">
        <v>14309</v>
      </c>
      <c r="Q1305" t="s">
        <v>14310</v>
      </c>
      <c r="R1305" t="s">
        <v>14311</v>
      </c>
      <c r="S1305" t="s">
        <v>14312</v>
      </c>
      <c r="T1305" t="s">
        <v>14294</v>
      </c>
      <c r="U1305" t="s">
        <v>14313</v>
      </c>
      <c r="V1305" t="s">
        <v>14314</v>
      </c>
      <c r="W1305" t="s">
        <v>14315</v>
      </c>
      <c r="X1305" t="s">
        <v>14316</v>
      </c>
      <c r="Y1305" t="s">
        <v>14317</v>
      </c>
      <c r="Z1305" t="s">
        <v>14318</v>
      </c>
      <c r="AA1305" t="s">
        <v>14319</v>
      </c>
      <c r="AB1305" t="s">
        <v>14320</v>
      </c>
      <c r="AC1305" t="s">
        <v>4836</v>
      </c>
    </row>
    <row r="1306" spans="1:29" x14ac:dyDescent="0.3">
      <c r="A1306" t="s">
        <v>14307</v>
      </c>
      <c r="B1306" t="s">
        <v>14302</v>
      </c>
      <c r="C1306">
        <v>1125</v>
      </c>
      <c r="D1306" t="s">
        <v>866</v>
      </c>
      <c r="E1306">
        <v>123</v>
      </c>
      <c r="F1306">
        <v>221778</v>
      </c>
      <c r="G1306">
        <v>4.84</v>
      </c>
      <c r="H1306">
        <v>317</v>
      </c>
      <c r="I1306">
        <v>476</v>
      </c>
      <c r="J1306" t="s">
        <v>14304</v>
      </c>
      <c r="K1306" t="s">
        <v>14294</v>
      </c>
      <c r="L1306" t="s">
        <v>14321</v>
      </c>
      <c r="M1306" t="s">
        <v>14314</v>
      </c>
      <c r="N1306" t="s">
        <v>14292</v>
      </c>
      <c r="O1306" t="s">
        <v>14317</v>
      </c>
      <c r="P1306" t="s">
        <v>14320</v>
      </c>
      <c r="Q1306" t="s">
        <v>14322</v>
      </c>
      <c r="R1306" t="s">
        <v>14318</v>
      </c>
      <c r="S1306" t="s">
        <v>14313</v>
      </c>
      <c r="T1306" t="s">
        <v>14306</v>
      </c>
      <c r="U1306" t="s">
        <v>14303</v>
      </c>
      <c r="V1306" t="s">
        <v>14310</v>
      </c>
      <c r="W1306" t="s">
        <v>14289</v>
      </c>
      <c r="X1306" t="s">
        <v>14323</v>
      </c>
      <c r="Y1306" t="s">
        <v>14312</v>
      </c>
      <c r="Z1306" t="s">
        <v>14324</v>
      </c>
      <c r="AA1306" t="s">
        <v>14316</v>
      </c>
      <c r="AB1306" t="s">
        <v>14325</v>
      </c>
      <c r="AC1306" t="s">
        <v>14326</v>
      </c>
    </row>
    <row r="1307" spans="1:29" x14ac:dyDescent="0.3">
      <c r="A1307" t="s">
        <v>14306</v>
      </c>
      <c r="B1307" t="s">
        <v>14302</v>
      </c>
      <c r="C1307">
        <v>1122</v>
      </c>
      <c r="D1307" t="s">
        <v>866</v>
      </c>
      <c r="E1307">
        <v>133</v>
      </c>
      <c r="F1307">
        <v>208431</v>
      </c>
      <c r="G1307">
        <v>4.7300000000000004</v>
      </c>
      <c r="H1307">
        <v>253</v>
      </c>
      <c r="I1307">
        <v>422</v>
      </c>
      <c r="J1307" t="s">
        <v>14312</v>
      </c>
      <c r="K1307" t="s">
        <v>14303</v>
      </c>
      <c r="L1307" t="s">
        <v>14292</v>
      </c>
      <c r="M1307" t="s">
        <v>14304</v>
      </c>
      <c r="N1307" t="s">
        <v>14327</v>
      </c>
      <c r="O1307" t="s">
        <v>14309</v>
      </c>
      <c r="P1307" t="s">
        <v>14328</v>
      </c>
      <c r="Q1307" t="s">
        <v>14329</v>
      </c>
      <c r="R1307" t="s">
        <v>14307</v>
      </c>
      <c r="S1307" t="s">
        <v>14289</v>
      </c>
      <c r="T1307" t="s">
        <v>14313</v>
      </c>
      <c r="U1307" t="s">
        <v>14311</v>
      </c>
      <c r="V1307" t="s">
        <v>14317</v>
      </c>
      <c r="W1307" t="s">
        <v>14319</v>
      </c>
      <c r="X1307" t="s">
        <v>14305</v>
      </c>
      <c r="Y1307" t="s">
        <v>14314</v>
      </c>
      <c r="Z1307" t="s">
        <v>14330</v>
      </c>
      <c r="AA1307" t="s">
        <v>14325</v>
      </c>
      <c r="AB1307" t="s">
        <v>14310</v>
      </c>
      <c r="AC1307" t="s">
        <v>14331</v>
      </c>
    </row>
    <row r="1308" spans="1:29" x14ac:dyDescent="0.3">
      <c r="A1308" t="s">
        <v>14304</v>
      </c>
      <c r="B1308" t="s">
        <v>14302</v>
      </c>
      <c r="C1308">
        <v>1125</v>
      </c>
      <c r="D1308" t="s">
        <v>866</v>
      </c>
      <c r="E1308">
        <v>132</v>
      </c>
      <c r="F1308">
        <v>203587</v>
      </c>
      <c r="G1308">
        <v>4.5599999999999996</v>
      </c>
      <c r="H1308">
        <v>267</v>
      </c>
      <c r="I1308">
        <v>527</v>
      </c>
      <c r="J1308" t="s">
        <v>14292</v>
      </c>
      <c r="K1308" t="s">
        <v>14307</v>
      </c>
      <c r="L1308" t="s">
        <v>14310</v>
      </c>
      <c r="M1308" t="s">
        <v>14306</v>
      </c>
      <c r="N1308" t="s">
        <v>14317</v>
      </c>
      <c r="O1308" t="s">
        <v>14303</v>
      </c>
      <c r="P1308" t="s">
        <v>14294</v>
      </c>
      <c r="Q1308" t="s">
        <v>14318</v>
      </c>
      <c r="R1308" t="s">
        <v>14314</v>
      </c>
      <c r="S1308" t="s">
        <v>14315</v>
      </c>
      <c r="T1308" t="s">
        <v>14308</v>
      </c>
      <c r="U1308" t="s">
        <v>14313</v>
      </c>
      <c r="V1308" t="s">
        <v>14305</v>
      </c>
      <c r="W1308" t="s">
        <v>14321</v>
      </c>
      <c r="X1308" t="s">
        <v>14316</v>
      </c>
      <c r="Y1308" t="s">
        <v>14320</v>
      </c>
      <c r="Z1308" t="s">
        <v>14309</v>
      </c>
      <c r="AA1308" t="s">
        <v>14311</v>
      </c>
      <c r="AB1308" t="s">
        <v>14326</v>
      </c>
      <c r="AC1308" t="s">
        <v>14289</v>
      </c>
    </row>
    <row r="1309" spans="1:29" x14ac:dyDescent="0.3">
      <c r="A1309" t="s">
        <v>14313</v>
      </c>
      <c r="B1309" t="s">
        <v>14302</v>
      </c>
      <c r="C1309">
        <v>1117</v>
      </c>
      <c r="D1309" t="s">
        <v>866</v>
      </c>
      <c r="E1309">
        <v>129</v>
      </c>
      <c r="F1309">
        <v>242227</v>
      </c>
      <c r="G1309">
        <v>4.4800000000000004</v>
      </c>
      <c r="H1309">
        <v>384</v>
      </c>
      <c r="I1309">
        <v>423</v>
      </c>
      <c r="J1309" t="s">
        <v>14332</v>
      </c>
      <c r="K1309" t="s">
        <v>14333</v>
      </c>
      <c r="L1309" t="s">
        <v>14334</v>
      </c>
      <c r="M1309" t="s">
        <v>14319</v>
      </c>
      <c r="N1309" t="s">
        <v>14335</v>
      </c>
      <c r="O1309" t="s">
        <v>14336</v>
      </c>
      <c r="P1309" t="s">
        <v>14337</v>
      </c>
      <c r="Q1309" t="s">
        <v>14338</v>
      </c>
      <c r="R1309" t="s">
        <v>14339</v>
      </c>
      <c r="S1309" t="s">
        <v>14340</v>
      </c>
      <c r="T1309" t="s">
        <v>14312</v>
      </c>
      <c r="U1309" t="s">
        <v>14328</v>
      </c>
      <c r="V1309" t="s">
        <v>14307</v>
      </c>
      <c r="W1309" t="s">
        <v>14304</v>
      </c>
      <c r="X1309" t="s">
        <v>14303</v>
      </c>
      <c r="Y1309" t="s">
        <v>14301</v>
      </c>
      <c r="Z1309" t="s">
        <v>14341</v>
      </c>
      <c r="AA1309" t="s">
        <v>14292</v>
      </c>
      <c r="AB1309" t="s">
        <v>14306</v>
      </c>
      <c r="AC1309" t="s">
        <v>14342</v>
      </c>
    </row>
    <row r="1310" spans="1:29" x14ac:dyDescent="0.3">
      <c r="A1310" t="s">
        <v>14343</v>
      </c>
      <c r="B1310" t="s">
        <v>14302</v>
      </c>
      <c r="C1310">
        <v>1131</v>
      </c>
      <c r="D1310" t="s">
        <v>866</v>
      </c>
      <c r="E1310">
        <v>134</v>
      </c>
      <c r="F1310">
        <v>189610</v>
      </c>
      <c r="G1310">
        <v>4.8</v>
      </c>
      <c r="H1310">
        <v>333</v>
      </c>
      <c r="I1310">
        <v>565</v>
      </c>
      <c r="J1310" t="s">
        <v>14307</v>
      </c>
      <c r="K1310" t="s">
        <v>14306</v>
      </c>
      <c r="L1310" t="s">
        <v>14304</v>
      </c>
      <c r="M1310" t="s">
        <v>14313</v>
      </c>
      <c r="N1310" t="s">
        <v>14303</v>
      </c>
      <c r="O1310" t="s">
        <v>14344</v>
      </c>
      <c r="P1310" t="s">
        <v>14345</v>
      </c>
      <c r="Q1310" t="s">
        <v>14346</v>
      </c>
      <c r="R1310" t="s">
        <v>14347</v>
      </c>
      <c r="S1310" t="s">
        <v>14326</v>
      </c>
      <c r="T1310" t="s">
        <v>14348</v>
      </c>
      <c r="U1310" t="s">
        <v>14336</v>
      </c>
      <c r="V1310" t="s">
        <v>14349</v>
      </c>
      <c r="W1310" t="s">
        <v>14350</v>
      </c>
      <c r="X1310" t="s">
        <v>14351</v>
      </c>
      <c r="Y1310" t="s">
        <v>14352</v>
      </c>
      <c r="Z1310" t="s">
        <v>14353</v>
      </c>
      <c r="AA1310" t="s">
        <v>14354</v>
      </c>
      <c r="AB1310" t="s">
        <v>3049</v>
      </c>
      <c r="AC1310" t="s">
        <v>14355</v>
      </c>
    </row>
    <row r="1311" spans="1:29" x14ac:dyDescent="0.3">
      <c r="A1311" t="s">
        <v>14312</v>
      </c>
      <c r="B1311" t="s">
        <v>14302</v>
      </c>
      <c r="C1311">
        <v>1121</v>
      </c>
      <c r="D1311" t="s">
        <v>866</v>
      </c>
      <c r="E1311">
        <v>134</v>
      </c>
      <c r="F1311">
        <v>273375</v>
      </c>
      <c r="G1311">
        <v>4.53</v>
      </c>
      <c r="H1311">
        <v>364</v>
      </c>
      <c r="I1311">
        <v>576</v>
      </c>
      <c r="J1311" t="s">
        <v>14328</v>
      </c>
      <c r="K1311" t="s">
        <v>14306</v>
      </c>
      <c r="L1311" t="s">
        <v>14330</v>
      </c>
      <c r="M1311" t="s">
        <v>14303</v>
      </c>
      <c r="N1311" t="s">
        <v>14356</v>
      </c>
      <c r="O1311" t="s">
        <v>14319</v>
      </c>
      <c r="P1311" t="s">
        <v>14331</v>
      </c>
      <c r="Q1311" t="s">
        <v>14339</v>
      </c>
      <c r="R1311" t="s">
        <v>14313</v>
      </c>
      <c r="S1311" t="s">
        <v>14309</v>
      </c>
      <c r="T1311" t="s">
        <v>14327</v>
      </c>
      <c r="U1311" t="s">
        <v>14292</v>
      </c>
      <c r="V1311" t="s">
        <v>14357</v>
      </c>
      <c r="W1311" t="s">
        <v>14289</v>
      </c>
      <c r="X1311" t="s">
        <v>14316</v>
      </c>
      <c r="Y1311" t="s">
        <v>14332</v>
      </c>
      <c r="Z1311" t="s">
        <v>14304</v>
      </c>
      <c r="AA1311" t="s">
        <v>14294</v>
      </c>
      <c r="AB1311" t="s">
        <v>14325</v>
      </c>
      <c r="AC1311" t="s">
        <v>14342</v>
      </c>
    </row>
    <row r="1312" spans="1:29" x14ac:dyDescent="0.3">
      <c r="A1312" t="s">
        <v>14303</v>
      </c>
      <c r="B1312" t="s">
        <v>14302</v>
      </c>
      <c r="C1312">
        <v>1122</v>
      </c>
      <c r="D1312" t="s">
        <v>866</v>
      </c>
      <c r="E1312">
        <v>111</v>
      </c>
      <c r="F1312">
        <v>139914</v>
      </c>
      <c r="G1312">
        <v>4.47</v>
      </c>
      <c r="H1312">
        <v>251</v>
      </c>
      <c r="I1312">
        <v>244</v>
      </c>
      <c r="J1312" t="s">
        <v>14306</v>
      </c>
      <c r="K1312" t="s">
        <v>14292</v>
      </c>
      <c r="L1312" t="s">
        <v>14309</v>
      </c>
      <c r="M1312" t="s">
        <v>14312</v>
      </c>
      <c r="N1312" t="s">
        <v>14304</v>
      </c>
      <c r="O1312" t="s">
        <v>14311</v>
      </c>
      <c r="P1312" t="s">
        <v>14305</v>
      </c>
      <c r="Q1312" t="s">
        <v>14313</v>
      </c>
      <c r="R1312" t="s">
        <v>14307</v>
      </c>
      <c r="S1312" t="s">
        <v>14308</v>
      </c>
      <c r="T1312" t="s">
        <v>14327</v>
      </c>
      <c r="U1312" t="s">
        <v>14328</v>
      </c>
      <c r="V1312" t="s">
        <v>14316</v>
      </c>
      <c r="W1312" t="s">
        <v>14294</v>
      </c>
      <c r="X1312" t="s">
        <v>14289</v>
      </c>
      <c r="Y1312" t="s">
        <v>14348</v>
      </c>
      <c r="Z1312" t="s">
        <v>14331</v>
      </c>
      <c r="AA1312" t="s">
        <v>14310</v>
      </c>
      <c r="AB1312" t="s">
        <v>14314</v>
      </c>
      <c r="AC1312" t="s">
        <v>14339</v>
      </c>
    </row>
    <row r="1313" spans="1:29" x14ac:dyDescent="0.3">
      <c r="A1313" t="s">
        <v>14294</v>
      </c>
      <c r="B1313" t="s">
        <v>14302</v>
      </c>
      <c r="C1313">
        <v>1126</v>
      </c>
      <c r="D1313" t="s">
        <v>866</v>
      </c>
      <c r="E1313">
        <v>115</v>
      </c>
      <c r="F1313">
        <v>178527</v>
      </c>
      <c r="G1313">
        <v>4.57</v>
      </c>
      <c r="H1313">
        <v>245</v>
      </c>
      <c r="I1313">
        <v>342</v>
      </c>
      <c r="J1313" t="s">
        <v>14307</v>
      </c>
      <c r="K1313" t="s">
        <v>14321</v>
      </c>
      <c r="L1313" t="s">
        <v>14320</v>
      </c>
      <c r="M1313" t="s">
        <v>14304</v>
      </c>
      <c r="N1313" t="s">
        <v>14314</v>
      </c>
      <c r="O1313" t="s">
        <v>14322</v>
      </c>
      <c r="P1313" t="s">
        <v>14292</v>
      </c>
      <c r="Q1313" t="s">
        <v>14318</v>
      </c>
      <c r="R1313" t="s">
        <v>14317</v>
      </c>
      <c r="S1313" t="s">
        <v>14323</v>
      </c>
      <c r="T1313" t="s">
        <v>4836</v>
      </c>
      <c r="U1313" t="s">
        <v>14312</v>
      </c>
      <c r="V1313" t="s">
        <v>14324</v>
      </c>
      <c r="W1313" t="s">
        <v>14313</v>
      </c>
      <c r="X1313" t="s">
        <v>14303</v>
      </c>
      <c r="Y1313" t="s">
        <v>14358</v>
      </c>
      <c r="Z1313" t="s">
        <v>14316</v>
      </c>
      <c r="AA1313" t="s">
        <v>14289</v>
      </c>
      <c r="AB1313" t="s">
        <v>14308</v>
      </c>
      <c r="AC1313" t="s">
        <v>14315</v>
      </c>
    </row>
    <row r="1314" spans="1:29" x14ac:dyDescent="0.3">
      <c r="A1314" t="s">
        <v>14359</v>
      </c>
      <c r="B1314" t="s">
        <v>14302</v>
      </c>
      <c r="C1314">
        <v>1130</v>
      </c>
      <c r="D1314" t="s">
        <v>866</v>
      </c>
      <c r="E1314">
        <v>125</v>
      </c>
      <c r="F1314">
        <v>218047</v>
      </c>
      <c r="G1314">
        <v>4.46</v>
      </c>
      <c r="H1314">
        <v>340</v>
      </c>
      <c r="I1314">
        <v>527</v>
      </c>
      <c r="J1314" t="s">
        <v>14360</v>
      </c>
      <c r="K1314" t="s">
        <v>14361</v>
      </c>
      <c r="L1314" t="s">
        <v>4836</v>
      </c>
      <c r="M1314" t="s">
        <v>14292</v>
      </c>
      <c r="N1314" t="s">
        <v>14307</v>
      </c>
      <c r="O1314" t="s">
        <v>14306</v>
      </c>
      <c r="P1314" t="s">
        <v>14304</v>
      </c>
      <c r="Q1314" t="s">
        <v>14313</v>
      </c>
      <c r="R1314" t="s">
        <v>14343</v>
      </c>
      <c r="S1314" t="s">
        <v>14312</v>
      </c>
      <c r="T1314" t="s">
        <v>14303</v>
      </c>
      <c r="U1314" t="s">
        <v>14294</v>
      </c>
      <c r="V1314" t="s">
        <v>14319</v>
      </c>
      <c r="W1314" t="s">
        <v>14362</v>
      </c>
      <c r="X1314" t="s">
        <v>14328</v>
      </c>
      <c r="Y1314" t="s">
        <v>14342</v>
      </c>
      <c r="Z1314" t="s">
        <v>14363</v>
      </c>
      <c r="AA1314" t="s">
        <v>14364</v>
      </c>
      <c r="AB1314" t="s">
        <v>14332</v>
      </c>
      <c r="AC1314" t="s">
        <v>14341</v>
      </c>
    </row>
    <row r="1315" spans="1:29" x14ac:dyDescent="0.3">
      <c r="A1315" t="s">
        <v>14319</v>
      </c>
      <c r="B1315" t="s">
        <v>14302</v>
      </c>
      <c r="C1315">
        <v>1119</v>
      </c>
      <c r="D1315" t="s">
        <v>866</v>
      </c>
      <c r="E1315">
        <v>131</v>
      </c>
      <c r="F1315">
        <v>183325</v>
      </c>
      <c r="G1315">
        <v>4.43</v>
      </c>
      <c r="H1315">
        <v>286</v>
      </c>
      <c r="I1315">
        <v>407</v>
      </c>
      <c r="J1315" t="s">
        <v>14332</v>
      </c>
      <c r="K1315" t="s">
        <v>14328</v>
      </c>
      <c r="L1315" t="s">
        <v>14313</v>
      </c>
      <c r="M1315" t="s">
        <v>14339</v>
      </c>
      <c r="N1315" t="s">
        <v>14365</v>
      </c>
      <c r="O1315" t="s">
        <v>14366</v>
      </c>
      <c r="P1315" t="s">
        <v>14338</v>
      </c>
      <c r="Q1315" t="s">
        <v>14356</v>
      </c>
      <c r="R1315" t="s">
        <v>14289</v>
      </c>
      <c r="S1315" t="s">
        <v>14342</v>
      </c>
      <c r="T1315" t="s">
        <v>14333</v>
      </c>
      <c r="U1315" t="s">
        <v>14306</v>
      </c>
      <c r="V1315" t="s">
        <v>14292</v>
      </c>
      <c r="W1315" t="s">
        <v>14364</v>
      </c>
      <c r="X1315" t="s">
        <v>14357</v>
      </c>
      <c r="Y1315" t="s">
        <v>14325</v>
      </c>
      <c r="Z1315" t="s">
        <v>14303</v>
      </c>
      <c r="AA1315" t="s">
        <v>14341</v>
      </c>
      <c r="AB1315" t="s">
        <v>14316</v>
      </c>
      <c r="AC1315" t="s">
        <v>14367</v>
      </c>
    </row>
    <row r="1316" spans="1:29" x14ac:dyDescent="0.3">
      <c r="A1316" t="s">
        <v>14362</v>
      </c>
      <c r="B1316" t="s">
        <v>14302</v>
      </c>
      <c r="C1316">
        <v>1111</v>
      </c>
      <c r="D1316" t="s">
        <v>866</v>
      </c>
      <c r="E1316">
        <v>140</v>
      </c>
      <c r="F1316">
        <v>209858</v>
      </c>
      <c r="G1316">
        <v>4.8099999999999996</v>
      </c>
      <c r="H1316">
        <v>406</v>
      </c>
      <c r="I1316">
        <v>574</v>
      </c>
      <c r="J1316" t="s">
        <v>14364</v>
      </c>
      <c r="K1316" t="s">
        <v>14363</v>
      </c>
      <c r="L1316" t="s">
        <v>14368</v>
      </c>
      <c r="M1316" t="s">
        <v>14369</v>
      </c>
      <c r="N1316" t="s">
        <v>14370</v>
      </c>
      <c r="O1316" t="s">
        <v>14347</v>
      </c>
      <c r="P1316" t="s">
        <v>14371</v>
      </c>
      <c r="Q1316" t="s">
        <v>14348</v>
      </c>
      <c r="R1316" t="s">
        <v>14372</v>
      </c>
      <c r="S1316" t="s">
        <v>14342</v>
      </c>
      <c r="T1316" t="s">
        <v>14336</v>
      </c>
      <c r="U1316" t="s">
        <v>14373</v>
      </c>
      <c r="V1316" t="s">
        <v>14328</v>
      </c>
      <c r="W1316" t="s">
        <v>14332</v>
      </c>
      <c r="X1316" t="s">
        <v>14374</v>
      </c>
      <c r="Y1316" t="s">
        <v>14341</v>
      </c>
      <c r="Z1316" t="s">
        <v>14319</v>
      </c>
      <c r="AA1316" t="s">
        <v>14333</v>
      </c>
      <c r="AB1316" t="s">
        <v>14375</v>
      </c>
      <c r="AC1316" t="s">
        <v>14376</v>
      </c>
    </row>
    <row r="1317" spans="1:29" x14ac:dyDescent="0.3">
      <c r="A1317" t="s">
        <v>14328</v>
      </c>
      <c r="B1317" t="s">
        <v>14302</v>
      </c>
      <c r="C1317">
        <v>1119</v>
      </c>
      <c r="D1317" t="s">
        <v>866</v>
      </c>
      <c r="E1317">
        <v>125</v>
      </c>
      <c r="F1317">
        <v>231532</v>
      </c>
      <c r="G1317">
        <v>4.6399999999999997</v>
      </c>
      <c r="H1317">
        <v>338</v>
      </c>
      <c r="I1317">
        <v>369</v>
      </c>
      <c r="J1317" t="s">
        <v>14319</v>
      </c>
      <c r="K1317" t="s">
        <v>14312</v>
      </c>
      <c r="L1317" t="s">
        <v>14356</v>
      </c>
      <c r="M1317" t="s">
        <v>14332</v>
      </c>
      <c r="N1317" t="s">
        <v>14357</v>
      </c>
      <c r="O1317" t="s">
        <v>14330</v>
      </c>
      <c r="P1317" t="s">
        <v>14339</v>
      </c>
      <c r="Q1317" t="s">
        <v>14313</v>
      </c>
      <c r="R1317" t="s">
        <v>14306</v>
      </c>
      <c r="S1317" t="s">
        <v>14366</v>
      </c>
      <c r="T1317" t="s">
        <v>14289</v>
      </c>
      <c r="U1317" t="s">
        <v>14365</v>
      </c>
      <c r="V1317" t="s">
        <v>14341</v>
      </c>
      <c r="W1317" t="s">
        <v>14364</v>
      </c>
      <c r="X1317" t="s">
        <v>14342</v>
      </c>
      <c r="Y1317" t="s">
        <v>14325</v>
      </c>
      <c r="Z1317" t="s">
        <v>14331</v>
      </c>
      <c r="AA1317" t="s">
        <v>14316</v>
      </c>
      <c r="AB1317" t="s">
        <v>14367</v>
      </c>
      <c r="AC1317" t="s">
        <v>14303</v>
      </c>
    </row>
    <row r="1318" spans="1:29" x14ac:dyDescent="0.3">
      <c r="A1318" t="s">
        <v>14342</v>
      </c>
      <c r="B1318" t="s">
        <v>14302</v>
      </c>
      <c r="C1318">
        <v>1113</v>
      </c>
      <c r="D1318" t="s">
        <v>866</v>
      </c>
      <c r="E1318">
        <v>133</v>
      </c>
      <c r="F1318">
        <v>217438</v>
      </c>
      <c r="G1318">
        <v>4.8099999999999996</v>
      </c>
      <c r="H1318">
        <v>341</v>
      </c>
      <c r="I1318">
        <v>449</v>
      </c>
      <c r="J1318" t="s">
        <v>14363</v>
      </c>
      <c r="K1318" t="s">
        <v>14377</v>
      </c>
      <c r="L1318" t="s">
        <v>14341</v>
      </c>
      <c r="M1318" t="s">
        <v>14368</v>
      </c>
      <c r="N1318" t="s">
        <v>14347</v>
      </c>
      <c r="O1318" t="s">
        <v>14378</v>
      </c>
      <c r="P1318" t="s">
        <v>14333</v>
      </c>
      <c r="Q1318" t="s">
        <v>14336</v>
      </c>
      <c r="R1318" t="s">
        <v>14362</v>
      </c>
      <c r="S1318" t="s">
        <v>14373</v>
      </c>
      <c r="T1318" t="s">
        <v>14379</v>
      </c>
      <c r="U1318" t="s">
        <v>14332</v>
      </c>
      <c r="V1318" t="s">
        <v>14313</v>
      </c>
      <c r="W1318" t="s">
        <v>14370</v>
      </c>
      <c r="X1318" t="s">
        <v>14328</v>
      </c>
      <c r="Y1318" t="s">
        <v>14319</v>
      </c>
      <c r="Z1318" t="s">
        <v>14380</v>
      </c>
      <c r="AA1318" t="s">
        <v>14381</v>
      </c>
      <c r="AB1318" t="s">
        <v>14316</v>
      </c>
      <c r="AC1318" t="s">
        <v>14364</v>
      </c>
    </row>
    <row r="1319" spans="1:29" x14ac:dyDescent="0.3">
      <c r="A1319" t="s">
        <v>14363</v>
      </c>
      <c r="B1319" t="s">
        <v>14302</v>
      </c>
      <c r="C1319">
        <v>1113</v>
      </c>
      <c r="D1319" t="s">
        <v>866</v>
      </c>
      <c r="E1319">
        <v>124</v>
      </c>
      <c r="F1319">
        <v>167543</v>
      </c>
      <c r="G1319">
        <v>4.59</v>
      </c>
      <c r="H1319">
        <v>335</v>
      </c>
      <c r="I1319">
        <v>322</v>
      </c>
      <c r="J1319" t="s">
        <v>14362</v>
      </c>
      <c r="K1319" t="s">
        <v>14342</v>
      </c>
      <c r="L1319" t="s">
        <v>14368</v>
      </c>
      <c r="M1319" t="s">
        <v>14373</v>
      </c>
      <c r="N1319" t="s">
        <v>14347</v>
      </c>
      <c r="O1319" t="s">
        <v>14364</v>
      </c>
      <c r="P1319" t="s">
        <v>14370</v>
      </c>
      <c r="Q1319" t="s">
        <v>14377</v>
      </c>
      <c r="R1319" t="s">
        <v>14382</v>
      </c>
      <c r="S1319" t="s">
        <v>14341</v>
      </c>
      <c r="T1319" t="s">
        <v>14336</v>
      </c>
      <c r="U1319" t="s">
        <v>14369</v>
      </c>
      <c r="V1319" t="s">
        <v>14371</v>
      </c>
      <c r="W1319" t="s">
        <v>14378</v>
      </c>
      <c r="X1319" t="s">
        <v>14372</v>
      </c>
      <c r="Y1319" t="s">
        <v>14375</v>
      </c>
      <c r="Z1319" t="s">
        <v>14316</v>
      </c>
      <c r="AA1319" t="s">
        <v>14333</v>
      </c>
      <c r="AB1319" t="s">
        <v>14354</v>
      </c>
      <c r="AC1319" t="s">
        <v>14348</v>
      </c>
    </row>
    <row r="1320" spans="1:29" x14ac:dyDescent="0.3">
      <c r="A1320" t="s">
        <v>14364</v>
      </c>
      <c r="B1320" t="s">
        <v>14302</v>
      </c>
      <c r="C1320">
        <v>1111</v>
      </c>
      <c r="D1320" t="s">
        <v>866</v>
      </c>
      <c r="E1320">
        <v>133</v>
      </c>
      <c r="F1320">
        <v>231150</v>
      </c>
      <c r="G1320">
        <v>4.66</v>
      </c>
      <c r="H1320">
        <v>438</v>
      </c>
      <c r="I1320">
        <v>406</v>
      </c>
    </row>
    <row r="1321" spans="1:29" x14ac:dyDescent="0.3">
      <c r="A1321" t="s">
        <v>14332</v>
      </c>
      <c r="B1321" t="s">
        <v>14302</v>
      </c>
      <c r="C1321">
        <v>1118</v>
      </c>
      <c r="D1321" t="s">
        <v>866</v>
      </c>
      <c r="E1321">
        <v>132</v>
      </c>
      <c r="F1321">
        <v>207932</v>
      </c>
      <c r="G1321">
        <v>4.8</v>
      </c>
      <c r="H1321">
        <v>371</v>
      </c>
      <c r="I1321">
        <v>336</v>
      </c>
      <c r="J1321" t="s">
        <v>14313</v>
      </c>
      <c r="K1321" t="s">
        <v>14319</v>
      </c>
      <c r="L1321" t="s">
        <v>14338</v>
      </c>
      <c r="M1321" t="s">
        <v>14339</v>
      </c>
      <c r="N1321" t="s">
        <v>14333</v>
      </c>
      <c r="O1321" t="s">
        <v>14328</v>
      </c>
      <c r="P1321" t="s">
        <v>14365</v>
      </c>
      <c r="Q1321" t="s">
        <v>14342</v>
      </c>
      <c r="R1321" t="s">
        <v>14335</v>
      </c>
      <c r="S1321" t="s">
        <v>14366</v>
      </c>
      <c r="T1321" t="s">
        <v>14336</v>
      </c>
      <c r="U1321" t="s">
        <v>14340</v>
      </c>
      <c r="V1321" t="s">
        <v>14312</v>
      </c>
      <c r="W1321" t="s">
        <v>14289</v>
      </c>
      <c r="X1321" t="s">
        <v>14356</v>
      </c>
      <c r="Y1321" t="s">
        <v>14364</v>
      </c>
      <c r="Z1321" t="s">
        <v>14341</v>
      </c>
      <c r="AA1321" t="s">
        <v>14334</v>
      </c>
      <c r="AB1321" t="s">
        <v>14362</v>
      </c>
      <c r="AC1321" t="s">
        <v>14325</v>
      </c>
    </row>
    <row r="1322" spans="1:29" x14ac:dyDescent="0.3">
      <c r="A1322" t="s">
        <v>14341</v>
      </c>
      <c r="B1322" t="s">
        <v>14302</v>
      </c>
      <c r="C1322">
        <v>1115</v>
      </c>
      <c r="D1322" t="s">
        <v>866</v>
      </c>
      <c r="E1322">
        <v>130</v>
      </c>
      <c r="F1322">
        <v>109177</v>
      </c>
      <c r="G1322">
        <v>4.84</v>
      </c>
      <c r="H1322">
        <v>292</v>
      </c>
      <c r="I1322">
        <v>356</v>
      </c>
      <c r="J1322" t="s">
        <v>14342</v>
      </c>
      <c r="K1322" t="s">
        <v>14333</v>
      </c>
      <c r="L1322" t="s">
        <v>14379</v>
      </c>
      <c r="M1322" t="s">
        <v>14377</v>
      </c>
      <c r="N1322" t="s">
        <v>14336</v>
      </c>
      <c r="O1322" t="s">
        <v>14380</v>
      </c>
      <c r="P1322" t="s">
        <v>14363</v>
      </c>
      <c r="Q1322" t="s">
        <v>14337</v>
      </c>
      <c r="R1322" t="s">
        <v>14313</v>
      </c>
      <c r="S1322" t="s">
        <v>14334</v>
      </c>
      <c r="T1322" t="s">
        <v>14328</v>
      </c>
      <c r="U1322" t="s">
        <v>14332</v>
      </c>
      <c r="V1322" t="s">
        <v>14368</v>
      </c>
      <c r="W1322" t="s">
        <v>14319</v>
      </c>
      <c r="X1322" t="s">
        <v>14362</v>
      </c>
      <c r="Y1322" t="s">
        <v>14316</v>
      </c>
      <c r="Z1322" t="s">
        <v>14373</v>
      </c>
      <c r="AA1322" t="s">
        <v>14375</v>
      </c>
      <c r="AB1322" t="s">
        <v>14370</v>
      </c>
      <c r="AC1322" t="s">
        <v>14312</v>
      </c>
    </row>
    <row r="1323" spans="1:29" x14ac:dyDescent="0.3">
      <c r="A1323" t="s">
        <v>14324</v>
      </c>
      <c r="B1323" t="s">
        <v>14302</v>
      </c>
      <c r="C1323">
        <v>1129</v>
      </c>
      <c r="D1323" t="s">
        <v>866</v>
      </c>
      <c r="E1323">
        <v>135</v>
      </c>
      <c r="F1323">
        <v>117343</v>
      </c>
      <c r="G1323">
        <v>4.8099999999999996</v>
      </c>
      <c r="H1323">
        <v>298</v>
      </c>
      <c r="I1323">
        <v>395</v>
      </c>
      <c r="J1323" t="s">
        <v>14320</v>
      </c>
      <c r="K1323" t="s">
        <v>14358</v>
      </c>
      <c r="L1323" t="s">
        <v>14322</v>
      </c>
      <c r="M1323" t="s">
        <v>14383</v>
      </c>
      <c r="N1323" t="s">
        <v>14323</v>
      </c>
      <c r="O1323" t="s">
        <v>14294</v>
      </c>
      <c r="P1323" t="s">
        <v>14307</v>
      </c>
      <c r="Q1323" t="s">
        <v>14321</v>
      </c>
      <c r="R1323" t="s">
        <v>14384</v>
      </c>
      <c r="S1323" t="s">
        <v>14292</v>
      </c>
      <c r="T1323" t="s">
        <v>14304</v>
      </c>
      <c r="U1323" t="s">
        <v>14312</v>
      </c>
      <c r="V1323" t="s">
        <v>14316</v>
      </c>
      <c r="W1323" t="s">
        <v>4836</v>
      </c>
      <c r="X1323" t="s">
        <v>14313</v>
      </c>
      <c r="Y1323" t="s">
        <v>14314</v>
      </c>
      <c r="Z1323" t="s">
        <v>14318</v>
      </c>
      <c r="AA1323" t="s">
        <v>14381</v>
      </c>
      <c r="AB1323" t="s">
        <v>14385</v>
      </c>
      <c r="AC1323" t="s">
        <v>11496</v>
      </c>
    </row>
    <row r="1324" spans="1:29" x14ac:dyDescent="0.3">
      <c r="A1324" t="s">
        <v>14386</v>
      </c>
      <c r="B1324" t="s">
        <v>14387</v>
      </c>
      <c r="C1324">
        <v>1135</v>
      </c>
      <c r="D1324" t="s">
        <v>866</v>
      </c>
      <c r="E1324">
        <v>119</v>
      </c>
      <c r="F1324">
        <v>1906</v>
      </c>
      <c r="G1324">
        <v>3.67</v>
      </c>
      <c r="H1324">
        <v>3</v>
      </c>
      <c r="I1324">
        <v>0</v>
      </c>
      <c r="J1324" t="s">
        <v>14388</v>
      </c>
      <c r="K1324" t="s">
        <v>14389</v>
      </c>
      <c r="L1324" t="s">
        <v>14390</v>
      </c>
      <c r="M1324" t="s">
        <v>14391</v>
      </c>
      <c r="N1324" t="s">
        <v>14392</v>
      </c>
      <c r="O1324" t="s">
        <v>14393</v>
      </c>
      <c r="P1324" t="s">
        <v>14394</v>
      </c>
      <c r="Q1324" t="s">
        <v>14395</v>
      </c>
      <c r="R1324" t="s">
        <v>14396</v>
      </c>
      <c r="S1324" t="s">
        <v>14397</v>
      </c>
      <c r="T1324" t="s">
        <v>14398</v>
      </c>
      <c r="U1324" t="s">
        <v>14399</v>
      </c>
      <c r="V1324" t="s">
        <v>14400</v>
      </c>
      <c r="W1324" t="s">
        <v>14401</v>
      </c>
      <c r="X1324" t="s">
        <v>14402</v>
      </c>
      <c r="Y1324" t="s">
        <v>14403</v>
      </c>
      <c r="Z1324" t="s">
        <v>14404</v>
      </c>
      <c r="AA1324" t="s">
        <v>14405</v>
      </c>
      <c r="AB1324" t="s">
        <v>14406</v>
      </c>
      <c r="AC1324" t="s">
        <v>14407</v>
      </c>
    </row>
    <row r="1325" spans="1:29" x14ac:dyDescent="0.3">
      <c r="A1325" t="s">
        <v>14408</v>
      </c>
    </row>
    <row r="1326" spans="1:29" x14ac:dyDescent="0.3">
      <c r="A1326" t="s">
        <v>14389</v>
      </c>
      <c r="B1326" t="s">
        <v>14409</v>
      </c>
      <c r="C1326">
        <v>1135</v>
      </c>
      <c r="D1326" t="s">
        <v>866</v>
      </c>
      <c r="E1326">
        <v>44</v>
      </c>
      <c r="F1326">
        <v>10873</v>
      </c>
      <c r="G1326">
        <v>4.88</v>
      </c>
      <c r="H1326">
        <v>25</v>
      </c>
      <c r="I1326">
        <v>42</v>
      </c>
      <c r="J1326" t="s">
        <v>14396</v>
      </c>
      <c r="K1326" t="s">
        <v>14410</v>
      </c>
      <c r="L1326" t="s">
        <v>14411</v>
      </c>
      <c r="M1326" t="s">
        <v>14393</v>
      </c>
      <c r="N1326" t="s">
        <v>14412</v>
      </c>
      <c r="O1326" t="s">
        <v>14413</v>
      </c>
      <c r="P1326" t="s">
        <v>14407</v>
      </c>
      <c r="Q1326" t="s">
        <v>14388</v>
      </c>
      <c r="R1326" t="s">
        <v>14414</v>
      </c>
      <c r="S1326" t="s">
        <v>14415</v>
      </c>
      <c r="T1326" t="s">
        <v>14416</v>
      </c>
      <c r="U1326" t="s">
        <v>14417</v>
      </c>
      <c r="V1326" t="s">
        <v>14418</v>
      </c>
      <c r="W1326" t="s">
        <v>14419</v>
      </c>
      <c r="X1326" t="s">
        <v>14420</v>
      </c>
      <c r="Y1326" t="s">
        <v>14421</v>
      </c>
      <c r="Z1326" t="s">
        <v>14422</v>
      </c>
      <c r="AA1326" t="s">
        <v>14423</v>
      </c>
      <c r="AB1326" t="s">
        <v>14424</v>
      </c>
      <c r="AC1326" t="s">
        <v>14425</v>
      </c>
    </row>
    <row r="1327" spans="1:29" x14ac:dyDescent="0.3">
      <c r="A1327" t="s">
        <v>14426</v>
      </c>
      <c r="B1327" t="s">
        <v>14427</v>
      </c>
      <c r="C1327">
        <v>770</v>
      </c>
      <c r="D1327" t="s">
        <v>866</v>
      </c>
      <c r="E1327">
        <v>9</v>
      </c>
      <c r="F1327">
        <v>2493</v>
      </c>
      <c r="G1327">
        <v>5</v>
      </c>
      <c r="H1327">
        <v>2</v>
      </c>
      <c r="I1327">
        <v>2</v>
      </c>
      <c r="J1327" t="s">
        <v>14428</v>
      </c>
      <c r="K1327" t="s">
        <v>14429</v>
      </c>
      <c r="L1327" t="s">
        <v>14430</v>
      </c>
      <c r="M1327" t="s">
        <v>14431</v>
      </c>
      <c r="N1327" t="s">
        <v>14432</v>
      </c>
      <c r="O1327" t="s">
        <v>14433</v>
      </c>
      <c r="P1327" t="s">
        <v>14434</v>
      </c>
      <c r="Q1327" t="s">
        <v>14435</v>
      </c>
      <c r="R1327" t="s">
        <v>14436</v>
      </c>
      <c r="S1327" t="s">
        <v>7244</v>
      </c>
      <c r="T1327" t="s">
        <v>14437</v>
      </c>
      <c r="U1327" t="s">
        <v>14438</v>
      </c>
      <c r="V1327" t="s">
        <v>14439</v>
      </c>
      <c r="W1327" t="s">
        <v>14440</v>
      </c>
      <c r="X1327" t="s">
        <v>14441</v>
      </c>
      <c r="Y1327" t="s">
        <v>14442</v>
      </c>
      <c r="Z1327" t="s">
        <v>14443</v>
      </c>
      <c r="AA1327" t="s">
        <v>14444</v>
      </c>
      <c r="AB1327" t="s">
        <v>14445</v>
      </c>
      <c r="AC1327" t="s">
        <v>14446</v>
      </c>
    </row>
    <row r="1328" spans="1:29" x14ac:dyDescent="0.3">
      <c r="A1328" t="s">
        <v>14447</v>
      </c>
      <c r="B1328" t="s">
        <v>14448</v>
      </c>
      <c r="C1328">
        <v>770</v>
      </c>
      <c r="D1328" t="s">
        <v>866</v>
      </c>
      <c r="E1328">
        <v>102</v>
      </c>
      <c r="F1328">
        <v>5066</v>
      </c>
      <c r="G1328">
        <v>4.8</v>
      </c>
      <c r="H1328">
        <v>10</v>
      </c>
      <c r="I1328">
        <v>5</v>
      </c>
      <c r="J1328" t="s">
        <v>14449</v>
      </c>
      <c r="K1328" t="s">
        <v>14450</v>
      </c>
      <c r="L1328" t="s">
        <v>14451</v>
      </c>
      <c r="M1328" t="s">
        <v>14429</v>
      </c>
      <c r="N1328" t="e">
        <f>-midTtnu2IA</f>
        <v>#NAME?</v>
      </c>
      <c r="O1328" t="s">
        <v>14452</v>
      </c>
      <c r="P1328" t="s">
        <v>14453</v>
      </c>
      <c r="Q1328" t="s">
        <v>14454</v>
      </c>
      <c r="R1328" t="s">
        <v>14455</v>
      </c>
      <c r="S1328" t="s">
        <v>14456</v>
      </c>
      <c r="T1328" t="s">
        <v>14457</v>
      </c>
      <c r="U1328" t="s">
        <v>14458</v>
      </c>
      <c r="V1328" t="s">
        <v>14459</v>
      </c>
      <c r="W1328" t="s">
        <v>14460</v>
      </c>
      <c r="X1328" t="s">
        <v>14446</v>
      </c>
      <c r="Y1328" t="s">
        <v>14461</v>
      </c>
      <c r="Z1328" t="s">
        <v>14462</v>
      </c>
      <c r="AA1328" t="s">
        <v>14463</v>
      </c>
      <c r="AB1328" t="s">
        <v>14464</v>
      </c>
      <c r="AC1328" t="s">
        <v>14465</v>
      </c>
    </row>
    <row r="1329" spans="1:29" x14ac:dyDescent="0.3">
      <c r="A1329" t="s">
        <v>14428</v>
      </c>
      <c r="B1329" t="s">
        <v>14466</v>
      </c>
      <c r="C1329">
        <v>770</v>
      </c>
      <c r="D1329" t="s">
        <v>866</v>
      </c>
      <c r="E1329">
        <v>250</v>
      </c>
      <c r="F1329">
        <v>32131</v>
      </c>
      <c r="G1329">
        <v>4.74</v>
      </c>
      <c r="H1329">
        <v>19</v>
      </c>
      <c r="I1329">
        <v>13</v>
      </c>
      <c r="J1329" t="s">
        <v>14467</v>
      </c>
      <c r="K1329" t="s">
        <v>14468</v>
      </c>
      <c r="L1329" t="s">
        <v>14426</v>
      </c>
      <c r="M1329" t="s">
        <v>14469</v>
      </c>
      <c r="N1329" t="e">
        <f>-dgtDRkXSLE</f>
        <v>#NAME?</v>
      </c>
      <c r="O1329" t="s">
        <v>14470</v>
      </c>
      <c r="P1329" t="s">
        <v>14471</v>
      </c>
      <c r="Q1329" t="s">
        <v>14472</v>
      </c>
      <c r="R1329" t="s">
        <v>14473</v>
      </c>
      <c r="S1329" t="s">
        <v>14474</v>
      </c>
      <c r="T1329" t="s">
        <v>14475</v>
      </c>
      <c r="U1329" t="s">
        <v>14476</v>
      </c>
      <c r="V1329" t="s">
        <v>14477</v>
      </c>
      <c r="W1329" t="s">
        <v>14478</v>
      </c>
      <c r="X1329" t="s">
        <v>14479</v>
      </c>
      <c r="Y1329" t="s">
        <v>14480</v>
      </c>
      <c r="Z1329" t="s">
        <v>14481</v>
      </c>
      <c r="AA1329" t="s">
        <v>14482</v>
      </c>
      <c r="AB1329" t="s">
        <v>14483</v>
      </c>
      <c r="AC1329" t="e">
        <f>-QOuhbBdGns</f>
        <v>#NAME?</v>
      </c>
    </row>
    <row r="1330" spans="1:29" x14ac:dyDescent="0.3">
      <c r="A1330" t="s">
        <v>14422</v>
      </c>
      <c r="B1330" t="s">
        <v>14484</v>
      </c>
      <c r="C1330">
        <v>1135</v>
      </c>
      <c r="D1330" t="s">
        <v>866</v>
      </c>
      <c r="E1330">
        <v>83</v>
      </c>
      <c r="F1330">
        <v>4919</v>
      </c>
      <c r="G1330">
        <v>5</v>
      </c>
      <c r="H1330">
        <v>8</v>
      </c>
      <c r="I1330">
        <v>8</v>
      </c>
      <c r="J1330" t="s">
        <v>14389</v>
      </c>
      <c r="K1330" t="s">
        <v>14485</v>
      </c>
      <c r="L1330" t="s">
        <v>14420</v>
      </c>
      <c r="M1330" t="s">
        <v>14486</v>
      </c>
      <c r="N1330" t="s">
        <v>14487</v>
      </c>
      <c r="O1330" t="s">
        <v>14488</v>
      </c>
      <c r="P1330" t="s">
        <v>14489</v>
      </c>
      <c r="Q1330" t="s">
        <v>14424</v>
      </c>
      <c r="R1330" t="s">
        <v>14490</v>
      </c>
      <c r="S1330" t="s">
        <v>14491</v>
      </c>
      <c r="T1330" t="s">
        <v>14492</v>
      </c>
      <c r="U1330" t="s">
        <v>14493</v>
      </c>
      <c r="V1330" t="s">
        <v>14494</v>
      </c>
      <c r="W1330" t="s">
        <v>14495</v>
      </c>
      <c r="X1330" t="s">
        <v>14496</v>
      </c>
      <c r="Y1330" t="s">
        <v>14497</v>
      </c>
      <c r="Z1330" t="s">
        <v>14498</v>
      </c>
      <c r="AA1330" t="s">
        <v>14499</v>
      </c>
      <c r="AB1330" t="s">
        <v>14500</v>
      </c>
      <c r="AC1330" t="s">
        <v>14501</v>
      </c>
    </row>
    <row r="1331" spans="1:29" x14ac:dyDescent="0.3">
      <c r="A1331" t="s">
        <v>14502</v>
      </c>
      <c r="B1331" t="s">
        <v>14503</v>
      </c>
      <c r="C1331">
        <v>1086</v>
      </c>
      <c r="D1331" t="s">
        <v>866</v>
      </c>
      <c r="E1331">
        <v>94</v>
      </c>
      <c r="F1331">
        <v>56395</v>
      </c>
      <c r="G1331">
        <v>4.33</v>
      </c>
      <c r="H1331">
        <v>57</v>
      </c>
      <c r="I1331">
        <v>110</v>
      </c>
      <c r="J1331" t="s">
        <v>14504</v>
      </c>
      <c r="K1331" t="s">
        <v>14505</v>
      </c>
      <c r="L1331" t="s">
        <v>14506</v>
      </c>
      <c r="M1331" t="s">
        <v>14507</v>
      </c>
      <c r="N1331" t="s">
        <v>14508</v>
      </c>
      <c r="O1331" t="s">
        <v>14509</v>
      </c>
      <c r="P1331" t="s">
        <v>14510</v>
      </c>
      <c r="Q1331" t="s">
        <v>14511</v>
      </c>
      <c r="R1331" t="s">
        <v>14512</v>
      </c>
      <c r="S1331" t="s">
        <v>14513</v>
      </c>
      <c r="T1331" t="s">
        <v>14514</v>
      </c>
      <c r="U1331" t="s">
        <v>14515</v>
      </c>
      <c r="V1331" t="s">
        <v>14516</v>
      </c>
      <c r="W1331" t="s">
        <v>14430</v>
      </c>
      <c r="X1331" t="s">
        <v>14517</v>
      </c>
      <c r="Y1331" t="s">
        <v>14518</v>
      </c>
      <c r="Z1331" t="s">
        <v>14519</v>
      </c>
      <c r="AA1331" t="s">
        <v>14520</v>
      </c>
      <c r="AB1331" t="s">
        <v>14521</v>
      </c>
      <c r="AC1331" t="s">
        <v>14522</v>
      </c>
    </row>
    <row r="1332" spans="1:29" x14ac:dyDescent="0.3">
      <c r="A1332" t="s">
        <v>14523</v>
      </c>
      <c r="B1332" t="s">
        <v>14524</v>
      </c>
      <c r="C1332">
        <v>937</v>
      </c>
      <c r="D1332" t="s">
        <v>866</v>
      </c>
      <c r="E1332">
        <v>348</v>
      </c>
      <c r="F1332">
        <v>11186</v>
      </c>
      <c r="G1332">
        <v>4.4400000000000004</v>
      </c>
      <c r="H1332">
        <v>9</v>
      </c>
      <c r="I1332">
        <v>23</v>
      </c>
      <c r="J1332" t="s">
        <v>14525</v>
      </c>
      <c r="K1332" t="s">
        <v>14526</v>
      </c>
      <c r="L1332" t="s">
        <v>14527</v>
      </c>
      <c r="M1332" t="e">
        <f>-d9Chx7UrBg</f>
        <v>#NAME?</v>
      </c>
      <c r="N1332" t="s">
        <v>14528</v>
      </c>
      <c r="O1332" t="s">
        <v>14529</v>
      </c>
      <c r="P1332" t="s">
        <v>14479</v>
      </c>
      <c r="Q1332" t="s">
        <v>14530</v>
      </c>
      <c r="R1332" t="s">
        <v>14531</v>
      </c>
      <c r="S1332" t="s">
        <v>14532</v>
      </c>
      <c r="T1332" t="s">
        <v>14533</v>
      </c>
      <c r="U1332" t="s">
        <v>14534</v>
      </c>
      <c r="V1332" t="s">
        <v>14535</v>
      </c>
      <c r="W1332" t="s">
        <v>14536</v>
      </c>
      <c r="X1332" t="s">
        <v>14537</v>
      </c>
      <c r="Y1332" t="s">
        <v>14538</v>
      </c>
      <c r="Z1332" t="s">
        <v>14539</v>
      </c>
      <c r="AA1332" t="s">
        <v>14540</v>
      </c>
      <c r="AB1332" t="s">
        <v>14541</v>
      </c>
      <c r="AC1332" t="s">
        <v>14542</v>
      </c>
    </row>
    <row r="1333" spans="1:29" x14ac:dyDescent="0.3">
      <c r="A1333" t="s">
        <v>14543</v>
      </c>
      <c r="B1333" t="s">
        <v>14544</v>
      </c>
      <c r="C1333">
        <v>721</v>
      </c>
      <c r="D1333" t="s">
        <v>866</v>
      </c>
      <c r="E1333">
        <v>73</v>
      </c>
      <c r="F1333">
        <v>3678</v>
      </c>
      <c r="G1333">
        <v>4.83</v>
      </c>
      <c r="H1333">
        <v>12</v>
      </c>
      <c r="I1333">
        <v>5</v>
      </c>
      <c r="J1333" t="s">
        <v>14545</v>
      </c>
      <c r="K1333" t="s">
        <v>14546</v>
      </c>
      <c r="L1333" t="s">
        <v>14547</v>
      </c>
      <c r="M1333" t="s">
        <v>14548</v>
      </c>
      <c r="N1333" t="s">
        <v>14549</v>
      </c>
      <c r="O1333" t="s">
        <v>14550</v>
      </c>
      <c r="P1333" t="s">
        <v>14551</v>
      </c>
      <c r="Q1333" t="s">
        <v>14552</v>
      </c>
      <c r="R1333" t="s">
        <v>14553</v>
      </c>
      <c r="S1333" t="s">
        <v>14554</v>
      </c>
      <c r="T1333" t="s">
        <v>14555</v>
      </c>
      <c r="U1333" t="s">
        <v>14556</v>
      </c>
      <c r="V1333" t="s">
        <v>14557</v>
      </c>
      <c r="W1333" t="s">
        <v>14558</v>
      </c>
      <c r="X1333" t="s">
        <v>14559</v>
      </c>
      <c r="Y1333" t="s">
        <v>14560</v>
      </c>
      <c r="Z1333" t="s">
        <v>14561</v>
      </c>
      <c r="AA1333" t="s">
        <v>14562</v>
      </c>
      <c r="AB1333" t="s">
        <v>14563</v>
      </c>
      <c r="AC1333" t="s">
        <v>14564</v>
      </c>
    </row>
    <row r="1334" spans="1:29" x14ac:dyDescent="0.3">
      <c r="A1334" t="s">
        <v>14430</v>
      </c>
      <c r="B1334" t="s">
        <v>14565</v>
      </c>
      <c r="C1334">
        <v>1087</v>
      </c>
      <c r="D1334" t="s">
        <v>866</v>
      </c>
      <c r="E1334">
        <v>36</v>
      </c>
      <c r="F1334">
        <v>1148</v>
      </c>
      <c r="G1334">
        <v>0</v>
      </c>
      <c r="H1334">
        <v>0</v>
      </c>
      <c r="I1334">
        <v>0</v>
      </c>
      <c r="J1334" t="s">
        <v>14502</v>
      </c>
      <c r="K1334" t="s">
        <v>14507</v>
      </c>
      <c r="L1334" t="s">
        <v>14566</v>
      </c>
      <c r="M1334" t="s">
        <v>14567</v>
      </c>
      <c r="N1334" t="s">
        <v>14506</v>
      </c>
      <c r="O1334" t="s">
        <v>14514</v>
      </c>
      <c r="P1334" t="s">
        <v>14568</v>
      </c>
      <c r="Q1334" t="s">
        <v>14569</v>
      </c>
      <c r="R1334" t="s">
        <v>14570</v>
      </c>
      <c r="S1334" t="s">
        <v>14571</v>
      </c>
      <c r="T1334" t="s">
        <v>14572</v>
      </c>
      <c r="U1334" t="s">
        <v>14573</v>
      </c>
      <c r="V1334" t="s">
        <v>14574</v>
      </c>
      <c r="W1334" t="s">
        <v>14575</v>
      </c>
      <c r="X1334" t="s">
        <v>14576</v>
      </c>
      <c r="Y1334" t="s">
        <v>14577</v>
      </c>
      <c r="Z1334" t="s">
        <v>14578</v>
      </c>
      <c r="AA1334" t="s">
        <v>14579</v>
      </c>
      <c r="AB1334" t="s">
        <v>14580</v>
      </c>
      <c r="AC1334" t="s">
        <v>14581</v>
      </c>
    </row>
    <row r="1335" spans="1:29" x14ac:dyDescent="0.3">
      <c r="A1335" t="s">
        <v>14582</v>
      </c>
      <c r="B1335" t="s">
        <v>14583</v>
      </c>
      <c r="C1335">
        <v>1027</v>
      </c>
      <c r="D1335" t="s">
        <v>866</v>
      </c>
      <c r="E1335">
        <v>33</v>
      </c>
      <c r="F1335">
        <v>739</v>
      </c>
      <c r="G1335">
        <v>5</v>
      </c>
      <c r="H1335">
        <v>1</v>
      </c>
      <c r="I1335">
        <v>0</v>
      </c>
      <c r="J1335" t="s">
        <v>14584</v>
      </c>
      <c r="K1335" t="s">
        <v>14585</v>
      </c>
      <c r="L1335" t="s">
        <v>14586</v>
      </c>
      <c r="M1335" t="s">
        <v>14587</v>
      </c>
      <c r="N1335" t="s">
        <v>14588</v>
      </c>
      <c r="O1335" t="s">
        <v>14589</v>
      </c>
      <c r="P1335" t="s">
        <v>14590</v>
      </c>
      <c r="Q1335" t="s">
        <v>14513</v>
      </c>
      <c r="R1335" t="s">
        <v>14591</v>
      </c>
      <c r="S1335" t="s">
        <v>14592</v>
      </c>
      <c r="T1335" t="s">
        <v>14489</v>
      </c>
      <c r="U1335" t="s">
        <v>14593</v>
      </c>
      <c r="V1335" t="s">
        <v>14594</v>
      </c>
      <c r="W1335" t="s">
        <v>14595</v>
      </c>
      <c r="X1335" t="s">
        <v>14596</v>
      </c>
      <c r="Y1335" t="s">
        <v>14597</v>
      </c>
      <c r="Z1335" t="s">
        <v>14598</v>
      </c>
      <c r="AA1335" t="s">
        <v>14599</v>
      </c>
      <c r="AB1335" t="s">
        <v>14600</v>
      </c>
      <c r="AC1335" t="s">
        <v>14519</v>
      </c>
    </row>
    <row r="1336" spans="1:29" x14ac:dyDescent="0.3">
      <c r="A1336" t="s">
        <v>14601</v>
      </c>
      <c r="B1336" t="s">
        <v>14602</v>
      </c>
      <c r="C1336">
        <v>1109</v>
      </c>
      <c r="D1336" t="s">
        <v>866</v>
      </c>
      <c r="E1336">
        <v>21</v>
      </c>
      <c r="F1336">
        <v>328</v>
      </c>
      <c r="G1336">
        <v>5</v>
      </c>
      <c r="H1336">
        <v>2</v>
      </c>
      <c r="I1336">
        <v>1</v>
      </c>
      <c r="J1336" t="s">
        <v>14603</v>
      </c>
      <c r="K1336" t="s">
        <v>14604</v>
      </c>
      <c r="L1336" t="s">
        <v>14605</v>
      </c>
      <c r="M1336" t="s">
        <v>14606</v>
      </c>
      <c r="N1336" t="s">
        <v>14607</v>
      </c>
      <c r="O1336" t="s">
        <v>14608</v>
      </c>
      <c r="P1336" t="s">
        <v>14609</v>
      </c>
      <c r="Q1336" t="s">
        <v>14610</v>
      </c>
      <c r="R1336" t="s">
        <v>14611</v>
      </c>
      <c r="S1336" t="s">
        <v>14612</v>
      </c>
      <c r="T1336" t="s">
        <v>14613</v>
      </c>
      <c r="U1336" t="s">
        <v>14614</v>
      </c>
      <c r="V1336" t="s">
        <v>14615</v>
      </c>
      <c r="W1336" t="s">
        <v>14616</v>
      </c>
      <c r="X1336" t="s">
        <v>14617</v>
      </c>
      <c r="Y1336" t="s">
        <v>14618</v>
      </c>
      <c r="Z1336" t="s">
        <v>14619</v>
      </c>
      <c r="AA1336" t="s">
        <v>14620</v>
      </c>
      <c r="AB1336" t="s">
        <v>14621</v>
      </c>
      <c r="AC1336" t="s">
        <v>14622</v>
      </c>
    </row>
    <row r="1337" spans="1:29" x14ac:dyDescent="0.3">
      <c r="A1337" t="s">
        <v>14623</v>
      </c>
      <c r="B1337" t="s">
        <v>14624</v>
      </c>
      <c r="C1337">
        <v>1096</v>
      </c>
      <c r="D1337" t="s">
        <v>866</v>
      </c>
      <c r="E1337">
        <v>48</v>
      </c>
      <c r="F1337">
        <v>253</v>
      </c>
      <c r="G1337">
        <v>0</v>
      </c>
      <c r="H1337">
        <v>0</v>
      </c>
      <c r="I1337">
        <v>0</v>
      </c>
      <c r="J1337" t="s">
        <v>14625</v>
      </c>
      <c r="K1337" t="s">
        <v>14626</v>
      </c>
      <c r="L1337" t="s">
        <v>14542</v>
      </c>
      <c r="M1337" t="s">
        <v>14627</v>
      </c>
      <c r="N1337" t="s">
        <v>14628</v>
      </c>
      <c r="O1337" t="s">
        <v>14629</v>
      </c>
      <c r="P1337" t="s">
        <v>14630</v>
      </c>
      <c r="Q1337" t="s">
        <v>14631</v>
      </c>
      <c r="R1337" t="s">
        <v>14632</v>
      </c>
      <c r="S1337" t="s">
        <v>14633</v>
      </c>
      <c r="T1337" t="s">
        <v>14634</v>
      </c>
      <c r="U1337" t="s">
        <v>14635</v>
      </c>
      <c r="V1337" t="s">
        <v>14636</v>
      </c>
      <c r="W1337" t="s">
        <v>14637</v>
      </c>
      <c r="X1337" t="s">
        <v>14638</v>
      </c>
      <c r="Y1337" t="s">
        <v>14639</v>
      </c>
      <c r="Z1337" t="s">
        <v>14640</v>
      </c>
      <c r="AA1337" t="s">
        <v>14641</v>
      </c>
      <c r="AB1337" t="s">
        <v>14642</v>
      </c>
      <c r="AC1337" t="s">
        <v>14643</v>
      </c>
    </row>
    <row r="1338" spans="1:29" x14ac:dyDescent="0.3">
      <c r="A1338" t="s">
        <v>14644</v>
      </c>
      <c r="B1338" t="s">
        <v>14645</v>
      </c>
      <c r="C1338">
        <v>1044</v>
      </c>
      <c r="D1338" t="s">
        <v>866</v>
      </c>
      <c r="E1338">
        <v>180</v>
      </c>
      <c r="F1338">
        <v>3653</v>
      </c>
      <c r="G1338">
        <v>3</v>
      </c>
      <c r="H1338">
        <v>5</v>
      </c>
      <c r="I1338">
        <v>1</v>
      </c>
      <c r="J1338" t="s">
        <v>14646</v>
      </c>
      <c r="K1338" t="s">
        <v>14647</v>
      </c>
      <c r="L1338" t="s">
        <v>14648</v>
      </c>
      <c r="M1338" t="s">
        <v>14649</v>
      </c>
      <c r="N1338" t="s">
        <v>14650</v>
      </c>
      <c r="O1338" t="s">
        <v>14651</v>
      </c>
      <c r="P1338" t="s">
        <v>14652</v>
      </c>
      <c r="Q1338" t="s">
        <v>14653</v>
      </c>
      <c r="R1338" t="s">
        <v>14654</v>
      </c>
      <c r="S1338" t="s">
        <v>14655</v>
      </c>
      <c r="T1338" t="s">
        <v>14656</v>
      </c>
      <c r="U1338" t="s">
        <v>14657</v>
      </c>
      <c r="V1338" t="s">
        <v>14658</v>
      </c>
      <c r="W1338" t="s">
        <v>14659</v>
      </c>
      <c r="X1338" t="s">
        <v>14660</v>
      </c>
      <c r="Y1338" t="s">
        <v>14661</v>
      </c>
      <c r="Z1338" t="s">
        <v>14662</v>
      </c>
      <c r="AA1338" t="s">
        <v>14663</v>
      </c>
      <c r="AB1338" t="s">
        <v>14664</v>
      </c>
      <c r="AC1338" t="s">
        <v>14665</v>
      </c>
    </row>
    <row r="1339" spans="1:29" x14ac:dyDescent="0.3">
      <c r="A1339" t="s">
        <v>14666</v>
      </c>
      <c r="B1339" t="s">
        <v>14667</v>
      </c>
      <c r="C1339">
        <v>768</v>
      </c>
      <c r="D1339" t="s">
        <v>866</v>
      </c>
      <c r="E1339">
        <v>43</v>
      </c>
      <c r="F1339">
        <v>3228</v>
      </c>
      <c r="G1339">
        <v>5</v>
      </c>
      <c r="H1339">
        <v>1</v>
      </c>
      <c r="I1339">
        <v>1</v>
      </c>
      <c r="J1339" t="s">
        <v>14668</v>
      </c>
      <c r="K1339" t="s">
        <v>14669</v>
      </c>
      <c r="L1339" t="s">
        <v>14670</v>
      </c>
      <c r="M1339" t="s">
        <v>14671</v>
      </c>
      <c r="N1339" t="s">
        <v>14672</v>
      </c>
      <c r="O1339" t="s">
        <v>14673</v>
      </c>
      <c r="P1339" t="s">
        <v>14674</v>
      </c>
      <c r="Q1339" t="s">
        <v>14675</v>
      </c>
      <c r="R1339" t="s">
        <v>14676</v>
      </c>
      <c r="S1339" t="s">
        <v>14677</v>
      </c>
      <c r="T1339" t="s">
        <v>14678</v>
      </c>
      <c r="U1339" t="s">
        <v>14679</v>
      </c>
      <c r="V1339" t="s">
        <v>14680</v>
      </c>
      <c r="W1339" t="s">
        <v>14681</v>
      </c>
      <c r="X1339" t="s">
        <v>14682</v>
      </c>
      <c r="Y1339" t="s">
        <v>14683</v>
      </c>
      <c r="Z1339" t="s">
        <v>14535</v>
      </c>
      <c r="AA1339" t="s">
        <v>14684</v>
      </c>
      <c r="AB1339" t="s">
        <v>14685</v>
      </c>
      <c r="AC1339" t="s">
        <v>14686</v>
      </c>
    </row>
    <row r="1340" spans="1:29" x14ac:dyDescent="0.3">
      <c r="A1340" t="s">
        <v>14687</v>
      </c>
      <c r="B1340" t="s">
        <v>14688</v>
      </c>
      <c r="C1340">
        <v>721</v>
      </c>
      <c r="D1340" t="s">
        <v>866</v>
      </c>
      <c r="E1340">
        <v>152</v>
      </c>
      <c r="F1340">
        <v>19681</v>
      </c>
      <c r="G1340">
        <v>4.84</v>
      </c>
      <c r="H1340">
        <v>25</v>
      </c>
      <c r="I1340">
        <v>65</v>
      </c>
      <c r="J1340" t="s">
        <v>14546</v>
      </c>
      <c r="K1340" t="s">
        <v>14689</v>
      </c>
      <c r="L1340" t="s">
        <v>14549</v>
      </c>
      <c r="M1340" t="s">
        <v>14690</v>
      </c>
      <c r="N1340" t="s">
        <v>14691</v>
      </c>
      <c r="O1340" t="s">
        <v>14692</v>
      </c>
      <c r="P1340" t="s">
        <v>14693</v>
      </c>
      <c r="Q1340" t="s">
        <v>14694</v>
      </c>
      <c r="R1340" t="s">
        <v>14695</v>
      </c>
      <c r="S1340" t="s">
        <v>14696</v>
      </c>
      <c r="T1340" t="s">
        <v>14697</v>
      </c>
      <c r="U1340" t="s">
        <v>14698</v>
      </c>
      <c r="V1340" t="s">
        <v>14699</v>
      </c>
      <c r="W1340" t="s">
        <v>14700</v>
      </c>
      <c r="X1340" t="s">
        <v>14701</v>
      </c>
      <c r="Y1340" t="s">
        <v>14702</v>
      </c>
      <c r="Z1340" t="s">
        <v>14550</v>
      </c>
      <c r="AA1340" t="s">
        <v>14703</v>
      </c>
      <c r="AB1340" t="s">
        <v>14704</v>
      </c>
      <c r="AC1340" t="s">
        <v>14705</v>
      </c>
    </row>
    <row r="1341" spans="1:29" x14ac:dyDescent="0.3">
      <c r="A1341" t="s">
        <v>14706</v>
      </c>
      <c r="B1341" t="s">
        <v>14707</v>
      </c>
      <c r="C1341">
        <v>937</v>
      </c>
      <c r="D1341" t="s">
        <v>866</v>
      </c>
      <c r="E1341">
        <v>30</v>
      </c>
      <c r="F1341">
        <v>7925</v>
      </c>
      <c r="G1341">
        <v>4.25</v>
      </c>
      <c r="H1341">
        <v>8</v>
      </c>
      <c r="I1341">
        <v>3</v>
      </c>
      <c r="J1341" t="s">
        <v>14538</v>
      </c>
      <c r="K1341" t="s">
        <v>14526</v>
      </c>
      <c r="L1341" t="s">
        <v>14535</v>
      </c>
      <c r="M1341" t="s">
        <v>14708</v>
      </c>
      <c r="N1341" t="s">
        <v>14709</v>
      </c>
      <c r="O1341" t="s">
        <v>14710</v>
      </c>
      <c r="P1341" t="s">
        <v>14711</v>
      </c>
      <c r="Q1341" t="s">
        <v>14712</v>
      </c>
      <c r="R1341" t="s">
        <v>14713</v>
      </c>
      <c r="S1341" t="s">
        <v>14714</v>
      </c>
      <c r="T1341" t="s">
        <v>14715</v>
      </c>
      <c r="U1341" t="s">
        <v>14716</v>
      </c>
      <c r="V1341" t="s">
        <v>14717</v>
      </c>
      <c r="W1341" t="s">
        <v>14523</v>
      </c>
      <c r="X1341" t="s">
        <v>14718</v>
      </c>
      <c r="Y1341" t="e">
        <f>-GiY_X8fjyk</f>
        <v>#NAME?</v>
      </c>
      <c r="Z1341" t="s">
        <v>14719</v>
      </c>
      <c r="AA1341" t="s">
        <v>14720</v>
      </c>
      <c r="AB1341" t="s">
        <v>14721</v>
      </c>
      <c r="AC1341" t="s">
        <v>14722</v>
      </c>
    </row>
    <row r="1342" spans="1:29" x14ac:dyDescent="0.3">
      <c r="A1342" t="s">
        <v>14723</v>
      </c>
      <c r="B1342" t="s">
        <v>14724</v>
      </c>
      <c r="C1342">
        <v>1064</v>
      </c>
      <c r="D1342" t="s">
        <v>866</v>
      </c>
      <c r="E1342">
        <v>49</v>
      </c>
      <c r="F1342">
        <v>338</v>
      </c>
      <c r="G1342">
        <v>0</v>
      </c>
      <c r="H1342">
        <v>0</v>
      </c>
      <c r="I1342">
        <v>2</v>
      </c>
      <c r="J1342" t="s">
        <v>14725</v>
      </c>
      <c r="K1342" t="s">
        <v>14726</v>
      </c>
      <c r="L1342" t="s">
        <v>14727</v>
      </c>
      <c r="M1342" t="s">
        <v>14728</v>
      </c>
      <c r="N1342" t="s">
        <v>14729</v>
      </c>
      <c r="O1342" t="s">
        <v>14730</v>
      </c>
      <c r="P1342" t="s">
        <v>14731</v>
      </c>
      <c r="Q1342" t="s">
        <v>14732</v>
      </c>
      <c r="R1342" t="s">
        <v>14733</v>
      </c>
      <c r="S1342" t="s">
        <v>14734</v>
      </c>
      <c r="T1342" t="s">
        <v>14735</v>
      </c>
      <c r="U1342" t="s">
        <v>14736</v>
      </c>
      <c r="V1342" t="s">
        <v>14737</v>
      </c>
      <c r="W1342" t="s">
        <v>14738</v>
      </c>
      <c r="X1342" t="s">
        <v>14739</v>
      </c>
      <c r="Y1342" t="s">
        <v>14740</v>
      </c>
      <c r="Z1342" t="s">
        <v>14741</v>
      </c>
      <c r="AA1342" t="s">
        <v>14742</v>
      </c>
      <c r="AB1342" t="s">
        <v>14743</v>
      </c>
      <c r="AC1342" t="s">
        <v>14744</v>
      </c>
    </row>
    <row r="1343" spans="1:29" x14ac:dyDescent="0.3">
      <c r="A1343" t="s">
        <v>14745</v>
      </c>
      <c r="B1343" t="s">
        <v>14746</v>
      </c>
      <c r="C1343">
        <v>721</v>
      </c>
      <c r="D1343" t="s">
        <v>866</v>
      </c>
      <c r="E1343">
        <v>73</v>
      </c>
      <c r="F1343">
        <v>2722</v>
      </c>
      <c r="G1343">
        <v>5</v>
      </c>
      <c r="H1343">
        <v>7</v>
      </c>
      <c r="I1343">
        <v>4</v>
      </c>
      <c r="J1343" t="s">
        <v>14747</v>
      </c>
      <c r="K1343" t="s">
        <v>14748</v>
      </c>
      <c r="L1343" t="s">
        <v>14749</v>
      </c>
      <c r="M1343" t="s">
        <v>14750</v>
      </c>
      <c r="N1343" t="s">
        <v>14751</v>
      </c>
      <c r="O1343" t="e">
        <f>-_8GlkADt1g</f>
        <v>#NAME?</v>
      </c>
      <c r="P1343" t="s">
        <v>14752</v>
      </c>
      <c r="Q1343" t="s">
        <v>14753</v>
      </c>
      <c r="R1343" t="s">
        <v>14754</v>
      </c>
      <c r="S1343" t="s">
        <v>14755</v>
      </c>
      <c r="T1343" t="s">
        <v>14756</v>
      </c>
      <c r="U1343" t="s">
        <v>14757</v>
      </c>
      <c r="V1343" t="s">
        <v>14758</v>
      </c>
      <c r="W1343" t="s">
        <v>14759</v>
      </c>
      <c r="X1343" t="s">
        <v>14760</v>
      </c>
      <c r="Y1343" t="s">
        <v>14761</v>
      </c>
      <c r="Z1343" t="s">
        <v>14762</v>
      </c>
      <c r="AA1343" t="s">
        <v>14763</v>
      </c>
      <c r="AB1343" t="s">
        <v>14764</v>
      </c>
      <c r="AC1343" t="s">
        <v>14765</v>
      </c>
    </row>
    <row r="1344" spans="1:29" x14ac:dyDescent="0.3">
      <c r="A1344" t="s">
        <v>14766</v>
      </c>
      <c r="B1344" t="s">
        <v>14767</v>
      </c>
      <c r="C1344">
        <v>1135</v>
      </c>
      <c r="D1344" t="s">
        <v>632</v>
      </c>
      <c r="E1344">
        <v>15</v>
      </c>
      <c r="F1344">
        <v>305</v>
      </c>
      <c r="G1344">
        <v>0</v>
      </c>
      <c r="H1344">
        <v>0</v>
      </c>
      <c r="I1344">
        <v>0</v>
      </c>
      <c r="J1344" t="s">
        <v>14768</v>
      </c>
      <c r="K1344" t="s">
        <v>14769</v>
      </c>
      <c r="L1344" t="s">
        <v>14770</v>
      </c>
      <c r="M1344" t="s">
        <v>14771</v>
      </c>
      <c r="N1344" t="s">
        <v>14772</v>
      </c>
      <c r="O1344" t="s">
        <v>14773</v>
      </c>
      <c r="P1344" t="s">
        <v>14774</v>
      </c>
      <c r="Q1344" t="s">
        <v>14775</v>
      </c>
      <c r="R1344" t="s">
        <v>14776</v>
      </c>
      <c r="S1344" t="s">
        <v>14777</v>
      </c>
      <c r="T1344" t="s">
        <v>14778</v>
      </c>
      <c r="U1344" t="s">
        <v>14779</v>
      </c>
      <c r="V1344" t="s">
        <v>14780</v>
      </c>
      <c r="W1344" t="s">
        <v>14781</v>
      </c>
      <c r="X1344" t="s">
        <v>14782</v>
      </c>
      <c r="Y1344" t="s">
        <v>14783</v>
      </c>
      <c r="Z1344" t="s">
        <v>14784</v>
      </c>
      <c r="AA1344" t="s">
        <v>14785</v>
      </c>
      <c r="AB1344" t="s">
        <v>14786</v>
      </c>
      <c r="AC1344" t="s">
        <v>14787</v>
      </c>
    </row>
    <row r="1345" spans="1:31" x14ac:dyDescent="0.3">
      <c r="A1345" t="s">
        <v>14774</v>
      </c>
      <c r="B1345" t="s">
        <v>14788</v>
      </c>
      <c r="C1345">
        <v>1133</v>
      </c>
      <c r="D1345" t="s">
        <v>32</v>
      </c>
      <c r="E1345">
        <v>30</v>
      </c>
      <c r="F1345">
        <v>679</v>
      </c>
      <c r="G1345">
        <v>4</v>
      </c>
      <c r="H1345">
        <v>1</v>
      </c>
      <c r="I1345">
        <v>0</v>
      </c>
      <c r="J1345" t="s">
        <v>14789</v>
      </c>
      <c r="K1345" t="s">
        <v>14790</v>
      </c>
      <c r="L1345" t="s">
        <v>14791</v>
      </c>
      <c r="M1345" t="s">
        <v>14792</v>
      </c>
      <c r="N1345" t="s">
        <v>14793</v>
      </c>
      <c r="O1345" t="s">
        <v>14794</v>
      </c>
      <c r="P1345" t="s">
        <v>14795</v>
      </c>
      <c r="Q1345" t="s">
        <v>14796</v>
      </c>
      <c r="R1345" t="e">
        <f>-l_nSX5wrrI</f>
        <v>#NAME?</v>
      </c>
      <c r="S1345" t="s">
        <v>14797</v>
      </c>
      <c r="T1345" t="s">
        <v>14798</v>
      </c>
      <c r="U1345" t="s">
        <v>14799</v>
      </c>
      <c r="V1345" t="s">
        <v>14800</v>
      </c>
      <c r="W1345" t="s">
        <v>14801</v>
      </c>
      <c r="X1345" t="s">
        <v>14802</v>
      </c>
      <c r="Y1345" t="s">
        <v>14803</v>
      </c>
      <c r="Z1345" t="s">
        <v>14804</v>
      </c>
      <c r="AA1345" t="s">
        <v>14805</v>
      </c>
      <c r="AB1345" t="s">
        <v>14806</v>
      </c>
      <c r="AC1345" t="s">
        <v>14807</v>
      </c>
    </row>
    <row r="1346" spans="1:31" x14ac:dyDescent="0.3">
      <c r="A1346" t="s">
        <v>14808</v>
      </c>
      <c r="B1346" t="s">
        <v>14809</v>
      </c>
      <c r="C1346">
        <v>770</v>
      </c>
      <c r="D1346" t="s">
        <v>632</v>
      </c>
      <c r="E1346">
        <v>308</v>
      </c>
      <c r="F1346">
        <v>34395</v>
      </c>
      <c r="G1346">
        <v>4.6100000000000003</v>
      </c>
      <c r="H1346">
        <v>61</v>
      </c>
      <c r="I1346">
        <v>63</v>
      </c>
      <c r="J1346" t="s">
        <v>14810</v>
      </c>
      <c r="K1346" t="s">
        <v>14811</v>
      </c>
      <c r="L1346" t="s">
        <v>14812</v>
      </c>
      <c r="M1346" t="s">
        <v>14813</v>
      </c>
      <c r="N1346" t="s">
        <v>14814</v>
      </c>
      <c r="O1346" t="s">
        <v>14815</v>
      </c>
      <c r="P1346" t="s">
        <v>14816</v>
      </c>
      <c r="Q1346" t="s">
        <v>14817</v>
      </c>
      <c r="R1346" t="s">
        <v>14818</v>
      </c>
      <c r="S1346" t="s">
        <v>14819</v>
      </c>
      <c r="T1346" t="s">
        <v>14820</v>
      </c>
      <c r="U1346" t="s">
        <v>14821</v>
      </c>
      <c r="V1346" t="s">
        <v>11538</v>
      </c>
      <c r="W1346" t="s">
        <v>14822</v>
      </c>
      <c r="X1346" t="s">
        <v>14823</v>
      </c>
      <c r="Y1346" t="s">
        <v>14824</v>
      </c>
      <c r="Z1346" t="s">
        <v>14825</v>
      </c>
      <c r="AA1346" t="s">
        <v>14826</v>
      </c>
      <c r="AB1346" t="s">
        <v>14827</v>
      </c>
      <c r="AC1346" t="s">
        <v>14828</v>
      </c>
    </row>
    <row r="1347" spans="1:31" x14ac:dyDescent="0.3">
      <c r="A1347" t="s">
        <v>14782</v>
      </c>
      <c r="B1347" t="s">
        <v>14829</v>
      </c>
      <c r="C1347">
        <v>1133</v>
      </c>
      <c r="D1347" t="s">
        <v>32</v>
      </c>
      <c r="E1347">
        <v>29</v>
      </c>
      <c r="F1347">
        <v>288</v>
      </c>
      <c r="G1347">
        <v>0</v>
      </c>
      <c r="H1347">
        <v>0</v>
      </c>
      <c r="I1347">
        <v>0</v>
      </c>
      <c r="J1347" t="s">
        <v>14830</v>
      </c>
      <c r="K1347" t="s">
        <v>14831</v>
      </c>
      <c r="L1347" t="s">
        <v>14832</v>
      </c>
      <c r="M1347" t="s">
        <v>14833</v>
      </c>
      <c r="N1347" t="s">
        <v>14834</v>
      </c>
      <c r="O1347" t="s">
        <v>14835</v>
      </c>
      <c r="P1347" t="s">
        <v>14836</v>
      </c>
      <c r="Q1347" t="s">
        <v>14837</v>
      </c>
      <c r="R1347" t="s">
        <v>14838</v>
      </c>
      <c r="S1347" t="s">
        <v>14839</v>
      </c>
      <c r="T1347" t="s">
        <v>14840</v>
      </c>
      <c r="U1347" t="s">
        <v>14841</v>
      </c>
      <c r="V1347" t="s">
        <v>14842</v>
      </c>
      <c r="W1347" t="s">
        <v>14843</v>
      </c>
      <c r="X1347" t="s">
        <v>14844</v>
      </c>
      <c r="Y1347" t="s">
        <v>14845</v>
      </c>
      <c r="Z1347" t="s">
        <v>14846</v>
      </c>
      <c r="AA1347" t="s">
        <v>14847</v>
      </c>
      <c r="AB1347" t="s">
        <v>14848</v>
      </c>
      <c r="AC1347" t="e">
        <f>-I2bqXe_N70</f>
        <v>#NAME?</v>
      </c>
    </row>
    <row r="1348" spans="1:31" x14ac:dyDescent="0.3">
      <c r="A1348" t="s">
        <v>14780</v>
      </c>
      <c r="B1348" t="s">
        <v>14849</v>
      </c>
      <c r="C1348">
        <v>1132</v>
      </c>
      <c r="D1348" t="s">
        <v>32</v>
      </c>
      <c r="E1348">
        <v>30</v>
      </c>
      <c r="F1348">
        <v>112</v>
      </c>
      <c r="G1348">
        <v>0</v>
      </c>
      <c r="H1348">
        <v>0</v>
      </c>
      <c r="I1348">
        <v>0</v>
      </c>
      <c r="J1348" t="s">
        <v>14850</v>
      </c>
      <c r="K1348" t="s">
        <v>14851</v>
      </c>
      <c r="L1348" t="s">
        <v>14852</v>
      </c>
      <c r="M1348" t="s">
        <v>14853</v>
      </c>
      <c r="N1348" t="s">
        <v>14854</v>
      </c>
      <c r="O1348" t="s">
        <v>14855</v>
      </c>
      <c r="P1348" t="s">
        <v>14856</v>
      </c>
      <c r="Q1348" t="s">
        <v>14844</v>
      </c>
      <c r="R1348" t="s">
        <v>14857</v>
      </c>
      <c r="S1348" t="s">
        <v>14858</v>
      </c>
      <c r="T1348" t="s">
        <v>14859</v>
      </c>
      <c r="U1348" t="s">
        <v>14860</v>
      </c>
      <c r="V1348" t="s">
        <v>14861</v>
      </c>
      <c r="W1348" t="s">
        <v>14862</v>
      </c>
      <c r="X1348" t="s">
        <v>14863</v>
      </c>
      <c r="Y1348" t="s">
        <v>14864</v>
      </c>
      <c r="Z1348" t="s">
        <v>14865</v>
      </c>
      <c r="AA1348" t="s">
        <v>14866</v>
      </c>
      <c r="AB1348" t="s">
        <v>14867</v>
      </c>
      <c r="AC1348" t="s">
        <v>14868</v>
      </c>
    </row>
    <row r="1349" spans="1:31" x14ac:dyDescent="0.3">
      <c r="A1349" t="s">
        <v>14783</v>
      </c>
      <c r="B1349" t="s">
        <v>14869</v>
      </c>
      <c r="C1349">
        <v>1133</v>
      </c>
      <c r="D1349" t="s">
        <v>32</v>
      </c>
      <c r="E1349">
        <v>30</v>
      </c>
      <c r="F1349">
        <v>207</v>
      </c>
      <c r="G1349">
        <v>0</v>
      </c>
      <c r="H1349">
        <v>0</v>
      </c>
      <c r="I1349">
        <v>0</v>
      </c>
      <c r="J1349" t="s">
        <v>14870</v>
      </c>
      <c r="K1349" t="s">
        <v>14871</v>
      </c>
      <c r="L1349" t="s">
        <v>14872</v>
      </c>
      <c r="M1349" t="s">
        <v>14873</v>
      </c>
      <c r="N1349" t="s">
        <v>14850</v>
      </c>
      <c r="O1349" t="s">
        <v>14874</v>
      </c>
      <c r="P1349" t="s">
        <v>14875</v>
      </c>
      <c r="Q1349" t="s">
        <v>14876</v>
      </c>
      <c r="R1349" t="s">
        <v>14877</v>
      </c>
      <c r="S1349" t="s">
        <v>14878</v>
      </c>
      <c r="T1349" t="s">
        <v>14879</v>
      </c>
      <c r="U1349" t="s">
        <v>14880</v>
      </c>
      <c r="V1349" t="s">
        <v>14881</v>
      </c>
      <c r="W1349" t="s">
        <v>14882</v>
      </c>
      <c r="X1349" t="s">
        <v>14883</v>
      </c>
      <c r="Y1349" t="s">
        <v>14884</v>
      </c>
      <c r="Z1349" t="s">
        <v>14885</v>
      </c>
      <c r="AA1349" t="s">
        <v>14886</v>
      </c>
      <c r="AB1349" t="s">
        <v>14887</v>
      </c>
      <c r="AC1349" t="s">
        <v>14888</v>
      </c>
    </row>
    <row r="1350" spans="1:31" x14ac:dyDescent="0.3">
      <c r="A1350" t="s">
        <v>14784</v>
      </c>
      <c r="B1350" t="s">
        <v>14889</v>
      </c>
      <c r="C1350">
        <v>1133</v>
      </c>
      <c r="D1350" t="s">
        <v>32</v>
      </c>
      <c r="E1350">
        <v>30</v>
      </c>
      <c r="F1350">
        <v>157</v>
      </c>
      <c r="G1350">
        <v>0</v>
      </c>
      <c r="H1350">
        <v>0</v>
      </c>
      <c r="I1350">
        <v>0</v>
      </c>
      <c r="J1350" t="s">
        <v>14890</v>
      </c>
      <c r="K1350" t="s">
        <v>14780</v>
      </c>
      <c r="L1350" t="s">
        <v>14891</v>
      </c>
      <c r="M1350" t="s">
        <v>14892</v>
      </c>
      <c r="N1350" t="s">
        <v>14893</v>
      </c>
      <c r="O1350" t="s">
        <v>14894</v>
      </c>
      <c r="P1350" t="s">
        <v>14895</v>
      </c>
      <c r="Q1350" t="s">
        <v>14864</v>
      </c>
      <c r="R1350" t="s">
        <v>14861</v>
      </c>
      <c r="S1350" t="s">
        <v>14858</v>
      </c>
      <c r="T1350" t="s">
        <v>14896</v>
      </c>
      <c r="U1350" t="s">
        <v>14774</v>
      </c>
      <c r="V1350" t="s">
        <v>14862</v>
      </c>
      <c r="W1350" t="s">
        <v>14897</v>
      </c>
      <c r="X1350" t="s">
        <v>14898</v>
      </c>
      <c r="Y1350" t="s">
        <v>14899</v>
      </c>
      <c r="Z1350" t="s">
        <v>14900</v>
      </c>
      <c r="AA1350" t="s">
        <v>14901</v>
      </c>
      <c r="AB1350" t="s">
        <v>14867</v>
      </c>
      <c r="AC1350" t="s">
        <v>14902</v>
      </c>
    </row>
    <row r="1351" spans="1:31" x14ac:dyDescent="0.3">
      <c r="A1351" t="s">
        <v>14812</v>
      </c>
      <c r="B1351" t="s">
        <v>14809</v>
      </c>
      <c r="C1351">
        <v>770</v>
      </c>
      <c r="D1351" t="s">
        <v>632</v>
      </c>
      <c r="E1351">
        <v>332</v>
      </c>
      <c r="F1351">
        <v>14754</v>
      </c>
      <c r="G1351">
        <v>4.8499999999999996</v>
      </c>
      <c r="H1351">
        <v>47</v>
      </c>
      <c r="I1351">
        <v>45</v>
      </c>
      <c r="J1351" t="s">
        <v>14808</v>
      </c>
      <c r="K1351" t="s">
        <v>14823</v>
      </c>
      <c r="L1351" t="s">
        <v>14816</v>
      </c>
      <c r="M1351" t="s">
        <v>14817</v>
      </c>
      <c r="N1351" t="s">
        <v>14903</v>
      </c>
      <c r="O1351" t="s">
        <v>14811</v>
      </c>
      <c r="P1351" t="s">
        <v>14827</v>
      </c>
      <c r="Q1351" t="s">
        <v>14813</v>
      </c>
      <c r="R1351" t="s">
        <v>14904</v>
      </c>
      <c r="S1351" t="s">
        <v>14819</v>
      </c>
      <c r="T1351" t="s">
        <v>14820</v>
      </c>
      <c r="U1351" t="s">
        <v>14822</v>
      </c>
      <c r="V1351" t="s">
        <v>14905</v>
      </c>
      <c r="W1351" t="s">
        <v>14906</v>
      </c>
      <c r="X1351" t="s">
        <v>14826</v>
      </c>
      <c r="Y1351" t="s">
        <v>14818</v>
      </c>
      <c r="Z1351" t="s">
        <v>14814</v>
      </c>
      <c r="AA1351" t="s">
        <v>14907</v>
      </c>
      <c r="AB1351" t="s">
        <v>14908</v>
      </c>
      <c r="AC1351" t="s">
        <v>14909</v>
      </c>
    </row>
    <row r="1352" spans="1:31" x14ac:dyDescent="0.3">
      <c r="A1352" t="s">
        <v>14910</v>
      </c>
      <c r="B1352" t="s">
        <v>14911</v>
      </c>
      <c r="C1352">
        <v>1129</v>
      </c>
      <c r="D1352" t="s">
        <v>632</v>
      </c>
      <c r="E1352">
        <v>191</v>
      </c>
      <c r="F1352">
        <v>223</v>
      </c>
      <c r="G1352">
        <v>0</v>
      </c>
      <c r="H1352">
        <v>0</v>
      </c>
      <c r="I1352">
        <v>0</v>
      </c>
      <c r="J1352" t="s">
        <v>14912</v>
      </c>
      <c r="K1352" t="s">
        <v>14913</v>
      </c>
      <c r="L1352" t="s">
        <v>14914</v>
      </c>
      <c r="M1352" t="s">
        <v>14915</v>
      </c>
      <c r="N1352" t="s">
        <v>5762</v>
      </c>
      <c r="O1352" t="s">
        <v>14916</v>
      </c>
      <c r="P1352" t="s">
        <v>14917</v>
      </c>
      <c r="Q1352" t="s">
        <v>14918</v>
      </c>
      <c r="R1352" t="s">
        <v>14919</v>
      </c>
      <c r="S1352" t="s">
        <v>14920</v>
      </c>
      <c r="T1352" t="s">
        <v>14921</v>
      </c>
      <c r="U1352" t="s">
        <v>11538</v>
      </c>
      <c r="V1352" t="s">
        <v>14815</v>
      </c>
      <c r="W1352" t="s">
        <v>14818</v>
      </c>
      <c r="X1352" t="s">
        <v>14825</v>
      </c>
      <c r="Y1352" t="s">
        <v>14922</v>
      </c>
      <c r="Z1352" t="s">
        <v>14923</v>
      </c>
      <c r="AA1352" t="s">
        <v>14828</v>
      </c>
      <c r="AB1352" t="s">
        <v>14924</v>
      </c>
      <c r="AC1352" t="s">
        <v>14925</v>
      </c>
    </row>
    <row r="1353" spans="1:31" x14ac:dyDescent="0.3">
      <c r="A1353" t="s">
        <v>14926</v>
      </c>
      <c r="B1353" t="s">
        <v>14809</v>
      </c>
      <c r="C1353">
        <v>770</v>
      </c>
      <c r="D1353" t="s">
        <v>632</v>
      </c>
      <c r="E1353">
        <v>318</v>
      </c>
      <c r="F1353">
        <v>1436</v>
      </c>
      <c r="G1353">
        <v>5</v>
      </c>
      <c r="H1353">
        <v>1</v>
      </c>
      <c r="I1353">
        <v>1</v>
      </c>
      <c r="J1353" t="s">
        <v>14927</v>
      </c>
      <c r="K1353" t="s">
        <v>14928</v>
      </c>
      <c r="L1353" t="s">
        <v>14929</v>
      </c>
      <c r="M1353" t="s">
        <v>14930</v>
      </c>
      <c r="N1353" t="s">
        <v>14931</v>
      </c>
      <c r="O1353" t="s">
        <v>14932</v>
      </c>
      <c r="P1353" t="s">
        <v>14933</v>
      </c>
      <c r="Q1353" t="s">
        <v>14934</v>
      </c>
      <c r="R1353" t="s">
        <v>14935</v>
      </c>
      <c r="S1353" t="s">
        <v>14936</v>
      </c>
      <c r="T1353" t="s">
        <v>14937</v>
      </c>
      <c r="U1353" t="s">
        <v>14938</v>
      </c>
      <c r="V1353" t="s">
        <v>14939</v>
      </c>
      <c r="W1353" t="s">
        <v>14940</v>
      </c>
      <c r="X1353" t="s">
        <v>14941</v>
      </c>
      <c r="Y1353" t="s">
        <v>14942</v>
      </c>
      <c r="Z1353" t="s">
        <v>14943</v>
      </c>
      <c r="AA1353" t="s">
        <v>14944</v>
      </c>
      <c r="AB1353" t="s">
        <v>14945</v>
      </c>
      <c r="AC1353" t="s">
        <v>14946</v>
      </c>
    </row>
    <row r="1354" spans="1:31" x14ac:dyDescent="0.3">
      <c r="A1354" t="s">
        <v>14929</v>
      </c>
      <c r="B1354" t="s">
        <v>14809</v>
      </c>
      <c r="C1354">
        <v>770</v>
      </c>
      <c r="D1354" t="s">
        <v>632</v>
      </c>
      <c r="E1354">
        <v>208</v>
      </c>
      <c r="F1354">
        <v>960</v>
      </c>
      <c r="G1354">
        <v>3.5</v>
      </c>
      <c r="H1354">
        <v>2</v>
      </c>
      <c r="I1354">
        <v>2</v>
      </c>
    </row>
    <row r="1355" spans="1:31" x14ac:dyDescent="0.3">
      <c r="A1355" t="s">
        <v>14947</v>
      </c>
      <c r="B1355" t="s">
        <v>14948</v>
      </c>
      <c r="C1355">
        <v>1128</v>
      </c>
      <c r="D1355" t="s">
        <v>32</v>
      </c>
      <c r="E1355">
        <v>163</v>
      </c>
      <c r="F1355">
        <v>546</v>
      </c>
      <c r="G1355">
        <v>3.67</v>
      </c>
      <c r="H1355">
        <v>3</v>
      </c>
      <c r="I1355">
        <v>6</v>
      </c>
      <c r="J1355" t="s">
        <v>14949</v>
      </c>
      <c r="K1355" t="s">
        <v>14950</v>
      </c>
      <c r="L1355" t="s">
        <v>14951</v>
      </c>
      <c r="M1355" t="s">
        <v>14952</v>
      </c>
      <c r="N1355" t="s">
        <v>14953</v>
      </c>
      <c r="O1355" t="s">
        <v>14954</v>
      </c>
      <c r="P1355" t="s">
        <v>14955</v>
      </c>
      <c r="Q1355" t="s">
        <v>14956</v>
      </c>
      <c r="R1355" t="s">
        <v>14957</v>
      </c>
      <c r="S1355" t="s">
        <v>14958</v>
      </c>
      <c r="T1355" t="s">
        <v>14959</v>
      </c>
      <c r="U1355" t="s">
        <v>14960</v>
      </c>
      <c r="V1355" t="s">
        <v>14961</v>
      </c>
      <c r="W1355" t="s">
        <v>14962</v>
      </c>
      <c r="X1355" t="s">
        <v>8313</v>
      </c>
      <c r="Y1355" t="s">
        <v>14963</v>
      </c>
      <c r="Z1355" t="s">
        <v>14964</v>
      </c>
      <c r="AA1355" t="s">
        <v>14965</v>
      </c>
      <c r="AB1355" t="s">
        <v>14966</v>
      </c>
      <c r="AC1355" t="s">
        <v>14967</v>
      </c>
    </row>
    <row r="1356" spans="1:31" x14ac:dyDescent="0.3">
      <c r="A1356" t="s">
        <v>14968</v>
      </c>
      <c r="B1356" t="s">
        <v>14969</v>
      </c>
      <c r="C1356">
        <v>870</v>
      </c>
      <c r="D1356" t="s">
        <v>20</v>
      </c>
      <c r="E1356">
        <v>228</v>
      </c>
      <c r="F1356">
        <v>14820</v>
      </c>
      <c r="G1356">
        <v>3.07</v>
      </c>
      <c r="H1356">
        <v>41</v>
      </c>
      <c r="I1356">
        <v>16</v>
      </c>
      <c r="J1356" t="s">
        <v>14970</v>
      </c>
      <c r="K1356" t="s">
        <v>14971</v>
      </c>
      <c r="L1356" t="s">
        <v>14972</v>
      </c>
      <c r="M1356" t="s">
        <v>14973</v>
      </c>
      <c r="N1356" t="s">
        <v>14974</v>
      </c>
      <c r="O1356" t="s">
        <v>14975</v>
      </c>
      <c r="P1356" t="s">
        <v>14976</v>
      </c>
      <c r="Q1356" t="s">
        <v>14977</v>
      </c>
      <c r="R1356" t="s">
        <v>14978</v>
      </c>
      <c r="S1356" t="s">
        <v>14979</v>
      </c>
      <c r="T1356" t="s">
        <v>14818</v>
      </c>
      <c r="U1356" t="s">
        <v>14980</v>
      </c>
      <c r="V1356" t="s">
        <v>14981</v>
      </c>
      <c r="W1356" t="s">
        <v>14982</v>
      </c>
    </row>
    <row r="1357" spans="1:31" x14ac:dyDescent="0.3">
      <c r="A1357" t="s">
        <v>14983</v>
      </c>
      <c r="B1357" t="s">
        <v>14984</v>
      </c>
      <c r="C1357">
        <v>764</v>
      </c>
      <c r="D1357" t="s">
        <v>32</v>
      </c>
      <c r="E1357">
        <v>225</v>
      </c>
      <c r="F1357">
        <v>391060</v>
      </c>
      <c r="G1357">
        <v>2.46</v>
      </c>
      <c r="H1357">
        <v>528</v>
      </c>
      <c r="I1357">
        <v>4</v>
      </c>
      <c r="J1357" t="s">
        <v>14985</v>
      </c>
      <c r="K1357" t="s">
        <v>14986</v>
      </c>
      <c r="L1357" t="s">
        <v>14987</v>
      </c>
      <c r="M1357" t="s">
        <v>14988</v>
      </c>
      <c r="N1357" t="s">
        <v>14989</v>
      </c>
      <c r="O1357" t="s">
        <v>14818</v>
      </c>
      <c r="P1357" t="s">
        <v>14990</v>
      </c>
      <c r="Q1357" t="s">
        <v>14991</v>
      </c>
      <c r="R1357" t="s">
        <v>14992</v>
      </c>
      <c r="S1357" t="s">
        <v>14993</v>
      </c>
      <c r="T1357" t="s">
        <v>14994</v>
      </c>
      <c r="U1357" t="s">
        <v>14995</v>
      </c>
      <c r="V1357" t="s">
        <v>14996</v>
      </c>
      <c r="W1357" t="s">
        <v>14997</v>
      </c>
      <c r="X1357" t="s">
        <v>14998</v>
      </c>
      <c r="Y1357" t="s">
        <v>14999</v>
      </c>
      <c r="Z1357" t="s">
        <v>15000</v>
      </c>
      <c r="AA1357" t="s">
        <v>15001</v>
      </c>
      <c r="AB1357" t="s">
        <v>15002</v>
      </c>
      <c r="AC1357" t="s">
        <v>15003</v>
      </c>
    </row>
    <row r="1358" spans="1:31" x14ac:dyDescent="0.3">
      <c r="A1358" t="s">
        <v>15004</v>
      </c>
      <c r="B1358" t="s">
        <v>15005</v>
      </c>
      <c r="C1358">
        <v>1080</v>
      </c>
      <c r="D1358" t="s">
        <v>152</v>
      </c>
      <c r="E1358" t="s">
        <v>3</v>
      </c>
      <c r="F1358" t="s">
        <v>153</v>
      </c>
      <c r="G1358">
        <v>90</v>
      </c>
      <c r="H1358">
        <v>3695341</v>
      </c>
      <c r="I1358">
        <v>3.37</v>
      </c>
      <c r="J1358">
        <v>4899</v>
      </c>
      <c r="K1358">
        <v>4164</v>
      </c>
      <c r="L1358" t="s">
        <v>15006</v>
      </c>
      <c r="M1358" t="s">
        <v>15007</v>
      </c>
      <c r="N1358" t="s">
        <v>15008</v>
      </c>
      <c r="O1358" t="s">
        <v>15009</v>
      </c>
      <c r="P1358" t="s">
        <v>8384</v>
      </c>
      <c r="Q1358" t="s">
        <v>15010</v>
      </c>
      <c r="R1358" t="s">
        <v>15011</v>
      </c>
      <c r="S1358" t="s">
        <v>15012</v>
      </c>
      <c r="T1358" t="s">
        <v>8041</v>
      </c>
      <c r="U1358" t="s">
        <v>15013</v>
      </c>
      <c r="V1358" t="s">
        <v>15014</v>
      </c>
      <c r="W1358" t="s">
        <v>15015</v>
      </c>
      <c r="X1358" t="s">
        <v>15016</v>
      </c>
      <c r="Y1358" t="s">
        <v>15017</v>
      </c>
      <c r="Z1358" t="s">
        <v>15018</v>
      </c>
      <c r="AA1358" t="s">
        <v>15019</v>
      </c>
      <c r="AB1358" t="s">
        <v>15020</v>
      </c>
      <c r="AC1358" t="s">
        <v>15021</v>
      </c>
      <c r="AD1358" t="s">
        <v>8079</v>
      </c>
      <c r="AE1358" t="s">
        <v>15022</v>
      </c>
    </row>
    <row r="1359" spans="1:31" x14ac:dyDescent="0.3">
      <c r="A1359" t="s">
        <v>15017</v>
      </c>
      <c r="B1359" t="s">
        <v>15023</v>
      </c>
      <c r="C1359">
        <v>1081</v>
      </c>
      <c r="D1359" t="s">
        <v>152</v>
      </c>
      <c r="E1359" t="s">
        <v>3</v>
      </c>
      <c r="F1359" t="s">
        <v>153</v>
      </c>
      <c r="G1359">
        <v>90</v>
      </c>
      <c r="H1359">
        <v>109155</v>
      </c>
      <c r="I1359">
        <v>3.77</v>
      </c>
      <c r="J1359">
        <v>144</v>
      </c>
      <c r="K1359">
        <v>146</v>
      </c>
      <c r="L1359" t="s">
        <v>15004</v>
      </c>
      <c r="M1359" t="s">
        <v>8384</v>
      </c>
      <c r="N1359" t="s">
        <v>15009</v>
      </c>
      <c r="O1359" t="s">
        <v>15011</v>
      </c>
      <c r="P1359" t="s">
        <v>15016</v>
      </c>
      <c r="Q1359" t="s">
        <v>15007</v>
      </c>
      <c r="R1359" t="s">
        <v>15024</v>
      </c>
      <c r="S1359" t="s">
        <v>15008</v>
      </c>
      <c r="T1359" t="s">
        <v>15025</v>
      </c>
      <c r="U1359" t="s">
        <v>15026</v>
      </c>
      <c r="V1359" t="s">
        <v>15027</v>
      </c>
      <c r="W1359" t="s">
        <v>15028</v>
      </c>
      <c r="X1359" t="s">
        <v>15018</v>
      </c>
      <c r="Y1359" t="s">
        <v>7274</v>
      </c>
    </row>
    <row r="1360" spans="1:31" x14ac:dyDescent="0.3">
      <c r="A1360" t="s">
        <v>15029</v>
      </c>
      <c r="B1360" t="s">
        <v>15030</v>
      </c>
      <c r="C1360">
        <v>1085</v>
      </c>
      <c r="D1360" t="s">
        <v>32</v>
      </c>
      <c r="E1360">
        <v>54</v>
      </c>
      <c r="F1360">
        <v>8106</v>
      </c>
      <c r="G1360">
        <v>4.67</v>
      </c>
      <c r="H1360">
        <v>3</v>
      </c>
      <c r="I1360">
        <v>5</v>
      </c>
      <c r="J1360" t="s">
        <v>15004</v>
      </c>
      <c r="K1360" t="s">
        <v>15011</v>
      </c>
      <c r="L1360" t="s">
        <v>8384</v>
      </c>
      <c r="M1360" t="s">
        <v>15031</v>
      </c>
      <c r="N1360" t="s">
        <v>15032</v>
      </c>
      <c r="O1360" t="s">
        <v>15016</v>
      </c>
      <c r="P1360" t="s">
        <v>15033</v>
      </c>
      <c r="Q1360" t="s">
        <v>15034</v>
      </c>
      <c r="R1360" t="s">
        <v>15035</v>
      </c>
      <c r="S1360" t="s">
        <v>15036</v>
      </c>
      <c r="T1360" t="s">
        <v>15009</v>
      </c>
      <c r="U1360" t="s">
        <v>15037</v>
      </c>
      <c r="V1360" t="s">
        <v>15038</v>
      </c>
      <c r="W1360" t="s">
        <v>15039</v>
      </c>
    </row>
    <row r="1361" spans="1:31" x14ac:dyDescent="0.3">
      <c r="A1361" t="s">
        <v>15031</v>
      </c>
      <c r="B1361" t="s">
        <v>15040</v>
      </c>
      <c r="C1361">
        <v>1083</v>
      </c>
      <c r="D1361" t="s">
        <v>152</v>
      </c>
      <c r="E1361" t="s">
        <v>3</v>
      </c>
      <c r="F1361" t="s">
        <v>153</v>
      </c>
      <c r="G1361">
        <v>74</v>
      </c>
      <c r="H1361">
        <v>4256</v>
      </c>
      <c r="I1361">
        <v>3.75</v>
      </c>
      <c r="J1361">
        <v>4</v>
      </c>
      <c r="K1361">
        <v>4</v>
      </c>
      <c r="L1361" t="s">
        <v>15004</v>
      </c>
      <c r="M1361" t="s">
        <v>15016</v>
      </c>
      <c r="N1361" t="s">
        <v>8384</v>
      </c>
      <c r="O1361" t="s">
        <v>15041</v>
      </c>
      <c r="P1361" t="s">
        <v>15006</v>
      </c>
      <c r="Q1361" t="s">
        <v>15011</v>
      </c>
      <c r="R1361" t="s">
        <v>15042</v>
      </c>
      <c r="S1361" t="s">
        <v>15043</v>
      </c>
      <c r="T1361" t="s">
        <v>15009</v>
      </c>
      <c r="U1361" t="s">
        <v>15017</v>
      </c>
      <c r="V1361" t="s">
        <v>15044</v>
      </c>
      <c r="W1361" t="s">
        <v>15045</v>
      </c>
      <c r="X1361" t="s">
        <v>15046</v>
      </c>
      <c r="Y1361" t="s">
        <v>15047</v>
      </c>
      <c r="Z1361" t="s">
        <v>15048</v>
      </c>
      <c r="AA1361" t="s">
        <v>15039</v>
      </c>
      <c r="AB1361" t="s">
        <v>15028</v>
      </c>
      <c r="AC1361" t="s">
        <v>15049</v>
      </c>
      <c r="AD1361" t="s">
        <v>15032</v>
      </c>
      <c r="AE1361" t="s">
        <v>15027</v>
      </c>
    </row>
    <row r="1362" spans="1:31" x14ac:dyDescent="0.3">
      <c r="A1362" t="s">
        <v>15050</v>
      </c>
      <c r="B1362" t="s">
        <v>15051</v>
      </c>
      <c r="C1362">
        <v>1082</v>
      </c>
      <c r="D1362" t="s">
        <v>152</v>
      </c>
      <c r="E1362" t="s">
        <v>3</v>
      </c>
      <c r="F1362" t="s">
        <v>153</v>
      </c>
      <c r="G1362">
        <v>10</v>
      </c>
      <c r="H1362">
        <v>3708</v>
      </c>
      <c r="I1362">
        <v>5</v>
      </c>
      <c r="J1362">
        <v>1</v>
      </c>
      <c r="K1362">
        <v>14</v>
      </c>
      <c r="L1362" t="s">
        <v>15004</v>
      </c>
      <c r="M1362" t="s">
        <v>15031</v>
      </c>
      <c r="N1362" t="s">
        <v>15052</v>
      </c>
      <c r="O1362" t="s">
        <v>15006</v>
      </c>
      <c r="P1362" t="s">
        <v>7274</v>
      </c>
      <c r="Q1362" t="s">
        <v>15046</v>
      </c>
      <c r="R1362" t="s">
        <v>15053</v>
      </c>
      <c r="S1362" t="s">
        <v>15007</v>
      </c>
      <c r="T1362" t="s">
        <v>15016</v>
      </c>
      <c r="U1362" t="s">
        <v>15043</v>
      </c>
      <c r="V1362" t="s">
        <v>15011</v>
      </c>
      <c r="W1362" t="s">
        <v>10758</v>
      </c>
      <c r="X1362" t="s">
        <v>15054</v>
      </c>
      <c r="Y1362" t="s">
        <v>15055</v>
      </c>
      <c r="Z1362" t="s">
        <v>15056</v>
      </c>
      <c r="AA1362" t="s">
        <v>15042</v>
      </c>
      <c r="AB1362" t="s">
        <v>15057</v>
      </c>
      <c r="AC1362" t="s">
        <v>15058</v>
      </c>
      <c r="AD1362" t="s">
        <v>15059</v>
      </c>
      <c r="AE1362" t="s">
        <v>15060</v>
      </c>
    </row>
    <row r="1363" spans="1:31" x14ac:dyDescent="0.3">
      <c r="A1363" t="s">
        <v>15038</v>
      </c>
      <c r="B1363" t="s">
        <v>15061</v>
      </c>
      <c r="C1363">
        <v>1082</v>
      </c>
      <c r="D1363" t="s">
        <v>233</v>
      </c>
      <c r="E1363" t="s">
        <v>3</v>
      </c>
      <c r="F1363" t="s">
        <v>234</v>
      </c>
      <c r="G1363">
        <v>90</v>
      </c>
      <c r="H1363">
        <v>5720</v>
      </c>
      <c r="I1363">
        <v>3.67</v>
      </c>
      <c r="J1363">
        <v>6</v>
      </c>
      <c r="K1363">
        <v>7</v>
      </c>
      <c r="L1363" t="s">
        <v>15021</v>
      </c>
      <c r="M1363" t="s">
        <v>15004</v>
      </c>
      <c r="N1363" t="s">
        <v>15011</v>
      </c>
      <c r="O1363" t="s">
        <v>8384</v>
      </c>
      <c r="P1363" t="s">
        <v>15007</v>
      </c>
      <c r="Q1363" t="s">
        <v>15062</v>
      </c>
      <c r="R1363" t="s">
        <v>15063</v>
      </c>
      <c r="S1363" t="s">
        <v>15029</v>
      </c>
      <c r="T1363" t="s">
        <v>15064</v>
      </c>
      <c r="U1363" t="s">
        <v>15065</v>
      </c>
      <c r="V1363" t="s">
        <v>15066</v>
      </c>
      <c r="W1363" t="s">
        <v>15006</v>
      </c>
      <c r="X1363" t="s">
        <v>15067</v>
      </c>
      <c r="Y1363" t="s">
        <v>15054</v>
      </c>
      <c r="Z1363" t="s">
        <v>15041</v>
      </c>
      <c r="AA1363" t="s">
        <v>15033</v>
      </c>
      <c r="AB1363" t="s">
        <v>15068</v>
      </c>
      <c r="AC1363" t="s">
        <v>15009</v>
      </c>
      <c r="AD1363" t="s">
        <v>15046</v>
      </c>
      <c r="AE1363" t="s">
        <v>15047</v>
      </c>
    </row>
    <row r="1364" spans="1:31" x14ac:dyDescent="0.3">
      <c r="A1364" t="s">
        <v>15069</v>
      </c>
      <c r="B1364" t="s">
        <v>15070</v>
      </c>
      <c r="C1364">
        <v>1080</v>
      </c>
      <c r="D1364" t="s">
        <v>32</v>
      </c>
      <c r="E1364">
        <v>62</v>
      </c>
      <c r="F1364">
        <v>183</v>
      </c>
      <c r="G1364">
        <v>0</v>
      </c>
      <c r="H1364">
        <v>0</v>
      </c>
      <c r="I1364">
        <v>0</v>
      </c>
      <c r="J1364" t="s">
        <v>15071</v>
      </c>
      <c r="K1364" t="s">
        <v>15072</v>
      </c>
      <c r="L1364" t="s">
        <v>15073</v>
      </c>
      <c r="M1364" t="s">
        <v>15074</v>
      </c>
      <c r="N1364" t="s">
        <v>15075</v>
      </c>
      <c r="O1364" t="s">
        <v>15076</v>
      </c>
      <c r="P1364" t="s">
        <v>15077</v>
      </c>
      <c r="Q1364" t="s">
        <v>15078</v>
      </c>
    </row>
    <row r="1365" spans="1:31" x14ac:dyDescent="0.3">
      <c r="A1365" t="s">
        <v>15079</v>
      </c>
      <c r="B1365" t="s">
        <v>15080</v>
      </c>
      <c r="C1365">
        <v>1087</v>
      </c>
      <c r="D1365" t="s">
        <v>32</v>
      </c>
      <c r="E1365">
        <v>91</v>
      </c>
      <c r="F1365">
        <v>178</v>
      </c>
      <c r="G1365">
        <v>0</v>
      </c>
      <c r="H1365">
        <v>0</v>
      </c>
      <c r="I1365">
        <v>0</v>
      </c>
      <c r="J1365" t="s">
        <v>15007</v>
      </c>
      <c r="K1365" t="s">
        <v>15081</v>
      </c>
      <c r="L1365" t="s">
        <v>15082</v>
      </c>
      <c r="M1365" t="s">
        <v>15083</v>
      </c>
      <c r="N1365" t="s">
        <v>15084</v>
      </c>
      <c r="O1365" t="s">
        <v>15085</v>
      </c>
      <c r="P1365" t="s">
        <v>15086</v>
      </c>
      <c r="Q1365" t="s">
        <v>15087</v>
      </c>
    </row>
    <row r="1366" spans="1:31" x14ac:dyDescent="0.3">
      <c r="A1366" t="s">
        <v>15081</v>
      </c>
      <c r="B1366" t="s">
        <v>15088</v>
      </c>
      <c r="C1366">
        <v>1122</v>
      </c>
      <c r="D1366" t="s">
        <v>152</v>
      </c>
      <c r="E1366" t="s">
        <v>3</v>
      </c>
      <c r="F1366" t="s">
        <v>153</v>
      </c>
      <c r="G1366">
        <v>91</v>
      </c>
      <c r="H1366">
        <v>82</v>
      </c>
      <c r="I1366">
        <v>0</v>
      </c>
      <c r="J1366">
        <v>0</v>
      </c>
      <c r="K1366">
        <v>0</v>
      </c>
      <c r="L1366" t="s">
        <v>15089</v>
      </c>
      <c r="M1366" t="s">
        <v>15090</v>
      </c>
      <c r="N1366" t="s">
        <v>15091</v>
      </c>
      <c r="O1366" t="s">
        <v>15092</v>
      </c>
      <c r="P1366" t="s">
        <v>15079</v>
      </c>
      <c r="Q1366" t="s">
        <v>15093</v>
      </c>
      <c r="R1366" t="s">
        <v>15094</v>
      </c>
      <c r="S1366" t="s">
        <v>15095</v>
      </c>
      <c r="T1366" t="s">
        <v>15096</v>
      </c>
      <c r="U1366" t="s">
        <v>15097</v>
      </c>
      <c r="V1366" t="s">
        <v>15029</v>
      </c>
      <c r="W1366" t="s">
        <v>15098</v>
      </c>
      <c r="X1366" t="s">
        <v>15099</v>
      </c>
      <c r="Y1366" t="s">
        <v>15100</v>
      </c>
      <c r="Z1366" t="s">
        <v>15101</v>
      </c>
      <c r="AA1366" t="s">
        <v>15102</v>
      </c>
      <c r="AB1366" t="s">
        <v>15103</v>
      </c>
      <c r="AC1366" t="s">
        <v>15104</v>
      </c>
      <c r="AD1366" t="s">
        <v>15105</v>
      </c>
      <c r="AE1366" t="s">
        <v>15004</v>
      </c>
    </row>
    <row r="1367" spans="1:31" x14ac:dyDescent="0.3">
      <c r="A1367" t="s">
        <v>15033</v>
      </c>
      <c r="B1367" t="s">
        <v>15030</v>
      </c>
      <c r="C1367">
        <v>1085</v>
      </c>
      <c r="D1367" t="s">
        <v>32</v>
      </c>
      <c r="E1367">
        <v>47</v>
      </c>
      <c r="F1367">
        <v>1271</v>
      </c>
      <c r="G1367">
        <v>1</v>
      </c>
      <c r="H1367">
        <v>1</v>
      </c>
      <c r="I1367">
        <v>1</v>
      </c>
      <c r="J1367" t="s">
        <v>15004</v>
      </c>
      <c r="K1367" t="s">
        <v>15031</v>
      </c>
      <c r="L1367" t="s">
        <v>15007</v>
      </c>
      <c r="M1367" t="s">
        <v>15106</v>
      </c>
      <c r="N1367" t="s">
        <v>15036</v>
      </c>
      <c r="O1367" t="s">
        <v>15107</v>
      </c>
      <c r="P1367" t="s">
        <v>15035</v>
      </c>
      <c r="Q1367" t="s">
        <v>15108</v>
      </c>
      <c r="R1367" t="s">
        <v>15109</v>
      </c>
      <c r="S1367" t="s">
        <v>15041</v>
      </c>
      <c r="T1367" t="s">
        <v>15017</v>
      </c>
      <c r="U1367" t="s">
        <v>15110</v>
      </c>
      <c r="V1367" t="s">
        <v>15037</v>
      </c>
      <c r="W1367" t="s">
        <v>15111</v>
      </c>
      <c r="X1367" t="s">
        <v>15034</v>
      </c>
      <c r="Y1367" t="s">
        <v>15112</v>
      </c>
      <c r="Z1367" t="s">
        <v>15043</v>
      </c>
      <c r="AA1367" t="s">
        <v>15113</v>
      </c>
      <c r="AB1367" t="s">
        <v>15114</v>
      </c>
      <c r="AC1367" t="s">
        <v>15024</v>
      </c>
    </row>
    <row r="1368" spans="1:31" x14ac:dyDescent="0.3">
      <c r="A1368" t="s">
        <v>15067</v>
      </c>
      <c r="B1368" t="s">
        <v>15115</v>
      </c>
      <c r="C1368">
        <v>1047</v>
      </c>
      <c r="D1368" t="s">
        <v>632</v>
      </c>
      <c r="E1368">
        <v>264</v>
      </c>
      <c r="F1368">
        <v>12307</v>
      </c>
      <c r="G1368">
        <v>2.21</v>
      </c>
      <c r="H1368">
        <v>14</v>
      </c>
      <c r="I1368">
        <v>6</v>
      </c>
      <c r="J1368" t="s">
        <v>15004</v>
      </c>
      <c r="K1368" t="s">
        <v>15116</v>
      </c>
      <c r="L1368" t="s">
        <v>15117</v>
      </c>
      <c r="M1368" t="s">
        <v>15118</v>
      </c>
      <c r="N1368" t="s">
        <v>15119</v>
      </c>
      <c r="O1368" t="s">
        <v>15120</v>
      </c>
      <c r="P1368" t="s">
        <v>15121</v>
      </c>
      <c r="Q1368" t="s">
        <v>15122</v>
      </c>
      <c r="R1368" t="s">
        <v>15050</v>
      </c>
      <c r="S1368" t="s">
        <v>15123</v>
      </c>
      <c r="T1368" t="s">
        <v>15124</v>
      </c>
      <c r="U1368" t="s">
        <v>15125</v>
      </c>
      <c r="V1368" t="s">
        <v>15006</v>
      </c>
      <c r="W1368" t="s">
        <v>15126</v>
      </c>
      <c r="X1368" t="s">
        <v>15127</v>
      </c>
      <c r="Y1368" t="s">
        <v>15128</v>
      </c>
      <c r="Z1368" t="s">
        <v>15129</v>
      </c>
      <c r="AA1368" t="s">
        <v>15012</v>
      </c>
      <c r="AB1368" t="s">
        <v>15130</v>
      </c>
      <c r="AC1368" t="s">
        <v>15131</v>
      </c>
    </row>
    <row r="1369" spans="1:31" x14ac:dyDescent="0.3">
      <c r="A1369" t="s">
        <v>15053</v>
      </c>
      <c r="B1369" t="s">
        <v>15132</v>
      </c>
      <c r="C1369">
        <v>1080</v>
      </c>
      <c r="D1369" t="s">
        <v>32</v>
      </c>
      <c r="E1369">
        <v>62</v>
      </c>
      <c r="F1369">
        <v>1679</v>
      </c>
      <c r="G1369">
        <v>0</v>
      </c>
      <c r="H1369">
        <v>0</v>
      </c>
      <c r="I1369">
        <v>0</v>
      </c>
      <c r="J1369" t="s">
        <v>15133</v>
      </c>
      <c r="K1369" t="s">
        <v>15134</v>
      </c>
      <c r="L1369" t="s">
        <v>15135</v>
      </c>
      <c r="M1369" t="s">
        <v>15136</v>
      </c>
      <c r="N1369" t="s">
        <v>15137</v>
      </c>
      <c r="O1369" t="s">
        <v>15138</v>
      </c>
      <c r="P1369" t="s">
        <v>15139</v>
      </c>
      <c r="Q1369" t="s">
        <v>15140</v>
      </c>
      <c r="R1369" t="s">
        <v>15141</v>
      </c>
      <c r="S1369" t="s">
        <v>15142</v>
      </c>
      <c r="T1369" t="s">
        <v>15031</v>
      </c>
      <c r="U1369" t="s">
        <v>15143</v>
      </c>
      <c r="V1369" t="s">
        <v>15144</v>
      </c>
      <c r="W1369" t="s">
        <v>15145</v>
      </c>
      <c r="X1369" t="s">
        <v>15146</v>
      </c>
      <c r="Y1369" t="s">
        <v>15147</v>
      </c>
      <c r="Z1369" t="s">
        <v>15148</v>
      </c>
      <c r="AA1369" t="s">
        <v>15149</v>
      </c>
      <c r="AB1369" t="s">
        <v>15150</v>
      </c>
      <c r="AC1369" t="s">
        <v>15151</v>
      </c>
    </row>
    <row r="1370" spans="1:31" x14ac:dyDescent="0.3">
      <c r="A1370" t="s">
        <v>15137</v>
      </c>
      <c r="B1370" t="s">
        <v>15132</v>
      </c>
      <c r="C1370">
        <v>1080</v>
      </c>
      <c r="D1370" t="s">
        <v>32</v>
      </c>
      <c r="E1370">
        <v>62</v>
      </c>
      <c r="F1370">
        <v>1598</v>
      </c>
      <c r="G1370">
        <v>0</v>
      </c>
      <c r="H1370">
        <v>0</v>
      </c>
      <c r="I1370">
        <v>0</v>
      </c>
      <c r="J1370" t="s">
        <v>15017</v>
      </c>
      <c r="K1370" t="s">
        <v>15139</v>
      </c>
      <c r="L1370" t="s">
        <v>15152</v>
      </c>
      <c r="M1370" t="s">
        <v>15153</v>
      </c>
      <c r="N1370" t="s">
        <v>15154</v>
      </c>
      <c r="O1370" t="s">
        <v>15155</v>
      </c>
      <c r="P1370" t="s">
        <v>15156</v>
      </c>
      <c r="Q1370" t="s">
        <v>15157</v>
      </c>
      <c r="R1370" t="s">
        <v>15142</v>
      </c>
      <c r="S1370" t="s">
        <v>15158</v>
      </c>
      <c r="T1370" t="s">
        <v>15159</v>
      </c>
      <c r="U1370" t="s">
        <v>15064</v>
      </c>
      <c r="V1370" t="s">
        <v>15160</v>
      </c>
      <c r="W1370" t="s">
        <v>15161</v>
      </c>
    </row>
    <row r="1371" spans="1:31" x14ac:dyDescent="0.3">
      <c r="A1371" t="s">
        <v>15060</v>
      </c>
      <c r="B1371" t="s">
        <v>15132</v>
      </c>
      <c r="C1371">
        <v>1080</v>
      </c>
      <c r="D1371" t="s">
        <v>32</v>
      </c>
      <c r="E1371">
        <v>62</v>
      </c>
      <c r="F1371">
        <v>878</v>
      </c>
      <c r="G1371">
        <v>0</v>
      </c>
      <c r="H1371">
        <v>0</v>
      </c>
      <c r="I1371">
        <v>0</v>
      </c>
      <c r="J1371" t="s">
        <v>15162</v>
      </c>
      <c r="K1371" t="s">
        <v>15163</v>
      </c>
      <c r="L1371" t="s">
        <v>15164</v>
      </c>
      <c r="M1371" t="s">
        <v>15138</v>
      </c>
      <c r="N1371" t="s">
        <v>15165</v>
      </c>
      <c r="O1371" t="s">
        <v>15139</v>
      </c>
      <c r="P1371" t="s">
        <v>15166</v>
      </c>
      <c r="Q1371" t="s">
        <v>15167</v>
      </c>
      <c r="R1371" t="s">
        <v>15168</v>
      </c>
      <c r="S1371" t="s">
        <v>15169</v>
      </c>
      <c r="T1371" t="s">
        <v>15170</v>
      </c>
      <c r="U1371" t="s">
        <v>15171</v>
      </c>
      <c r="V1371" t="s">
        <v>15172</v>
      </c>
      <c r="W1371" t="s">
        <v>15173</v>
      </c>
      <c r="X1371" t="s">
        <v>15174</v>
      </c>
      <c r="Y1371" t="s">
        <v>15175</v>
      </c>
      <c r="Z1371" t="s">
        <v>15176</v>
      </c>
      <c r="AA1371" t="s">
        <v>15177</v>
      </c>
      <c r="AB1371" t="s">
        <v>15178</v>
      </c>
      <c r="AC1371" t="s">
        <v>15179</v>
      </c>
    </row>
    <row r="1372" spans="1:31" x14ac:dyDescent="0.3">
      <c r="A1372" t="s">
        <v>15146</v>
      </c>
      <c r="B1372" t="s">
        <v>15132</v>
      </c>
      <c r="C1372">
        <v>1080</v>
      </c>
      <c r="D1372" t="s">
        <v>32</v>
      </c>
      <c r="E1372">
        <v>62</v>
      </c>
      <c r="F1372">
        <v>313</v>
      </c>
      <c r="G1372">
        <v>0</v>
      </c>
      <c r="H1372">
        <v>0</v>
      </c>
      <c r="I1372">
        <v>0</v>
      </c>
      <c r="J1372" t="s">
        <v>15004</v>
      </c>
      <c r="K1372" t="s">
        <v>15133</v>
      </c>
      <c r="L1372" t="s">
        <v>15180</v>
      </c>
      <c r="M1372" t="s">
        <v>15134</v>
      </c>
      <c r="N1372" t="s">
        <v>15181</v>
      </c>
      <c r="O1372" t="s">
        <v>15182</v>
      </c>
      <c r="P1372" t="s">
        <v>15162</v>
      </c>
      <c r="Q1372" t="s">
        <v>15183</v>
      </c>
      <c r="R1372" t="s">
        <v>15017</v>
      </c>
      <c r="S1372" t="s">
        <v>15053</v>
      </c>
      <c r="T1372" t="s">
        <v>15160</v>
      </c>
      <c r="U1372" t="s">
        <v>15173</v>
      </c>
      <c r="V1372" t="s">
        <v>15184</v>
      </c>
      <c r="W1372" t="s">
        <v>15185</v>
      </c>
      <c r="X1372" t="s">
        <v>15186</v>
      </c>
      <c r="Y1372" t="s">
        <v>15187</v>
      </c>
      <c r="Z1372" t="s">
        <v>15188</v>
      </c>
      <c r="AA1372" t="s">
        <v>15189</v>
      </c>
      <c r="AB1372" t="s">
        <v>15190</v>
      </c>
      <c r="AC1372" t="s">
        <v>15191</v>
      </c>
    </row>
    <row r="1373" spans="1:31" x14ac:dyDescent="0.3">
      <c r="A1373" t="s">
        <v>15150</v>
      </c>
      <c r="B1373" t="s">
        <v>15070</v>
      </c>
      <c r="C1373">
        <v>1080</v>
      </c>
      <c r="D1373" t="s">
        <v>32</v>
      </c>
      <c r="E1373">
        <v>62</v>
      </c>
      <c r="F1373">
        <v>445</v>
      </c>
      <c r="G1373">
        <v>0</v>
      </c>
      <c r="H1373">
        <v>0</v>
      </c>
      <c r="I1373">
        <v>0</v>
      </c>
      <c r="J1373" t="s">
        <v>15192</v>
      </c>
      <c r="K1373" t="s">
        <v>15193</v>
      </c>
      <c r="L1373" t="s">
        <v>15194</v>
      </c>
      <c r="M1373" t="s">
        <v>15195</v>
      </c>
      <c r="N1373" t="s">
        <v>15196</v>
      </c>
      <c r="O1373" t="s">
        <v>15197</v>
      </c>
      <c r="P1373" t="s">
        <v>15198</v>
      </c>
      <c r="Q1373" t="s">
        <v>15199</v>
      </c>
      <c r="R1373" t="s">
        <v>15200</v>
      </c>
      <c r="S1373" t="s">
        <v>15201</v>
      </c>
      <c r="T1373" t="s">
        <v>15202</v>
      </c>
      <c r="U1373" t="s">
        <v>15203</v>
      </c>
      <c r="V1373" t="s">
        <v>15204</v>
      </c>
      <c r="W1373" t="s">
        <v>15142</v>
      </c>
      <c r="X1373" t="s">
        <v>15205</v>
      </c>
      <c r="Y1373" t="s">
        <v>15206</v>
      </c>
      <c r="Z1373" t="s">
        <v>15207</v>
      </c>
      <c r="AA1373" t="s">
        <v>15208</v>
      </c>
      <c r="AB1373" t="s">
        <v>15181</v>
      </c>
      <c r="AC1373" t="s">
        <v>15209</v>
      </c>
    </row>
    <row r="1374" spans="1:31" x14ac:dyDescent="0.3">
      <c r="A1374" t="s">
        <v>15151</v>
      </c>
      <c r="B1374" t="s">
        <v>15070</v>
      </c>
      <c r="C1374">
        <v>1080</v>
      </c>
      <c r="D1374" t="s">
        <v>32</v>
      </c>
      <c r="E1374">
        <v>62</v>
      </c>
      <c r="F1374">
        <v>351</v>
      </c>
      <c r="G1374">
        <v>0</v>
      </c>
      <c r="H1374">
        <v>0</v>
      </c>
      <c r="I1374">
        <v>0</v>
      </c>
      <c r="J1374" t="s">
        <v>15140</v>
      </c>
      <c r="K1374" t="s">
        <v>15210</v>
      </c>
      <c r="L1374" t="s">
        <v>15211</v>
      </c>
      <c r="M1374" t="s">
        <v>15212</v>
      </c>
      <c r="N1374" t="s">
        <v>15213</v>
      </c>
      <c r="O1374" t="s">
        <v>15214</v>
      </c>
      <c r="P1374" t="s">
        <v>15215</v>
      </c>
      <c r="Q1374" t="e">
        <f>-tmIvBiFsyw</f>
        <v>#NAME?</v>
      </c>
      <c r="R1374" t="s">
        <v>15216</v>
      </c>
      <c r="S1374" t="s">
        <v>15217</v>
      </c>
      <c r="T1374" t="s">
        <v>15218</v>
      </c>
      <c r="U1374" t="s">
        <v>15219</v>
      </c>
      <c r="V1374" t="s">
        <v>15220</v>
      </c>
      <c r="W1374" t="s">
        <v>15221</v>
      </c>
      <c r="X1374" t="s">
        <v>15222</v>
      </c>
      <c r="Y1374" t="s">
        <v>15223</v>
      </c>
      <c r="Z1374" t="s">
        <v>15175</v>
      </c>
      <c r="AA1374" t="s">
        <v>15162</v>
      </c>
      <c r="AB1374" t="s">
        <v>15053</v>
      </c>
      <c r="AC1374" t="s">
        <v>15224</v>
      </c>
    </row>
    <row r="1375" spans="1:31" x14ac:dyDescent="0.3">
      <c r="A1375" t="s">
        <v>15225</v>
      </c>
      <c r="B1375" t="s">
        <v>15132</v>
      </c>
      <c r="C1375">
        <v>1080</v>
      </c>
      <c r="D1375" t="s">
        <v>32</v>
      </c>
      <c r="E1375">
        <v>62</v>
      </c>
      <c r="F1375">
        <v>75</v>
      </c>
      <c r="G1375">
        <v>0</v>
      </c>
      <c r="H1375">
        <v>0</v>
      </c>
      <c r="I1375">
        <v>0</v>
      </c>
      <c r="J1375" t="s">
        <v>15226</v>
      </c>
      <c r="K1375" t="s">
        <v>15227</v>
      </c>
      <c r="L1375" t="s">
        <v>15228</v>
      </c>
      <c r="M1375" t="s">
        <v>15229</v>
      </c>
      <c r="N1375" t="s">
        <v>15230</v>
      </c>
      <c r="O1375" t="s">
        <v>15231</v>
      </c>
      <c r="P1375" t="s">
        <v>15232</v>
      </c>
      <c r="Q1375" t="s">
        <v>15233</v>
      </c>
      <c r="R1375" t="s">
        <v>15234</v>
      </c>
      <c r="S1375" t="s">
        <v>15235</v>
      </c>
      <c r="T1375" t="s">
        <v>15236</v>
      </c>
      <c r="U1375" t="e">
        <f>-kiDQMMOWu8</f>
        <v>#NAME?</v>
      </c>
      <c r="V1375" t="s">
        <v>15237</v>
      </c>
      <c r="W1375" t="s">
        <v>15238</v>
      </c>
      <c r="X1375" t="s">
        <v>15239</v>
      </c>
      <c r="Y1375" t="s">
        <v>15240</v>
      </c>
      <c r="Z1375" t="s">
        <v>15004</v>
      </c>
      <c r="AA1375" t="s">
        <v>15017</v>
      </c>
      <c r="AB1375" t="s">
        <v>15029</v>
      </c>
      <c r="AC1375" t="s">
        <v>15038</v>
      </c>
    </row>
    <row r="1376" spans="1:31" x14ac:dyDescent="0.3">
      <c r="A1376" t="s">
        <v>15073</v>
      </c>
      <c r="B1376" t="s">
        <v>15070</v>
      </c>
      <c r="C1376">
        <v>1080</v>
      </c>
      <c r="D1376" t="s">
        <v>32</v>
      </c>
      <c r="E1376">
        <v>62</v>
      </c>
      <c r="F1376">
        <v>78</v>
      </c>
      <c r="G1376">
        <v>0</v>
      </c>
      <c r="H1376">
        <v>0</v>
      </c>
      <c r="I1376">
        <v>0</v>
      </c>
      <c r="J1376" t="s">
        <v>15241</v>
      </c>
      <c r="K1376" t="s">
        <v>15242</v>
      </c>
      <c r="L1376" t="s">
        <v>15243</v>
      </c>
      <c r="M1376" t="s">
        <v>15244</v>
      </c>
      <c r="N1376" t="s">
        <v>15069</v>
      </c>
      <c r="O1376" t="s">
        <v>15245</v>
      </c>
      <c r="P1376" t="s">
        <v>15075</v>
      </c>
      <c r="Q1376" t="s">
        <v>15076</v>
      </c>
      <c r="R1376" t="s">
        <v>15072</v>
      </c>
      <c r="S1376" t="s">
        <v>15246</v>
      </c>
      <c r="T1376" t="s">
        <v>15247</v>
      </c>
      <c r="U1376" t="s">
        <v>12010</v>
      </c>
      <c r="V1376" t="s">
        <v>15248</v>
      </c>
      <c r="W1376" t="s">
        <v>15249</v>
      </c>
      <c r="X1376" t="s">
        <v>15250</v>
      </c>
      <c r="Y1376" t="s">
        <v>15251</v>
      </c>
      <c r="Z1376" t="s">
        <v>15252</v>
      </c>
      <c r="AA1376" t="s">
        <v>15253</v>
      </c>
      <c r="AB1376" t="s">
        <v>15254</v>
      </c>
      <c r="AC1376" t="s">
        <v>15255</v>
      </c>
    </row>
    <row r="1377" spans="1:31" x14ac:dyDescent="0.3">
      <c r="A1377" t="s">
        <v>15078</v>
      </c>
      <c r="B1377" t="s">
        <v>15070</v>
      </c>
      <c r="C1377">
        <v>1080</v>
      </c>
      <c r="D1377" t="s">
        <v>32</v>
      </c>
      <c r="E1377">
        <v>62</v>
      </c>
      <c r="F1377">
        <v>178</v>
      </c>
      <c r="G1377">
        <v>0</v>
      </c>
      <c r="H1377">
        <v>0</v>
      </c>
      <c r="I1377">
        <v>0</v>
      </c>
      <c r="J1377" t="s">
        <v>15256</v>
      </c>
      <c r="K1377" t="s">
        <v>15257</v>
      </c>
      <c r="L1377" t="s">
        <v>15069</v>
      </c>
      <c r="M1377" t="s">
        <v>15258</v>
      </c>
      <c r="N1377" t="s">
        <v>15259</v>
      </c>
      <c r="O1377" t="s">
        <v>15252</v>
      </c>
      <c r="P1377" t="s">
        <v>15260</v>
      </c>
      <c r="Q1377" t="s">
        <v>15261</v>
      </c>
      <c r="R1377" t="s">
        <v>15262</v>
      </c>
      <c r="S1377" t="s">
        <v>15263</v>
      </c>
      <c r="T1377" t="s">
        <v>15264</v>
      </c>
      <c r="U1377" t="s">
        <v>15265</v>
      </c>
      <c r="V1377" t="s">
        <v>15266</v>
      </c>
      <c r="W1377" t="s">
        <v>15267</v>
      </c>
      <c r="X1377" t="s">
        <v>15268</v>
      </c>
      <c r="Y1377" t="s">
        <v>15269</v>
      </c>
      <c r="Z1377" t="s">
        <v>15270</v>
      </c>
      <c r="AA1377" t="s">
        <v>15271</v>
      </c>
      <c r="AB1377" t="s">
        <v>15272</v>
      </c>
      <c r="AC1377" t="s">
        <v>15273</v>
      </c>
    </row>
    <row r="1378" spans="1:31" x14ac:dyDescent="0.3">
      <c r="A1378" t="s">
        <v>15274</v>
      </c>
      <c r="B1378" t="s">
        <v>15275</v>
      </c>
      <c r="C1378">
        <v>1135</v>
      </c>
      <c r="D1378" t="s">
        <v>866</v>
      </c>
      <c r="E1378">
        <v>92</v>
      </c>
      <c r="F1378">
        <v>4366</v>
      </c>
      <c r="G1378">
        <v>5</v>
      </c>
      <c r="H1378">
        <v>15</v>
      </c>
      <c r="I1378">
        <v>4</v>
      </c>
      <c r="J1378" t="s">
        <v>15276</v>
      </c>
      <c r="K1378" t="s">
        <v>15277</v>
      </c>
      <c r="L1378" t="s">
        <v>15278</v>
      </c>
      <c r="M1378" t="s">
        <v>15279</v>
      </c>
      <c r="N1378" t="s">
        <v>15280</v>
      </c>
      <c r="O1378" t="s">
        <v>15281</v>
      </c>
      <c r="P1378" t="s">
        <v>15282</v>
      </c>
      <c r="Q1378" t="s">
        <v>15283</v>
      </c>
      <c r="R1378" t="s">
        <v>15284</v>
      </c>
      <c r="S1378" t="s">
        <v>15285</v>
      </c>
      <c r="T1378" t="s">
        <v>15286</v>
      </c>
      <c r="U1378" t="s">
        <v>15287</v>
      </c>
      <c r="V1378" t="s">
        <v>15288</v>
      </c>
      <c r="W1378" t="s">
        <v>15289</v>
      </c>
    </row>
    <row r="1379" spans="1:31" x14ac:dyDescent="0.3">
      <c r="A1379" t="s">
        <v>15290</v>
      </c>
      <c r="B1379" t="s">
        <v>15275</v>
      </c>
      <c r="C1379">
        <v>1135</v>
      </c>
      <c r="D1379" t="s">
        <v>866</v>
      </c>
      <c r="E1379">
        <v>146</v>
      </c>
      <c r="F1379">
        <v>1153</v>
      </c>
      <c r="G1379">
        <v>4.8</v>
      </c>
      <c r="H1379">
        <v>5</v>
      </c>
      <c r="I1379">
        <v>4</v>
      </c>
      <c r="J1379" t="s">
        <v>15276</v>
      </c>
      <c r="K1379" t="s">
        <v>15274</v>
      </c>
      <c r="L1379" t="s">
        <v>15277</v>
      </c>
      <c r="M1379" t="s">
        <v>15281</v>
      </c>
      <c r="N1379" t="s">
        <v>15278</v>
      </c>
      <c r="O1379" t="s">
        <v>15280</v>
      </c>
      <c r="P1379" t="s">
        <v>15284</v>
      </c>
      <c r="Q1379" t="s">
        <v>15283</v>
      </c>
      <c r="R1379" t="s">
        <v>15282</v>
      </c>
      <c r="S1379" t="s">
        <v>15279</v>
      </c>
      <c r="T1379" t="s">
        <v>15285</v>
      </c>
      <c r="U1379" t="s">
        <v>15286</v>
      </c>
      <c r="V1379" t="s">
        <v>15287</v>
      </c>
      <c r="W1379" t="s">
        <v>15289</v>
      </c>
    </row>
    <row r="1380" spans="1:31" x14ac:dyDescent="0.3">
      <c r="A1380" t="s">
        <v>15283</v>
      </c>
      <c r="B1380" t="s">
        <v>15291</v>
      </c>
      <c r="C1380">
        <v>1135</v>
      </c>
      <c r="D1380" t="s">
        <v>152</v>
      </c>
      <c r="E1380" t="s">
        <v>3</v>
      </c>
      <c r="F1380" t="s">
        <v>153</v>
      </c>
      <c r="G1380">
        <v>21</v>
      </c>
      <c r="H1380">
        <v>1245</v>
      </c>
      <c r="I1380">
        <v>5</v>
      </c>
      <c r="J1380">
        <v>4</v>
      </c>
      <c r="K1380">
        <v>5</v>
      </c>
      <c r="L1380" t="s">
        <v>15276</v>
      </c>
      <c r="M1380" t="s">
        <v>15285</v>
      </c>
      <c r="N1380" t="s">
        <v>15278</v>
      </c>
      <c r="O1380" t="s">
        <v>15286</v>
      </c>
      <c r="P1380" t="s">
        <v>15280</v>
      </c>
      <c r="Q1380" t="s">
        <v>15279</v>
      </c>
      <c r="R1380" t="s">
        <v>15292</v>
      </c>
      <c r="S1380" t="s">
        <v>15293</v>
      </c>
      <c r="T1380" t="s">
        <v>15287</v>
      </c>
      <c r="U1380" t="s">
        <v>15294</v>
      </c>
      <c r="V1380" t="s">
        <v>15289</v>
      </c>
      <c r="W1380" t="s">
        <v>15295</v>
      </c>
      <c r="X1380" t="s">
        <v>15281</v>
      </c>
      <c r="Y1380" t="s">
        <v>15296</v>
      </c>
      <c r="Z1380" t="s">
        <v>15277</v>
      </c>
      <c r="AA1380" t="s">
        <v>15297</v>
      </c>
      <c r="AB1380" t="s">
        <v>15298</v>
      </c>
      <c r="AC1380" t="s">
        <v>15299</v>
      </c>
      <c r="AD1380" t="s">
        <v>15300</v>
      </c>
      <c r="AE1380" t="s">
        <v>15284</v>
      </c>
    </row>
    <row r="1381" spans="1:31" x14ac:dyDescent="0.3">
      <c r="A1381" t="s">
        <v>15276</v>
      </c>
      <c r="B1381" t="s">
        <v>15301</v>
      </c>
      <c r="C1381">
        <v>1134</v>
      </c>
      <c r="D1381" t="s">
        <v>866</v>
      </c>
      <c r="E1381">
        <v>228</v>
      </c>
      <c r="F1381">
        <v>39034</v>
      </c>
      <c r="G1381">
        <v>4.93</v>
      </c>
      <c r="H1381">
        <v>193</v>
      </c>
      <c r="I1381">
        <v>357</v>
      </c>
      <c r="J1381" t="s">
        <v>15277</v>
      </c>
      <c r="K1381" t="s">
        <v>15278</v>
      </c>
      <c r="L1381" t="s">
        <v>15279</v>
      </c>
      <c r="M1381" t="s">
        <v>15280</v>
      </c>
      <c r="N1381" t="s">
        <v>15281</v>
      </c>
      <c r="O1381" t="s">
        <v>15274</v>
      </c>
      <c r="P1381" t="s">
        <v>15302</v>
      </c>
      <c r="Q1381" t="s">
        <v>15283</v>
      </c>
      <c r="R1381" t="s">
        <v>15303</v>
      </c>
      <c r="S1381" t="s">
        <v>15282</v>
      </c>
      <c r="T1381" t="s">
        <v>15284</v>
      </c>
      <c r="U1381" t="s">
        <v>15285</v>
      </c>
      <c r="V1381" t="s">
        <v>15287</v>
      </c>
      <c r="W1381" t="s">
        <v>15300</v>
      </c>
      <c r="X1381" t="s">
        <v>15286</v>
      </c>
      <c r="Y1381" t="s">
        <v>15298</v>
      </c>
      <c r="Z1381" t="s">
        <v>15297</v>
      </c>
      <c r="AA1381" t="s">
        <v>15289</v>
      </c>
      <c r="AB1381" t="s">
        <v>15304</v>
      </c>
      <c r="AC1381" t="s">
        <v>15305</v>
      </c>
    </row>
    <row r="1382" spans="1:31" x14ac:dyDescent="0.3">
      <c r="A1382" t="s">
        <v>15281</v>
      </c>
      <c r="B1382" t="s">
        <v>15306</v>
      </c>
      <c r="C1382">
        <v>1135</v>
      </c>
      <c r="D1382" t="s">
        <v>866</v>
      </c>
      <c r="E1382">
        <v>119</v>
      </c>
      <c r="F1382">
        <v>6682</v>
      </c>
      <c r="G1382">
        <v>5</v>
      </c>
      <c r="H1382">
        <v>18</v>
      </c>
      <c r="I1382">
        <v>19</v>
      </c>
      <c r="J1382" t="s">
        <v>15276</v>
      </c>
      <c r="K1382" t="s">
        <v>15307</v>
      </c>
      <c r="L1382" t="s">
        <v>15308</v>
      </c>
      <c r="M1382" t="s">
        <v>15277</v>
      </c>
      <c r="N1382" t="s">
        <v>15309</v>
      </c>
      <c r="O1382" t="s">
        <v>15274</v>
      </c>
      <c r="P1382" t="s">
        <v>15290</v>
      </c>
      <c r="Q1382" t="s">
        <v>15282</v>
      </c>
      <c r="R1382" t="s">
        <v>15310</v>
      </c>
      <c r="S1382" t="s">
        <v>15311</v>
      </c>
      <c r="T1382" t="s">
        <v>15283</v>
      </c>
      <c r="U1382" t="s">
        <v>15312</v>
      </c>
      <c r="V1382" t="s">
        <v>15313</v>
      </c>
      <c r="W1382" t="s">
        <v>15314</v>
      </c>
    </row>
    <row r="1383" spans="1:31" x14ac:dyDescent="0.3">
      <c r="A1383" t="s">
        <v>15315</v>
      </c>
      <c r="B1383" t="s">
        <v>15316</v>
      </c>
      <c r="C1383">
        <v>830</v>
      </c>
      <c r="D1383" t="s">
        <v>632</v>
      </c>
      <c r="E1383">
        <v>310</v>
      </c>
      <c r="F1383">
        <v>10778</v>
      </c>
      <c r="G1383">
        <v>4.29</v>
      </c>
      <c r="H1383">
        <v>14</v>
      </c>
      <c r="I1383">
        <v>3</v>
      </c>
      <c r="J1383" t="s">
        <v>15317</v>
      </c>
      <c r="K1383" t="s">
        <v>15318</v>
      </c>
      <c r="L1383" t="s">
        <v>15319</v>
      </c>
      <c r="M1383" t="s">
        <v>15320</v>
      </c>
      <c r="N1383" t="s">
        <v>15321</v>
      </c>
      <c r="O1383" t="s">
        <v>15322</v>
      </c>
      <c r="P1383" t="s">
        <v>15323</v>
      </c>
      <c r="Q1383" t="s">
        <v>15324</v>
      </c>
      <c r="R1383" t="s">
        <v>15325</v>
      </c>
      <c r="S1383" t="s">
        <v>15326</v>
      </c>
      <c r="T1383" t="s">
        <v>15327</v>
      </c>
      <c r="U1383" t="s">
        <v>15328</v>
      </c>
      <c r="V1383" t="s">
        <v>15329</v>
      </c>
      <c r="W1383" t="s">
        <v>15330</v>
      </c>
      <c r="X1383" t="s">
        <v>15331</v>
      </c>
      <c r="Y1383" t="s">
        <v>15332</v>
      </c>
      <c r="Z1383" t="s">
        <v>15333</v>
      </c>
      <c r="AA1383" t="s">
        <v>15334</v>
      </c>
      <c r="AB1383" t="e">
        <f>-yiHewgundk</f>
        <v>#NAME?</v>
      </c>
      <c r="AC1383" t="s">
        <v>15335</v>
      </c>
    </row>
    <row r="1384" spans="1:31" x14ac:dyDescent="0.3">
      <c r="A1384" t="s">
        <v>15336</v>
      </c>
      <c r="B1384" t="s">
        <v>15337</v>
      </c>
      <c r="C1384">
        <v>997</v>
      </c>
      <c r="D1384" t="s">
        <v>866</v>
      </c>
      <c r="E1384">
        <v>176</v>
      </c>
      <c r="F1384">
        <v>66</v>
      </c>
      <c r="G1384">
        <v>5</v>
      </c>
      <c r="H1384">
        <v>1</v>
      </c>
      <c r="I1384">
        <v>0</v>
      </c>
      <c r="J1384" t="s">
        <v>15338</v>
      </c>
      <c r="K1384" t="s">
        <v>15339</v>
      </c>
      <c r="L1384" t="s">
        <v>15340</v>
      </c>
      <c r="M1384" t="s">
        <v>15341</v>
      </c>
      <c r="N1384" t="s">
        <v>15342</v>
      </c>
      <c r="O1384" t="s">
        <v>15343</v>
      </c>
      <c r="P1384" t="s">
        <v>15344</v>
      </c>
      <c r="Q1384" t="s">
        <v>15345</v>
      </c>
      <c r="R1384" t="s">
        <v>15346</v>
      </c>
      <c r="S1384" t="s">
        <v>15347</v>
      </c>
      <c r="T1384" t="s">
        <v>15348</v>
      </c>
      <c r="U1384" t="s">
        <v>15349</v>
      </c>
      <c r="V1384" t="s">
        <v>15350</v>
      </c>
      <c r="W1384" t="s">
        <v>15351</v>
      </c>
      <c r="X1384" t="s">
        <v>15352</v>
      </c>
      <c r="Y1384" t="s">
        <v>15353</v>
      </c>
      <c r="Z1384" t="s">
        <v>15354</v>
      </c>
      <c r="AA1384" t="s">
        <v>15355</v>
      </c>
      <c r="AB1384" t="s">
        <v>15356</v>
      </c>
      <c r="AC1384" t="s">
        <v>15357</v>
      </c>
    </row>
    <row r="1385" spans="1:31" x14ac:dyDescent="0.3">
      <c r="A1385" t="s">
        <v>15277</v>
      </c>
      <c r="B1385" t="s">
        <v>15358</v>
      </c>
      <c r="C1385">
        <v>1135</v>
      </c>
      <c r="D1385" t="s">
        <v>866</v>
      </c>
      <c r="E1385">
        <v>198</v>
      </c>
      <c r="F1385">
        <v>2865</v>
      </c>
      <c r="G1385">
        <v>5</v>
      </c>
      <c r="H1385">
        <v>5</v>
      </c>
      <c r="I1385">
        <v>7</v>
      </c>
      <c r="J1385" t="s">
        <v>15276</v>
      </c>
      <c r="K1385" t="s">
        <v>15279</v>
      </c>
      <c r="L1385" t="s">
        <v>15278</v>
      </c>
      <c r="M1385" t="s">
        <v>15280</v>
      </c>
      <c r="N1385" t="s">
        <v>15281</v>
      </c>
      <c r="O1385" t="s">
        <v>15274</v>
      </c>
      <c r="P1385" t="s">
        <v>15282</v>
      </c>
      <c r="Q1385" t="s">
        <v>15302</v>
      </c>
      <c r="R1385" t="s">
        <v>15283</v>
      </c>
      <c r="S1385" t="s">
        <v>15286</v>
      </c>
      <c r="T1385" t="s">
        <v>15284</v>
      </c>
      <c r="U1385" t="s">
        <v>15285</v>
      </c>
      <c r="V1385" t="s">
        <v>15287</v>
      </c>
      <c r="W1385" t="s">
        <v>15289</v>
      </c>
    </row>
    <row r="1386" spans="1:31" x14ac:dyDescent="0.3">
      <c r="A1386" t="s">
        <v>15359</v>
      </c>
      <c r="B1386" t="s">
        <v>15360</v>
      </c>
      <c r="C1386">
        <v>601</v>
      </c>
      <c r="D1386" t="s">
        <v>20</v>
      </c>
      <c r="E1386">
        <v>27</v>
      </c>
      <c r="F1386">
        <v>961</v>
      </c>
      <c r="G1386">
        <v>1</v>
      </c>
      <c r="H1386">
        <v>1</v>
      </c>
      <c r="I1386">
        <v>1</v>
      </c>
    </row>
    <row r="1387" spans="1:31" x14ac:dyDescent="0.3">
      <c r="A1387" t="s">
        <v>15361</v>
      </c>
      <c r="B1387" t="s">
        <v>15362</v>
      </c>
      <c r="C1387">
        <v>1111</v>
      </c>
      <c r="D1387" t="s">
        <v>866</v>
      </c>
      <c r="E1387">
        <v>142</v>
      </c>
      <c r="F1387">
        <v>115</v>
      </c>
      <c r="G1387">
        <v>0</v>
      </c>
      <c r="H1387">
        <v>0</v>
      </c>
      <c r="I1387">
        <v>0</v>
      </c>
      <c r="J1387" t="s">
        <v>15363</v>
      </c>
      <c r="K1387" t="s">
        <v>15364</v>
      </c>
      <c r="L1387" t="s">
        <v>15365</v>
      </c>
      <c r="M1387" t="s">
        <v>15366</v>
      </c>
      <c r="N1387" t="s">
        <v>15367</v>
      </c>
      <c r="O1387" t="s">
        <v>15368</v>
      </c>
      <c r="P1387" t="s">
        <v>15369</v>
      </c>
      <c r="Q1387" t="s">
        <v>15370</v>
      </c>
      <c r="R1387" t="s">
        <v>15371</v>
      </c>
      <c r="S1387" t="s">
        <v>15372</v>
      </c>
      <c r="T1387" t="s">
        <v>15373</v>
      </c>
      <c r="U1387" t="s">
        <v>15374</v>
      </c>
      <c r="V1387" t="s">
        <v>15375</v>
      </c>
      <c r="W1387" t="s">
        <v>15376</v>
      </c>
      <c r="X1387" t="s">
        <v>15377</v>
      </c>
      <c r="Y1387" t="s">
        <v>15378</v>
      </c>
      <c r="Z1387" t="s">
        <v>15379</v>
      </c>
      <c r="AA1387" t="s">
        <v>15380</v>
      </c>
      <c r="AB1387" t="s">
        <v>15381</v>
      </c>
      <c r="AC1387" t="s">
        <v>15382</v>
      </c>
    </row>
    <row r="1388" spans="1:31" x14ac:dyDescent="0.3">
      <c r="A1388" t="s">
        <v>15280</v>
      </c>
      <c r="B1388" t="s">
        <v>15383</v>
      </c>
      <c r="C1388">
        <v>1135</v>
      </c>
      <c r="D1388" t="s">
        <v>866</v>
      </c>
      <c r="E1388">
        <v>234</v>
      </c>
      <c r="F1388">
        <v>4956</v>
      </c>
      <c r="G1388">
        <v>5</v>
      </c>
      <c r="H1388">
        <v>15</v>
      </c>
      <c r="I1388">
        <v>24</v>
      </c>
      <c r="J1388" t="s">
        <v>15276</v>
      </c>
      <c r="K1388" t="s">
        <v>15295</v>
      </c>
      <c r="L1388" t="s">
        <v>15304</v>
      </c>
      <c r="M1388" t="s">
        <v>15384</v>
      </c>
      <c r="N1388" t="s">
        <v>15385</v>
      </c>
      <c r="O1388" t="s">
        <v>15386</v>
      </c>
      <c r="P1388" t="s">
        <v>15387</v>
      </c>
      <c r="Q1388" t="s">
        <v>15286</v>
      </c>
      <c r="R1388" t="s">
        <v>15289</v>
      </c>
      <c r="S1388" t="s">
        <v>15281</v>
      </c>
      <c r="T1388" t="s">
        <v>15279</v>
      </c>
      <c r="U1388" t="s">
        <v>15287</v>
      </c>
      <c r="V1388" t="s">
        <v>15278</v>
      </c>
      <c r="W1388" t="s">
        <v>15285</v>
      </c>
    </row>
    <row r="1389" spans="1:31" x14ac:dyDescent="0.3">
      <c r="A1389" t="s">
        <v>15388</v>
      </c>
      <c r="B1389" t="s">
        <v>15389</v>
      </c>
      <c r="C1389">
        <v>575</v>
      </c>
      <c r="D1389" t="s">
        <v>233</v>
      </c>
      <c r="E1389" t="s">
        <v>3</v>
      </c>
      <c r="F1389" t="s">
        <v>234</v>
      </c>
      <c r="G1389">
        <v>124</v>
      </c>
      <c r="H1389">
        <v>2294</v>
      </c>
      <c r="I1389">
        <v>4.2699999999999996</v>
      </c>
      <c r="J1389">
        <v>15</v>
      </c>
      <c r="K1389">
        <v>2</v>
      </c>
      <c r="L1389" t="s">
        <v>15390</v>
      </c>
      <c r="M1389" t="s">
        <v>15391</v>
      </c>
      <c r="N1389" t="s">
        <v>15392</v>
      </c>
      <c r="O1389" t="s">
        <v>15393</v>
      </c>
      <c r="P1389" t="s">
        <v>15394</v>
      </c>
      <c r="Q1389" t="s">
        <v>15395</v>
      </c>
      <c r="R1389" t="s">
        <v>15396</v>
      </c>
      <c r="S1389" t="s">
        <v>15397</v>
      </c>
      <c r="T1389" t="s">
        <v>15398</v>
      </c>
      <c r="U1389" t="s">
        <v>15399</v>
      </c>
      <c r="V1389" t="s">
        <v>15400</v>
      </c>
      <c r="W1389" t="s">
        <v>15401</v>
      </c>
      <c r="X1389" t="s">
        <v>15402</v>
      </c>
      <c r="Y1389" t="s">
        <v>15403</v>
      </c>
      <c r="Z1389" t="s">
        <v>15404</v>
      </c>
      <c r="AA1389" t="s">
        <v>15405</v>
      </c>
      <c r="AB1389" t="s">
        <v>15406</v>
      </c>
      <c r="AC1389" t="s">
        <v>15407</v>
      </c>
      <c r="AD1389" t="s">
        <v>15408</v>
      </c>
      <c r="AE1389" t="s">
        <v>15409</v>
      </c>
    </row>
    <row r="1390" spans="1:31" x14ac:dyDescent="0.3">
      <c r="A1390" t="s">
        <v>15284</v>
      </c>
      <c r="B1390" t="s">
        <v>15410</v>
      </c>
      <c r="C1390">
        <v>1135</v>
      </c>
      <c r="D1390" t="s">
        <v>866</v>
      </c>
      <c r="E1390">
        <v>127</v>
      </c>
      <c r="F1390">
        <v>2142</v>
      </c>
      <c r="G1390">
        <v>5</v>
      </c>
      <c r="H1390">
        <v>6</v>
      </c>
      <c r="I1390">
        <v>4</v>
      </c>
      <c r="J1390" t="s">
        <v>15411</v>
      </c>
      <c r="K1390" t="s">
        <v>15304</v>
      </c>
      <c r="L1390" t="s">
        <v>15276</v>
      </c>
      <c r="M1390" t="s">
        <v>15278</v>
      </c>
      <c r="N1390" t="s">
        <v>15286</v>
      </c>
      <c r="O1390" t="s">
        <v>15279</v>
      </c>
      <c r="P1390" t="s">
        <v>15292</v>
      </c>
      <c r="Q1390" t="s">
        <v>15293</v>
      </c>
      <c r="R1390" t="s">
        <v>15287</v>
      </c>
      <c r="S1390" t="s">
        <v>15289</v>
      </c>
      <c r="T1390" t="s">
        <v>15294</v>
      </c>
      <c r="U1390" t="s">
        <v>15295</v>
      </c>
      <c r="V1390" t="s">
        <v>15280</v>
      </c>
      <c r="W1390" t="s">
        <v>15296</v>
      </c>
      <c r="X1390" t="s">
        <v>15277</v>
      </c>
      <c r="Y1390" t="s">
        <v>15298</v>
      </c>
      <c r="Z1390" t="s">
        <v>15297</v>
      </c>
      <c r="AA1390" t="s">
        <v>15299</v>
      </c>
      <c r="AB1390" t="s">
        <v>15288</v>
      </c>
      <c r="AC1390" t="s">
        <v>15285</v>
      </c>
    </row>
    <row r="1391" spans="1:31" x14ac:dyDescent="0.3">
      <c r="A1391" t="s">
        <v>15412</v>
      </c>
      <c r="B1391" t="s">
        <v>15413</v>
      </c>
      <c r="C1391">
        <v>963</v>
      </c>
      <c r="D1391" t="s">
        <v>152</v>
      </c>
      <c r="E1391" t="s">
        <v>3</v>
      </c>
      <c r="F1391" t="s">
        <v>153</v>
      </c>
      <c r="G1391">
        <v>36</v>
      </c>
      <c r="H1391">
        <v>53</v>
      </c>
      <c r="I1391">
        <v>0</v>
      </c>
      <c r="J1391">
        <v>0</v>
      </c>
      <c r="K1391">
        <v>0</v>
      </c>
      <c r="L1391" t="s">
        <v>15414</v>
      </c>
      <c r="M1391" t="s">
        <v>15415</v>
      </c>
      <c r="N1391" t="s">
        <v>15416</v>
      </c>
      <c r="O1391" t="s">
        <v>15417</v>
      </c>
      <c r="P1391" t="s">
        <v>15418</v>
      </c>
      <c r="Q1391" t="s">
        <v>15419</v>
      </c>
      <c r="R1391" t="s">
        <v>15420</v>
      </c>
      <c r="S1391" t="s">
        <v>15421</v>
      </c>
      <c r="T1391" t="s">
        <v>15422</v>
      </c>
      <c r="U1391" t="s">
        <v>15423</v>
      </c>
      <c r="V1391" t="s">
        <v>15424</v>
      </c>
      <c r="W1391" t="s">
        <v>15425</v>
      </c>
      <c r="X1391" t="s">
        <v>15426</v>
      </c>
      <c r="Y1391" t="s">
        <v>15427</v>
      </c>
      <c r="Z1391" t="s">
        <v>15428</v>
      </c>
      <c r="AA1391" t="s">
        <v>15429</v>
      </c>
      <c r="AB1391" t="e">
        <f>-pSwPfajIKQ</f>
        <v>#NAME?</v>
      </c>
      <c r="AC1391" t="s">
        <v>15430</v>
      </c>
      <c r="AD1391" t="s">
        <v>15431</v>
      </c>
      <c r="AE1391" t="s">
        <v>15432</v>
      </c>
    </row>
    <row r="1392" spans="1:31" x14ac:dyDescent="0.3">
      <c r="A1392" t="s">
        <v>15433</v>
      </c>
      <c r="B1392" t="s">
        <v>15434</v>
      </c>
      <c r="C1392">
        <v>915</v>
      </c>
      <c r="D1392" t="s">
        <v>866</v>
      </c>
      <c r="E1392">
        <v>68</v>
      </c>
      <c r="F1392">
        <v>189</v>
      </c>
      <c r="G1392">
        <v>0</v>
      </c>
      <c r="H1392">
        <v>0</v>
      </c>
      <c r="I1392">
        <v>0</v>
      </c>
      <c r="J1392" t="s">
        <v>15435</v>
      </c>
      <c r="K1392" t="s">
        <v>15436</v>
      </c>
      <c r="L1392" t="s">
        <v>15437</v>
      </c>
      <c r="M1392" t="s">
        <v>15438</v>
      </c>
      <c r="N1392" t="s">
        <v>15439</v>
      </c>
      <c r="O1392" t="s">
        <v>15440</v>
      </c>
      <c r="P1392" t="s">
        <v>15441</v>
      </c>
      <c r="Q1392" t="s">
        <v>15442</v>
      </c>
      <c r="R1392" t="s">
        <v>15443</v>
      </c>
      <c r="S1392" t="s">
        <v>15444</v>
      </c>
      <c r="T1392" t="s">
        <v>15445</v>
      </c>
      <c r="U1392" t="s">
        <v>15446</v>
      </c>
      <c r="V1392" t="s">
        <v>15447</v>
      </c>
      <c r="W1392" t="s">
        <v>15448</v>
      </c>
      <c r="X1392" t="s">
        <v>15449</v>
      </c>
      <c r="Y1392" t="s">
        <v>15450</v>
      </c>
      <c r="Z1392" t="s">
        <v>15451</v>
      </c>
      <c r="AA1392" t="s">
        <v>15452</v>
      </c>
      <c r="AB1392" t="s">
        <v>15453</v>
      </c>
      <c r="AC1392" t="s">
        <v>15454</v>
      </c>
    </row>
    <row r="1393" spans="1:31" x14ac:dyDescent="0.3">
      <c r="A1393" t="s">
        <v>15455</v>
      </c>
      <c r="B1393" t="s">
        <v>15456</v>
      </c>
      <c r="C1393">
        <v>1125</v>
      </c>
      <c r="D1393" t="s">
        <v>866</v>
      </c>
      <c r="E1393">
        <v>53</v>
      </c>
      <c r="F1393">
        <v>608</v>
      </c>
      <c r="G1393">
        <v>0</v>
      </c>
      <c r="H1393">
        <v>0</v>
      </c>
      <c r="I1393">
        <v>0</v>
      </c>
      <c r="J1393" t="s">
        <v>15457</v>
      </c>
      <c r="K1393" t="s">
        <v>15458</v>
      </c>
      <c r="L1393" t="s">
        <v>15459</v>
      </c>
      <c r="M1393" t="s">
        <v>15460</v>
      </c>
      <c r="N1393" t="e">
        <f>-W5Il3gZ5IA</f>
        <v>#NAME?</v>
      </c>
      <c r="O1393" t="s">
        <v>15461</v>
      </c>
      <c r="P1393" t="s">
        <v>15462</v>
      </c>
      <c r="Q1393" t="s">
        <v>15463</v>
      </c>
      <c r="R1393" t="s">
        <v>15464</v>
      </c>
      <c r="S1393" t="s">
        <v>15465</v>
      </c>
      <c r="T1393" t="s">
        <v>15466</v>
      </c>
      <c r="U1393" t="s">
        <v>15467</v>
      </c>
      <c r="V1393" t="s">
        <v>15468</v>
      </c>
      <c r="W1393" t="s">
        <v>15469</v>
      </c>
      <c r="X1393" t="s">
        <v>15470</v>
      </c>
      <c r="Y1393" t="s">
        <v>15471</v>
      </c>
      <c r="Z1393" t="s">
        <v>15472</v>
      </c>
      <c r="AA1393" t="s">
        <v>15473</v>
      </c>
      <c r="AB1393" t="s">
        <v>15474</v>
      </c>
      <c r="AC1393" t="s">
        <v>15475</v>
      </c>
    </row>
    <row r="1394" spans="1:31" x14ac:dyDescent="0.3">
      <c r="A1394" t="s">
        <v>15476</v>
      </c>
      <c r="B1394" t="s">
        <v>15477</v>
      </c>
      <c r="C1394">
        <v>1110</v>
      </c>
      <c r="D1394" t="s">
        <v>233</v>
      </c>
      <c r="E1394" t="s">
        <v>3</v>
      </c>
      <c r="F1394" t="s">
        <v>234</v>
      </c>
      <c r="G1394">
        <v>262</v>
      </c>
      <c r="H1394">
        <v>107</v>
      </c>
      <c r="I1394">
        <v>0</v>
      </c>
      <c r="J1394">
        <v>0</v>
      </c>
      <c r="K1394">
        <v>0</v>
      </c>
      <c r="L1394" t="s">
        <v>15478</v>
      </c>
      <c r="M1394" t="s">
        <v>15479</v>
      </c>
      <c r="N1394" t="s">
        <v>15480</v>
      </c>
      <c r="O1394" t="s">
        <v>15481</v>
      </c>
      <c r="P1394" t="s">
        <v>15482</v>
      </c>
      <c r="Q1394" t="s">
        <v>15483</v>
      </c>
      <c r="R1394" t="s">
        <v>15484</v>
      </c>
      <c r="S1394" t="s">
        <v>15485</v>
      </c>
      <c r="T1394" t="s">
        <v>15486</v>
      </c>
      <c r="U1394" t="s">
        <v>15487</v>
      </c>
      <c r="V1394" t="s">
        <v>15488</v>
      </c>
      <c r="W1394" t="s">
        <v>15489</v>
      </c>
      <c r="X1394" t="s">
        <v>15490</v>
      </c>
      <c r="Y1394" t="s">
        <v>15491</v>
      </c>
      <c r="Z1394" t="s">
        <v>15492</v>
      </c>
      <c r="AA1394" t="s">
        <v>15493</v>
      </c>
      <c r="AB1394" t="s">
        <v>15494</v>
      </c>
      <c r="AC1394" t="s">
        <v>15495</v>
      </c>
      <c r="AD1394" t="s">
        <v>15496</v>
      </c>
      <c r="AE1394" t="s">
        <v>15497</v>
      </c>
    </row>
    <row r="1395" spans="1:31" x14ac:dyDescent="0.3">
      <c r="A1395" t="s">
        <v>15498</v>
      </c>
      <c r="B1395" t="s">
        <v>15499</v>
      </c>
      <c r="C1395">
        <v>835</v>
      </c>
      <c r="D1395" t="s">
        <v>38</v>
      </c>
      <c r="E1395" t="s">
        <v>3</v>
      </c>
      <c r="F1395" t="s">
        <v>39</v>
      </c>
      <c r="G1395">
        <v>121</v>
      </c>
      <c r="H1395">
        <v>50</v>
      </c>
      <c r="I1395">
        <v>0</v>
      </c>
      <c r="J1395">
        <v>0</v>
      </c>
      <c r="K1395">
        <v>0</v>
      </c>
      <c r="L1395" t="s">
        <v>15500</v>
      </c>
      <c r="M1395" t="s">
        <v>15501</v>
      </c>
      <c r="N1395" t="s">
        <v>15502</v>
      </c>
      <c r="O1395" t="s">
        <v>15503</v>
      </c>
      <c r="P1395" t="s">
        <v>15504</v>
      </c>
      <c r="Q1395" t="s">
        <v>15505</v>
      </c>
      <c r="R1395" t="s">
        <v>15506</v>
      </c>
      <c r="S1395" t="s">
        <v>15507</v>
      </c>
      <c r="T1395" t="s">
        <v>15508</v>
      </c>
      <c r="U1395" t="e">
        <f>-D4s52BQuAc</f>
        <v>#NAME?</v>
      </c>
      <c r="V1395" t="s">
        <v>15509</v>
      </c>
      <c r="W1395" t="s">
        <v>15510</v>
      </c>
      <c r="X1395" t="s">
        <v>15511</v>
      </c>
      <c r="Y1395" t="s">
        <v>15512</v>
      </c>
      <c r="Z1395" t="s">
        <v>15513</v>
      </c>
      <c r="AA1395" t="s">
        <v>15514</v>
      </c>
      <c r="AB1395" t="s">
        <v>15515</v>
      </c>
      <c r="AC1395" t="s">
        <v>15516</v>
      </c>
      <c r="AD1395" t="s">
        <v>15517</v>
      </c>
      <c r="AE1395" t="s">
        <v>15518</v>
      </c>
    </row>
    <row r="1396" spans="1:31" x14ac:dyDescent="0.3">
      <c r="A1396" t="s">
        <v>15519</v>
      </c>
      <c r="B1396" t="s">
        <v>15520</v>
      </c>
      <c r="C1396">
        <v>787</v>
      </c>
      <c r="D1396" t="s">
        <v>38</v>
      </c>
      <c r="E1396" t="s">
        <v>3</v>
      </c>
      <c r="F1396" t="s">
        <v>39</v>
      </c>
      <c r="G1396">
        <v>75</v>
      </c>
      <c r="H1396">
        <v>96</v>
      </c>
      <c r="I1396">
        <v>0</v>
      </c>
      <c r="J1396">
        <v>0</v>
      </c>
      <c r="K1396">
        <v>0</v>
      </c>
      <c r="L1396" t="s">
        <v>15521</v>
      </c>
      <c r="M1396" t="s">
        <v>15522</v>
      </c>
      <c r="N1396" t="s">
        <v>15523</v>
      </c>
      <c r="O1396" t="s">
        <v>15524</v>
      </c>
      <c r="P1396" t="s">
        <v>15525</v>
      </c>
      <c r="Q1396" t="s">
        <v>15526</v>
      </c>
      <c r="R1396" t="s">
        <v>15527</v>
      </c>
      <c r="S1396" t="s">
        <v>15528</v>
      </c>
      <c r="T1396" t="s">
        <v>15529</v>
      </c>
      <c r="U1396" t="s">
        <v>15530</v>
      </c>
      <c r="V1396" t="s">
        <v>15531</v>
      </c>
      <c r="W1396" t="s">
        <v>15532</v>
      </c>
      <c r="X1396" t="s">
        <v>15533</v>
      </c>
      <c r="Y1396" t="s">
        <v>15534</v>
      </c>
      <c r="Z1396" t="s">
        <v>15535</v>
      </c>
      <c r="AA1396" t="s">
        <v>15536</v>
      </c>
      <c r="AB1396" t="s">
        <v>15537</v>
      </c>
      <c r="AC1396" t="s">
        <v>15538</v>
      </c>
      <c r="AD1396" t="s">
        <v>15539</v>
      </c>
      <c r="AE1396" t="s">
        <v>15540</v>
      </c>
    </row>
    <row r="1397" spans="1:31" x14ac:dyDescent="0.3">
      <c r="A1397" t="s">
        <v>15541</v>
      </c>
      <c r="B1397" t="s">
        <v>15542</v>
      </c>
      <c r="C1397">
        <v>1135</v>
      </c>
      <c r="D1397" t="s">
        <v>152</v>
      </c>
      <c r="E1397" t="s">
        <v>3</v>
      </c>
      <c r="F1397" t="s">
        <v>153</v>
      </c>
      <c r="G1397">
        <v>114</v>
      </c>
      <c r="H1397">
        <v>34</v>
      </c>
      <c r="I1397">
        <v>5</v>
      </c>
      <c r="J1397">
        <v>1</v>
      </c>
      <c r="K1397">
        <v>0</v>
      </c>
      <c r="L1397" t="s">
        <v>15543</v>
      </c>
      <c r="M1397" t="s">
        <v>15544</v>
      </c>
      <c r="N1397" t="s">
        <v>15545</v>
      </c>
      <c r="O1397" t="s">
        <v>15546</v>
      </c>
      <c r="P1397" t="s">
        <v>15547</v>
      </c>
      <c r="Q1397" t="s">
        <v>15548</v>
      </c>
      <c r="R1397" t="s">
        <v>15549</v>
      </c>
      <c r="S1397" t="s">
        <v>15550</v>
      </c>
      <c r="T1397" t="s">
        <v>15551</v>
      </c>
      <c r="U1397" t="s">
        <v>15552</v>
      </c>
      <c r="V1397" t="s">
        <v>15553</v>
      </c>
      <c r="W1397" t="s">
        <v>15554</v>
      </c>
      <c r="X1397" t="s">
        <v>15555</v>
      </c>
      <c r="Y1397" t="s">
        <v>15556</v>
      </c>
      <c r="Z1397" t="s">
        <v>15557</v>
      </c>
      <c r="AA1397" t="s">
        <v>15558</v>
      </c>
      <c r="AB1397" t="e">
        <f>-dPhymHlcwU</f>
        <v>#NAME?</v>
      </c>
      <c r="AC1397" t="s">
        <v>15559</v>
      </c>
      <c r="AD1397" t="s">
        <v>15560</v>
      </c>
      <c r="AE1397" t="s">
        <v>15561</v>
      </c>
    </row>
    <row r="1398" spans="1:31" x14ac:dyDescent="0.3">
      <c r="A1398" t="s">
        <v>3018</v>
      </c>
    </row>
    <row r="1399" spans="1:31" x14ac:dyDescent="0.3">
      <c r="A1399" t="s">
        <v>3019</v>
      </c>
    </row>
    <row r="1400" spans="1:31" x14ac:dyDescent="0.3">
      <c r="A1400" t="s">
        <v>3021</v>
      </c>
      <c r="B1400" t="s">
        <v>15562</v>
      </c>
      <c r="C1400">
        <v>1134</v>
      </c>
      <c r="D1400" t="s">
        <v>632</v>
      </c>
      <c r="E1400">
        <v>301</v>
      </c>
      <c r="F1400">
        <v>7672</v>
      </c>
      <c r="G1400">
        <v>4.93</v>
      </c>
      <c r="H1400">
        <v>69</v>
      </c>
      <c r="I1400">
        <v>60</v>
      </c>
      <c r="J1400" t="s">
        <v>3020</v>
      </c>
      <c r="K1400" t="s">
        <v>2994</v>
      </c>
      <c r="L1400" t="s">
        <v>3024</v>
      </c>
      <c r="M1400" t="s">
        <v>3005</v>
      </c>
      <c r="N1400" t="s">
        <v>2996</v>
      </c>
      <c r="O1400" t="s">
        <v>3002</v>
      </c>
      <c r="P1400" t="s">
        <v>3077</v>
      </c>
      <c r="Q1400" t="s">
        <v>3022</v>
      </c>
    </row>
    <row r="1401" spans="1:31" x14ac:dyDescent="0.3">
      <c r="A1401" t="s">
        <v>3022</v>
      </c>
      <c r="B1401" t="s">
        <v>15563</v>
      </c>
      <c r="C1401">
        <v>1134</v>
      </c>
      <c r="D1401" t="s">
        <v>38</v>
      </c>
      <c r="E1401" t="s">
        <v>3</v>
      </c>
      <c r="F1401" t="s">
        <v>39</v>
      </c>
      <c r="G1401">
        <v>122</v>
      </c>
      <c r="H1401">
        <v>3431</v>
      </c>
      <c r="I1401">
        <v>5</v>
      </c>
      <c r="J1401">
        <v>36</v>
      </c>
      <c r="K1401">
        <v>14</v>
      </c>
      <c r="L1401" t="s">
        <v>3020</v>
      </c>
      <c r="M1401" t="s">
        <v>2994</v>
      </c>
      <c r="N1401" t="s">
        <v>3021</v>
      </c>
      <c r="O1401" t="s">
        <v>3024</v>
      </c>
      <c r="P1401" t="s">
        <v>3005</v>
      </c>
      <c r="Q1401" t="s">
        <v>2996</v>
      </c>
      <c r="R1401" t="s">
        <v>3002</v>
      </c>
      <c r="S1401" t="s">
        <v>3077</v>
      </c>
      <c r="T1401" t="s">
        <v>2999</v>
      </c>
      <c r="U1401" t="s">
        <v>2997</v>
      </c>
      <c r="V1401" t="s">
        <v>3006</v>
      </c>
      <c r="W1401" t="s">
        <v>3054</v>
      </c>
      <c r="X1401" t="s">
        <v>3057</v>
      </c>
      <c r="Y1401" t="s">
        <v>3078</v>
      </c>
    </row>
    <row r="1402" spans="1:31" x14ac:dyDescent="0.3">
      <c r="A1402" t="s">
        <v>3077</v>
      </c>
      <c r="B1402" t="s">
        <v>13986</v>
      </c>
      <c r="C1402">
        <v>1134</v>
      </c>
      <c r="D1402" t="s">
        <v>632</v>
      </c>
      <c r="E1402">
        <v>232</v>
      </c>
      <c r="F1402">
        <v>9601</v>
      </c>
      <c r="G1402">
        <v>4.8899999999999997</v>
      </c>
      <c r="H1402">
        <v>65</v>
      </c>
      <c r="I1402">
        <v>61</v>
      </c>
      <c r="J1402" t="s">
        <v>13990</v>
      </c>
      <c r="K1402" t="s">
        <v>13992</v>
      </c>
      <c r="L1402" t="s">
        <v>13987</v>
      </c>
      <c r="M1402" t="s">
        <v>13988</v>
      </c>
      <c r="N1402" t="s">
        <v>13989</v>
      </c>
      <c r="O1402" t="s">
        <v>3067</v>
      </c>
      <c r="P1402" t="s">
        <v>13991</v>
      </c>
      <c r="Q1402" t="s">
        <v>13993</v>
      </c>
      <c r="R1402" t="s">
        <v>13994</v>
      </c>
      <c r="S1402" t="s">
        <v>13995</v>
      </c>
      <c r="T1402" t="s">
        <v>13767</v>
      </c>
      <c r="U1402" t="s">
        <v>14001</v>
      </c>
      <c r="V1402" t="s">
        <v>14002</v>
      </c>
      <c r="W1402" t="s">
        <v>14003</v>
      </c>
    </row>
    <row r="1403" spans="1:31" x14ac:dyDescent="0.3">
      <c r="A1403" t="s">
        <v>3078</v>
      </c>
      <c r="B1403" t="s">
        <v>2995</v>
      </c>
      <c r="C1403">
        <v>1135</v>
      </c>
      <c r="D1403" t="s">
        <v>632</v>
      </c>
      <c r="E1403">
        <v>197</v>
      </c>
      <c r="F1403">
        <v>1229</v>
      </c>
      <c r="G1403">
        <v>5</v>
      </c>
      <c r="H1403">
        <v>5</v>
      </c>
      <c r="I1403">
        <v>1</v>
      </c>
      <c r="J1403" t="s">
        <v>3020</v>
      </c>
      <c r="K1403" t="s">
        <v>3021</v>
      </c>
      <c r="L1403" t="s">
        <v>3024</v>
      </c>
      <c r="M1403" t="s">
        <v>3022</v>
      </c>
      <c r="N1403" t="s">
        <v>3077</v>
      </c>
      <c r="O1403" t="s">
        <v>3057</v>
      </c>
      <c r="P1403" t="s">
        <v>3128</v>
      </c>
      <c r="Q1403" t="s">
        <v>3896</v>
      </c>
      <c r="R1403" t="s">
        <v>15564</v>
      </c>
      <c r="S1403" t="s">
        <v>3898</v>
      </c>
      <c r="T1403" t="s">
        <v>15565</v>
      </c>
      <c r="U1403" t="s">
        <v>3127</v>
      </c>
      <c r="V1403" t="s">
        <v>3002</v>
      </c>
      <c r="W1403" t="s">
        <v>15566</v>
      </c>
    </row>
    <row r="1404" spans="1:31" x14ac:dyDescent="0.3">
      <c r="A1404" t="s">
        <v>15564</v>
      </c>
      <c r="B1404" t="s">
        <v>13790</v>
      </c>
      <c r="C1404">
        <v>1134</v>
      </c>
      <c r="D1404" t="s">
        <v>632</v>
      </c>
      <c r="E1404">
        <v>173</v>
      </c>
      <c r="F1404">
        <v>9094</v>
      </c>
      <c r="G1404">
        <v>4.92</v>
      </c>
      <c r="H1404">
        <v>76</v>
      </c>
      <c r="I1404">
        <v>81</v>
      </c>
      <c r="J1404" t="s">
        <v>3019</v>
      </c>
      <c r="K1404" t="s">
        <v>3024</v>
      </c>
      <c r="L1404" t="s">
        <v>3005</v>
      </c>
      <c r="M1404" t="s">
        <v>15567</v>
      </c>
      <c r="N1404" t="s">
        <v>3077</v>
      </c>
      <c r="O1404" t="s">
        <v>2997</v>
      </c>
      <c r="P1404" t="s">
        <v>3057</v>
      </c>
      <c r="Q1404" t="s">
        <v>3898</v>
      </c>
      <c r="R1404" t="s">
        <v>3901</v>
      </c>
      <c r="S1404" t="s">
        <v>15565</v>
      </c>
      <c r="T1404" t="s">
        <v>3902</v>
      </c>
      <c r="U1404" t="s">
        <v>3000</v>
      </c>
      <c r="V1404" t="s">
        <v>3128</v>
      </c>
      <c r="W1404" t="s">
        <v>15566</v>
      </c>
    </row>
    <row r="1405" spans="1:31" x14ac:dyDescent="0.3">
      <c r="A1405" t="s">
        <v>3023</v>
      </c>
    </row>
    <row r="1406" spans="1:31" x14ac:dyDescent="0.3">
      <c r="A1406" t="s">
        <v>3024</v>
      </c>
    </row>
    <row r="1407" spans="1:31" x14ac:dyDescent="0.3">
      <c r="A1407" t="s">
        <v>3127</v>
      </c>
      <c r="B1407" t="s">
        <v>15568</v>
      </c>
      <c r="C1407">
        <v>1134</v>
      </c>
      <c r="D1407" t="s">
        <v>632</v>
      </c>
      <c r="E1407">
        <v>123</v>
      </c>
      <c r="F1407">
        <v>3784</v>
      </c>
      <c r="G1407">
        <v>3.87</v>
      </c>
      <c r="H1407">
        <v>15</v>
      </c>
      <c r="I1407">
        <v>9</v>
      </c>
      <c r="J1407" t="s">
        <v>3018</v>
      </c>
      <c r="K1407" t="s">
        <v>3020</v>
      </c>
      <c r="L1407" t="s">
        <v>3011</v>
      </c>
      <c r="M1407" t="s">
        <v>3901</v>
      </c>
      <c r="N1407" t="s">
        <v>3079</v>
      </c>
      <c r="O1407" t="s">
        <v>15566</v>
      </c>
      <c r="P1407" t="s">
        <v>3006</v>
      </c>
      <c r="Q1407" t="s">
        <v>15569</v>
      </c>
      <c r="R1407" t="s">
        <v>15570</v>
      </c>
      <c r="S1407" t="s">
        <v>15571</v>
      </c>
      <c r="T1407" t="s">
        <v>13840</v>
      </c>
      <c r="U1407" t="s">
        <v>13988</v>
      </c>
      <c r="V1407" t="s">
        <v>13792</v>
      </c>
      <c r="W1407" t="s">
        <v>13989</v>
      </c>
      <c r="X1407" t="s">
        <v>3903</v>
      </c>
      <c r="Y1407" t="s">
        <v>15572</v>
      </c>
      <c r="Z1407" t="s">
        <v>3077</v>
      </c>
      <c r="AA1407" t="s">
        <v>13838</v>
      </c>
      <c r="AB1407" t="s">
        <v>3078</v>
      </c>
      <c r="AC1407" t="s">
        <v>15573</v>
      </c>
    </row>
    <row r="1408" spans="1:31" x14ac:dyDescent="0.3">
      <c r="A1408" t="s">
        <v>3128</v>
      </c>
      <c r="B1408" t="s">
        <v>15574</v>
      </c>
      <c r="C1408">
        <v>1135</v>
      </c>
      <c r="D1408" t="s">
        <v>632</v>
      </c>
      <c r="E1408">
        <v>295</v>
      </c>
      <c r="F1408">
        <v>787</v>
      </c>
      <c r="G1408">
        <v>5</v>
      </c>
      <c r="H1408">
        <v>2</v>
      </c>
      <c r="I1408">
        <v>4</v>
      </c>
      <c r="J1408" t="s">
        <v>3002</v>
      </c>
      <c r="K1408" t="s">
        <v>3020</v>
      </c>
      <c r="L1408" t="s">
        <v>2994</v>
      </c>
      <c r="M1408" t="s">
        <v>15564</v>
      </c>
      <c r="N1408" t="s">
        <v>3021</v>
      </c>
      <c r="O1408" t="s">
        <v>3054</v>
      </c>
      <c r="P1408" t="s">
        <v>15575</v>
      </c>
      <c r="Q1408" t="s">
        <v>3005</v>
      </c>
      <c r="R1408" t="s">
        <v>2996</v>
      </c>
      <c r="S1408" t="s">
        <v>3077</v>
      </c>
      <c r="T1408" t="s">
        <v>2999</v>
      </c>
      <c r="U1408" t="s">
        <v>3022</v>
      </c>
      <c r="V1408" t="s">
        <v>2997</v>
      </c>
      <c r="W1408" t="s">
        <v>3006</v>
      </c>
      <c r="X1408" t="s">
        <v>3000</v>
      </c>
      <c r="Y1408" t="s">
        <v>15576</v>
      </c>
      <c r="Z1408" t="s">
        <v>3024</v>
      </c>
      <c r="AA1408" t="s">
        <v>3903</v>
      </c>
      <c r="AB1408" t="s">
        <v>3057</v>
      </c>
      <c r="AC1408" t="s">
        <v>3078</v>
      </c>
    </row>
    <row r="1409" spans="1:31" x14ac:dyDescent="0.3">
      <c r="A1409" t="s">
        <v>15566</v>
      </c>
      <c r="B1409" t="s">
        <v>13763</v>
      </c>
      <c r="C1409">
        <v>1134</v>
      </c>
      <c r="D1409" t="s">
        <v>32</v>
      </c>
      <c r="E1409">
        <v>232</v>
      </c>
      <c r="F1409">
        <v>657</v>
      </c>
      <c r="G1409">
        <v>5</v>
      </c>
      <c r="H1409">
        <v>2</v>
      </c>
      <c r="I1409">
        <v>3</v>
      </c>
      <c r="J1409" t="s">
        <v>3020</v>
      </c>
      <c r="K1409" t="s">
        <v>3024</v>
      </c>
      <c r="L1409" t="s">
        <v>3021</v>
      </c>
      <c r="M1409" t="s">
        <v>3077</v>
      </c>
      <c r="N1409" t="s">
        <v>3022</v>
      </c>
      <c r="O1409" t="s">
        <v>3057</v>
      </c>
      <c r="P1409" t="s">
        <v>3128</v>
      </c>
      <c r="Q1409" t="s">
        <v>3896</v>
      </c>
      <c r="R1409" t="s">
        <v>3898</v>
      </c>
      <c r="S1409" t="s">
        <v>15564</v>
      </c>
      <c r="T1409" t="s">
        <v>15565</v>
      </c>
      <c r="U1409" t="s">
        <v>15570</v>
      </c>
      <c r="V1409" t="s">
        <v>15577</v>
      </c>
      <c r="W1409" t="s">
        <v>3902</v>
      </c>
      <c r="X1409" t="s">
        <v>3054</v>
      </c>
      <c r="Y1409" t="s">
        <v>15578</v>
      </c>
      <c r="Z1409" t="s">
        <v>3127</v>
      </c>
      <c r="AA1409" t="s">
        <v>3002</v>
      </c>
      <c r="AB1409" t="s">
        <v>3903</v>
      </c>
      <c r="AC1409" t="s">
        <v>3078</v>
      </c>
    </row>
    <row r="1410" spans="1:31" x14ac:dyDescent="0.3">
      <c r="A1410" t="s">
        <v>567</v>
      </c>
      <c r="B1410" t="s">
        <v>15579</v>
      </c>
      <c r="C1410">
        <v>1135</v>
      </c>
      <c r="D1410" t="s">
        <v>152</v>
      </c>
      <c r="E1410" t="s">
        <v>3</v>
      </c>
      <c r="F1410" t="s">
        <v>153</v>
      </c>
      <c r="G1410">
        <v>124</v>
      </c>
      <c r="H1410">
        <v>209</v>
      </c>
      <c r="I1410">
        <v>0</v>
      </c>
      <c r="J1410">
        <v>0</v>
      </c>
      <c r="K1410">
        <v>1</v>
      </c>
      <c r="L1410" t="s">
        <v>517</v>
      </c>
      <c r="M1410" t="s">
        <v>520</v>
      </c>
      <c r="N1410" t="s">
        <v>521</v>
      </c>
      <c r="O1410" t="s">
        <v>565</v>
      </c>
      <c r="P1410" t="s">
        <v>566</v>
      </c>
      <c r="Q1410" t="s">
        <v>534</v>
      </c>
      <c r="R1410" t="s">
        <v>512</v>
      </c>
      <c r="S1410" t="s">
        <v>548</v>
      </c>
      <c r="T1410" t="s">
        <v>525</v>
      </c>
      <c r="U1410" t="s">
        <v>526</v>
      </c>
      <c r="V1410" t="s">
        <v>560</v>
      </c>
      <c r="W1410" t="s">
        <v>591</v>
      </c>
      <c r="X1410" t="s">
        <v>528</v>
      </c>
      <c r="Y1410" t="s">
        <v>529</v>
      </c>
      <c r="Z1410" t="s">
        <v>606</v>
      </c>
      <c r="AA1410" t="e">
        <f>-sEQlAQO4fY</f>
        <v>#NAME?</v>
      </c>
      <c r="AB1410" t="s">
        <v>530</v>
      </c>
      <c r="AC1410" t="s">
        <v>561</v>
      </c>
      <c r="AD1410" t="s">
        <v>562</v>
      </c>
      <c r="AE1410" t="s">
        <v>569</v>
      </c>
    </row>
    <row r="1411" spans="1:31" x14ac:dyDescent="0.3">
      <c r="A1411" t="s">
        <v>566</v>
      </c>
      <c r="B1411" t="s">
        <v>15580</v>
      </c>
      <c r="C1411">
        <v>1135</v>
      </c>
      <c r="D1411" t="s">
        <v>152</v>
      </c>
      <c r="E1411" t="s">
        <v>3</v>
      </c>
      <c r="F1411" t="s">
        <v>153</v>
      </c>
      <c r="G1411">
        <v>90</v>
      </c>
      <c r="H1411">
        <v>1065</v>
      </c>
      <c r="I1411">
        <v>4.29</v>
      </c>
      <c r="J1411">
        <v>7</v>
      </c>
      <c r="K1411">
        <v>31</v>
      </c>
      <c r="L1411" t="s">
        <v>517</v>
      </c>
      <c r="M1411" t="s">
        <v>520</v>
      </c>
      <c r="N1411" t="s">
        <v>567</v>
      </c>
      <c r="O1411" t="s">
        <v>525</v>
      </c>
      <c r="P1411" t="s">
        <v>560</v>
      </c>
      <c r="Q1411" t="e">
        <f>-sEQlAQO4fY</f>
        <v>#NAME?</v>
      </c>
      <c r="R1411" t="s">
        <v>561</v>
      </c>
      <c r="S1411" t="s">
        <v>562</v>
      </c>
    </row>
    <row r="1412" spans="1:31" x14ac:dyDescent="0.3">
      <c r="A1412" t="s">
        <v>573</v>
      </c>
    </row>
    <row r="1413" spans="1:31" x14ac:dyDescent="0.3">
      <c r="A1413" t="s">
        <v>534</v>
      </c>
      <c r="B1413" t="s">
        <v>15581</v>
      </c>
      <c r="C1413">
        <v>1134</v>
      </c>
      <c r="D1413" t="s">
        <v>152</v>
      </c>
      <c r="E1413" t="s">
        <v>3</v>
      </c>
      <c r="F1413" t="s">
        <v>153</v>
      </c>
      <c r="G1413">
        <v>153</v>
      </c>
      <c r="H1413">
        <v>3331</v>
      </c>
      <c r="I1413">
        <v>2.77</v>
      </c>
      <c r="J1413">
        <v>40</v>
      </c>
      <c r="K1413">
        <v>34</v>
      </c>
      <c r="L1413" t="s">
        <v>517</v>
      </c>
      <c r="M1413" t="s">
        <v>520</v>
      </c>
      <c r="N1413" t="s">
        <v>522</v>
      </c>
      <c r="O1413" t="s">
        <v>551</v>
      </c>
      <c r="P1413" t="s">
        <v>566</v>
      </c>
      <c r="Q1413" t="s">
        <v>573</v>
      </c>
      <c r="R1413" t="s">
        <v>590</v>
      </c>
      <c r="S1413" t="s">
        <v>572</v>
      </c>
      <c r="T1413" t="s">
        <v>567</v>
      </c>
      <c r="U1413" t="s">
        <v>525</v>
      </c>
      <c r="V1413" t="e">
        <f>-wYSm9OrFlQ</f>
        <v>#NAME?</v>
      </c>
      <c r="W1413" t="s">
        <v>535</v>
      </c>
      <c r="X1413" t="s">
        <v>560</v>
      </c>
      <c r="Y1413" t="s">
        <v>546</v>
      </c>
      <c r="Z1413" t="s">
        <v>591</v>
      </c>
      <c r="AA1413" t="e">
        <f>-MLVVNoJg8o</f>
        <v>#NAME?</v>
      </c>
      <c r="AB1413" t="e">
        <f>-sEQlAQO4fY</f>
        <v>#NAME?</v>
      </c>
      <c r="AC1413" t="s">
        <v>562</v>
      </c>
      <c r="AD1413" t="s">
        <v>561</v>
      </c>
      <c r="AE1413" t="s">
        <v>569</v>
      </c>
    </row>
    <row r="1414" spans="1:31" x14ac:dyDescent="0.3">
      <c r="A1414" t="s">
        <v>572</v>
      </c>
      <c r="B1414" t="s">
        <v>15582</v>
      </c>
      <c r="C1414">
        <v>1130</v>
      </c>
      <c r="D1414" t="s">
        <v>152</v>
      </c>
      <c r="E1414" t="s">
        <v>3</v>
      </c>
      <c r="F1414" t="s">
        <v>153</v>
      </c>
      <c r="G1414">
        <v>446</v>
      </c>
      <c r="H1414">
        <v>7996</v>
      </c>
      <c r="I1414">
        <v>2.23</v>
      </c>
      <c r="J1414">
        <v>22</v>
      </c>
      <c r="K1414">
        <v>45</v>
      </c>
      <c r="L1414" t="s">
        <v>517</v>
      </c>
      <c r="M1414" t="s">
        <v>520</v>
      </c>
      <c r="N1414" t="s">
        <v>567</v>
      </c>
      <c r="O1414" t="s">
        <v>566</v>
      </c>
      <c r="P1414" t="s">
        <v>522</v>
      </c>
      <c r="Q1414" t="s">
        <v>534</v>
      </c>
      <c r="R1414" t="s">
        <v>525</v>
      </c>
      <c r="S1414" t="s">
        <v>15583</v>
      </c>
      <c r="T1414" t="e">
        <f>-wYSm9OrFlQ</f>
        <v>#NAME?</v>
      </c>
      <c r="U1414" t="s">
        <v>590</v>
      </c>
      <c r="V1414" t="s">
        <v>551</v>
      </c>
      <c r="W1414" t="s">
        <v>535</v>
      </c>
      <c r="X1414" t="s">
        <v>560</v>
      </c>
      <c r="Y1414" t="s">
        <v>591</v>
      </c>
      <c r="Z1414" t="e">
        <f>-MLVVNoJg8o</f>
        <v>#NAME?</v>
      </c>
      <c r="AA1414" t="s">
        <v>568</v>
      </c>
      <c r="AB1414" t="e">
        <f>-sEQlAQO4fY</f>
        <v>#NAME?</v>
      </c>
      <c r="AC1414" t="s">
        <v>561</v>
      </c>
      <c r="AD1414" t="s">
        <v>562</v>
      </c>
      <c r="AE1414" t="s">
        <v>569</v>
      </c>
    </row>
    <row r="1415" spans="1:31" x14ac:dyDescent="0.3">
      <c r="A1415" t="s">
        <v>522</v>
      </c>
      <c r="B1415" t="s">
        <v>15584</v>
      </c>
      <c r="C1415">
        <v>1134</v>
      </c>
      <c r="D1415" t="s">
        <v>152</v>
      </c>
      <c r="E1415" t="s">
        <v>3</v>
      </c>
      <c r="F1415" t="s">
        <v>153</v>
      </c>
      <c r="G1415">
        <v>323</v>
      </c>
      <c r="H1415">
        <v>1324</v>
      </c>
      <c r="I1415">
        <v>5</v>
      </c>
      <c r="J1415">
        <v>4</v>
      </c>
      <c r="K1415">
        <v>15</v>
      </c>
      <c r="L1415" t="s">
        <v>517</v>
      </c>
      <c r="M1415" t="s">
        <v>512</v>
      </c>
      <c r="N1415" t="s">
        <v>518</v>
      </c>
      <c r="O1415" t="s">
        <v>520</v>
      </c>
      <c r="P1415" t="s">
        <v>542</v>
      </c>
      <c r="Q1415" t="s">
        <v>15585</v>
      </c>
      <c r="R1415" t="s">
        <v>521</v>
      </c>
      <c r="S1415" t="s">
        <v>519</v>
      </c>
      <c r="T1415" t="s">
        <v>15586</v>
      </c>
      <c r="U1415" t="s">
        <v>15587</v>
      </c>
      <c r="V1415" t="s">
        <v>15588</v>
      </c>
      <c r="W1415" t="s">
        <v>566</v>
      </c>
      <c r="X1415" t="s">
        <v>525</v>
      </c>
      <c r="Y1415" t="s">
        <v>526</v>
      </c>
      <c r="Z1415" t="s">
        <v>527</v>
      </c>
      <c r="AA1415" t="s">
        <v>560</v>
      </c>
      <c r="AB1415" t="s">
        <v>529</v>
      </c>
      <c r="AC1415" t="s">
        <v>528</v>
      </c>
      <c r="AD1415" t="e">
        <f>-sEQlAQO4fY</f>
        <v>#NAME?</v>
      </c>
      <c r="AE1415" t="s">
        <v>530</v>
      </c>
    </row>
    <row r="1416" spans="1:31" x14ac:dyDescent="0.3">
      <c r="A1416" t="e">
        <f>-wYSm9OrFlQ</f>
        <v>#NAME?</v>
      </c>
      <c r="B1416" t="s">
        <v>15589</v>
      </c>
      <c r="C1416">
        <v>1135</v>
      </c>
      <c r="D1416" t="s">
        <v>152</v>
      </c>
      <c r="E1416" t="s">
        <v>3</v>
      </c>
      <c r="F1416" t="s">
        <v>153</v>
      </c>
      <c r="G1416">
        <v>47</v>
      </c>
      <c r="H1416">
        <v>493</v>
      </c>
      <c r="I1416">
        <v>4.5</v>
      </c>
      <c r="J1416">
        <v>4</v>
      </c>
      <c r="K1416">
        <v>4</v>
      </c>
      <c r="L1416" t="s">
        <v>518</v>
      </c>
      <c r="M1416" t="s">
        <v>596</v>
      </c>
      <c r="N1416" t="s">
        <v>515</v>
      </c>
      <c r="O1416" t="s">
        <v>517</v>
      </c>
      <c r="P1416" t="s">
        <v>520</v>
      </c>
      <c r="Q1416" t="s">
        <v>521</v>
      </c>
      <c r="R1416" t="s">
        <v>522</v>
      </c>
      <c r="S1416" t="s">
        <v>553</v>
      </c>
      <c r="T1416" t="s">
        <v>548</v>
      </c>
      <c r="U1416" t="s">
        <v>551</v>
      </c>
      <c r="V1416" t="s">
        <v>554</v>
      </c>
      <c r="W1416" t="s">
        <v>566</v>
      </c>
      <c r="X1416" t="s">
        <v>525</v>
      </c>
      <c r="Y1416" t="s">
        <v>526</v>
      </c>
      <c r="Z1416" t="s">
        <v>527</v>
      </c>
      <c r="AA1416" t="s">
        <v>560</v>
      </c>
      <c r="AB1416" t="s">
        <v>529</v>
      </c>
      <c r="AC1416" t="e">
        <f>-sEQlAQO4fY</f>
        <v>#NAME?</v>
      </c>
      <c r="AD1416" t="s">
        <v>528</v>
      </c>
      <c r="AE1416" t="s">
        <v>530</v>
      </c>
    </row>
    <row r="1417" spans="1:31" x14ac:dyDescent="0.3">
      <c r="A1417" t="s">
        <v>535</v>
      </c>
      <c r="B1417" t="s">
        <v>545</v>
      </c>
      <c r="C1417">
        <v>1135</v>
      </c>
      <c r="D1417" t="s">
        <v>152</v>
      </c>
      <c r="E1417" t="s">
        <v>3</v>
      </c>
      <c r="F1417" t="s">
        <v>153</v>
      </c>
      <c r="G1417">
        <v>69</v>
      </c>
      <c r="H1417">
        <v>1042</v>
      </c>
      <c r="I1417">
        <v>2.29</v>
      </c>
      <c r="J1417">
        <v>14</v>
      </c>
      <c r="K1417">
        <v>11</v>
      </c>
      <c r="L1417" t="s">
        <v>517</v>
      </c>
      <c r="M1417" t="s">
        <v>520</v>
      </c>
      <c r="N1417" t="s">
        <v>566</v>
      </c>
      <c r="O1417" t="s">
        <v>573</v>
      </c>
      <c r="P1417" t="s">
        <v>572</v>
      </c>
      <c r="Q1417" t="s">
        <v>522</v>
      </c>
      <c r="R1417" t="s">
        <v>534</v>
      </c>
      <c r="S1417" t="s">
        <v>525</v>
      </c>
      <c r="T1417" t="s">
        <v>567</v>
      </c>
      <c r="U1417" t="s">
        <v>551</v>
      </c>
      <c r="V1417" t="s">
        <v>590</v>
      </c>
      <c r="W1417" t="s">
        <v>560</v>
      </c>
      <c r="X1417" t="s">
        <v>591</v>
      </c>
      <c r="Y1417" t="e">
        <f>-MLVVNoJg8o</f>
        <v>#NAME?</v>
      </c>
      <c r="Z1417" t="e">
        <f>-sEQlAQO4fY</f>
        <v>#NAME?</v>
      </c>
      <c r="AA1417" t="s">
        <v>592</v>
      </c>
      <c r="AB1417" t="s">
        <v>561</v>
      </c>
      <c r="AC1417" t="s">
        <v>562</v>
      </c>
      <c r="AD1417" t="s">
        <v>569</v>
      </c>
      <c r="AE1417" t="s">
        <v>568</v>
      </c>
    </row>
    <row r="1418" spans="1:31" x14ac:dyDescent="0.3">
      <c r="A1418" t="e">
        <f>-sEQlAQO4fY</f>
        <v>#NAME?</v>
      </c>
      <c r="B1418" t="s">
        <v>6234</v>
      </c>
      <c r="C1418">
        <v>1134</v>
      </c>
      <c r="D1418" t="s">
        <v>152</v>
      </c>
      <c r="E1418" t="s">
        <v>3</v>
      </c>
      <c r="F1418" t="s">
        <v>153</v>
      </c>
      <c r="G1418">
        <v>116</v>
      </c>
      <c r="H1418">
        <v>1006</v>
      </c>
      <c r="I1418">
        <v>0</v>
      </c>
      <c r="J1418">
        <v>0</v>
      </c>
      <c r="K1418">
        <v>0</v>
      </c>
      <c r="L1418" t="s">
        <v>524</v>
      </c>
      <c r="M1418" t="s">
        <v>516</v>
      </c>
      <c r="N1418" t="s">
        <v>4836</v>
      </c>
      <c r="O1418" t="s">
        <v>517</v>
      </c>
      <c r="P1418" t="s">
        <v>520</v>
      </c>
      <c r="Q1418" t="s">
        <v>521</v>
      </c>
      <c r="R1418" t="s">
        <v>566</v>
      </c>
      <c r="S1418" t="s">
        <v>525</v>
      </c>
      <c r="T1418" t="s">
        <v>526</v>
      </c>
      <c r="U1418" t="s">
        <v>560</v>
      </c>
      <c r="V1418" t="s">
        <v>512</v>
      </c>
      <c r="W1418" t="s">
        <v>528</v>
      </c>
      <c r="X1418" t="s">
        <v>529</v>
      </c>
      <c r="Y1418" t="s">
        <v>530</v>
      </c>
    </row>
    <row r="1419" spans="1:31" x14ac:dyDescent="0.3">
      <c r="A1419" t="s">
        <v>590</v>
      </c>
      <c r="B1419" t="s">
        <v>15590</v>
      </c>
      <c r="C1419">
        <v>1135</v>
      </c>
      <c r="D1419" t="s">
        <v>152</v>
      </c>
      <c r="E1419" t="s">
        <v>3</v>
      </c>
      <c r="F1419" t="s">
        <v>153</v>
      </c>
      <c r="G1419">
        <v>133</v>
      </c>
      <c r="H1419">
        <v>248</v>
      </c>
      <c r="I1419">
        <v>5</v>
      </c>
      <c r="J1419">
        <v>3</v>
      </c>
      <c r="K1419">
        <v>3</v>
      </c>
      <c r="L1419" t="s">
        <v>517</v>
      </c>
      <c r="M1419" t="s">
        <v>7361</v>
      </c>
      <c r="N1419" t="s">
        <v>15591</v>
      </c>
      <c r="O1419" t="s">
        <v>520</v>
      </c>
      <c r="P1419" t="s">
        <v>521</v>
      </c>
      <c r="Q1419" t="s">
        <v>567</v>
      </c>
      <c r="R1419" t="s">
        <v>522</v>
      </c>
      <c r="S1419" t="s">
        <v>566</v>
      </c>
      <c r="T1419" t="s">
        <v>558</v>
      </c>
      <c r="U1419" t="s">
        <v>534</v>
      </c>
      <c r="V1419" t="s">
        <v>15592</v>
      </c>
      <c r="W1419" t="s">
        <v>551</v>
      </c>
      <c r="X1419" t="s">
        <v>565</v>
      </c>
      <c r="Y1419" t="s">
        <v>572</v>
      </c>
      <c r="Z1419" t="s">
        <v>525</v>
      </c>
      <c r="AA1419" t="s">
        <v>560</v>
      </c>
      <c r="AB1419" t="e">
        <f>-sEQlAQO4fY</f>
        <v>#NAME?</v>
      </c>
      <c r="AC1419" t="s">
        <v>528</v>
      </c>
      <c r="AD1419" t="s">
        <v>561</v>
      </c>
      <c r="AE1419" t="s">
        <v>569</v>
      </c>
    </row>
    <row r="1420" spans="1:31" x14ac:dyDescent="0.3">
      <c r="A1420" t="s">
        <v>560</v>
      </c>
      <c r="B1420" t="s">
        <v>15593</v>
      </c>
      <c r="C1420">
        <v>1134</v>
      </c>
      <c r="D1420" t="s">
        <v>152</v>
      </c>
      <c r="E1420" t="s">
        <v>3</v>
      </c>
      <c r="F1420" t="s">
        <v>153</v>
      </c>
      <c r="G1420">
        <v>116</v>
      </c>
      <c r="H1420">
        <v>324</v>
      </c>
      <c r="I1420">
        <v>0</v>
      </c>
      <c r="J1420">
        <v>0</v>
      </c>
      <c r="K1420">
        <v>0</v>
      </c>
      <c r="L1420" t="s">
        <v>517</v>
      </c>
      <c r="M1420" t="s">
        <v>520</v>
      </c>
      <c r="N1420" t="s">
        <v>567</v>
      </c>
      <c r="O1420" t="s">
        <v>566</v>
      </c>
      <c r="P1420" t="s">
        <v>522</v>
      </c>
      <c r="Q1420" t="s">
        <v>534</v>
      </c>
      <c r="R1420" t="s">
        <v>572</v>
      </c>
      <c r="S1420" t="s">
        <v>525</v>
      </c>
      <c r="T1420" t="s">
        <v>15583</v>
      </c>
      <c r="U1420" t="e">
        <f>-wYSm9OrFlQ</f>
        <v>#NAME?</v>
      </c>
      <c r="V1420" t="s">
        <v>590</v>
      </c>
      <c r="W1420" t="s">
        <v>535</v>
      </c>
      <c r="X1420" t="s">
        <v>551</v>
      </c>
      <c r="Y1420" t="s">
        <v>591</v>
      </c>
      <c r="Z1420" t="e">
        <f>-MLVVNoJg8o</f>
        <v>#NAME?</v>
      </c>
      <c r="AA1420" t="s">
        <v>568</v>
      </c>
      <c r="AB1420" t="e">
        <f>-sEQlAQO4fY</f>
        <v>#NAME?</v>
      </c>
      <c r="AC1420" t="s">
        <v>561</v>
      </c>
      <c r="AD1420" t="s">
        <v>562</v>
      </c>
      <c r="AE1420" t="s">
        <v>569</v>
      </c>
    </row>
    <row r="1421" spans="1:31" x14ac:dyDescent="0.3">
      <c r="A1421" t="s">
        <v>561</v>
      </c>
      <c r="B1421" t="s">
        <v>15594</v>
      </c>
      <c r="C1421">
        <v>1134</v>
      </c>
      <c r="D1421" t="s">
        <v>152</v>
      </c>
      <c r="E1421" t="s">
        <v>3</v>
      </c>
      <c r="F1421" t="s">
        <v>153</v>
      </c>
      <c r="G1421">
        <v>116</v>
      </c>
      <c r="H1421">
        <v>209</v>
      </c>
      <c r="I1421">
        <v>5</v>
      </c>
      <c r="J1421">
        <v>1</v>
      </c>
      <c r="K1421">
        <v>0</v>
      </c>
      <c r="L1421" t="s">
        <v>517</v>
      </c>
      <c r="M1421" t="s">
        <v>520</v>
      </c>
      <c r="N1421" t="s">
        <v>566</v>
      </c>
      <c r="O1421" t="s">
        <v>573</v>
      </c>
      <c r="P1421" t="s">
        <v>522</v>
      </c>
      <c r="Q1421" t="s">
        <v>534</v>
      </c>
      <c r="R1421" t="s">
        <v>525</v>
      </c>
      <c r="S1421" t="s">
        <v>572</v>
      </c>
      <c r="T1421" t="s">
        <v>567</v>
      </c>
      <c r="U1421" t="s">
        <v>535</v>
      </c>
      <c r="V1421" t="s">
        <v>551</v>
      </c>
      <c r="W1421" t="s">
        <v>560</v>
      </c>
      <c r="X1421" t="s">
        <v>591</v>
      </c>
      <c r="Y1421" t="e">
        <f>-MLVVNoJg8o</f>
        <v>#NAME?</v>
      </c>
      <c r="Z1421" t="e">
        <f>-sEQlAQO4fY</f>
        <v>#NAME?</v>
      </c>
      <c r="AA1421" t="s">
        <v>592</v>
      </c>
      <c r="AB1421" t="s">
        <v>562</v>
      </c>
      <c r="AC1421" t="s">
        <v>546</v>
      </c>
      <c r="AD1421" t="s">
        <v>569</v>
      </c>
      <c r="AE1421" t="s">
        <v>568</v>
      </c>
    </row>
    <row r="1422" spans="1:31" x14ac:dyDescent="0.3">
      <c r="A1422" t="s">
        <v>562</v>
      </c>
      <c r="B1422" t="s">
        <v>15595</v>
      </c>
      <c r="C1422">
        <v>1134</v>
      </c>
      <c r="D1422" t="s">
        <v>152</v>
      </c>
      <c r="E1422" t="s">
        <v>3</v>
      </c>
      <c r="F1422" t="s">
        <v>153</v>
      </c>
      <c r="G1422">
        <v>116</v>
      </c>
      <c r="H1422">
        <v>223</v>
      </c>
      <c r="I1422">
        <v>5</v>
      </c>
      <c r="J1422">
        <v>2</v>
      </c>
      <c r="K1422">
        <v>6</v>
      </c>
      <c r="L1422" t="s">
        <v>517</v>
      </c>
      <c r="M1422" t="s">
        <v>520</v>
      </c>
      <c r="N1422" t="s">
        <v>567</v>
      </c>
      <c r="O1422" t="s">
        <v>525</v>
      </c>
      <c r="P1422" t="s">
        <v>591</v>
      </c>
      <c r="Q1422" t="s">
        <v>560</v>
      </c>
      <c r="R1422" t="e">
        <f>-sEQlAQO4fY</f>
        <v>#NAME?</v>
      </c>
      <c r="S1422" t="s">
        <v>561</v>
      </c>
    </row>
    <row r="1423" spans="1:31" x14ac:dyDescent="0.3">
      <c r="A1423" t="s">
        <v>569</v>
      </c>
      <c r="B1423" t="s">
        <v>15596</v>
      </c>
      <c r="C1423">
        <v>1135</v>
      </c>
      <c r="D1423" t="s">
        <v>152</v>
      </c>
      <c r="E1423" t="s">
        <v>3</v>
      </c>
      <c r="F1423" t="s">
        <v>153</v>
      </c>
      <c r="G1423">
        <v>116</v>
      </c>
      <c r="H1423">
        <v>114</v>
      </c>
      <c r="I1423">
        <v>5</v>
      </c>
      <c r="J1423">
        <v>2</v>
      </c>
      <c r="K1423">
        <v>3</v>
      </c>
      <c r="L1423" t="s">
        <v>517</v>
      </c>
      <c r="M1423" t="s">
        <v>520</v>
      </c>
      <c r="N1423" t="s">
        <v>566</v>
      </c>
      <c r="O1423" t="s">
        <v>573</v>
      </c>
      <c r="P1423" t="s">
        <v>572</v>
      </c>
      <c r="Q1423" t="s">
        <v>522</v>
      </c>
      <c r="R1423" t="s">
        <v>525</v>
      </c>
      <c r="S1423" t="s">
        <v>534</v>
      </c>
      <c r="T1423" t="s">
        <v>567</v>
      </c>
      <c r="U1423" t="s">
        <v>535</v>
      </c>
      <c r="V1423" t="s">
        <v>551</v>
      </c>
      <c r="W1423" t="s">
        <v>590</v>
      </c>
      <c r="X1423" t="s">
        <v>560</v>
      </c>
      <c r="Y1423" t="s">
        <v>591</v>
      </c>
      <c r="Z1423" t="e">
        <f>-MLVVNoJg8o</f>
        <v>#NAME?</v>
      </c>
      <c r="AA1423" t="e">
        <f>-sEQlAQO4fY</f>
        <v>#NAME?</v>
      </c>
      <c r="AB1423" t="s">
        <v>592</v>
      </c>
      <c r="AC1423" t="s">
        <v>561</v>
      </c>
      <c r="AD1423" t="s">
        <v>562</v>
      </c>
      <c r="AE1423" t="s">
        <v>568</v>
      </c>
    </row>
    <row r="1424" spans="1:31" x14ac:dyDescent="0.3">
      <c r="A1424" t="s">
        <v>591</v>
      </c>
      <c r="B1424" t="s">
        <v>15597</v>
      </c>
      <c r="C1424">
        <v>1134</v>
      </c>
      <c r="D1424" t="s">
        <v>152</v>
      </c>
      <c r="E1424" t="s">
        <v>3</v>
      </c>
      <c r="F1424" t="s">
        <v>153</v>
      </c>
      <c r="G1424">
        <v>116</v>
      </c>
      <c r="H1424">
        <v>369</v>
      </c>
      <c r="I1424">
        <v>3</v>
      </c>
      <c r="J1424">
        <v>2</v>
      </c>
      <c r="K1424">
        <v>1</v>
      </c>
      <c r="L1424" t="s">
        <v>512</v>
      </c>
      <c r="M1424" t="s">
        <v>513</v>
      </c>
      <c r="N1424" t="s">
        <v>517</v>
      </c>
      <c r="O1424" t="s">
        <v>520</v>
      </c>
      <c r="P1424" t="s">
        <v>510</v>
      </c>
      <c r="Q1424" t="s">
        <v>521</v>
      </c>
      <c r="R1424" t="s">
        <v>15598</v>
      </c>
      <c r="S1424" t="s">
        <v>514</v>
      </c>
      <c r="T1424" t="s">
        <v>15586</v>
      </c>
      <c r="U1424" t="s">
        <v>524</v>
      </c>
      <c r="V1424" t="s">
        <v>568</v>
      </c>
      <c r="W1424" t="s">
        <v>529</v>
      </c>
      <c r="X1424" t="e">
        <f>-sEQlAQO4fY</f>
        <v>#NAME?</v>
      </c>
      <c r="Y1424" t="s">
        <v>569</v>
      </c>
    </row>
    <row r="1425" spans="1:31" x14ac:dyDescent="0.3">
      <c r="A1425" t="e">
        <f>-MLVVNoJg8o</f>
        <v>#NAME?</v>
      </c>
      <c r="B1425" t="s">
        <v>15599</v>
      </c>
      <c r="C1425">
        <v>1134</v>
      </c>
      <c r="D1425" t="s">
        <v>152</v>
      </c>
      <c r="E1425" t="s">
        <v>3</v>
      </c>
      <c r="F1425" t="s">
        <v>153</v>
      </c>
      <c r="G1425">
        <v>116</v>
      </c>
      <c r="H1425">
        <v>1439</v>
      </c>
      <c r="I1425">
        <v>4.76</v>
      </c>
      <c r="J1425">
        <v>46</v>
      </c>
      <c r="K1425">
        <v>69</v>
      </c>
      <c r="L1425" t="s">
        <v>15600</v>
      </c>
      <c r="M1425" t="s">
        <v>15601</v>
      </c>
      <c r="N1425" t="s">
        <v>181</v>
      </c>
      <c r="O1425" t="s">
        <v>15602</v>
      </c>
      <c r="P1425" t="s">
        <v>15603</v>
      </c>
      <c r="Q1425" t="s">
        <v>15604</v>
      </c>
      <c r="R1425" t="e">
        <f>-Sudw4ghVe8</f>
        <v>#NAME?</v>
      </c>
      <c r="S1425" t="s">
        <v>15605</v>
      </c>
      <c r="T1425" t="s">
        <v>179</v>
      </c>
      <c r="U1425" t="s">
        <v>15606</v>
      </c>
      <c r="V1425" t="s">
        <v>178</v>
      </c>
      <c r="W1425" t="s">
        <v>15607</v>
      </c>
      <c r="X1425" t="s">
        <v>15608</v>
      </c>
      <c r="Y1425" t="s">
        <v>186</v>
      </c>
      <c r="Z1425" t="s">
        <v>26</v>
      </c>
      <c r="AA1425" t="s">
        <v>15609</v>
      </c>
      <c r="AB1425" t="s">
        <v>15610</v>
      </c>
      <c r="AC1425" t="s">
        <v>15611</v>
      </c>
      <c r="AD1425" t="s">
        <v>15612</v>
      </c>
      <c r="AE1425" t="s">
        <v>15613</v>
      </c>
    </row>
    <row r="1426" spans="1:31" x14ac:dyDescent="0.3">
      <c r="A1426" t="s">
        <v>592</v>
      </c>
      <c r="B1426" t="s">
        <v>15614</v>
      </c>
      <c r="C1426">
        <v>1135</v>
      </c>
      <c r="D1426" t="s">
        <v>152</v>
      </c>
      <c r="E1426" t="s">
        <v>3</v>
      </c>
      <c r="F1426" t="s">
        <v>153</v>
      </c>
      <c r="G1426">
        <v>124</v>
      </c>
      <c r="H1426">
        <v>202</v>
      </c>
      <c r="I1426">
        <v>5</v>
      </c>
      <c r="J1426">
        <v>2</v>
      </c>
      <c r="K1426">
        <v>6</v>
      </c>
      <c r="L1426" t="s">
        <v>526</v>
      </c>
      <c r="M1426" t="s">
        <v>534</v>
      </c>
      <c r="N1426" t="s">
        <v>584</v>
      </c>
      <c r="O1426" t="s">
        <v>15615</v>
      </c>
      <c r="P1426" t="s">
        <v>597</v>
      </c>
      <c r="Q1426" t="s">
        <v>15616</v>
      </c>
      <c r="R1426" t="s">
        <v>15617</v>
      </c>
      <c r="S1426" t="s">
        <v>15618</v>
      </c>
      <c r="T1426" t="s">
        <v>15619</v>
      </c>
      <c r="U1426" t="s">
        <v>15620</v>
      </c>
      <c r="V1426" t="s">
        <v>7374</v>
      </c>
      <c r="W1426" t="s">
        <v>15621</v>
      </c>
      <c r="X1426" t="s">
        <v>15622</v>
      </c>
      <c r="Y1426" t="s">
        <v>15623</v>
      </c>
      <c r="Z1426" t="s">
        <v>15624</v>
      </c>
      <c r="AA1426" t="s">
        <v>15625</v>
      </c>
      <c r="AB1426" t="s">
        <v>15626</v>
      </c>
      <c r="AC1426" t="s">
        <v>15627</v>
      </c>
      <c r="AD1426" t="s">
        <v>15628</v>
      </c>
      <c r="AE1426" t="s">
        <v>6338</v>
      </c>
    </row>
    <row r="1427" spans="1:31" x14ac:dyDescent="0.3">
      <c r="A1427" t="s">
        <v>15629</v>
      </c>
      <c r="B1427" t="s">
        <v>15630</v>
      </c>
      <c r="C1427">
        <v>1054</v>
      </c>
      <c r="D1427" t="s">
        <v>2503</v>
      </c>
      <c r="E1427">
        <v>484</v>
      </c>
      <c r="F1427">
        <v>82410</v>
      </c>
      <c r="G1427">
        <v>4.7</v>
      </c>
      <c r="H1427">
        <v>147</v>
      </c>
      <c r="I1427">
        <v>384</v>
      </c>
      <c r="J1427" t="s">
        <v>15631</v>
      </c>
      <c r="K1427" t="e">
        <f>-FM0PzNNeMw</f>
        <v>#NAME?</v>
      </c>
      <c r="L1427" t="s">
        <v>15632</v>
      </c>
      <c r="M1427" t="s">
        <v>15633</v>
      </c>
      <c r="N1427" t="s">
        <v>15634</v>
      </c>
      <c r="O1427" t="s">
        <v>15635</v>
      </c>
      <c r="P1427" t="s">
        <v>15636</v>
      </c>
      <c r="Q1427" t="s">
        <v>15637</v>
      </c>
      <c r="R1427" t="s">
        <v>15638</v>
      </c>
      <c r="S1427" t="s">
        <v>15639</v>
      </c>
      <c r="T1427" t="s">
        <v>15640</v>
      </c>
      <c r="U1427" t="s">
        <v>15641</v>
      </c>
      <c r="V1427" t="s">
        <v>711</v>
      </c>
      <c r="W1427" t="s">
        <v>15642</v>
      </c>
      <c r="X1427" t="s">
        <v>15643</v>
      </c>
      <c r="Y1427" t="s">
        <v>15644</v>
      </c>
      <c r="Z1427" t="s">
        <v>15645</v>
      </c>
      <c r="AA1427" t="s">
        <v>15646</v>
      </c>
      <c r="AB1427" t="s">
        <v>15647</v>
      </c>
      <c r="AC1427" t="e">
        <f>-U-mvfjyiao</f>
        <v>#NAME?</v>
      </c>
    </row>
    <row r="1428" spans="1:31" x14ac:dyDescent="0.3">
      <c r="A1428" t="e">
        <f>-FM0PzNNeMw</f>
        <v>#NAME?</v>
      </c>
      <c r="B1428" t="s">
        <v>15630</v>
      </c>
      <c r="C1428">
        <v>1061</v>
      </c>
      <c r="D1428" t="s">
        <v>2503</v>
      </c>
      <c r="E1428">
        <v>428</v>
      </c>
      <c r="F1428">
        <v>23787</v>
      </c>
      <c r="G1428">
        <v>4.79</v>
      </c>
      <c r="H1428">
        <v>94</v>
      </c>
      <c r="I1428">
        <v>96</v>
      </c>
      <c r="J1428" t="s">
        <v>15629</v>
      </c>
      <c r="K1428" t="s">
        <v>15634</v>
      </c>
      <c r="L1428" t="s">
        <v>15631</v>
      </c>
      <c r="M1428" t="s">
        <v>15640</v>
      </c>
      <c r="N1428" t="s">
        <v>15642</v>
      </c>
      <c r="O1428" t="s">
        <v>15633</v>
      </c>
      <c r="P1428" t="s">
        <v>15648</v>
      </c>
      <c r="Q1428" t="s">
        <v>15649</v>
      </c>
      <c r="R1428" t="s">
        <v>15644</v>
      </c>
      <c r="S1428" t="s">
        <v>15650</v>
      </c>
      <c r="T1428" t="s">
        <v>15651</v>
      </c>
      <c r="U1428" t="s">
        <v>15652</v>
      </c>
      <c r="V1428" t="s">
        <v>15653</v>
      </c>
      <c r="W1428" t="s">
        <v>15654</v>
      </c>
      <c r="X1428" t="e">
        <f>-HYvHGo5ce8</f>
        <v>#NAME?</v>
      </c>
      <c r="Y1428" t="s">
        <v>15655</v>
      </c>
      <c r="Z1428" t="s">
        <v>15656</v>
      </c>
      <c r="AA1428" t="s">
        <v>15657</v>
      </c>
      <c r="AB1428" t="s">
        <v>15658</v>
      </c>
      <c r="AC1428" t="s">
        <v>15659</v>
      </c>
    </row>
    <row r="1429" spans="1:31" x14ac:dyDescent="0.3">
      <c r="A1429" t="s">
        <v>15642</v>
      </c>
      <c r="B1429" t="s">
        <v>15630</v>
      </c>
      <c r="C1429">
        <v>1075</v>
      </c>
      <c r="D1429" t="s">
        <v>2503</v>
      </c>
      <c r="E1429">
        <v>452</v>
      </c>
      <c r="F1429">
        <v>16049</v>
      </c>
      <c r="G1429">
        <v>4.76</v>
      </c>
      <c r="H1429">
        <v>42</v>
      </c>
      <c r="I1429">
        <v>131</v>
      </c>
      <c r="J1429" t="s">
        <v>15640</v>
      </c>
      <c r="K1429" t="e">
        <f>-FM0PzNNeMw</f>
        <v>#NAME?</v>
      </c>
      <c r="L1429" t="s">
        <v>15634</v>
      </c>
      <c r="M1429" t="s">
        <v>15629</v>
      </c>
      <c r="N1429" t="s">
        <v>15631</v>
      </c>
      <c r="O1429" t="s">
        <v>15654</v>
      </c>
      <c r="P1429" t="s">
        <v>15644</v>
      </c>
      <c r="Q1429" t="s">
        <v>15660</v>
      </c>
      <c r="R1429" t="s">
        <v>15661</v>
      </c>
      <c r="S1429" t="s">
        <v>15653</v>
      </c>
      <c r="T1429" t="s">
        <v>15662</v>
      </c>
      <c r="U1429" t="s">
        <v>15633</v>
      </c>
      <c r="V1429" t="s">
        <v>15650</v>
      </c>
      <c r="W1429" t="s">
        <v>15655</v>
      </c>
      <c r="X1429" t="s">
        <v>15663</v>
      </c>
      <c r="Y1429" t="s">
        <v>15652</v>
      </c>
      <c r="Z1429" t="s">
        <v>15664</v>
      </c>
      <c r="AA1429" t="s">
        <v>15665</v>
      </c>
      <c r="AB1429" t="s">
        <v>15666</v>
      </c>
      <c r="AC1429" t="s">
        <v>15658</v>
      </c>
    </row>
    <row r="1430" spans="1:31" x14ac:dyDescent="0.3">
      <c r="A1430" t="s">
        <v>15634</v>
      </c>
      <c r="B1430" t="s">
        <v>15630</v>
      </c>
      <c r="C1430">
        <v>1062</v>
      </c>
      <c r="D1430" t="s">
        <v>2503</v>
      </c>
      <c r="E1430">
        <v>486</v>
      </c>
      <c r="F1430">
        <v>21222</v>
      </c>
      <c r="G1430">
        <v>4.74</v>
      </c>
      <c r="H1430">
        <v>73</v>
      </c>
      <c r="I1430">
        <v>159</v>
      </c>
      <c r="J1430" t="e">
        <f>-FM0PzNNeMw</f>
        <v>#NAME?</v>
      </c>
      <c r="K1430" t="s">
        <v>15629</v>
      </c>
      <c r="L1430" t="s">
        <v>15640</v>
      </c>
      <c r="M1430" t="s">
        <v>15642</v>
      </c>
      <c r="N1430" t="s">
        <v>15633</v>
      </c>
      <c r="O1430" t="s">
        <v>15639</v>
      </c>
      <c r="P1430" t="s">
        <v>15636</v>
      </c>
      <c r="Q1430" t="s">
        <v>711</v>
      </c>
      <c r="R1430" t="s">
        <v>15648</v>
      </c>
      <c r="S1430" t="s">
        <v>15644</v>
      </c>
      <c r="T1430" t="s">
        <v>15657</v>
      </c>
      <c r="U1430" t="s">
        <v>15656</v>
      </c>
      <c r="V1430" t="s">
        <v>15646</v>
      </c>
      <c r="W1430" t="s">
        <v>15667</v>
      </c>
      <c r="X1430" t="s">
        <v>15668</v>
      </c>
      <c r="Y1430" t="s">
        <v>15669</v>
      </c>
      <c r="Z1430" t="s">
        <v>15654</v>
      </c>
      <c r="AA1430" t="s">
        <v>15670</v>
      </c>
      <c r="AB1430" t="s">
        <v>15671</v>
      </c>
      <c r="AC1430" t="s">
        <v>15672</v>
      </c>
    </row>
    <row r="1431" spans="1:31" x14ac:dyDescent="0.3">
      <c r="A1431" t="s">
        <v>15640</v>
      </c>
      <c r="B1431" t="s">
        <v>15630</v>
      </c>
      <c r="C1431">
        <v>1073</v>
      </c>
      <c r="D1431" t="s">
        <v>2503</v>
      </c>
      <c r="E1431">
        <v>476</v>
      </c>
      <c r="F1431">
        <v>15247</v>
      </c>
      <c r="G1431">
        <v>4.87</v>
      </c>
      <c r="H1431">
        <v>67</v>
      </c>
      <c r="I1431">
        <v>83</v>
      </c>
      <c r="J1431" t="s">
        <v>15642</v>
      </c>
      <c r="K1431" t="s">
        <v>15634</v>
      </c>
      <c r="L1431" t="s">
        <v>15629</v>
      </c>
      <c r="M1431" t="s">
        <v>15631</v>
      </c>
      <c r="N1431" t="s">
        <v>15654</v>
      </c>
      <c r="O1431" t="s">
        <v>15632</v>
      </c>
      <c r="P1431" t="s">
        <v>8394</v>
      </c>
      <c r="Q1431" t="s">
        <v>15633</v>
      </c>
      <c r="R1431" t="s">
        <v>15663</v>
      </c>
      <c r="S1431" t="s">
        <v>15636</v>
      </c>
      <c r="T1431" t="s">
        <v>15673</v>
      </c>
      <c r="U1431" t="e">
        <f>-B8tbd_4ACQ</f>
        <v>#NAME?</v>
      </c>
      <c r="V1431" t="s">
        <v>15637</v>
      </c>
      <c r="W1431" t="e">
        <f>-HYvHGo5ce8</f>
        <v>#NAME?</v>
      </c>
      <c r="X1431" t="s">
        <v>15674</v>
      </c>
      <c r="Y1431" t="s">
        <v>15644</v>
      </c>
      <c r="Z1431" t="s">
        <v>15667</v>
      </c>
      <c r="AA1431" t="s">
        <v>15664</v>
      </c>
      <c r="AB1431" t="s">
        <v>711</v>
      </c>
      <c r="AC1431" t="s">
        <v>15635</v>
      </c>
    </row>
    <row r="1432" spans="1:31" x14ac:dyDescent="0.3">
      <c r="A1432" t="s">
        <v>15675</v>
      </c>
      <c r="B1432" t="s">
        <v>15676</v>
      </c>
      <c r="C1432">
        <v>1132</v>
      </c>
      <c r="D1432" t="s">
        <v>632</v>
      </c>
      <c r="E1432">
        <v>112</v>
      </c>
      <c r="F1432">
        <v>4480</v>
      </c>
      <c r="G1432">
        <v>3.33</v>
      </c>
      <c r="H1432">
        <v>3</v>
      </c>
      <c r="I1432">
        <v>11</v>
      </c>
      <c r="J1432" t="s">
        <v>15677</v>
      </c>
      <c r="K1432" t="s">
        <v>15629</v>
      </c>
      <c r="L1432" t="e">
        <f>-FM0PzNNeMw</f>
        <v>#NAME?</v>
      </c>
      <c r="M1432" t="s">
        <v>15642</v>
      </c>
      <c r="N1432" t="s">
        <v>15634</v>
      </c>
      <c r="O1432" t="s">
        <v>15640</v>
      </c>
      <c r="P1432" t="s">
        <v>15678</v>
      </c>
      <c r="Q1432" t="s">
        <v>15679</v>
      </c>
      <c r="R1432" t="s">
        <v>15680</v>
      </c>
      <c r="S1432" t="s">
        <v>15681</v>
      </c>
      <c r="T1432" t="s">
        <v>15682</v>
      </c>
      <c r="U1432" t="s">
        <v>15683</v>
      </c>
      <c r="V1432" t="s">
        <v>15684</v>
      </c>
      <c r="W1432" t="s">
        <v>15685</v>
      </c>
      <c r="X1432" t="s">
        <v>15686</v>
      </c>
      <c r="Y1432" t="s">
        <v>15687</v>
      </c>
      <c r="Z1432" t="s">
        <v>15688</v>
      </c>
      <c r="AA1432" t="s">
        <v>15689</v>
      </c>
      <c r="AB1432" t="s">
        <v>15690</v>
      </c>
      <c r="AC1432" t="s">
        <v>15691</v>
      </c>
    </row>
    <row r="1433" spans="1:31" x14ac:dyDescent="0.3">
      <c r="A1433" t="s">
        <v>15678</v>
      </c>
      <c r="B1433" t="s">
        <v>15676</v>
      </c>
      <c r="C1433">
        <v>1132</v>
      </c>
      <c r="D1433" t="s">
        <v>632</v>
      </c>
      <c r="E1433">
        <v>27</v>
      </c>
      <c r="F1433">
        <v>1195</v>
      </c>
      <c r="G1433">
        <v>3.67</v>
      </c>
      <c r="H1433">
        <v>3</v>
      </c>
      <c r="I1433">
        <v>1</v>
      </c>
      <c r="J1433" t="s">
        <v>15677</v>
      </c>
      <c r="K1433" t="s">
        <v>15629</v>
      </c>
      <c r="L1433" t="e">
        <f>-FM0PzNNeMw</f>
        <v>#NAME?</v>
      </c>
      <c r="M1433" t="s">
        <v>15642</v>
      </c>
      <c r="N1433" t="s">
        <v>15634</v>
      </c>
      <c r="O1433" t="s">
        <v>15640</v>
      </c>
      <c r="P1433" t="s">
        <v>15675</v>
      </c>
      <c r="Q1433" t="s">
        <v>15679</v>
      </c>
    </row>
    <row r="1434" spans="1:31" x14ac:dyDescent="0.3">
      <c r="A1434" t="s">
        <v>15679</v>
      </c>
      <c r="B1434" t="s">
        <v>2646</v>
      </c>
      <c r="C1434">
        <v>1131</v>
      </c>
      <c r="D1434" t="s">
        <v>632</v>
      </c>
      <c r="E1434">
        <v>42</v>
      </c>
      <c r="F1434">
        <v>317</v>
      </c>
      <c r="G1434">
        <v>2</v>
      </c>
      <c r="H1434">
        <v>4</v>
      </c>
      <c r="I1434">
        <v>5</v>
      </c>
      <c r="J1434" t="s">
        <v>15677</v>
      </c>
      <c r="K1434" t="s">
        <v>15629</v>
      </c>
      <c r="L1434" t="e">
        <f>-FM0PzNNeMw</f>
        <v>#NAME?</v>
      </c>
      <c r="M1434" t="s">
        <v>15642</v>
      </c>
      <c r="N1434" t="s">
        <v>15634</v>
      </c>
      <c r="O1434" t="s">
        <v>15640</v>
      </c>
      <c r="P1434" t="s">
        <v>15675</v>
      </c>
      <c r="Q1434" t="s">
        <v>15678</v>
      </c>
      <c r="R1434" t="s">
        <v>15680</v>
      </c>
      <c r="S1434" t="s">
        <v>15681</v>
      </c>
      <c r="T1434" t="s">
        <v>15682</v>
      </c>
      <c r="U1434" t="s">
        <v>15683</v>
      </c>
      <c r="V1434" t="s">
        <v>15684</v>
      </c>
      <c r="W1434" t="s">
        <v>15685</v>
      </c>
      <c r="X1434" t="s">
        <v>15686</v>
      </c>
      <c r="Y1434" t="s">
        <v>15687</v>
      </c>
      <c r="Z1434" t="s">
        <v>15688</v>
      </c>
      <c r="AA1434" t="s">
        <v>15689</v>
      </c>
      <c r="AB1434" t="s">
        <v>15690</v>
      </c>
      <c r="AC1434" t="s">
        <v>15691</v>
      </c>
    </row>
    <row r="1435" spans="1:31" x14ac:dyDescent="0.3">
      <c r="A1435" t="s">
        <v>15680</v>
      </c>
      <c r="B1435" t="s">
        <v>15692</v>
      </c>
      <c r="C1435">
        <v>1098</v>
      </c>
      <c r="D1435" t="s">
        <v>32</v>
      </c>
      <c r="E1435">
        <v>599</v>
      </c>
      <c r="F1435">
        <v>1965</v>
      </c>
      <c r="G1435">
        <v>5</v>
      </c>
      <c r="H1435">
        <v>4</v>
      </c>
      <c r="I1435">
        <v>1</v>
      </c>
      <c r="J1435" t="s">
        <v>15693</v>
      </c>
      <c r="K1435" t="s">
        <v>15694</v>
      </c>
      <c r="L1435" t="s">
        <v>15695</v>
      </c>
      <c r="M1435" t="s">
        <v>15696</v>
      </c>
      <c r="N1435" t="s">
        <v>15697</v>
      </c>
      <c r="O1435" t="s">
        <v>15698</v>
      </c>
      <c r="P1435" t="s">
        <v>15699</v>
      </c>
      <c r="Q1435" t="s">
        <v>15700</v>
      </c>
      <c r="R1435" t="s">
        <v>15701</v>
      </c>
      <c r="S1435" t="s">
        <v>15702</v>
      </c>
      <c r="T1435" t="s">
        <v>15703</v>
      </c>
      <c r="U1435" t="s">
        <v>15704</v>
      </c>
      <c r="V1435" t="s">
        <v>15705</v>
      </c>
      <c r="W1435" t="s">
        <v>15706</v>
      </c>
      <c r="X1435" t="s">
        <v>15707</v>
      </c>
      <c r="Y1435" t="s">
        <v>15708</v>
      </c>
      <c r="Z1435" t="s">
        <v>15709</v>
      </c>
      <c r="AA1435" t="s">
        <v>15710</v>
      </c>
      <c r="AB1435" t="s">
        <v>15711</v>
      </c>
      <c r="AC1435" t="s">
        <v>15712</v>
      </c>
    </row>
    <row r="1436" spans="1:31" x14ac:dyDescent="0.3">
      <c r="A1436" t="s">
        <v>15681</v>
      </c>
      <c r="B1436" t="s">
        <v>15692</v>
      </c>
      <c r="C1436">
        <v>1129</v>
      </c>
      <c r="D1436" t="s">
        <v>32</v>
      </c>
      <c r="E1436">
        <v>600</v>
      </c>
      <c r="F1436">
        <v>407</v>
      </c>
      <c r="G1436">
        <v>5</v>
      </c>
      <c r="H1436">
        <v>1</v>
      </c>
      <c r="I1436">
        <v>2</v>
      </c>
      <c r="J1436" t="s">
        <v>15713</v>
      </c>
      <c r="K1436" t="s">
        <v>15714</v>
      </c>
      <c r="L1436" t="s">
        <v>15715</v>
      </c>
      <c r="M1436" t="s">
        <v>15716</v>
      </c>
      <c r="N1436" t="s">
        <v>15717</v>
      </c>
      <c r="O1436" t="s">
        <v>15718</v>
      </c>
      <c r="P1436" t="s">
        <v>15719</v>
      </c>
      <c r="Q1436" t="s">
        <v>15720</v>
      </c>
      <c r="R1436" t="s">
        <v>15721</v>
      </c>
      <c r="S1436" t="s">
        <v>15693</v>
      </c>
      <c r="T1436" t="s">
        <v>15722</v>
      </c>
      <c r="U1436" t="s">
        <v>15723</v>
      </c>
      <c r="V1436" t="s">
        <v>15724</v>
      </c>
      <c r="W1436" t="s">
        <v>15725</v>
      </c>
      <c r="X1436" t="s">
        <v>15695</v>
      </c>
      <c r="Y1436" t="s">
        <v>15726</v>
      </c>
      <c r="Z1436" t="s">
        <v>15727</v>
      </c>
      <c r="AA1436" t="s">
        <v>15728</v>
      </c>
      <c r="AB1436" t="s">
        <v>15680</v>
      </c>
      <c r="AC1436" t="e">
        <f>-uuavmmS2Sk</f>
        <v>#NAME?</v>
      </c>
    </row>
    <row r="1437" spans="1:31" x14ac:dyDescent="0.3">
      <c r="A1437" t="s">
        <v>15682</v>
      </c>
      <c r="B1437" t="s">
        <v>15729</v>
      </c>
      <c r="C1437">
        <v>615</v>
      </c>
      <c r="D1437" t="s">
        <v>32</v>
      </c>
      <c r="E1437">
        <v>839</v>
      </c>
      <c r="F1437">
        <v>52355</v>
      </c>
      <c r="G1437">
        <v>3.88</v>
      </c>
      <c r="H1437">
        <v>41</v>
      </c>
      <c r="I1437">
        <v>29</v>
      </c>
    </row>
    <row r="1438" spans="1:31" x14ac:dyDescent="0.3">
      <c r="A1438" t="s">
        <v>15683</v>
      </c>
      <c r="B1438" t="s">
        <v>15730</v>
      </c>
      <c r="C1438">
        <v>1125</v>
      </c>
      <c r="D1438" t="s">
        <v>38</v>
      </c>
      <c r="E1438" t="s">
        <v>3</v>
      </c>
      <c r="F1438" t="s">
        <v>39</v>
      </c>
      <c r="G1438">
        <v>322</v>
      </c>
      <c r="H1438">
        <v>1172</v>
      </c>
      <c r="I1438">
        <v>4.5</v>
      </c>
      <c r="J1438">
        <v>12</v>
      </c>
      <c r="K1438">
        <v>7</v>
      </c>
      <c r="L1438" t="s">
        <v>15731</v>
      </c>
      <c r="M1438" t="s">
        <v>15732</v>
      </c>
      <c r="N1438" t="s">
        <v>15733</v>
      </c>
      <c r="O1438" t="s">
        <v>15734</v>
      </c>
      <c r="P1438" t="s">
        <v>15735</v>
      </c>
      <c r="Q1438" t="s">
        <v>15736</v>
      </c>
      <c r="R1438" t="s">
        <v>15737</v>
      </c>
      <c r="S1438" t="s">
        <v>15738</v>
      </c>
      <c r="T1438" t="s">
        <v>15739</v>
      </c>
      <c r="U1438" t="s">
        <v>15740</v>
      </c>
      <c r="V1438" t="s">
        <v>15741</v>
      </c>
      <c r="W1438" t="s">
        <v>15742</v>
      </c>
      <c r="X1438" t="s">
        <v>15743</v>
      </c>
      <c r="Y1438" t="s">
        <v>15744</v>
      </c>
      <c r="Z1438" t="s">
        <v>15745</v>
      </c>
      <c r="AA1438" t="s">
        <v>15746</v>
      </c>
      <c r="AB1438" t="s">
        <v>15747</v>
      </c>
      <c r="AC1438" t="s">
        <v>15748</v>
      </c>
      <c r="AD1438" t="s">
        <v>15749</v>
      </c>
      <c r="AE1438" t="s">
        <v>15750</v>
      </c>
    </row>
    <row r="1439" spans="1:31" x14ac:dyDescent="0.3">
      <c r="A1439" t="s">
        <v>15684</v>
      </c>
      <c r="B1439" t="s">
        <v>15751</v>
      </c>
      <c r="C1439">
        <v>615</v>
      </c>
      <c r="D1439" t="s">
        <v>632</v>
      </c>
      <c r="E1439">
        <v>362</v>
      </c>
      <c r="F1439">
        <v>11984</v>
      </c>
      <c r="G1439">
        <v>3.9</v>
      </c>
      <c r="H1439">
        <v>10</v>
      </c>
      <c r="I1439">
        <v>8</v>
      </c>
      <c r="J1439" t="s">
        <v>15752</v>
      </c>
      <c r="K1439" t="s">
        <v>15753</v>
      </c>
      <c r="L1439" t="s">
        <v>15754</v>
      </c>
      <c r="M1439" t="s">
        <v>15755</v>
      </c>
      <c r="N1439" t="s">
        <v>15756</v>
      </c>
      <c r="O1439" t="s">
        <v>15757</v>
      </c>
      <c r="P1439" t="e">
        <f>-GvGKzGGBLo</f>
        <v>#NAME?</v>
      </c>
      <c r="Q1439" t="s">
        <v>15758</v>
      </c>
      <c r="R1439" t="s">
        <v>15759</v>
      </c>
      <c r="S1439" t="s">
        <v>15760</v>
      </c>
      <c r="T1439" t="s">
        <v>15761</v>
      </c>
      <c r="U1439" t="s">
        <v>15762</v>
      </c>
      <c r="V1439" t="s">
        <v>15763</v>
      </c>
      <c r="W1439" t="s">
        <v>15764</v>
      </c>
      <c r="X1439" t="s">
        <v>15765</v>
      </c>
      <c r="Y1439" t="s">
        <v>15766</v>
      </c>
      <c r="Z1439" t="s">
        <v>15767</v>
      </c>
      <c r="AA1439" t="s">
        <v>15768</v>
      </c>
      <c r="AB1439" t="s">
        <v>15769</v>
      </c>
      <c r="AC1439" t="s">
        <v>15770</v>
      </c>
    </row>
    <row r="1440" spans="1:31" x14ac:dyDescent="0.3">
      <c r="A1440" t="s">
        <v>15685</v>
      </c>
      <c r="B1440" t="s">
        <v>15771</v>
      </c>
      <c r="C1440">
        <v>941</v>
      </c>
      <c r="D1440" t="s">
        <v>632</v>
      </c>
      <c r="E1440">
        <v>266</v>
      </c>
      <c r="F1440">
        <v>505</v>
      </c>
      <c r="G1440">
        <v>5</v>
      </c>
      <c r="H1440">
        <v>5</v>
      </c>
      <c r="I1440">
        <v>3</v>
      </c>
    </row>
    <row r="1441" spans="1:31" x14ac:dyDescent="0.3">
      <c r="A1441" t="s">
        <v>15686</v>
      </c>
      <c r="B1441" t="s">
        <v>15772</v>
      </c>
      <c r="C1441">
        <v>1022</v>
      </c>
      <c r="D1441" t="s">
        <v>632</v>
      </c>
      <c r="E1441">
        <v>157</v>
      </c>
      <c r="F1441">
        <v>1537</v>
      </c>
      <c r="G1441">
        <v>5</v>
      </c>
      <c r="H1441">
        <v>4</v>
      </c>
      <c r="I1441">
        <v>3</v>
      </c>
    </row>
    <row r="1442" spans="1:31" x14ac:dyDescent="0.3">
      <c r="A1442" t="s">
        <v>15687</v>
      </c>
      <c r="B1442" t="s">
        <v>15773</v>
      </c>
      <c r="C1442">
        <v>918</v>
      </c>
      <c r="D1442" t="s">
        <v>632</v>
      </c>
      <c r="E1442">
        <v>609</v>
      </c>
      <c r="F1442">
        <v>2507</v>
      </c>
      <c r="G1442">
        <v>5</v>
      </c>
      <c r="H1442">
        <v>1</v>
      </c>
      <c r="I1442">
        <v>1</v>
      </c>
      <c r="J1442" t="s">
        <v>15774</v>
      </c>
      <c r="K1442" t="s">
        <v>15775</v>
      </c>
      <c r="L1442" t="s">
        <v>15776</v>
      </c>
      <c r="M1442" t="s">
        <v>15777</v>
      </c>
      <c r="N1442" t="s">
        <v>15778</v>
      </c>
      <c r="O1442" t="s">
        <v>15779</v>
      </c>
      <c r="P1442" t="s">
        <v>15780</v>
      </c>
      <c r="Q1442" t="s">
        <v>15781</v>
      </c>
      <c r="R1442" t="s">
        <v>15782</v>
      </c>
      <c r="S1442" t="s">
        <v>15783</v>
      </c>
      <c r="T1442" t="s">
        <v>15784</v>
      </c>
      <c r="U1442" t="s">
        <v>15785</v>
      </c>
      <c r="V1442" t="s">
        <v>15786</v>
      </c>
      <c r="W1442" t="s">
        <v>15787</v>
      </c>
      <c r="X1442" t="s">
        <v>15788</v>
      </c>
      <c r="Y1442" t="s">
        <v>15789</v>
      </c>
      <c r="Z1442" t="s">
        <v>15790</v>
      </c>
      <c r="AA1442" t="s">
        <v>15791</v>
      </c>
      <c r="AB1442" t="s">
        <v>15792</v>
      </c>
      <c r="AC1442" t="s">
        <v>15793</v>
      </c>
    </row>
    <row r="1443" spans="1:31" x14ac:dyDescent="0.3">
      <c r="A1443" t="s">
        <v>15688</v>
      </c>
      <c r="B1443" t="s">
        <v>15794</v>
      </c>
      <c r="C1443">
        <v>681</v>
      </c>
      <c r="D1443" t="s">
        <v>632</v>
      </c>
      <c r="E1443">
        <v>321</v>
      </c>
      <c r="F1443">
        <v>3256</v>
      </c>
      <c r="G1443">
        <v>3.89</v>
      </c>
      <c r="H1443">
        <v>9</v>
      </c>
      <c r="I1443">
        <v>18</v>
      </c>
    </row>
    <row r="1444" spans="1:31" x14ac:dyDescent="0.3">
      <c r="A1444" t="s">
        <v>15689</v>
      </c>
      <c r="B1444" t="s">
        <v>15795</v>
      </c>
      <c r="C1444">
        <v>1075</v>
      </c>
      <c r="D1444" t="s">
        <v>632</v>
      </c>
      <c r="E1444">
        <v>240</v>
      </c>
      <c r="F1444">
        <v>214</v>
      </c>
      <c r="G1444">
        <v>5</v>
      </c>
      <c r="H1444">
        <v>1</v>
      </c>
      <c r="I1444">
        <v>0</v>
      </c>
      <c r="J1444" t="s">
        <v>15796</v>
      </c>
      <c r="K1444" t="s">
        <v>15797</v>
      </c>
      <c r="L1444" t="s">
        <v>15798</v>
      </c>
      <c r="M1444" t="s">
        <v>15799</v>
      </c>
      <c r="N1444" t="s">
        <v>15800</v>
      </c>
      <c r="O1444" t="s">
        <v>15801</v>
      </c>
      <c r="P1444" t="s">
        <v>15802</v>
      </c>
      <c r="Q1444" t="s">
        <v>15803</v>
      </c>
      <c r="R1444" t="s">
        <v>15804</v>
      </c>
      <c r="S1444" t="s">
        <v>15805</v>
      </c>
      <c r="T1444" t="s">
        <v>15806</v>
      </c>
      <c r="U1444" t="s">
        <v>15807</v>
      </c>
      <c r="V1444" t="s">
        <v>15808</v>
      </c>
      <c r="W1444" t="s">
        <v>15809</v>
      </c>
      <c r="X1444" t="s">
        <v>15810</v>
      </c>
      <c r="Y1444" t="s">
        <v>15811</v>
      </c>
      <c r="Z1444" t="s">
        <v>15812</v>
      </c>
      <c r="AA1444" t="s">
        <v>15813</v>
      </c>
      <c r="AB1444" t="s">
        <v>15814</v>
      </c>
      <c r="AC1444" t="s">
        <v>15815</v>
      </c>
    </row>
    <row r="1445" spans="1:31" x14ac:dyDescent="0.3">
      <c r="A1445" t="s">
        <v>15690</v>
      </c>
      <c r="B1445" t="s">
        <v>15816</v>
      </c>
      <c r="C1445">
        <v>994</v>
      </c>
      <c r="D1445" t="s">
        <v>632</v>
      </c>
      <c r="E1445">
        <v>249</v>
      </c>
      <c r="F1445">
        <v>2638</v>
      </c>
      <c r="G1445">
        <v>4.22</v>
      </c>
      <c r="H1445">
        <v>9</v>
      </c>
      <c r="I1445">
        <v>2</v>
      </c>
      <c r="J1445" t="s">
        <v>15817</v>
      </c>
      <c r="K1445" t="s">
        <v>15818</v>
      </c>
      <c r="L1445" t="s">
        <v>15819</v>
      </c>
      <c r="M1445" t="s">
        <v>15820</v>
      </c>
      <c r="N1445" t="s">
        <v>15821</v>
      </c>
      <c r="O1445" t="s">
        <v>15822</v>
      </c>
      <c r="P1445" t="s">
        <v>15823</v>
      </c>
      <c r="Q1445" t="s">
        <v>15824</v>
      </c>
      <c r="R1445" t="s">
        <v>15825</v>
      </c>
      <c r="S1445" t="s">
        <v>15826</v>
      </c>
      <c r="T1445" t="s">
        <v>15827</v>
      </c>
      <c r="U1445" t="s">
        <v>15828</v>
      </c>
      <c r="V1445" t="s">
        <v>15829</v>
      </c>
      <c r="W1445" t="s">
        <v>15830</v>
      </c>
      <c r="X1445" t="s">
        <v>15831</v>
      </c>
      <c r="Y1445" t="s">
        <v>15832</v>
      </c>
      <c r="Z1445" t="s">
        <v>15833</v>
      </c>
      <c r="AA1445" t="s">
        <v>15834</v>
      </c>
      <c r="AB1445" t="s">
        <v>15835</v>
      </c>
      <c r="AC1445" t="s">
        <v>15836</v>
      </c>
    </row>
    <row r="1446" spans="1:31" x14ac:dyDescent="0.3">
      <c r="A1446" t="s">
        <v>15691</v>
      </c>
      <c r="B1446" t="s">
        <v>15837</v>
      </c>
      <c r="C1446">
        <v>1103</v>
      </c>
      <c r="D1446" t="s">
        <v>632</v>
      </c>
      <c r="E1446">
        <v>71</v>
      </c>
      <c r="F1446">
        <v>240</v>
      </c>
      <c r="G1446">
        <v>5</v>
      </c>
      <c r="H1446">
        <v>1</v>
      </c>
      <c r="I1446">
        <v>0</v>
      </c>
      <c r="J1446" t="s">
        <v>15838</v>
      </c>
      <c r="K1446" t="s">
        <v>15839</v>
      </c>
      <c r="L1446" t="s">
        <v>15840</v>
      </c>
      <c r="M1446" t="s">
        <v>15841</v>
      </c>
      <c r="N1446" t="s">
        <v>15842</v>
      </c>
      <c r="O1446" t="s">
        <v>15843</v>
      </c>
      <c r="P1446" t="s">
        <v>15844</v>
      </c>
      <c r="Q1446" t="s">
        <v>15845</v>
      </c>
      <c r="R1446" t="s">
        <v>15846</v>
      </c>
      <c r="S1446" t="s">
        <v>15847</v>
      </c>
      <c r="T1446" t="s">
        <v>15848</v>
      </c>
      <c r="U1446" t="s">
        <v>15849</v>
      </c>
      <c r="V1446" t="s">
        <v>15850</v>
      </c>
      <c r="W1446" t="s">
        <v>15851</v>
      </c>
      <c r="X1446" t="s">
        <v>15852</v>
      </c>
      <c r="Y1446" t="s">
        <v>15853</v>
      </c>
      <c r="Z1446" t="s">
        <v>15854</v>
      </c>
      <c r="AA1446" t="s">
        <v>15855</v>
      </c>
      <c r="AB1446" t="s">
        <v>15856</v>
      </c>
      <c r="AC1446" t="s">
        <v>15857</v>
      </c>
    </row>
    <row r="1447" spans="1:31" x14ac:dyDescent="0.3">
      <c r="A1447" t="s">
        <v>15858</v>
      </c>
      <c r="B1447" t="s">
        <v>15859</v>
      </c>
      <c r="C1447">
        <v>1134</v>
      </c>
      <c r="D1447" t="s">
        <v>2503</v>
      </c>
      <c r="E1447">
        <v>186</v>
      </c>
      <c r="F1447">
        <v>10975</v>
      </c>
      <c r="G1447">
        <v>4.45</v>
      </c>
      <c r="H1447">
        <v>62</v>
      </c>
      <c r="I1447">
        <v>76</v>
      </c>
      <c r="J1447" t="s">
        <v>15860</v>
      </c>
      <c r="K1447" t="s">
        <v>15861</v>
      </c>
      <c r="L1447" t="s">
        <v>15862</v>
      </c>
      <c r="M1447" t="s">
        <v>15863</v>
      </c>
      <c r="N1447" t="s">
        <v>15864</v>
      </c>
      <c r="O1447" t="s">
        <v>15865</v>
      </c>
      <c r="P1447" t="s">
        <v>15866</v>
      </c>
      <c r="Q1447" t="s">
        <v>15867</v>
      </c>
      <c r="R1447" t="s">
        <v>15868</v>
      </c>
      <c r="S1447" t="s">
        <v>15869</v>
      </c>
      <c r="T1447" t="s">
        <v>15870</v>
      </c>
      <c r="U1447" t="s">
        <v>15871</v>
      </c>
      <c r="V1447" t="e">
        <f>-OQLrezHMAw</f>
        <v>#NAME?</v>
      </c>
      <c r="W1447" t="s">
        <v>15872</v>
      </c>
    </row>
    <row r="1448" spans="1:31" x14ac:dyDescent="0.3">
      <c r="A1448" t="s">
        <v>15868</v>
      </c>
      <c r="B1448" t="s">
        <v>15873</v>
      </c>
      <c r="C1448">
        <v>1134</v>
      </c>
      <c r="D1448" t="s">
        <v>20</v>
      </c>
      <c r="E1448">
        <v>200</v>
      </c>
      <c r="F1448">
        <v>1407</v>
      </c>
      <c r="G1448">
        <v>4.33</v>
      </c>
      <c r="H1448">
        <v>3</v>
      </c>
      <c r="I1448">
        <v>1</v>
      </c>
      <c r="J1448" t="s">
        <v>15860</v>
      </c>
      <c r="K1448" t="s">
        <v>15865</v>
      </c>
      <c r="L1448" t="s">
        <v>15861</v>
      </c>
      <c r="M1448" t="s">
        <v>15874</v>
      </c>
      <c r="N1448" t="s">
        <v>15864</v>
      </c>
      <c r="O1448" t="s">
        <v>15863</v>
      </c>
      <c r="P1448" t="s">
        <v>15866</v>
      </c>
      <c r="Q1448" t="s">
        <v>15869</v>
      </c>
      <c r="R1448" t="s">
        <v>15875</v>
      </c>
      <c r="S1448" t="s">
        <v>15876</v>
      </c>
      <c r="T1448" t="s">
        <v>15877</v>
      </c>
      <c r="U1448" t="s">
        <v>15878</v>
      </c>
      <c r="V1448" t="s">
        <v>15879</v>
      </c>
      <c r="W1448" t="s">
        <v>15872</v>
      </c>
      <c r="X1448" t="e">
        <f>-OQLrezHMAw</f>
        <v>#NAME?</v>
      </c>
      <c r="Y1448" t="s">
        <v>15880</v>
      </c>
      <c r="Z1448" t="s">
        <v>15881</v>
      </c>
      <c r="AA1448" t="s">
        <v>15882</v>
      </c>
      <c r="AB1448" t="s">
        <v>3103</v>
      </c>
      <c r="AC1448" t="s">
        <v>15883</v>
      </c>
    </row>
    <row r="1449" spans="1:31" x14ac:dyDescent="0.3">
      <c r="A1449" t="s">
        <v>15861</v>
      </c>
      <c r="B1449" t="s">
        <v>15884</v>
      </c>
      <c r="C1449">
        <v>1134</v>
      </c>
      <c r="D1449" t="s">
        <v>152</v>
      </c>
      <c r="E1449" t="s">
        <v>3</v>
      </c>
      <c r="F1449" t="s">
        <v>153</v>
      </c>
      <c r="G1449">
        <v>213</v>
      </c>
      <c r="H1449">
        <v>3068</v>
      </c>
      <c r="I1449">
        <v>4.67</v>
      </c>
      <c r="J1449">
        <v>12</v>
      </c>
      <c r="K1449">
        <v>17</v>
      </c>
      <c r="L1449" t="s">
        <v>15885</v>
      </c>
      <c r="M1449" t="s">
        <v>15886</v>
      </c>
      <c r="N1449" t="s">
        <v>15887</v>
      </c>
      <c r="O1449" t="s">
        <v>15888</v>
      </c>
      <c r="P1449" t="s">
        <v>15889</v>
      </c>
      <c r="Q1449" t="s">
        <v>15890</v>
      </c>
      <c r="R1449" t="s">
        <v>15891</v>
      </c>
      <c r="S1449" t="s">
        <v>15892</v>
      </c>
      <c r="T1449" t="s">
        <v>15893</v>
      </c>
      <c r="U1449" t="s">
        <v>15894</v>
      </c>
      <c r="V1449" t="s">
        <v>15895</v>
      </c>
      <c r="W1449" t="s">
        <v>15896</v>
      </c>
      <c r="X1449" t="s">
        <v>15897</v>
      </c>
      <c r="Y1449" t="s">
        <v>15898</v>
      </c>
      <c r="Z1449" t="s">
        <v>15899</v>
      </c>
      <c r="AA1449" t="s">
        <v>15900</v>
      </c>
      <c r="AB1449" t="s">
        <v>15901</v>
      </c>
      <c r="AC1449" t="s">
        <v>15902</v>
      </c>
      <c r="AD1449" t="s">
        <v>15903</v>
      </c>
      <c r="AE1449" t="s">
        <v>15904</v>
      </c>
    </row>
    <row r="1450" spans="1:31" x14ac:dyDescent="0.3">
      <c r="A1450" t="s">
        <v>15864</v>
      </c>
      <c r="B1450" t="s">
        <v>15905</v>
      </c>
      <c r="C1450">
        <v>1135</v>
      </c>
      <c r="D1450" t="s">
        <v>152</v>
      </c>
      <c r="E1450" t="s">
        <v>3</v>
      </c>
      <c r="F1450" t="s">
        <v>153</v>
      </c>
      <c r="G1450">
        <v>158</v>
      </c>
      <c r="H1450">
        <v>837</v>
      </c>
      <c r="I1450">
        <v>3.12</v>
      </c>
      <c r="J1450">
        <v>8</v>
      </c>
      <c r="K1450">
        <v>7</v>
      </c>
      <c r="L1450" t="s">
        <v>15861</v>
      </c>
      <c r="M1450" t="s">
        <v>15863</v>
      </c>
      <c r="N1450" t="s">
        <v>15866</v>
      </c>
      <c r="O1450" t="s">
        <v>15869</v>
      </c>
      <c r="P1450" t="s">
        <v>587</v>
      </c>
      <c r="Q1450" t="s">
        <v>15877</v>
      </c>
      <c r="R1450" t="s">
        <v>15906</v>
      </c>
      <c r="S1450" t="s">
        <v>3103</v>
      </c>
      <c r="T1450" t="s">
        <v>15907</v>
      </c>
      <c r="U1450" t="s">
        <v>15908</v>
      </c>
      <c r="V1450" t="s">
        <v>15909</v>
      </c>
      <c r="W1450" t="s">
        <v>15910</v>
      </c>
      <c r="X1450" t="s">
        <v>15911</v>
      </c>
      <c r="Y1450" t="s">
        <v>15912</v>
      </c>
      <c r="Z1450" t="s">
        <v>7500</v>
      </c>
      <c r="AA1450" t="s">
        <v>15913</v>
      </c>
      <c r="AB1450" t="s">
        <v>14790</v>
      </c>
      <c r="AC1450" t="s">
        <v>15914</v>
      </c>
      <c r="AD1450" t="s">
        <v>15915</v>
      </c>
      <c r="AE1450" t="s">
        <v>15916</v>
      </c>
    </row>
    <row r="1451" spans="1:31" x14ac:dyDescent="0.3">
      <c r="A1451" t="s">
        <v>15863</v>
      </c>
      <c r="B1451" t="s">
        <v>15917</v>
      </c>
      <c r="C1451">
        <v>1135</v>
      </c>
      <c r="D1451" t="s">
        <v>152</v>
      </c>
      <c r="E1451" t="s">
        <v>3</v>
      </c>
      <c r="F1451" t="s">
        <v>153</v>
      </c>
      <c r="G1451">
        <v>274</v>
      </c>
      <c r="H1451">
        <v>682</v>
      </c>
      <c r="I1451">
        <v>3.67</v>
      </c>
      <c r="J1451">
        <v>3</v>
      </c>
      <c r="K1451">
        <v>2</v>
      </c>
      <c r="L1451" t="s">
        <v>15918</v>
      </c>
      <c r="M1451" t="s">
        <v>15919</v>
      </c>
      <c r="N1451" t="s">
        <v>15920</v>
      </c>
      <c r="O1451" t="s">
        <v>15921</v>
      </c>
      <c r="P1451" t="s">
        <v>15922</v>
      </c>
      <c r="Q1451" t="s">
        <v>15923</v>
      </c>
      <c r="R1451" t="s">
        <v>15924</v>
      </c>
      <c r="S1451" t="s">
        <v>15925</v>
      </c>
      <c r="T1451" t="s">
        <v>15926</v>
      </c>
      <c r="U1451" t="s">
        <v>15927</v>
      </c>
      <c r="V1451" t="s">
        <v>15928</v>
      </c>
      <c r="W1451" t="s">
        <v>15929</v>
      </c>
      <c r="X1451" t="s">
        <v>15930</v>
      </c>
      <c r="Y1451" t="s">
        <v>15931</v>
      </c>
      <c r="Z1451" t="s">
        <v>15932</v>
      </c>
      <c r="AA1451" t="s">
        <v>15933</v>
      </c>
      <c r="AB1451" t="s">
        <v>15934</v>
      </c>
      <c r="AC1451" t="s">
        <v>15935</v>
      </c>
      <c r="AD1451" t="s">
        <v>15936</v>
      </c>
      <c r="AE1451" t="s">
        <v>15937</v>
      </c>
    </row>
    <row r="1452" spans="1:31" x14ac:dyDescent="0.3">
      <c r="A1452" t="s">
        <v>15865</v>
      </c>
      <c r="B1452" t="s">
        <v>15938</v>
      </c>
      <c r="C1452">
        <v>1134</v>
      </c>
      <c r="D1452" t="s">
        <v>152</v>
      </c>
      <c r="E1452" t="s">
        <v>3</v>
      </c>
      <c r="F1452" t="s">
        <v>153</v>
      </c>
      <c r="G1452">
        <v>208</v>
      </c>
      <c r="H1452">
        <v>1823</v>
      </c>
      <c r="I1452">
        <v>3</v>
      </c>
      <c r="J1452">
        <v>4</v>
      </c>
      <c r="K1452">
        <v>14</v>
      </c>
      <c r="L1452" t="s">
        <v>15860</v>
      </c>
      <c r="M1452" t="s">
        <v>15858</v>
      </c>
      <c r="N1452" t="s">
        <v>15861</v>
      </c>
      <c r="O1452" t="s">
        <v>15863</v>
      </c>
      <c r="P1452" t="s">
        <v>15864</v>
      </c>
      <c r="Q1452" t="s">
        <v>15866</v>
      </c>
      <c r="R1452" t="s">
        <v>15867</v>
      </c>
      <c r="S1452" t="s">
        <v>15869</v>
      </c>
      <c r="T1452" t="s">
        <v>15868</v>
      </c>
      <c r="U1452" t="s">
        <v>15862</v>
      </c>
      <c r="V1452" t="s">
        <v>15939</v>
      </c>
      <c r="W1452" t="s">
        <v>15877</v>
      </c>
      <c r="X1452" t="s">
        <v>15940</v>
      </c>
      <c r="Y1452" t="s">
        <v>15870</v>
      </c>
      <c r="Z1452" t="s">
        <v>15871</v>
      </c>
      <c r="AA1452" t="s">
        <v>15875</v>
      </c>
      <c r="AB1452" t="s">
        <v>15882</v>
      </c>
      <c r="AC1452" t="s">
        <v>15941</v>
      </c>
      <c r="AD1452" t="e">
        <f>-OQLrezHMAw</f>
        <v>#NAME?</v>
      </c>
      <c r="AE1452" t="s">
        <v>15872</v>
      </c>
    </row>
    <row r="1453" spans="1:31" x14ac:dyDescent="0.3">
      <c r="A1453" t="s">
        <v>15866</v>
      </c>
      <c r="B1453" t="s">
        <v>2646</v>
      </c>
      <c r="C1453">
        <v>1135</v>
      </c>
      <c r="D1453" t="s">
        <v>152</v>
      </c>
      <c r="E1453" t="s">
        <v>3</v>
      </c>
      <c r="F1453" t="s">
        <v>153</v>
      </c>
      <c r="G1453">
        <v>39</v>
      </c>
      <c r="H1453">
        <v>175</v>
      </c>
      <c r="I1453">
        <v>1</v>
      </c>
      <c r="J1453">
        <v>1</v>
      </c>
      <c r="K1453">
        <v>0</v>
      </c>
      <c r="L1453" t="s">
        <v>15860</v>
      </c>
      <c r="M1453" t="s">
        <v>15858</v>
      </c>
      <c r="N1453" t="s">
        <v>15861</v>
      </c>
      <c r="O1453" t="s">
        <v>15865</v>
      </c>
      <c r="P1453" t="s">
        <v>15864</v>
      </c>
      <c r="Q1453" t="s">
        <v>15863</v>
      </c>
      <c r="R1453" t="s">
        <v>15942</v>
      </c>
      <c r="S1453" t="s">
        <v>15868</v>
      </c>
      <c r="T1453" t="s">
        <v>15869</v>
      </c>
      <c r="U1453" t="s">
        <v>15862</v>
      </c>
      <c r="V1453" t="s">
        <v>15877</v>
      </c>
      <c r="W1453" t="s">
        <v>15871</v>
      </c>
      <c r="X1453" t="s">
        <v>15939</v>
      </c>
      <c r="Y1453" t="s">
        <v>15943</v>
      </c>
      <c r="Z1453" t="s">
        <v>15875</v>
      </c>
      <c r="AA1453" t="s">
        <v>15882</v>
      </c>
      <c r="AB1453" t="s">
        <v>15870</v>
      </c>
      <c r="AC1453" t="s">
        <v>15872</v>
      </c>
      <c r="AD1453" t="s">
        <v>15941</v>
      </c>
      <c r="AE1453" t="e">
        <f>-OQLrezHMAw</f>
        <v>#NAME?</v>
      </c>
    </row>
    <row r="1454" spans="1:31" x14ac:dyDescent="0.3">
      <c r="A1454" t="s">
        <v>15867</v>
      </c>
      <c r="B1454" t="s">
        <v>15944</v>
      </c>
      <c r="C1454">
        <v>1136</v>
      </c>
      <c r="D1454" t="s">
        <v>152</v>
      </c>
      <c r="E1454" t="s">
        <v>3</v>
      </c>
      <c r="F1454" t="s">
        <v>153</v>
      </c>
      <c r="G1454">
        <v>180</v>
      </c>
      <c r="H1454">
        <v>250</v>
      </c>
      <c r="I1454">
        <v>2</v>
      </c>
      <c r="J1454">
        <v>4</v>
      </c>
      <c r="K1454">
        <v>0</v>
      </c>
      <c r="L1454" t="s">
        <v>15860</v>
      </c>
      <c r="M1454" t="s">
        <v>15858</v>
      </c>
      <c r="N1454" t="s">
        <v>15861</v>
      </c>
      <c r="O1454" t="s">
        <v>15864</v>
      </c>
      <c r="P1454" t="s">
        <v>15863</v>
      </c>
      <c r="Q1454" t="s">
        <v>15865</v>
      </c>
      <c r="R1454" t="s">
        <v>15866</v>
      </c>
      <c r="S1454" t="s">
        <v>15942</v>
      </c>
      <c r="T1454" t="s">
        <v>15868</v>
      </c>
      <c r="U1454" t="s">
        <v>15869</v>
      </c>
      <c r="V1454" t="s">
        <v>15871</v>
      </c>
      <c r="W1454" t="s">
        <v>15862</v>
      </c>
      <c r="X1454" t="s">
        <v>15939</v>
      </c>
      <c r="Y1454" t="s">
        <v>15875</v>
      </c>
      <c r="Z1454" t="s">
        <v>15882</v>
      </c>
      <c r="AA1454" t="s">
        <v>15870</v>
      </c>
      <c r="AB1454" t="s">
        <v>15872</v>
      </c>
      <c r="AC1454" t="s">
        <v>15941</v>
      </c>
      <c r="AD1454" t="s">
        <v>15874</v>
      </c>
      <c r="AE1454" t="e">
        <f>-OQLrezHMAw</f>
        <v>#NAME?</v>
      </c>
    </row>
    <row r="1455" spans="1:31" x14ac:dyDescent="0.3">
      <c r="A1455" t="s">
        <v>15869</v>
      </c>
      <c r="B1455" t="s">
        <v>856</v>
      </c>
      <c r="C1455">
        <v>1135</v>
      </c>
      <c r="D1455" t="s">
        <v>152</v>
      </c>
      <c r="E1455" t="s">
        <v>3</v>
      </c>
      <c r="F1455" t="s">
        <v>153</v>
      </c>
      <c r="G1455">
        <v>24</v>
      </c>
      <c r="H1455">
        <v>73</v>
      </c>
      <c r="I1455">
        <v>3.67</v>
      </c>
      <c r="J1455">
        <v>3</v>
      </c>
      <c r="K1455">
        <v>2</v>
      </c>
      <c r="L1455" t="s">
        <v>15860</v>
      </c>
      <c r="M1455" t="s">
        <v>15858</v>
      </c>
      <c r="N1455" t="s">
        <v>15861</v>
      </c>
      <c r="O1455" t="s">
        <v>15864</v>
      </c>
      <c r="P1455" t="s">
        <v>15863</v>
      </c>
      <c r="Q1455" t="s">
        <v>15865</v>
      </c>
      <c r="R1455" t="s">
        <v>15866</v>
      </c>
      <c r="S1455" t="s">
        <v>15867</v>
      </c>
      <c r="T1455" t="s">
        <v>15868</v>
      </c>
      <c r="U1455" t="s">
        <v>15862</v>
      </c>
      <c r="V1455" t="s">
        <v>15872</v>
      </c>
      <c r="W1455" t="s">
        <v>15871</v>
      </c>
      <c r="X1455" t="s">
        <v>15939</v>
      </c>
      <c r="Y1455" t="s">
        <v>15877</v>
      </c>
      <c r="Z1455" t="s">
        <v>15875</v>
      </c>
      <c r="AA1455" t="s">
        <v>15882</v>
      </c>
      <c r="AB1455" t="s">
        <v>15870</v>
      </c>
      <c r="AC1455" t="s">
        <v>15941</v>
      </c>
      <c r="AD1455" t="e">
        <f>-OQLrezHMAw</f>
        <v>#NAME?</v>
      </c>
      <c r="AE1455" t="s">
        <v>15874</v>
      </c>
    </row>
    <row r="1456" spans="1:31" x14ac:dyDescent="0.3">
      <c r="A1456" t="s">
        <v>15862</v>
      </c>
      <c r="B1456" t="s">
        <v>15945</v>
      </c>
      <c r="C1456">
        <v>1134</v>
      </c>
      <c r="D1456" t="s">
        <v>32</v>
      </c>
      <c r="E1456">
        <v>186</v>
      </c>
      <c r="F1456">
        <v>1685</v>
      </c>
      <c r="G1456">
        <v>3.6</v>
      </c>
      <c r="H1456">
        <v>15</v>
      </c>
      <c r="I1456">
        <v>24</v>
      </c>
      <c r="J1456" t="s">
        <v>15860</v>
      </c>
      <c r="K1456" t="s">
        <v>15858</v>
      </c>
      <c r="L1456" t="s">
        <v>15861</v>
      </c>
      <c r="M1456" t="s">
        <v>15864</v>
      </c>
      <c r="N1456" t="s">
        <v>15865</v>
      </c>
      <c r="O1456" t="s">
        <v>15863</v>
      </c>
      <c r="P1456" t="s">
        <v>15868</v>
      </c>
      <c r="Q1456" t="s">
        <v>15941</v>
      </c>
      <c r="R1456" t="s">
        <v>15875</v>
      </c>
      <c r="S1456" t="s">
        <v>15871</v>
      </c>
      <c r="T1456" t="s">
        <v>15870</v>
      </c>
      <c r="U1456" t="s">
        <v>15882</v>
      </c>
      <c r="V1456" t="s">
        <v>15872</v>
      </c>
      <c r="W1456" t="e">
        <f>-OQLrezHMAw</f>
        <v>#NAME?</v>
      </c>
    </row>
    <row r="1457" spans="1:31" x14ac:dyDescent="0.3">
      <c r="A1457" t="s">
        <v>15872</v>
      </c>
      <c r="B1457" t="s">
        <v>15590</v>
      </c>
      <c r="C1457">
        <v>1135</v>
      </c>
      <c r="D1457" t="s">
        <v>152</v>
      </c>
      <c r="E1457" t="s">
        <v>3</v>
      </c>
      <c r="F1457" t="s">
        <v>153</v>
      </c>
      <c r="G1457">
        <v>199</v>
      </c>
      <c r="H1457">
        <v>43</v>
      </c>
      <c r="I1457">
        <v>0</v>
      </c>
      <c r="J1457">
        <v>0</v>
      </c>
      <c r="K1457">
        <v>0</v>
      </c>
      <c r="L1457" t="s">
        <v>15860</v>
      </c>
      <c r="M1457" t="s">
        <v>15858</v>
      </c>
      <c r="N1457" t="s">
        <v>15861</v>
      </c>
      <c r="O1457" t="s">
        <v>15864</v>
      </c>
      <c r="P1457" t="s">
        <v>15863</v>
      </c>
      <c r="Q1457" t="s">
        <v>15865</v>
      </c>
      <c r="R1457" t="s">
        <v>15866</v>
      </c>
      <c r="S1457" t="s">
        <v>15868</v>
      </c>
      <c r="T1457" t="s">
        <v>15862</v>
      </c>
      <c r="U1457" t="s">
        <v>15871</v>
      </c>
      <c r="V1457" t="s">
        <v>15875</v>
      </c>
      <c r="W1457" t="s">
        <v>15882</v>
      </c>
      <c r="X1457" t="s">
        <v>15870</v>
      </c>
      <c r="Y1457" t="e">
        <f>-OQLrezHMAw</f>
        <v>#NAME?</v>
      </c>
    </row>
    <row r="1458" spans="1:31" x14ac:dyDescent="0.3">
      <c r="A1458" t="s">
        <v>15939</v>
      </c>
      <c r="B1458" t="s">
        <v>15946</v>
      </c>
      <c r="C1458">
        <v>1128</v>
      </c>
      <c r="D1458" t="s">
        <v>632</v>
      </c>
      <c r="E1458">
        <v>57</v>
      </c>
      <c r="F1458">
        <v>32937</v>
      </c>
      <c r="G1458">
        <v>4.92</v>
      </c>
      <c r="H1458">
        <v>75</v>
      </c>
      <c r="I1458">
        <v>142</v>
      </c>
      <c r="J1458" t="s">
        <v>6767</v>
      </c>
      <c r="K1458" t="s">
        <v>15947</v>
      </c>
      <c r="L1458" t="s">
        <v>15948</v>
      </c>
      <c r="M1458" t="s">
        <v>15949</v>
      </c>
      <c r="N1458" t="s">
        <v>15950</v>
      </c>
      <c r="O1458" t="s">
        <v>15951</v>
      </c>
      <c r="P1458" t="s">
        <v>15952</v>
      </c>
      <c r="Q1458" t="s">
        <v>15953</v>
      </c>
      <c r="R1458" t="s">
        <v>15954</v>
      </c>
      <c r="S1458" t="s">
        <v>15955</v>
      </c>
      <c r="T1458" t="s">
        <v>15956</v>
      </c>
      <c r="U1458" t="s">
        <v>15957</v>
      </c>
      <c r="V1458" t="s">
        <v>15958</v>
      </c>
      <c r="W1458" t="s">
        <v>8039</v>
      </c>
    </row>
    <row r="1459" spans="1:31" x14ac:dyDescent="0.3">
      <c r="A1459" t="s">
        <v>15871</v>
      </c>
      <c r="B1459" t="s">
        <v>15959</v>
      </c>
      <c r="C1459">
        <v>1134</v>
      </c>
      <c r="D1459" t="s">
        <v>152</v>
      </c>
      <c r="E1459" t="s">
        <v>3</v>
      </c>
      <c r="F1459" t="s">
        <v>153</v>
      </c>
      <c r="G1459">
        <v>186</v>
      </c>
      <c r="H1459">
        <v>40800</v>
      </c>
      <c r="I1459">
        <v>4.03</v>
      </c>
      <c r="J1459">
        <v>392</v>
      </c>
      <c r="K1459">
        <v>574</v>
      </c>
      <c r="L1459" t="s">
        <v>15960</v>
      </c>
      <c r="M1459" t="s">
        <v>15961</v>
      </c>
      <c r="N1459" t="s">
        <v>15028</v>
      </c>
      <c r="O1459" t="s">
        <v>15962</v>
      </c>
      <c r="P1459" t="s">
        <v>15963</v>
      </c>
      <c r="Q1459" t="s">
        <v>15964</v>
      </c>
      <c r="R1459" t="s">
        <v>15858</v>
      </c>
      <c r="S1459" t="s">
        <v>15965</v>
      </c>
      <c r="T1459" t="s">
        <v>15966</v>
      </c>
      <c r="U1459" t="s">
        <v>15967</v>
      </c>
      <c r="V1459" t="s">
        <v>15968</v>
      </c>
      <c r="W1459" t="s">
        <v>15969</v>
      </c>
      <c r="X1459" t="e">
        <f>-MDmzAROrnY</f>
        <v>#NAME?</v>
      </c>
      <c r="Y1459" t="s">
        <v>15970</v>
      </c>
      <c r="Z1459" t="s">
        <v>15971</v>
      </c>
      <c r="AA1459" t="s">
        <v>15972</v>
      </c>
      <c r="AB1459" t="s">
        <v>15973</v>
      </c>
      <c r="AC1459" t="s">
        <v>15974</v>
      </c>
      <c r="AD1459" t="s">
        <v>15975</v>
      </c>
      <c r="AE1459" t="s">
        <v>15976</v>
      </c>
    </row>
    <row r="1460" spans="1:31" x14ac:dyDescent="0.3">
      <c r="A1460" t="s">
        <v>15877</v>
      </c>
      <c r="B1460" t="s">
        <v>15977</v>
      </c>
      <c r="C1460">
        <v>1135</v>
      </c>
      <c r="D1460" t="s">
        <v>152</v>
      </c>
      <c r="E1460" t="s">
        <v>3</v>
      </c>
      <c r="F1460" t="s">
        <v>153</v>
      </c>
      <c r="G1460">
        <v>63</v>
      </c>
      <c r="H1460">
        <v>43</v>
      </c>
      <c r="I1460">
        <v>1.33</v>
      </c>
      <c r="J1460">
        <v>3</v>
      </c>
      <c r="K1460">
        <v>4</v>
      </c>
      <c r="L1460" t="s">
        <v>15860</v>
      </c>
      <c r="M1460" t="s">
        <v>15858</v>
      </c>
      <c r="N1460" t="s">
        <v>15865</v>
      </c>
      <c r="O1460" t="s">
        <v>15861</v>
      </c>
      <c r="P1460" t="s">
        <v>15864</v>
      </c>
      <c r="Q1460" t="s">
        <v>15863</v>
      </c>
      <c r="R1460" t="s">
        <v>15866</v>
      </c>
      <c r="S1460" t="s">
        <v>15942</v>
      </c>
      <c r="T1460" t="s">
        <v>15869</v>
      </c>
      <c r="U1460" t="s">
        <v>15868</v>
      </c>
      <c r="V1460" t="s">
        <v>15939</v>
      </c>
      <c r="W1460" t="s">
        <v>15943</v>
      </c>
      <c r="X1460" t="s">
        <v>15871</v>
      </c>
      <c r="Y1460" t="s">
        <v>15862</v>
      </c>
      <c r="Z1460" t="s">
        <v>15882</v>
      </c>
      <c r="AA1460" t="s">
        <v>15875</v>
      </c>
      <c r="AB1460" t="s">
        <v>15870</v>
      </c>
      <c r="AC1460" t="s">
        <v>15941</v>
      </c>
      <c r="AD1460" t="s">
        <v>15872</v>
      </c>
      <c r="AE1460" t="e">
        <f>-OQLrezHMAw</f>
        <v>#NAME?</v>
      </c>
    </row>
    <row r="1461" spans="1:31" x14ac:dyDescent="0.3">
      <c r="A1461" t="s">
        <v>15882</v>
      </c>
      <c r="B1461" t="s">
        <v>15978</v>
      </c>
      <c r="C1461">
        <v>1135</v>
      </c>
      <c r="D1461" t="s">
        <v>152</v>
      </c>
      <c r="E1461" t="s">
        <v>3</v>
      </c>
      <c r="F1461" t="s">
        <v>153</v>
      </c>
      <c r="G1461">
        <v>186</v>
      </c>
      <c r="H1461">
        <v>105</v>
      </c>
      <c r="I1461">
        <v>2</v>
      </c>
      <c r="J1461">
        <v>2</v>
      </c>
      <c r="K1461">
        <v>0</v>
      </c>
      <c r="L1461" t="s">
        <v>15858</v>
      </c>
      <c r="M1461" t="s">
        <v>15860</v>
      </c>
      <c r="N1461" t="s">
        <v>15861</v>
      </c>
      <c r="O1461" t="s">
        <v>15864</v>
      </c>
      <c r="P1461" t="s">
        <v>15863</v>
      </c>
      <c r="Q1461" t="s">
        <v>15865</v>
      </c>
      <c r="R1461" t="s">
        <v>15942</v>
      </c>
      <c r="S1461" t="s">
        <v>15870</v>
      </c>
      <c r="T1461" t="s">
        <v>15868</v>
      </c>
      <c r="U1461" t="s">
        <v>15866</v>
      </c>
      <c r="V1461" t="s">
        <v>587</v>
      </c>
      <c r="W1461" t="s">
        <v>15869</v>
      </c>
      <c r="X1461" t="s">
        <v>579</v>
      </c>
      <c r="Y1461" t="s">
        <v>15862</v>
      </c>
      <c r="Z1461" t="s">
        <v>15874</v>
      </c>
      <c r="AA1461" t="s">
        <v>15979</v>
      </c>
      <c r="AB1461" t="s">
        <v>15875</v>
      </c>
      <c r="AC1461" t="s">
        <v>15872</v>
      </c>
      <c r="AD1461" t="s">
        <v>15871</v>
      </c>
      <c r="AE1461" t="e">
        <f>-OQLrezHMAw</f>
        <v>#NAME?</v>
      </c>
    </row>
    <row r="1462" spans="1:31" x14ac:dyDescent="0.3">
      <c r="A1462" t="s">
        <v>15870</v>
      </c>
      <c r="B1462" t="s">
        <v>15980</v>
      </c>
      <c r="C1462">
        <v>1134</v>
      </c>
      <c r="D1462" t="s">
        <v>152</v>
      </c>
      <c r="E1462" t="s">
        <v>3</v>
      </c>
      <c r="F1462" t="s">
        <v>153</v>
      </c>
      <c r="G1462">
        <v>200</v>
      </c>
      <c r="H1462">
        <v>4632</v>
      </c>
      <c r="I1462">
        <v>4</v>
      </c>
      <c r="J1462">
        <v>22</v>
      </c>
      <c r="K1462">
        <v>23</v>
      </c>
      <c r="L1462" t="s">
        <v>15860</v>
      </c>
      <c r="M1462" t="s">
        <v>15858</v>
      </c>
      <c r="N1462" t="s">
        <v>15865</v>
      </c>
      <c r="O1462" t="s">
        <v>15879</v>
      </c>
      <c r="P1462" t="s">
        <v>15876</v>
      </c>
      <c r="Q1462" t="s">
        <v>15869</v>
      </c>
      <c r="R1462" t="s">
        <v>15866</v>
      </c>
      <c r="S1462" t="s">
        <v>15867</v>
      </c>
      <c r="T1462" t="s">
        <v>15939</v>
      </c>
      <c r="U1462" t="s">
        <v>15881</v>
      </c>
      <c r="V1462" t="s">
        <v>15877</v>
      </c>
      <c r="W1462" t="s">
        <v>15880</v>
      </c>
      <c r="X1462" t="s">
        <v>15914</v>
      </c>
      <c r="Y1462" t="s">
        <v>15875</v>
      </c>
      <c r="Z1462" t="s">
        <v>15871</v>
      </c>
      <c r="AA1462" t="s">
        <v>15874</v>
      </c>
      <c r="AB1462" t="s">
        <v>15941</v>
      </c>
      <c r="AC1462" t="s">
        <v>15862</v>
      </c>
      <c r="AD1462" t="s">
        <v>15872</v>
      </c>
      <c r="AE1462" t="e">
        <f>-OQLrezHMAw</f>
        <v>#NAME?</v>
      </c>
    </row>
    <row r="1463" spans="1:31" x14ac:dyDescent="0.3">
      <c r="A1463" t="s">
        <v>15941</v>
      </c>
      <c r="B1463" t="s">
        <v>15981</v>
      </c>
      <c r="C1463">
        <v>1134</v>
      </c>
      <c r="D1463" t="s">
        <v>152</v>
      </c>
      <c r="E1463" t="s">
        <v>3</v>
      </c>
      <c r="F1463" t="s">
        <v>153</v>
      </c>
      <c r="G1463">
        <v>186</v>
      </c>
      <c r="H1463">
        <v>305</v>
      </c>
      <c r="I1463">
        <v>3.57</v>
      </c>
      <c r="J1463">
        <v>14</v>
      </c>
      <c r="K1463">
        <v>6</v>
      </c>
      <c r="L1463" t="s">
        <v>15982</v>
      </c>
      <c r="M1463" t="s">
        <v>15862</v>
      </c>
      <c r="N1463" t="s">
        <v>15983</v>
      </c>
      <c r="O1463" t="s">
        <v>15028</v>
      </c>
      <c r="P1463" t="s">
        <v>15984</v>
      </c>
      <c r="Q1463" t="s">
        <v>15985</v>
      </c>
      <c r="R1463" t="s">
        <v>15879</v>
      </c>
      <c r="S1463" t="s">
        <v>15986</v>
      </c>
      <c r="T1463" t="s">
        <v>15876</v>
      </c>
      <c r="U1463" t="s">
        <v>15987</v>
      </c>
      <c r="V1463" t="e">
        <f>-MDmzAROrnY</f>
        <v>#NAME?</v>
      </c>
      <c r="W1463" t="s">
        <v>15880</v>
      </c>
      <c r="X1463" t="s">
        <v>15988</v>
      </c>
      <c r="Y1463" t="s">
        <v>15101</v>
      </c>
      <c r="Z1463" t="s">
        <v>15989</v>
      </c>
      <c r="AA1463" t="s">
        <v>15990</v>
      </c>
      <c r="AB1463" t="s">
        <v>15881</v>
      </c>
      <c r="AC1463" t="s">
        <v>15991</v>
      </c>
      <c r="AD1463" t="s">
        <v>15992</v>
      </c>
      <c r="AE1463" t="s">
        <v>15993</v>
      </c>
    </row>
    <row r="1464" spans="1:31" x14ac:dyDescent="0.3">
      <c r="A1464" t="e">
        <f>-OQLrezHMAw</f>
        <v>#NAME?</v>
      </c>
    </row>
    <row r="1465" spans="1:31" x14ac:dyDescent="0.3">
      <c r="A1465" t="s">
        <v>15875</v>
      </c>
      <c r="B1465" t="s">
        <v>5381</v>
      </c>
      <c r="C1465">
        <v>1134</v>
      </c>
      <c r="D1465" t="s">
        <v>152</v>
      </c>
      <c r="E1465" t="s">
        <v>3</v>
      </c>
      <c r="F1465" t="s">
        <v>153</v>
      </c>
      <c r="G1465">
        <v>200</v>
      </c>
      <c r="H1465">
        <v>742</v>
      </c>
      <c r="I1465">
        <v>2</v>
      </c>
      <c r="J1465">
        <v>4</v>
      </c>
      <c r="K1465">
        <v>1</v>
      </c>
      <c r="L1465" t="s">
        <v>15860</v>
      </c>
      <c r="M1465" t="s">
        <v>15858</v>
      </c>
      <c r="N1465" t="s">
        <v>15861</v>
      </c>
      <c r="O1465" t="s">
        <v>15864</v>
      </c>
      <c r="P1465" t="s">
        <v>15863</v>
      </c>
      <c r="Q1465" t="s">
        <v>15865</v>
      </c>
      <c r="R1465" t="s">
        <v>15866</v>
      </c>
      <c r="S1465" t="s">
        <v>15867</v>
      </c>
      <c r="T1465" t="s">
        <v>15942</v>
      </c>
      <c r="U1465" t="s">
        <v>15868</v>
      </c>
      <c r="V1465" t="s">
        <v>15869</v>
      </c>
      <c r="W1465" t="s">
        <v>15862</v>
      </c>
      <c r="X1465" t="s">
        <v>15871</v>
      </c>
      <c r="Y1465" t="s">
        <v>15939</v>
      </c>
      <c r="Z1465" t="s">
        <v>15943</v>
      </c>
      <c r="AA1465" t="s">
        <v>15882</v>
      </c>
      <c r="AB1465" t="s">
        <v>15870</v>
      </c>
      <c r="AC1465" t="s">
        <v>15872</v>
      </c>
      <c r="AD1465" t="s">
        <v>15941</v>
      </c>
      <c r="AE1465" t="e">
        <f>-OQLrezHMAw</f>
        <v>#NAME?</v>
      </c>
    </row>
    <row r="1466" spans="1:31" x14ac:dyDescent="0.3">
      <c r="A1466" t="s">
        <v>15874</v>
      </c>
      <c r="B1466" t="s">
        <v>15994</v>
      </c>
      <c r="C1466">
        <v>1134</v>
      </c>
      <c r="D1466" t="s">
        <v>152</v>
      </c>
      <c r="E1466" t="s">
        <v>3</v>
      </c>
      <c r="F1466" t="s">
        <v>153</v>
      </c>
      <c r="G1466">
        <v>186</v>
      </c>
      <c r="H1466">
        <v>124</v>
      </c>
      <c r="I1466">
        <v>3.67</v>
      </c>
      <c r="J1466">
        <v>3</v>
      </c>
      <c r="K1466">
        <v>4</v>
      </c>
      <c r="L1466" t="s">
        <v>15995</v>
      </c>
      <c r="M1466" t="s">
        <v>15010</v>
      </c>
      <c r="N1466" t="s">
        <v>15996</v>
      </c>
      <c r="O1466" t="s">
        <v>15997</v>
      </c>
      <c r="P1466" t="s">
        <v>15066</v>
      </c>
      <c r="Q1466" t="s">
        <v>15998</v>
      </c>
      <c r="R1466" t="s">
        <v>8384</v>
      </c>
      <c r="S1466" t="s">
        <v>15999</v>
      </c>
      <c r="T1466" t="s">
        <v>15024</v>
      </c>
      <c r="U1466" t="s">
        <v>16000</v>
      </c>
      <c r="V1466" t="s">
        <v>16001</v>
      </c>
      <c r="W1466" t="s">
        <v>16002</v>
      </c>
      <c r="X1466" t="s">
        <v>16003</v>
      </c>
      <c r="Y1466" t="s">
        <v>16004</v>
      </c>
      <c r="Z1466" t="s">
        <v>15868</v>
      </c>
      <c r="AA1466" t="s">
        <v>16005</v>
      </c>
      <c r="AB1466" t="s">
        <v>16006</v>
      </c>
      <c r="AC1466" t="s">
        <v>16007</v>
      </c>
      <c r="AD1466" t="s">
        <v>16008</v>
      </c>
      <c r="AE1466" t="s">
        <v>16009</v>
      </c>
    </row>
    <row r="1467" spans="1:31" x14ac:dyDescent="0.3">
      <c r="A1467" t="s">
        <v>16010</v>
      </c>
      <c r="B1467" t="s">
        <v>7394</v>
      </c>
      <c r="C1467">
        <v>1131</v>
      </c>
      <c r="D1467" t="s">
        <v>5082</v>
      </c>
      <c r="E1467" t="s">
        <v>3</v>
      </c>
      <c r="F1467" t="s">
        <v>5083</v>
      </c>
      <c r="G1467">
        <v>161</v>
      </c>
      <c r="H1467">
        <v>13666</v>
      </c>
      <c r="I1467">
        <v>4.75</v>
      </c>
      <c r="J1467">
        <v>20</v>
      </c>
      <c r="K1467">
        <v>51</v>
      </c>
      <c r="L1467" t="s">
        <v>16011</v>
      </c>
      <c r="M1467" t="s">
        <v>16012</v>
      </c>
      <c r="N1467" t="s">
        <v>16013</v>
      </c>
      <c r="O1467" t="s">
        <v>16014</v>
      </c>
      <c r="P1467" t="s">
        <v>16015</v>
      </c>
      <c r="Q1467" t="s">
        <v>16016</v>
      </c>
      <c r="R1467" t="s">
        <v>16017</v>
      </c>
      <c r="S1467" t="s">
        <v>16018</v>
      </c>
      <c r="T1467" t="s">
        <v>16019</v>
      </c>
      <c r="U1467" t="s">
        <v>16020</v>
      </c>
      <c r="V1467" t="s">
        <v>16021</v>
      </c>
      <c r="W1467" t="s">
        <v>16022</v>
      </c>
      <c r="X1467" t="s">
        <v>16023</v>
      </c>
      <c r="Y1467" t="s">
        <v>16024</v>
      </c>
      <c r="Z1467" t="s">
        <v>16025</v>
      </c>
      <c r="AA1467" t="s">
        <v>16026</v>
      </c>
      <c r="AB1467" t="s">
        <v>16027</v>
      </c>
      <c r="AC1467" t="s">
        <v>16028</v>
      </c>
      <c r="AD1467" t="s">
        <v>16029</v>
      </c>
      <c r="AE1467" t="s">
        <v>16030</v>
      </c>
    </row>
    <row r="1468" spans="1:31" x14ac:dyDescent="0.3">
      <c r="A1468" t="s">
        <v>16019</v>
      </c>
      <c r="B1468" t="s">
        <v>15594</v>
      </c>
      <c r="C1468">
        <v>1131</v>
      </c>
      <c r="D1468" t="s">
        <v>5082</v>
      </c>
      <c r="E1468" t="s">
        <v>3</v>
      </c>
      <c r="F1468" t="s">
        <v>5083</v>
      </c>
      <c r="G1468">
        <v>203</v>
      </c>
      <c r="H1468">
        <v>591</v>
      </c>
      <c r="I1468">
        <v>0</v>
      </c>
      <c r="J1468">
        <v>0</v>
      </c>
      <c r="K1468">
        <v>0</v>
      </c>
      <c r="L1468" t="s">
        <v>16014</v>
      </c>
      <c r="M1468" t="s">
        <v>16010</v>
      </c>
      <c r="N1468" t="s">
        <v>16015</v>
      </c>
      <c r="O1468" t="s">
        <v>16017</v>
      </c>
      <c r="P1468" t="s">
        <v>16016</v>
      </c>
      <c r="Q1468" t="s">
        <v>16018</v>
      </c>
      <c r="R1468" t="s">
        <v>16013</v>
      </c>
      <c r="S1468" t="s">
        <v>16011</v>
      </c>
      <c r="T1468" t="s">
        <v>16023</v>
      </c>
      <c r="U1468" t="s">
        <v>16024</v>
      </c>
      <c r="V1468" t="s">
        <v>16025</v>
      </c>
      <c r="W1468" t="s">
        <v>16026</v>
      </c>
      <c r="X1468" t="s">
        <v>16029</v>
      </c>
      <c r="Y1468" t="s">
        <v>16028</v>
      </c>
      <c r="Z1468" t="s">
        <v>16031</v>
      </c>
      <c r="AA1468" t="s">
        <v>16032</v>
      </c>
      <c r="AB1468" t="s">
        <v>16030</v>
      </c>
      <c r="AC1468" t="s">
        <v>16033</v>
      </c>
      <c r="AD1468" t="s">
        <v>16034</v>
      </c>
      <c r="AE1468" t="s">
        <v>16035</v>
      </c>
    </row>
    <row r="1469" spans="1:31" x14ac:dyDescent="0.3">
      <c r="A1469" t="s">
        <v>16015</v>
      </c>
      <c r="B1469" t="s">
        <v>5061</v>
      </c>
      <c r="C1469">
        <v>1132</v>
      </c>
      <c r="D1469" t="s">
        <v>5082</v>
      </c>
      <c r="E1469" t="s">
        <v>3</v>
      </c>
      <c r="F1469" t="s">
        <v>5083</v>
      </c>
      <c r="G1469">
        <v>91</v>
      </c>
      <c r="H1469">
        <v>2004</v>
      </c>
      <c r="I1469">
        <v>4.7</v>
      </c>
      <c r="J1469">
        <v>27</v>
      </c>
      <c r="K1469">
        <v>67</v>
      </c>
      <c r="L1469" t="s">
        <v>16014</v>
      </c>
      <c r="M1469" t="s">
        <v>16010</v>
      </c>
      <c r="N1469" t="s">
        <v>16017</v>
      </c>
      <c r="O1469" t="s">
        <v>16016</v>
      </c>
      <c r="P1469" t="s">
        <v>16018</v>
      </c>
      <c r="Q1469" t="s">
        <v>16013</v>
      </c>
      <c r="R1469" t="s">
        <v>16019</v>
      </c>
      <c r="S1469" t="s">
        <v>16011</v>
      </c>
      <c r="T1469" t="s">
        <v>16023</v>
      </c>
      <c r="U1469" t="s">
        <v>16024</v>
      </c>
      <c r="V1469" t="s">
        <v>16025</v>
      </c>
      <c r="W1469" t="s">
        <v>16026</v>
      </c>
      <c r="X1469" t="s">
        <v>16029</v>
      </c>
      <c r="Y1469" t="s">
        <v>16028</v>
      </c>
      <c r="Z1469" t="s">
        <v>16031</v>
      </c>
      <c r="AA1469" t="s">
        <v>16032</v>
      </c>
      <c r="AB1469" t="s">
        <v>16033</v>
      </c>
      <c r="AC1469" t="s">
        <v>16030</v>
      </c>
      <c r="AD1469" t="s">
        <v>16034</v>
      </c>
      <c r="AE1469" t="s">
        <v>16035</v>
      </c>
    </row>
    <row r="1470" spans="1:31" x14ac:dyDescent="0.3">
      <c r="A1470" t="s">
        <v>16016</v>
      </c>
      <c r="B1470" t="s">
        <v>16036</v>
      </c>
      <c r="C1470">
        <v>1131</v>
      </c>
      <c r="D1470" t="s">
        <v>38</v>
      </c>
      <c r="E1470" t="s">
        <v>3</v>
      </c>
      <c r="F1470" t="s">
        <v>39</v>
      </c>
      <c r="G1470">
        <v>337</v>
      </c>
      <c r="H1470">
        <v>2931</v>
      </c>
      <c r="I1470">
        <v>3.97</v>
      </c>
      <c r="J1470">
        <v>29</v>
      </c>
      <c r="K1470">
        <v>57</v>
      </c>
      <c r="L1470" t="s">
        <v>16037</v>
      </c>
      <c r="M1470" t="s">
        <v>5234</v>
      </c>
      <c r="N1470" t="s">
        <v>16038</v>
      </c>
      <c r="O1470" t="s">
        <v>16039</v>
      </c>
      <c r="P1470" t="s">
        <v>16040</v>
      </c>
      <c r="Q1470" t="s">
        <v>16041</v>
      </c>
      <c r="R1470" t="s">
        <v>16042</v>
      </c>
      <c r="S1470" t="s">
        <v>16043</v>
      </c>
      <c r="T1470" t="s">
        <v>16044</v>
      </c>
      <c r="U1470" t="s">
        <v>16045</v>
      </c>
      <c r="V1470" t="s">
        <v>16046</v>
      </c>
      <c r="W1470" t="s">
        <v>5241</v>
      </c>
      <c r="X1470" t="s">
        <v>16047</v>
      </c>
      <c r="Y1470" t="s">
        <v>16048</v>
      </c>
    </row>
    <row r="1471" spans="1:31" x14ac:dyDescent="0.3">
      <c r="A1471" t="s">
        <v>16017</v>
      </c>
      <c r="B1471" t="s">
        <v>16049</v>
      </c>
      <c r="C1471">
        <v>1133</v>
      </c>
      <c r="D1471" t="s">
        <v>5082</v>
      </c>
      <c r="E1471" t="s">
        <v>3</v>
      </c>
      <c r="F1471" t="s">
        <v>5083</v>
      </c>
      <c r="G1471">
        <v>117</v>
      </c>
      <c r="H1471">
        <v>134</v>
      </c>
      <c r="I1471">
        <v>0</v>
      </c>
      <c r="J1471">
        <v>0</v>
      </c>
      <c r="K1471">
        <v>0</v>
      </c>
      <c r="L1471" t="s">
        <v>16014</v>
      </c>
      <c r="M1471" t="s">
        <v>16010</v>
      </c>
      <c r="N1471" t="s">
        <v>16015</v>
      </c>
      <c r="O1471" t="s">
        <v>16016</v>
      </c>
      <c r="P1471" t="s">
        <v>16018</v>
      </c>
      <c r="Q1471" t="s">
        <v>16013</v>
      </c>
      <c r="R1471" t="s">
        <v>16019</v>
      </c>
      <c r="S1471" t="s">
        <v>16011</v>
      </c>
      <c r="T1471" t="s">
        <v>16023</v>
      </c>
      <c r="U1471" t="s">
        <v>16024</v>
      </c>
      <c r="V1471" t="s">
        <v>16025</v>
      </c>
      <c r="W1471" t="s">
        <v>16026</v>
      </c>
      <c r="X1471" t="s">
        <v>16030</v>
      </c>
      <c r="Y1471" t="s">
        <v>16029</v>
      </c>
    </row>
    <row r="1472" spans="1:31" x14ac:dyDescent="0.3">
      <c r="A1472" t="s">
        <v>16018</v>
      </c>
      <c r="B1472" t="s">
        <v>16050</v>
      </c>
      <c r="C1472">
        <v>1131</v>
      </c>
      <c r="D1472" t="s">
        <v>233</v>
      </c>
      <c r="E1472" t="s">
        <v>3</v>
      </c>
      <c r="F1472" t="s">
        <v>234</v>
      </c>
      <c r="G1472">
        <v>211</v>
      </c>
      <c r="H1472">
        <v>1959</v>
      </c>
      <c r="I1472">
        <v>5</v>
      </c>
      <c r="J1472">
        <v>1</v>
      </c>
      <c r="K1472">
        <v>7</v>
      </c>
      <c r="L1472" t="s">
        <v>16014</v>
      </c>
      <c r="M1472" t="s">
        <v>16010</v>
      </c>
      <c r="N1472" t="s">
        <v>16015</v>
      </c>
      <c r="O1472" t="s">
        <v>16017</v>
      </c>
      <c r="P1472" t="s">
        <v>16016</v>
      </c>
      <c r="Q1472" t="s">
        <v>16013</v>
      </c>
      <c r="R1472" t="s">
        <v>16019</v>
      </c>
      <c r="S1472" t="s">
        <v>16011</v>
      </c>
      <c r="T1472" t="s">
        <v>16023</v>
      </c>
      <c r="U1472" t="s">
        <v>16024</v>
      </c>
      <c r="V1472" t="s">
        <v>16025</v>
      </c>
      <c r="W1472" t="s">
        <v>16026</v>
      </c>
      <c r="X1472" t="s">
        <v>16029</v>
      </c>
      <c r="Y1472" t="s">
        <v>16028</v>
      </c>
      <c r="Z1472" t="s">
        <v>16031</v>
      </c>
      <c r="AA1472" t="s">
        <v>16032</v>
      </c>
      <c r="AB1472" t="s">
        <v>16030</v>
      </c>
      <c r="AC1472" t="s">
        <v>16033</v>
      </c>
      <c r="AD1472" t="s">
        <v>16034</v>
      </c>
      <c r="AE1472" t="s">
        <v>16035</v>
      </c>
    </row>
    <row r="1473" spans="1:31" x14ac:dyDescent="0.3">
      <c r="A1473" t="s">
        <v>16013</v>
      </c>
      <c r="B1473" t="s">
        <v>16051</v>
      </c>
      <c r="C1473">
        <v>990</v>
      </c>
      <c r="D1473" t="s">
        <v>38</v>
      </c>
      <c r="E1473" t="s">
        <v>3</v>
      </c>
      <c r="F1473" t="s">
        <v>39</v>
      </c>
      <c r="G1473">
        <v>114</v>
      </c>
      <c r="H1473">
        <v>413287</v>
      </c>
      <c r="I1473">
        <v>4.1100000000000003</v>
      </c>
      <c r="J1473">
        <v>218</v>
      </c>
      <c r="K1473">
        <v>1169</v>
      </c>
      <c r="L1473" t="s">
        <v>16052</v>
      </c>
      <c r="M1473" t="s">
        <v>16053</v>
      </c>
      <c r="N1473" t="s">
        <v>16054</v>
      </c>
      <c r="O1473" t="s">
        <v>16055</v>
      </c>
      <c r="P1473" t="s">
        <v>16056</v>
      </c>
      <c r="Q1473" t="s">
        <v>16057</v>
      </c>
      <c r="R1473" t="s">
        <v>16058</v>
      </c>
      <c r="S1473" t="s">
        <v>16059</v>
      </c>
      <c r="T1473" t="s">
        <v>16060</v>
      </c>
      <c r="U1473" t="s">
        <v>16061</v>
      </c>
      <c r="V1473" t="s">
        <v>16062</v>
      </c>
      <c r="W1473" t="s">
        <v>16063</v>
      </c>
      <c r="X1473" t="s">
        <v>16064</v>
      </c>
      <c r="Y1473" t="s">
        <v>16065</v>
      </c>
    </row>
    <row r="1474" spans="1:31" x14ac:dyDescent="0.3">
      <c r="A1474" t="s">
        <v>16011</v>
      </c>
      <c r="B1474" t="s">
        <v>16066</v>
      </c>
      <c r="C1474">
        <v>1132</v>
      </c>
      <c r="D1474" t="s">
        <v>5082</v>
      </c>
      <c r="E1474" t="s">
        <v>3</v>
      </c>
      <c r="F1474" t="s">
        <v>5083</v>
      </c>
      <c r="G1474">
        <v>161</v>
      </c>
      <c r="H1474">
        <v>818</v>
      </c>
      <c r="I1474">
        <v>0</v>
      </c>
      <c r="J1474">
        <v>0</v>
      </c>
      <c r="K1474">
        <v>0</v>
      </c>
      <c r="L1474" t="s">
        <v>16010</v>
      </c>
      <c r="M1474" t="s">
        <v>16012</v>
      </c>
      <c r="N1474" t="s">
        <v>16013</v>
      </c>
      <c r="O1474" t="s">
        <v>16014</v>
      </c>
      <c r="P1474" t="s">
        <v>16015</v>
      </c>
      <c r="Q1474" t="s">
        <v>16016</v>
      </c>
      <c r="R1474" t="s">
        <v>16017</v>
      </c>
      <c r="S1474" t="s">
        <v>16018</v>
      </c>
      <c r="T1474" t="s">
        <v>16020</v>
      </c>
      <c r="U1474" t="s">
        <v>16021</v>
      </c>
      <c r="V1474" t="s">
        <v>16019</v>
      </c>
      <c r="W1474" t="s">
        <v>16023</v>
      </c>
      <c r="X1474" t="s">
        <v>16024</v>
      </c>
      <c r="Y1474" t="s">
        <v>16022</v>
      </c>
      <c r="Z1474" t="s">
        <v>16025</v>
      </c>
      <c r="AA1474" t="s">
        <v>16026</v>
      </c>
      <c r="AB1474" t="s">
        <v>16067</v>
      </c>
      <c r="AC1474" t="s">
        <v>16027</v>
      </c>
      <c r="AD1474" t="s">
        <v>16028</v>
      </c>
      <c r="AE1474" t="s">
        <v>16030</v>
      </c>
    </row>
    <row r="1475" spans="1:31" x14ac:dyDescent="0.3">
      <c r="A1475" t="s">
        <v>16023</v>
      </c>
      <c r="B1475" t="s">
        <v>7210</v>
      </c>
      <c r="C1475">
        <v>1131</v>
      </c>
      <c r="D1475" t="s">
        <v>5082</v>
      </c>
      <c r="E1475" t="s">
        <v>3</v>
      </c>
      <c r="F1475" t="s">
        <v>5083</v>
      </c>
      <c r="G1475">
        <v>17</v>
      </c>
      <c r="H1475">
        <v>1914</v>
      </c>
      <c r="I1475">
        <v>3.58</v>
      </c>
      <c r="J1475">
        <v>31</v>
      </c>
      <c r="K1475">
        <v>64</v>
      </c>
      <c r="L1475" t="s">
        <v>16014</v>
      </c>
      <c r="M1475" t="s">
        <v>16010</v>
      </c>
      <c r="N1475" t="s">
        <v>16015</v>
      </c>
      <c r="O1475" t="s">
        <v>16016</v>
      </c>
      <c r="P1475" t="s">
        <v>16017</v>
      </c>
      <c r="Q1475" t="s">
        <v>16018</v>
      </c>
      <c r="R1475" t="s">
        <v>16013</v>
      </c>
      <c r="S1475" t="s">
        <v>16019</v>
      </c>
      <c r="T1475" t="s">
        <v>16011</v>
      </c>
      <c r="U1475" t="s">
        <v>16024</v>
      </c>
      <c r="V1475" t="s">
        <v>16025</v>
      </c>
      <c r="W1475" t="s">
        <v>16026</v>
      </c>
      <c r="X1475" t="s">
        <v>16029</v>
      </c>
      <c r="Y1475" t="s">
        <v>16028</v>
      </c>
      <c r="Z1475" t="s">
        <v>16031</v>
      </c>
      <c r="AA1475" t="s">
        <v>16030</v>
      </c>
      <c r="AB1475" t="s">
        <v>16033</v>
      </c>
      <c r="AC1475" t="s">
        <v>16032</v>
      </c>
      <c r="AD1475" t="s">
        <v>16034</v>
      </c>
      <c r="AE1475" t="s">
        <v>16035</v>
      </c>
    </row>
    <row r="1476" spans="1:31" x14ac:dyDescent="0.3">
      <c r="A1476" t="s">
        <v>16024</v>
      </c>
      <c r="B1476" t="s">
        <v>2646</v>
      </c>
      <c r="C1476">
        <v>1132</v>
      </c>
      <c r="D1476" t="s">
        <v>5082</v>
      </c>
      <c r="E1476" t="s">
        <v>3</v>
      </c>
      <c r="F1476" t="s">
        <v>5083</v>
      </c>
      <c r="G1476">
        <v>22</v>
      </c>
      <c r="H1476">
        <v>307</v>
      </c>
      <c r="I1476">
        <v>0</v>
      </c>
      <c r="J1476">
        <v>0</v>
      </c>
      <c r="K1476">
        <v>3</v>
      </c>
      <c r="L1476" t="s">
        <v>16014</v>
      </c>
      <c r="M1476" t="s">
        <v>16010</v>
      </c>
      <c r="N1476" t="s">
        <v>16015</v>
      </c>
      <c r="O1476" t="s">
        <v>16016</v>
      </c>
      <c r="P1476" t="s">
        <v>16017</v>
      </c>
      <c r="Q1476" t="s">
        <v>16018</v>
      </c>
      <c r="R1476" t="s">
        <v>16013</v>
      </c>
      <c r="S1476" t="s">
        <v>16019</v>
      </c>
      <c r="T1476" t="s">
        <v>16011</v>
      </c>
      <c r="U1476" t="s">
        <v>16023</v>
      </c>
      <c r="V1476" t="s">
        <v>16025</v>
      </c>
      <c r="W1476" t="s">
        <v>16026</v>
      </c>
      <c r="X1476" t="s">
        <v>16029</v>
      </c>
      <c r="Y1476" t="s">
        <v>16028</v>
      </c>
      <c r="Z1476" t="s">
        <v>16031</v>
      </c>
      <c r="AA1476" t="s">
        <v>16030</v>
      </c>
      <c r="AB1476" t="s">
        <v>16033</v>
      </c>
      <c r="AC1476" t="s">
        <v>16032</v>
      </c>
      <c r="AD1476" t="s">
        <v>16034</v>
      </c>
      <c r="AE1476" t="s">
        <v>16035</v>
      </c>
    </row>
    <row r="1477" spans="1:31" x14ac:dyDescent="0.3">
      <c r="A1477" t="s">
        <v>16025</v>
      </c>
      <c r="B1477" t="s">
        <v>16068</v>
      </c>
      <c r="C1477">
        <v>1134</v>
      </c>
      <c r="D1477" t="s">
        <v>5082</v>
      </c>
      <c r="E1477" t="s">
        <v>3</v>
      </c>
      <c r="F1477" t="s">
        <v>5083</v>
      </c>
      <c r="G1477">
        <v>24</v>
      </c>
      <c r="H1477">
        <v>810</v>
      </c>
      <c r="I1477">
        <v>0</v>
      </c>
      <c r="J1477">
        <v>0</v>
      </c>
      <c r="K1477">
        <v>0</v>
      </c>
      <c r="L1477" t="s">
        <v>16014</v>
      </c>
      <c r="M1477" t="s">
        <v>16010</v>
      </c>
      <c r="N1477" t="s">
        <v>16015</v>
      </c>
      <c r="O1477" t="s">
        <v>16017</v>
      </c>
      <c r="P1477" t="s">
        <v>16069</v>
      </c>
      <c r="Q1477" t="s">
        <v>16018</v>
      </c>
      <c r="R1477" t="s">
        <v>16070</v>
      </c>
      <c r="S1477" t="s">
        <v>16019</v>
      </c>
      <c r="T1477" t="s">
        <v>16071</v>
      </c>
      <c r="U1477" t="e">
        <f>-nvKpiPGJcs</f>
        <v>#NAME?</v>
      </c>
      <c r="V1477" t="s">
        <v>16072</v>
      </c>
      <c r="W1477" t="s">
        <v>16013</v>
      </c>
      <c r="X1477" t="s">
        <v>16023</v>
      </c>
      <c r="Y1477" t="s">
        <v>16026</v>
      </c>
      <c r="Z1477" t="s">
        <v>16029</v>
      </c>
      <c r="AA1477" t="s">
        <v>16073</v>
      </c>
      <c r="AB1477" t="s">
        <v>16024</v>
      </c>
      <c r="AC1477" t="s">
        <v>16011</v>
      </c>
      <c r="AD1477" t="s">
        <v>16030</v>
      </c>
      <c r="AE1477" t="s">
        <v>16074</v>
      </c>
    </row>
    <row r="1478" spans="1:31" x14ac:dyDescent="0.3">
      <c r="A1478" t="s">
        <v>16026</v>
      </c>
      <c r="B1478" t="s">
        <v>16075</v>
      </c>
      <c r="C1478">
        <v>1131</v>
      </c>
      <c r="D1478" t="s">
        <v>2503</v>
      </c>
      <c r="E1478">
        <v>379</v>
      </c>
      <c r="F1478">
        <v>3308</v>
      </c>
      <c r="G1478">
        <v>2.35</v>
      </c>
      <c r="H1478">
        <v>20</v>
      </c>
      <c r="I1478">
        <v>37</v>
      </c>
      <c r="J1478" t="s">
        <v>16014</v>
      </c>
      <c r="K1478" t="s">
        <v>16010</v>
      </c>
      <c r="L1478" t="s">
        <v>16015</v>
      </c>
      <c r="M1478" t="s">
        <v>16017</v>
      </c>
      <c r="N1478" t="s">
        <v>16018</v>
      </c>
      <c r="O1478" t="s">
        <v>16019</v>
      </c>
      <c r="P1478" t="s">
        <v>16025</v>
      </c>
      <c r="Q1478" t="s">
        <v>16071</v>
      </c>
      <c r="R1478" t="e">
        <f>-nvKpiPGJcs</f>
        <v>#NAME?</v>
      </c>
      <c r="S1478" t="s">
        <v>16072</v>
      </c>
      <c r="T1478" t="s">
        <v>16013</v>
      </c>
      <c r="U1478" t="s">
        <v>16023</v>
      </c>
      <c r="V1478" t="s">
        <v>16029</v>
      </c>
      <c r="W1478" t="s">
        <v>16073</v>
      </c>
      <c r="X1478" t="s">
        <v>16024</v>
      </c>
      <c r="Y1478" t="s">
        <v>16074</v>
      </c>
      <c r="Z1478" t="s">
        <v>16076</v>
      </c>
      <c r="AA1478" t="s">
        <v>16011</v>
      </c>
      <c r="AB1478" t="s">
        <v>16030</v>
      </c>
      <c r="AC1478" t="s">
        <v>16077</v>
      </c>
    </row>
    <row r="1479" spans="1:31" x14ac:dyDescent="0.3">
      <c r="A1479" t="s">
        <v>16029</v>
      </c>
      <c r="B1479" t="s">
        <v>16078</v>
      </c>
      <c r="C1479">
        <v>1131</v>
      </c>
      <c r="D1479" t="s">
        <v>2</v>
      </c>
      <c r="E1479" t="s">
        <v>3</v>
      </c>
      <c r="F1479" t="s">
        <v>4</v>
      </c>
      <c r="G1479">
        <v>657</v>
      </c>
      <c r="H1479">
        <v>52533</v>
      </c>
      <c r="I1479">
        <v>2.5299999999999998</v>
      </c>
      <c r="J1479">
        <v>386</v>
      </c>
      <c r="K1479">
        <v>687</v>
      </c>
      <c r="L1479" t="s">
        <v>16014</v>
      </c>
      <c r="M1479" t="s">
        <v>16010</v>
      </c>
      <c r="N1479" t="s">
        <v>16015</v>
      </c>
      <c r="O1479" t="s">
        <v>16017</v>
      </c>
      <c r="P1479" t="s">
        <v>16018</v>
      </c>
      <c r="Q1479" t="s">
        <v>16019</v>
      </c>
      <c r="R1479" t="s">
        <v>16025</v>
      </c>
      <c r="S1479" t="s">
        <v>16071</v>
      </c>
      <c r="T1479" t="e">
        <f>-nvKpiPGJcs</f>
        <v>#NAME?</v>
      </c>
      <c r="U1479" t="s">
        <v>16072</v>
      </c>
      <c r="V1479" t="s">
        <v>16013</v>
      </c>
      <c r="W1479" t="s">
        <v>16023</v>
      </c>
      <c r="X1479" t="s">
        <v>16026</v>
      </c>
      <c r="Y1479" t="s">
        <v>16011</v>
      </c>
    </row>
    <row r="1480" spans="1:31" x14ac:dyDescent="0.3">
      <c r="A1480" t="s">
        <v>16028</v>
      </c>
      <c r="B1480" t="s">
        <v>16075</v>
      </c>
      <c r="C1480">
        <v>1131</v>
      </c>
      <c r="D1480" t="s">
        <v>2503</v>
      </c>
      <c r="E1480">
        <v>86</v>
      </c>
      <c r="F1480">
        <v>4633</v>
      </c>
      <c r="G1480">
        <v>1.81</v>
      </c>
      <c r="H1480">
        <v>26</v>
      </c>
      <c r="I1480">
        <v>27</v>
      </c>
      <c r="J1480" t="s">
        <v>16014</v>
      </c>
      <c r="K1480" t="s">
        <v>16010</v>
      </c>
      <c r="L1480" t="s">
        <v>16015</v>
      </c>
      <c r="M1480" t="s">
        <v>16017</v>
      </c>
      <c r="N1480" t="s">
        <v>16018</v>
      </c>
      <c r="O1480" t="s">
        <v>16019</v>
      </c>
      <c r="P1480" t="s">
        <v>16025</v>
      </c>
      <c r="Q1480" t="s">
        <v>16071</v>
      </c>
      <c r="R1480" t="e">
        <f>-nvKpiPGJcs</f>
        <v>#NAME?</v>
      </c>
      <c r="S1480" t="s">
        <v>16072</v>
      </c>
      <c r="T1480" t="s">
        <v>16013</v>
      </c>
      <c r="U1480" t="s">
        <v>16023</v>
      </c>
      <c r="V1480" t="s">
        <v>16026</v>
      </c>
      <c r="W1480" t="s">
        <v>16029</v>
      </c>
      <c r="X1480" t="s">
        <v>16073</v>
      </c>
      <c r="Y1480" t="s">
        <v>16024</v>
      </c>
      <c r="Z1480" t="s">
        <v>16074</v>
      </c>
      <c r="AA1480" t="s">
        <v>16076</v>
      </c>
      <c r="AB1480" t="s">
        <v>16011</v>
      </c>
      <c r="AC1480" t="s">
        <v>16030</v>
      </c>
    </row>
    <row r="1481" spans="1:31" x14ac:dyDescent="0.3">
      <c r="A1481" t="s">
        <v>16031</v>
      </c>
      <c r="B1481" t="s">
        <v>5081</v>
      </c>
      <c r="C1481">
        <v>1132</v>
      </c>
      <c r="D1481" t="s">
        <v>152</v>
      </c>
      <c r="E1481" t="s">
        <v>3</v>
      </c>
      <c r="F1481" t="s">
        <v>153</v>
      </c>
      <c r="G1481">
        <v>105</v>
      </c>
      <c r="H1481">
        <v>494</v>
      </c>
      <c r="I1481">
        <v>5</v>
      </c>
      <c r="J1481">
        <v>1</v>
      </c>
      <c r="K1481">
        <v>0</v>
      </c>
    </row>
    <row r="1482" spans="1:31" x14ac:dyDescent="0.3">
      <c r="A1482" t="s">
        <v>16030</v>
      </c>
      <c r="B1482" t="s">
        <v>5209</v>
      </c>
      <c r="C1482">
        <v>1132</v>
      </c>
      <c r="D1482" t="s">
        <v>5082</v>
      </c>
      <c r="E1482" t="s">
        <v>3</v>
      </c>
      <c r="F1482" t="s">
        <v>5083</v>
      </c>
      <c r="G1482">
        <v>118</v>
      </c>
      <c r="H1482">
        <v>1441</v>
      </c>
      <c r="I1482">
        <v>3</v>
      </c>
      <c r="J1482">
        <v>8</v>
      </c>
      <c r="K1482">
        <v>2</v>
      </c>
      <c r="L1482" t="s">
        <v>16014</v>
      </c>
      <c r="M1482" t="s">
        <v>16010</v>
      </c>
      <c r="N1482" t="s">
        <v>16015</v>
      </c>
      <c r="O1482" t="s">
        <v>16017</v>
      </c>
      <c r="P1482" t="s">
        <v>16018</v>
      </c>
      <c r="Q1482" t="s">
        <v>16019</v>
      </c>
      <c r="R1482" t="s">
        <v>16025</v>
      </c>
      <c r="S1482" t="s">
        <v>16071</v>
      </c>
      <c r="T1482" t="e">
        <f>-nvKpiPGJcs</f>
        <v>#NAME?</v>
      </c>
      <c r="U1482" t="s">
        <v>16072</v>
      </c>
      <c r="V1482" t="s">
        <v>16013</v>
      </c>
      <c r="W1482" t="s">
        <v>16023</v>
      </c>
      <c r="X1482" t="s">
        <v>16026</v>
      </c>
      <c r="Y1482" t="s">
        <v>16011</v>
      </c>
    </row>
    <row r="1483" spans="1:31" x14ac:dyDescent="0.3">
      <c r="A1483" t="s">
        <v>16033</v>
      </c>
      <c r="B1483" t="s">
        <v>5081</v>
      </c>
      <c r="C1483">
        <v>1132</v>
      </c>
      <c r="D1483" t="s">
        <v>32</v>
      </c>
      <c r="E1483">
        <v>97</v>
      </c>
      <c r="F1483">
        <v>355</v>
      </c>
      <c r="G1483">
        <v>0</v>
      </c>
      <c r="H1483">
        <v>0</v>
      </c>
      <c r="I1483">
        <v>3</v>
      </c>
      <c r="J1483" t="s">
        <v>16014</v>
      </c>
      <c r="K1483" t="s">
        <v>16010</v>
      </c>
      <c r="L1483" t="s">
        <v>16015</v>
      </c>
      <c r="M1483" t="s">
        <v>16017</v>
      </c>
      <c r="N1483" t="s">
        <v>16069</v>
      </c>
      <c r="O1483" t="s">
        <v>16018</v>
      </c>
      <c r="P1483" t="s">
        <v>16070</v>
      </c>
      <c r="Q1483" t="s">
        <v>16019</v>
      </c>
      <c r="R1483" t="s">
        <v>16025</v>
      </c>
      <c r="S1483" t="s">
        <v>16071</v>
      </c>
      <c r="T1483" t="e">
        <f>-nvKpiPGJcs</f>
        <v>#NAME?</v>
      </c>
      <c r="U1483" t="s">
        <v>16072</v>
      </c>
      <c r="V1483" t="s">
        <v>16013</v>
      </c>
      <c r="W1483" t="s">
        <v>16023</v>
      </c>
      <c r="X1483" t="s">
        <v>16026</v>
      </c>
      <c r="Y1483" t="s">
        <v>16029</v>
      </c>
      <c r="Z1483" t="s">
        <v>16073</v>
      </c>
      <c r="AA1483" t="s">
        <v>16024</v>
      </c>
      <c r="AB1483" t="s">
        <v>16011</v>
      </c>
      <c r="AC1483" t="s">
        <v>16030</v>
      </c>
    </row>
    <row r="1484" spans="1:31" x14ac:dyDescent="0.3">
      <c r="A1484" t="s">
        <v>16032</v>
      </c>
      <c r="B1484" t="s">
        <v>5081</v>
      </c>
      <c r="C1484">
        <v>1132</v>
      </c>
      <c r="D1484" t="s">
        <v>152</v>
      </c>
      <c r="E1484" t="s">
        <v>3</v>
      </c>
      <c r="F1484" t="s">
        <v>153</v>
      </c>
      <c r="G1484">
        <v>45</v>
      </c>
      <c r="H1484">
        <v>409</v>
      </c>
      <c r="I1484">
        <v>0</v>
      </c>
      <c r="J1484">
        <v>0</v>
      </c>
      <c r="K1484">
        <v>0</v>
      </c>
      <c r="L1484" t="s">
        <v>16014</v>
      </c>
      <c r="M1484" t="s">
        <v>16010</v>
      </c>
      <c r="N1484" t="s">
        <v>16015</v>
      </c>
      <c r="O1484" t="s">
        <v>16017</v>
      </c>
      <c r="P1484" t="s">
        <v>16069</v>
      </c>
      <c r="Q1484" t="s">
        <v>16018</v>
      </c>
      <c r="R1484" t="s">
        <v>16070</v>
      </c>
      <c r="S1484" t="s">
        <v>16019</v>
      </c>
      <c r="T1484" t="s">
        <v>16025</v>
      </c>
      <c r="U1484" t="s">
        <v>16071</v>
      </c>
      <c r="V1484" t="e">
        <f>-nvKpiPGJcs</f>
        <v>#NAME?</v>
      </c>
      <c r="W1484" t="s">
        <v>16072</v>
      </c>
      <c r="X1484" t="s">
        <v>16013</v>
      </c>
      <c r="Y1484" t="s">
        <v>16011</v>
      </c>
    </row>
    <row r="1485" spans="1:31" x14ac:dyDescent="0.3">
      <c r="A1485" t="s">
        <v>16034</v>
      </c>
      <c r="B1485" t="s">
        <v>16079</v>
      </c>
      <c r="C1485">
        <v>1131</v>
      </c>
      <c r="D1485" t="s">
        <v>152</v>
      </c>
      <c r="E1485" t="s">
        <v>3</v>
      </c>
      <c r="F1485" t="s">
        <v>153</v>
      </c>
      <c r="G1485">
        <v>105</v>
      </c>
      <c r="H1485">
        <v>2361</v>
      </c>
      <c r="I1485">
        <v>2.67</v>
      </c>
      <c r="J1485">
        <v>3</v>
      </c>
      <c r="K1485">
        <v>8</v>
      </c>
      <c r="L1485" t="s">
        <v>16014</v>
      </c>
      <c r="M1485" t="s">
        <v>16010</v>
      </c>
      <c r="N1485" t="s">
        <v>16015</v>
      </c>
      <c r="O1485" t="s">
        <v>16017</v>
      </c>
      <c r="P1485" t="s">
        <v>16069</v>
      </c>
      <c r="Q1485" t="s">
        <v>16018</v>
      </c>
      <c r="R1485" t="s">
        <v>16070</v>
      </c>
      <c r="S1485" t="s">
        <v>16019</v>
      </c>
      <c r="T1485" t="s">
        <v>16025</v>
      </c>
      <c r="U1485" t="s">
        <v>16071</v>
      </c>
      <c r="V1485" t="e">
        <f>-nvKpiPGJcs</f>
        <v>#NAME?</v>
      </c>
      <c r="W1485" t="s">
        <v>16072</v>
      </c>
      <c r="X1485" t="s">
        <v>16013</v>
      </c>
      <c r="Y1485" t="s">
        <v>16023</v>
      </c>
      <c r="Z1485" t="s">
        <v>16026</v>
      </c>
      <c r="AA1485" t="s">
        <v>16029</v>
      </c>
      <c r="AB1485" t="s">
        <v>16073</v>
      </c>
      <c r="AC1485" t="s">
        <v>16024</v>
      </c>
      <c r="AD1485" t="s">
        <v>16011</v>
      </c>
      <c r="AE1485" t="s">
        <v>16030</v>
      </c>
    </row>
    <row r="1486" spans="1:31" x14ac:dyDescent="0.3">
      <c r="A1486" t="s">
        <v>16035</v>
      </c>
      <c r="B1486" t="s">
        <v>16079</v>
      </c>
      <c r="C1486">
        <v>1131</v>
      </c>
      <c r="D1486" t="s">
        <v>152</v>
      </c>
      <c r="E1486" t="s">
        <v>3</v>
      </c>
      <c r="F1486" t="s">
        <v>153</v>
      </c>
      <c r="G1486">
        <v>45</v>
      </c>
      <c r="H1486">
        <v>1782</v>
      </c>
      <c r="I1486">
        <v>3</v>
      </c>
      <c r="J1486">
        <v>2</v>
      </c>
      <c r="K1486">
        <v>8</v>
      </c>
      <c r="L1486" t="s">
        <v>16014</v>
      </c>
      <c r="M1486" t="s">
        <v>16010</v>
      </c>
      <c r="N1486" t="s">
        <v>16015</v>
      </c>
      <c r="O1486" t="s">
        <v>16017</v>
      </c>
      <c r="P1486" t="s">
        <v>16069</v>
      </c>
      <c r="Q1486" t="s">
        <v>16018</v>
      </c>
      <c r="R1486" t="s">
        <v>16070</v>
      </c>
      <c r="S1486" t="s">
        <v>16019</v>
      </c>
      <c r="T1486" t="s">
        <v>16025</v>
      </c>
      <c r="U1486" t="s">
        <v>16071</v>
      </c>
      <c r="V1486" t="e">
        <f>-nvKpiPGJcs</f>
        <v>#NAME?</v>
      </c>
      <c r="W1486" t="s">
        <v>16072</v>
      </c>
      <c r="X1486" t="s">
        <v>16013</v>
      </c>
      <c r="Y1486" t="s">
        <v>16023</v>
      </c>
      <c r="Z1486" t="s">
        <v>16026</v>
      </c>
      <c r="AA1486" t="s">
        <v>16029</v>
      </c>
      <c r="AB1486" t="s">
        <v>16073</v>
      </c>
      <c r="AC1486" t="s">
        <v>16024</v>
      </c>
      <c r="AD1486" t="s">
        <v>16011</v>
      </c>
      <c r="AE1486" t="s">
        <v>16030</v>
      </c>
    </row>
    <row r="1487" spans="1:31" x14ac:dyDescent="0.3">
      <c r="A1487" t="s">
        <v>16080</v>
      </c>
      <c r="B1487" t="s">
        <v>16081</v>
      </c>
      <c r="C1487">
        <v>1123</v>
      </c>
      <c r="D1487" t="s">
        <v>32</v>
      </c>
      <c r="E1487">
        <v>450</v>
      </c>
      <c r="F1487">
        <v>18969</v>
      </c>
      <c r="G1487">
        <v>3.67</v>
      </c>
      <c r="H1487">
        <v>9</v>
      </c>
      <c r="I1487">
        <v>6</v>
      </c>
      <c r="J1487" t="s">
        <v>16082</v>
      </c>
      <c r="K1487" t="s">
        <v>16083</v>
      </c>
      <c r="L1487" t="s">
        <v>16084</v>
      </c>
      <c r="M1487" t="s">
        <v>16085</v>
      </c>
      <c r="N1487" t="s">
        <v>16086</v>
      </c>
      <c r="O1487" t="s">
        <v>16087</v>
      </c>
      <c r="P1487" t="s">
        <v>16088</v>
      </c>
      <c r="Q1487" t="s">
        <v>16089</v>
      </c>
      <c r="R1487" t="s">
        <v>16090</v>
      </c>
      <c r="S1487" t="s">
        <v>16091</v>
      </c>
      <c r="T1487" t="s">
        <v>16092</v>
      </c>
      <c r="U1487" t="s">
        <v>16093</v>
      </c>
      <c r="V1487" t="s">
        <v>16094</v>
      </c>
      <c r="W1487" t="s">
        <v>16095</v>
      </c>
    </row>
    <row r="1488" spans="1:31" x14ac:dyDescent="0.3">
      <c r="A1488" t="s">
        <v>16096</v>
      </c>
      <c r="B1488" t="s">
        <v>16097</v>
      </c>
      <c r="C1488">
        <v>1094</v>
      </c>
      <c r="D1488" t="s">
        <v>233</v>
      </c>
      <c r="E1488" t="s">
        <v>3</v>
      </c>
      <c r="F1488" t="s">
        <v>234</v>
      </c>
      <c r="G1488">
        <v>53</v>
      </c>
      <c r="H1488">
        <v>5487</v>
      </c>
      <c r="I1488">
        <v>5</v>
      </c>
      <c r="J1488">
        <v>14</v>
      </c>
      <c r="K1488">
        <v>8</v>
      </c>
      <c r="L1488" t="s">
        <v>16098</v>
      </c>
      <c r="M1488" t="s">
        <v>16099</v>
      </c>
      <c r="N1488" t="s">
        <v>16100</v>
      </c>
      <c r="O1488" t="s">
        <v>16101</v>
      </c>
      <c r="P1488" t="s">
        <v>16102</v>
      </c>
      <c r="Q1488" t="s">
        <v>16103</v>
      </c>
      <c r="R1488" t="s">
        <v>16104</v>
      </c>
      <c r="S1488" t="s">
        <v>16105</v>
      </c>
      <c r="T1488" t="s">
        <v>16106</v>
      </c>
      <c r="U1488" t="s">
        <v>16107</v>
      </c>
      <c r="V1488" t="s">
        <v>16108</v>
      </c>
      <c r="W1488" t="s">
        <v>16109</v>
      </c>
      <c r="X1488" t="s">
        <v>16083</v>
      </c>
      <c r="Y1488" t="s">
        <v>16110</v>
      </c>
      <c r="Z1488" t="s">
        <v>16111</v>
      </c>
      <c r="AA1488" t="s">
        <v>16112</v>
      </c>
      <c r="AB1488" t="s">
        <v>16113</v>
      </c>
      <c r="AC1488" t="s">
        <v>16114</v>
      </c>
      <c r="AD1488" t="s">
        <v>16115</v>
      </c>
      <c r="AE1488" t="s">
        <v>16116</v>
      </c>
    </row>
    <row r="1489" spans="1:31" x14ac:dyDescent="0.3">
      <c r="A1489" t="s">
        <v>16117</v>
      </c>
      <c r="B1489" t="s">
        <v>16118</v>
      </c>
      <c r="C1489">
        <v>1120</v>
      </c>
      <c r="D1489" t="s">
        <v>32</v>
      </c>
      <c r="E1489">
        <v>150</v>
      </c>
      <c r="F1489">
        <v>3041</v>
      </c>
      <c r="G1489">
        <v>4</v>
      </c>
      <c r="H1489">
        <v>3</v>
      </c>
      <c r="I1489">
        <v>11</v>
      </c>
      <c r="J1489" t="s">
        <v>16119</v>
      </c>
      <c r="K1489" t="s">
        <v>16120</v>
      </c>
      <c r="L1489" t="s">
        <v>16116</v>
      </c>
      <c r="M1489" t="s">
        <v>16121</v>
      </c>
      <c r="N1489" t="s">
        <v>16122</v>
      </c>
      <c r="O1489" t="s">
        <v>16123</v>
      </c>
      <c r="P1489" t="s">
        <v>16084</v>
      </c>
      <c r="Q1489" t="s">
        <v>16124</v>
      </c>
      <c r="R1489" t="s">
        <v>16087</v>
      </c>
      <c r="S1489" t="s">
        <v>16125</v>
      </c>
      <c r="T1489" t="s">
        <v>16126</v>
      </c>
      <c r="U1489" t="s">
        <v>16127</v>
      </c>
      <c r="V1489" t="s">
        <v>16128</v>
      </c>
      <c r="W1489" t="s">
        <v>16129</v>
      </c>
    </row>
    <row r="1490" spans="1:31" x14ac:dyDescent="0.3">
      <c r="A1490" t="s">
        <v>16100</v>
      </c>
      <c r="B1490" t="s">
        <v>16130</v>
      </c>
      <c r="C1490">
        <v>1005</v>
      </c>
      <c r="D1490" t="s">
        <v>32</v>
      </c>
      <c r="E1490">
        <v>50</v>
      </c>
      <c r="F1490">
        <v>10584</v>
      </c>
      <c r="G1490">
        <v>4.5999999999999996</v>
      </c>
      <c r="H1490">
        <v>15</v>
      </c>
      <c r="I1490">
        <v>21</v>
      </c>
      <c r="J1490" t="s">
        <v>16085</v>
      </c>
      <c r="K1490" t="s">
        <v>16131</v>
      </c>
      <c r="L1490" t="s">
        <v>16103</v>
      </c>
      <c r="M1490" t="s">
        <v>16132</v>
      </c>
      <c r="N1490" t="s">
        <v>16098</v>
      </c>
      <c r="O1490" t="s">
        <v>16110</v>
      </c>
      <c r="P1490" t="s">
        <v>16096</v>
      </c>
      <c r="Q1490" t="s">
        <v>16133</v>
      </c>
      <c r="R1490" t="s">
        <v>16134</v>
      </c>
      <c r="S1490" t="s">
        <v>16135</v>
      </c>
      <c r="T1490" t="s">
        <v>16107</v>
      </c>
      <c r="U1490" t="s">
        <v>16136</v>
      </c>
      <c r="V1490" t="s">
        <v>16108</v>
      </c>
      <c r="W1490" t="s">
        <v>16083</v>
      </c>
      <c r="X1490" t="s">
        <v>16137</v>
      </c>
      <c r="Y1490" t="s">
        <v>16099</v>
      </c>
      <c r="Z1490" t="s">
        <v>16106</v>
      </c>
      <c r="AA1490" t="s">
        <v>16104</v>
      </c>
      <c r="AB1490" t="s">
        <v>16138</v>
      </c>
      <c r="AC1490" t="s">
        <v>16139</v>
      </c>
    </row>
    <row r="1491" spans="1:31" x14ac:dyDescent="0.3">
      <c r="A1491" t="s">
        <v>16140</v>
      </c>
      <c r="B1491" t="s">
        <v>16141</v>
      </c>
      <c r="C1491">
        <v>1100</v>
      </c>
      <c r="D1491" t="s">
        <v>32</v>
      </c>
      <c r="E1491">
        <v>154</v>
      </c>
      <c r="F1491">
        <v>608</v>
      </c>
      <c r="G1491">
        <v>4.75</v>
      </c>
      <c r="H1491">
        <v>4</v>
      </c>
      <c r="I1491">
        <v>6</v>
      </c>
      <c r="J1491" t="s">
        <v>16124</v>
      </c>
      <c r="K1491" t="s">
        <v>16142</v>
      </c>
      <c r="L1491" t="s">
        <v>16143</v>
      </c>
      <c r="M1491" t="s">
        <v>16144</v>
      </c>
      <c r="N1491" t="s">
        <v>16145</v>
      </c>
      <c r="O1491" t="s">
        <v>16146</v>
      </c>
      <c r="P1491" t="s">
        <v>16147</v>
      </c>
      <c r="Q1491" t="s">
        <v>16148</v>
      </c>
      <c r="R1491" t="s">
        <v>16091</v>
      </c>
      <c r="S1491" t="s">
        <v>16149</v>
      </c>
      <c r="T1491" t="s">
        <v>16150</v>
      </c>
      <c r="U1491" t="s">
        <v>16151</v>
      </c>
      <c r="V1491" t="s">
        <v>16095</v>
      </c>
      <c r="W1491" t="s">
        <v>16152</v>
      </c>
      <c r="X1491" t="s">
        <v>16153</v>
      </c>
      <c r="Y1491" t="s">
        <v>16154</v>
      </c>
      <c r="Z1491" t="s">
        <v>16155</v>
      </c>
      <c r="AA1491" t="s">
        <v>16156</v>
      </c>
      <c r="AB1491" t="s">
        <v>16084</v>
      </c>
      <c r="AC1491" t="s">
        <v>16157</v>
      </c>
    </row>
    <row r="1492" spans="1:31" x14ac:dyDescent="0.3">
      <c r="A1492" t="s">
        <v>16158</v>
      </c>
      <c r="B1492" t="s">
        <v>16159</v>
      </c>
      <c r="C1492">
        <v>1081</v>
      </c>
      <c r="D1492" t="s">
        <v>233</v>
      </c>
      <c r="E1492" t="s">
        <v>3</v>
      </c>
      <c r="F1492" t="s">
        <v>234</v>
      </c>
      <c r="G1492">
        <v>136</v>
      </c>
      <c r="H1492">
        <v>3318</v>
      </c>
      <c r="I1492">
        <v>4.7300000000000004</v>
      </c>
      <c r="J1492">
        <v>11</v>
      </c>
      <c r="K1492">
        <v>14</v>
      </c>
      <c r="L1492" t="s">
        <v>16150</v>
      </c>
      <c r="M1492" t="s">
        <v>16149</v>
      </c>
      <c r="N1492" t="s">
        <v>16085</v>
      </c>
      <c r="O1492" t="s">
        <v>16102</v>
      </c>
      <c r="P1492" t="s">
        <v>16152</v>
      </c>
      <c r="Q1492" t="s">
        <v>16083</v>
      </c>
      <c r="R1492" t="s">
        <v>16160</v>
      </c>
      <c r="S1492" t="s">
        <v>16161</v>
      </c>
      <c r="T1492" t="s">
        <v>16162</v>
      </c>
      <c r="U1492" t="s">
        <v>16103</v>
      </c>
      <c r="V1492" t="s">
        <v>16163</v>
      </c>
      <c r="W1492" t="s">
        <v>16096</v>
      </c>
      <c r="X1492" t="s">
        <v>16164</v>
      </c>
      <c r="Y1492" t="s">
        <v>16165</v>
      </c>
    </row>
    <row r="1493" spans="1:31" x14ac:dyDescent="0.3">
      <c r="A1493" t="s">
        <v>16166</v>
      </c>
      <c r="B1493" t="s">
        <v>16097</v>
      </c>
      <c r="C1493">
        <v>1129</v>
      </c>
      <c r="D1493" t="s">
        <v>233</v>
      </c>
      <c r="E1493" t="s">
        <v>3</v>
      </c>
      <c r="F1493" t="s">
        <v>234</v>
      </c>
      <c r="G1493">
        <v>56</v>
      </c>
      <c r="H1493">
        <v>4178</v>
      </c>
      <c r="I1493">
        <v>5</v>
      </c>
      <c r="J1493">
        <v>8</v>
      </c>
      <c r="K1493">
        <v>13</v>
      </c>
      <c r="L1493" t="s">
        <v>16167</v>
      </c>
      <c r="M1493" t="s">
        <v>16168</v>
      </c>
      <c r="N1493" t="s">
        <v>16091</v>
      </c>
      <c r="O1493" t="s">
        <v>16080</v>
      </c>
      <c r="P1493" t="s">
        <v>16100</v>
      </c>
      <c r="Q1493" t="s">
        <v>16169</v>
      </c>
      <c r="R1493" t="s">
        <v>16170</v>
      </c>
      <c r="S1493" t="s">
        <v>16096</v>
      </c>
      <c r="T1493" t="s">
        <v>16171</v>
      </c>
      <c r="U1493" t="s">
        <v>16117</v>
      </c>
      <c r="V1493" t="s">
        <v>16089</v>
      </c>
      <c r="W1493" t="s">
        <v>16172</v>
      </c>
      <c r="X1493" t="s">
        <v>16173</v>
      </c>
      <c r="Y1493" t="s">
        <v>16174</v>
      </c>
      <c r="Z1493" t="s">
        <v>16158</v>
      </c>
      <c r="AA1493" t="s">
        <v>16140</v>
      </c>
      <c r="AB1493" t="s">
        <v>16175</v>
      </c>
      <c r="AC1493" t="s">
        <v>16176</v>
      </c>
      <c r="AD1493" t="s">
        <v>16113</v>
      </c>
      <c r="AE1493" t="s">
        <v>16119</v>
      </c>
    </row>
    <row r="1494" spans="1:31" x14ac:dyDescent="0.3">
      <c r="A1494" t="s">
        <v>16172</v>
      </c>
      <c r="B1494" t="s">
        <v>16177</v>
      </c>
      <c r="C1494">
        <v>1128</v>
      </c>
      <c r="D1494" t="s">
        <v>32</v>
      </c>
      <c r="E1494">
        <v>59</v>
      </c>
      <c r="F1494">
        <v>707</v>
      </c>
      <c r="G1494">
        <v>5</v>
      </c>
      <c r="H1494">
        <v>1</v>
      </c>
      <c r="I1494">
        <v>0</v>
      </c>
      <c r="J1494" t="s">
        <v>16085</v>
      </c>
      <c r="K1494" t="s">
        <v>16178</v>
      </c>
      <c r="L1494" t="s">
        <v>16179</v>
      </c>
      <c r="M1494" t="s">
        <v>16164</v>
      </c>
      <c r="N1494" t="s">
        <v>16180</v>
      </c>
      <c r="O1494" t="s">
        <v>16181</v>
      </c>
      <c r="P1494" t="s">
        <v>16182</v>
      </c>
      <c r="Q1494" t="s">
        <v>16087</v>
      </c>
      <c r="R1494" t="s">
        <v>16183</v>
      </c>
      <c r="S1494" t="s">
        <v>16184</v>
      </c>
      <c r="T1494" t="s">
        <v>16185</v>
      </c>
      <c r="U1494" t="s">
        <v>16186</v>
      </c>
      <c r="V1494" t="s">
        <v>16187</v>
      </c>
      <c r="W1494" t="s">
        <v>16099</v>
      </c>
      <c r="X1494" t="s">
        <v>16188</v>
      </c>
      <c r="Y1494" t="s">
        <v>16189</v>
      </c>
      <c r="Z1494" t="s">
        <v>16190</v>
      </c>
      <c r="AA1494" t="s">
        <v>16191</v>
      </c>
      <c r="AB1494" t="s">
        <v>16192</v>
      </c>
      <c r="AC1494" t="s">
        <v>16193</v>
      </c>
    </row>
    <row r="1495" spans="1:31" x14ac:dyDescent="0.3">
      <c r="A1495" t="s">
        <v>16089</v>
      </c>
      <c r="B1495" t="s">
        <v>16194</v>
      </c>
      <c r="C1495">
        <v>1122</v>
      </c>
      <c r="D1495" t="s">
        <v>32</v>
      </c>
      <c r="E1495">
        <v>128</v>
      </c>
      <c r="F1495">
        <v>253</v>
      </c>
      <c r="G1495">
        <v>3</v>
      </c>
      <c r="H1495">
        <v>2</v>
      </c>
      <c r="I1495">
        <v>3</v>
      </c>
      <c r="J1495" t="s">
        <v>16080</v>
      </c>
      <c r="K1495" t="s">
        <v>16088</v>
      </c>
      <c r="L1495" t="s">
        <v>16099</v>
      </c>
      <c r="M1495" t="s">
        <v>16091</v>
      </c>
      <c r="N1495" t="s">
        <v>16189</v>
      </c>
      <c r="O1495" t="s">
        <v>16120</v>
      </c>
      <c r="P1495" t="s">
        <v>16084</v>
      </c>
      <c r="Q1495" t="s">
        <v>16094</v>
      </c>
      <c r="R1495" t="s">
        <v>16195</v>
      </c>
      <c r="S1495" t="s">
        <v>16196</v>
      </c>
      <c r="T1495" t="s">
        <v>16086</v>
      </c>
      <c r="U1495" t="s">
        <v>16098</v>
      </c>
      <c r="V1495" t="s">
        <v>16197</v>
      </c>
      <c r="W1495" t="s">
        <v>16111</v>
      </c>
    </row>
    <row r="1496" spans="1:31" x14ac:dyDescent="0.3">
      <c r="A1496" t="s">
        <v>16198</v>
      </c>
      <c r="B1496" t="s">
        <v>16097</v>
      </c>
      <c r="C1496">
        <v>1134</v>
      </c>
      <c r="D1496" t="s">
        <v>233</v>
      </c>
      <c r="E1496" t="s">
        <v>3</v>
      </c>
      <c r="F1496" t="s">
        <v>234</v>
      </c>
      <c r="G1496">
        <v>32</v>
      </c>
      <c r="H1496">
        <v>1826</v>
      </c>
      <c r="I1496">
        <v>5</v>
      </c>
      <c r="J1496">
        <v>5</v>
      </c>
      <c r="K1496">
        <v>8</v>
      </c>
      <c r="L1496" t="s">
        <v>16080</v>
      </c>
      <c r="M1496" t="s">
        <v>16096</v>
      </c>
      <c r="N1496" t="s">
        <v>16117</v>
      </c>
      <c r="O1496" t="s">
        <v>16100</v>
      </c>
      <c r="P1496" t="s">
        <v>16173</v>
      </c>
      <c r="Q1496" t="s">
        <v>16140</v>
      </c>
      <c r="R1496" t="s">
        <v>16158</v>
      </c>
      <c r="S1496" t="s">
        <v>16166</v>
      </c>
      <c r="T1496" t="s">
        <v>16172</v>
      </c>
      <c r="U1496" t="s">
        <v>16089</v>
      </c>
      <c r="V1496" t="s">
        <v>16199</v>
      </c>
      <c r="W1496" t="s">
        <v>16200</v>
      </c>
      <c r="X1496" t="s">
        <v>16102</v>
      </c>
      <c r="Y1496" t="s">
        <v>16175</v>
      </c>
      <c r="Z1496" t="s">
        <v>16201</v>
      </c>
      <c r="AA1496" t="s">
        <v>16113</v>
      </c>
      <c r="AB1496" t="s">
        <v>16202</v>
      </c>
      <c r="AC1496" t="s">
        <v>16150</v>
      </c>
      <c r="AD1496" t="s">
        <v>16203</v>
      </c>
      <c r="AE1496" t="s">
        <v>16204</v>
      </c>
    </row>
    <row r="1497" spans="1:31" x14ac:dyDescent="0.3">
      <c r="A1497" t="s">
        <v>16199</v>
      </c>
      <c r="B1497" t="s">
        <v>16097</v>
      </c>
      <c r="C1497">
        <v>1128</v>
      </c>
      <c r="D1497" t="s">
        <v>32</v>
      </c>
      <c r="E1497">
        <v>39</v>
      </c>
      <c r="F1497">
        <v>1264</v>
      </c>
      <c r="G1497">
        <v>5</v>
      </c>
      <c r="H1497">
        <v>5</v>
      </c>
      <c r="I1497">
        <v>5</v>
      </c>
      <c r="J1497" t="s">
        <v>16126</v>
      </c>
      <c r="K1497" t="s">
        <v>16172</v>
      </c>
      <c r="L1497" t="s">
        <v>16088</v>
      </c>
      <c r="M1497" t="s">
        <v>16166</v>
      </c>
      <c r="N1497" t="s">
        <v>16205</v>
      </c>
      <c r="O1497" t="s">
        <v>16206</v>
      </c>
      <c r="P1497" t="s">
        <v>16096</v>
      </c>
      <c r="Q1497" t="s">
        <v>16207</v>
      </c>
      <c r="R1497" t="s">
        <v>16200</v>
      </c>
      <c r="S1497" t="s">
        <v>16208</v>
      </c>
      <c r="T1497" t="s">
        <v>16090</v>
      </c>
      <c r="U1497" t="s">
        <v>16091</v>
      </c>
      <c r="V1497" t="s">
        <v>16115</v>
      </c>
      <c r="W1497" t="s">
        <v>16209</v>
      </c>
      <c r="X1497" t="s">
        <v>16210</v>
      </c>
      <c r="Y1497" t="s">
        <v>16083</v>
      </c>
      <c r="Z1497" t="s">
        <v>16112</v>
      </c>
      <c r="AA1497" t="s">
        <v>16211</v>
      </c>
      <c r="AB1497" t="s">
        <v>16212</v>
      </c>
      <c r="AC1497" t="s">
        <v>16213</v>
      </c>
    </row>
    <row r="1498" spans="1:31" x14ac:dyDescent="0.3">
      <c r="A1498" t="s">
        <v>16200</v>
      </c>
      <c r="B1498" t="s">
        <v>16214</v>
      </c>
      <c r="C1498">
        <v>1123</v>
      </c>
      <c r="D1498" t="s">
        <v>32</v>
      </c>
      <c r="E1498">
        <v>79</v>
      </c>
      <c r="F1498">
        <v>467</v>
      </c>
      <c r="G1498">
        <v>5</v>
      </c>
      <c r="H1498">
        <v>3</v>
      </c>
      <c r="I1498">
        <v>4</v>
      </c>
      <c r="J1498" t="s">
        <v>16202</v>
      </c>
      <c r="K1498" t="s">
        <v>16215</v>
      </c>
      <c r="L1498" t="s">
        <v>16150</v>
      </c>
      <c r="M1498" t="s">
        <v>16091</v>
      </c>
      <c r="N1498" t="s">
        <v>16195</v>
      </c>
      <c r="O1498" t="s">
        <v>16082</v>
      </c>
      <c r="P1498" t="s">
        <v>16119</v>
      </c>
      <c r="Q1498" t="s">
        <v>16158</v>
      </c>
      <c r="R1498" t="s">
        <v>16189</v>
      </c>
      <c r="S1498" t="s">
        <v>16088</v>
      </c>
      <c r="T1498" t="s">
        <v>16216</v>
      </c>
      <c r="U1498" t="s">
        <v>16217</v>
      </c>
      <c r="V1498" t="s">
        <v>16196</v>
      </c>
      <c r="W1498" t="s">
        <v>16174</v>
      </c>
      <c r="X1498" t="s">
        <v>16102</v>
      </c>
      <c r="Y1498" t="s">
        <v>16218</v>
      </c>
      <c r="Z1498" t="s">
        <v>16103</v>
      </c>
      <c r="AA1498" t="s">
        <v>16149</v>
      </c>
      <c r="AB1498" t="s">
        <v>16116</v>
      </c>
      <c r="AC1498" t="s">
        <v>16099</v>
      </c>
    </row>
    <row r="1499" spans="1:31" x14ac:dyDescent="0.3">
      <c r="A1499" t="s">
        <v>16102</v>
      </c>
      <c r="B1499" t="s">
        <v>16214</v>
      </c>
      <c r="C1499">
        <v>1099</v>
      </c>
      <c r="D1499" t="s">
        <v>32</v>
      </c>
      <c r="E1499">
        <v>16</v>
      </c>
      <c r="F1499">
        <v>5709</v>
      </c>
      <c r="G1499">
        <v>4.78</v>
      </c>
      <c r="H1499">
        <v>18</v>
      </c>
      <c r="I1499">
        <v>16</v>
      </c>
      <c r="J1499" t="s">
        <v>16150</v>
      </c>
      <c r="K1499" t="s">
        <v>16098</v>
      </c>
      <c r="L1499" t="s">
        <v>16219</v>
      </c>
      <c r="M1499" t="s">
        <v>16158</v>
      </c>
      <c r="N1499" t="s">
        <v>16107</v>
      </c>
      <c r="O1499" t="s">
        <v>16220</v>
      </c>
      <c r="P1499" t="s">
        <v>16221</v>
      </c>
      <c r="Q1499" t="s">
        <v>16096</v>
      </c>
      <c r="R1499" t="s">
        <v>16110</v>
      </c>
      <c r="S1499" t="s">
        <v>16222</v>
      </c>
      <c r="T1499" t="s">
        <v>16106</v>
      </c>
      <c r="U1499" t="s">
        <v>16101</v>
      </c>
      <c r="V1499" t="s">
        <v>16112</v>
      </c>
      <c r="W1499" t="s">
        <v>16142</v>
      </c>
    </row>
    <row r="1500" spans="1:31" x14ac:dyDescent="0.3">
      <c r="A1500" t="s">
        <v>16175</v>
      </c>
      <c r="B1500" t="s">
        <v>16223</v>
      </c>
      <c r="C1500">
        <v>1048</v>
      </c>
      <c r="D1500" t="s">
        <v>233</v>
      </c>
      <c r="E1500" t="s">
        <v>3</v>
      </c>
      <c r="F1500" t="s">
        <v>234</v>
      </c>
      <c r="G1500">
        <v>151</v>
      </c>
      <c r="H1500">
        <v>2674</v>
      </c>
      <c r="I1500">
        <v>5</v>
      </c>
      <c r="J1500">
        <v>8</v>
      </c>
      <c r="K1500">
        <v>3</v>
      </c>
      <c r="L1500" t="s">
        <v>16224</v>
      </c>
      <c r="M1500" t="s">
        <v>16225</v>
      </c>
      <c r="N1500" t="s">
        <v>16226</v>
      </c>
      <c r="O1500" t="s">
        <v>16227</v>
      </c>
      <c r="P1500" t="s">
        <v>16228</v>
      </c>
      <c r="Q1500" t="s">
        <v>16083</v>
      </c>
      <c r="R1500" t="s">
        <v>16229</v>
      </c>
      <c r="S1500" t="s">
        <v>16230</v>
      </c>
      <c r="T1500" t="s">
        <v>16231</v>
      </c>
      <c r="U1500" t="s">
        <v>16185</v>
      </c>
      <c r="V1500" t="s">
        <v>16232</v>
      </c>
      <c r="W1500" t="s">
        <v>16233</v>
      </c>
      <c r="X1500" t="s">
        <v>16234</v>
      </c>
      <c r="Y1500" t="s">
        <v>16235</v>
      </c>
      <c r="Z1500" t="s">
        <v>16236</v>
      </c>
      <c r="AA1500" t="s">
        <v>16237</v>
      </c>
      <c r="AB1500" t="s">
        <v>16238</v>
      </c>
      <c r="AC1500" t="s">
        <v>16239</v>
      </c>
      <c r="AD1500" t="s">
        <v>16240</v>
      </c>
      <c r="AE1500" t="s">
        <v>16241</v>
      </c>
    </row>
    <row r="1501" spans="1:31" x14ac:dyDescent="0.3">
      <c r="A1501" t="s">
        <v>16201</v>
      </c>
      <c r="B1501" t="s">
        <v>16242</v>
      </c>
      <c r="C1501">
        <v>1130</v>
      </c>
      <c r="D1501" t="s">
        <v>233</v>
      </c>
      <c r="E1501" t="s">
        <v>3</v>
      </c>
      <c r="F1501" t="s">
        <v>234</v>
      </c>
      <c r="G1501">
        <v>152</v>
      </c>
      <c r="H1501">
        <v>111</v>
      </c>
      <c r="I1501">
        <v>0</v>
      </c>
      <c r="J1501">
        <v>0</v>
      </c>
      <c r="K1501">
        <v>0</v>
      </c>
      <c r="L1501" t="s">
        <v>16117</v>
      </c>
      <c r="M1501" t="s">
        <v>16085</v>
      </c>
      <c r="N1501" t="s">
        <v>16128</v>
      </c>
      <c r="O1501" t="s">
        <v>16087</v>
      </c>
      <c r="P1501" t="s">
        <v>16243</v>
      </c>
      <c r="Q1501" t="s">
        <v>16244</v>
      </c>
      <c r="R1501" t="s">
        <v>16245</v>
      </c>
      <c r="S1501" t="s">
        <v>16246</v>
      </c>
      <c r="T1501" t="s">
        <v>16247</v>
      </c>
      <c r="U1501" t="s">
        <v>16248</v>
      </c>
      <c r="V1501" t="s">
        <v>16172</v>
      </c>
      <c r="W1501" t="s">
        <v>16249</v>
      </c>
      <c r="X1501" t="s">
        <v>16250</v>
      </c>
      <c r="Y1501" t="s">
        <v>16251</v>
      </c>
      <c r="Z1501" t="s">
        <v>16252</v>
      </c>
      <c r="AA1501" t="s">
        <v>16253</v>
      </c>
      <c r="AB1501" t="s">
        <v>16254</v>
      </c>
      <c r="AC1501" t="s">
        <v>16255</v>
      </c>
      <c r="AD1501" t="s">
        <v>16256</v>
      </c>
      <c r="AE1501" t="s">
        <v>16257</v>
      </c>
    </row>
    <row r="1502" spans="1:31" x14ac:dyDescent="0.3">
      <c r="A1502" t="s">
        <v>16113</v>
      </c>
      <c r="B1502" t="s">
        <v>16258</v>
      </c>
      <c r="C1502">
        <v>1007</v>
      </c>
      <c r="D1502" t="s">
        <v>233</v>
      </c>
      <c r="E1502" t="s">
        <v>3</v>
      </c>
      <c r="F1502" t="s">
        <v>234</v>
      </c>
      <c r="G1502">
        <v>151</v>
      </c>
      <c r="H1502">
        <v>5263</v>
      </c>
      <c r="I1502">
        <v>5</v>
      </c>
      <c r="J1502">
        <v>8</v>
      </c>
      <c r="K1502">
        <v>23</v>
      </c>
      <c r="L1502" t="s">
        <v>16085</v>
      </c>
      <c r="M1502" t="s">
        <v>16100</v>
      </c>
      <c r="N1502" t="s">
        <v>16110</v>
      </c>
      <c r="O1502" t="s">
        <v>16083</v>
      </c>
      <c r="P1502" t="s">
        <v>16096</v>
      </c>
      <c r="Q1502" t="s">
        <v>16099</v>
      </c>
      <c r="R1502" t="s">
        <v>16131</v>
      </c>
      <c r="S1502" t="s">
        <v>16133</v>
      </c>
      <c r="T1502" t="s">
        <v>16137</v>
      </c>
      <c r="U1502" t="s">
        <v>16259</v>
      </c>
      <c r="V1502" t="s">
        <v>16260</v>
      </c>
      <c r="W1502" t="s">
        <v>16261</v>
      </c>
      <c r="X1502" t="s">
        <v>16098</v>
      </c>
      <c r="Y1502" t="s">
        <v>16138</v>
      </c>
    </row>
    <row r="1503" spans="1:31" x14ac:dyDescent="0.3">
      <c r="A1503" t="s">
        <v>16202</v>
      </c>
      <c r="B1503" t="s">
        <v>16214</v>
      </c>
      <c r="C1503">
        <v>1123</v>
      </c>
      <c r="D1503" t="s">
        <v>32</v>
      </c>
      <c r="E1503">
        <v>55</v>
      </c>
      <c r="F1503">
        <v>393</v>
      </c>
      <c r="G1503">
        <v>5</v>
      </c>
      <c r="H1503">
        <v>2</v>
      </c>
      <c r="I1503">
        <v>0</v>
      </c>
      <c r="J1503" t="s">
        <v>16200</v>
      </c>
      <c r="K1503" t="s">
        <v>16215</v>
      </c>
      <c r="L1503" t="s">
        <v>16150</v>
      </c>
      <c r="M1503" t="s">
        <v>16088</v>
      </c>
      <c r="N1503" t="s">
        <v>16207</v>
      </c>
      <c r="O1503" t="s">
        <v>16220</v>
      </c>
      <c r="P1503" t="s">
        <v>16262</v>
      </c>
      <c r="Q1503" t="s">
        <v>16094</v>
      </c>
      <c r="R1503" t="s">
        <v>16263</v>
      </c>
      <c r="S1503" t="s">
        <v>16264</v>
      </c>
      <c r="T1503" t="s">
        <v>16265</v>
      </c>
      <c r="U1503" t="s">
        <v>16266</v>
      </c>
      <c r="V1503" t="s">
        <v>16196</v>
      </c>
      <c r="W1503" t="s">
        <v>16267</v>
      </c>
      <c r="X1503" t="s">
        <v>16102</v>
      </c>
      <c r="Y1503" t="s">
        <v>16268</v>
      </c>
      <c r="Z1503" t="s">
        <v>16103</v>
      </c>
      <c r="AA1503" t="s">
        <v>16098</v>
      </c>
      <c r="AB1503" t="s">
        <v>16195</v>
      </c>
      <c r="AC1503" t="s">
        <v>16213</v>
      </c>
    </row>
    <row r="1504" spans="1:31" x14ac:dyDescent="0.3">
      <c r="A1504" t="s">
        <v>16150</v>
      </c>
      <c r="B1504" t="s">
        <v>16214</v>
      </c>
      <c r="C1504">
        <v>1099</v>
      </c>
      <c r="D1504" t="s">
        <v>32</v>
      </c>
      <c r="E1504">
        <v>53</v>
      </c>
      <c r="F1504">
        <v>5382</v>
      </c>
      <c r="G1504">
        <v>4</v>
      </c>
      <c r="H1504">
        <v>7</v>
      </c>
      <c r="I1504">
        <v>6</v>
      </c>
      <c r="J1504" t="s">
        <v>16102</v>
      </c>
      <c r="K1504" t="s">
        <v>16131</v>
      </c>
      <c r="L1504" t="s">
        <v>16158</v>
      </c>
      <c r="M1504" t="s">
        <v>16269</v>
      </c>
      <c r="N1504" t="s">
        <v>16220</v>
      </c>
      <c r="O1504" t="s">
        <v>16270</v>
      </c>
      <c r="P1504" t="s">
        <v>16222</v>
      </c>
      <c r="Q1504" t="s">
        <v>16271</v>
      </c>
      <c r="R1504" t="s">
        <v>16200</v>
      </c>
      <c r="S1504" t="s">
        <v>16106</v>
      </c>
      <c r="T1504" t="s">
        <v>16096</v>
      </c>
      <c r="U1504" t="s">
        <v>16202</v>
      </c>
      <c r="V1504" t="s">
        <v>16272</v>
      </c>
      <c r="W1504" t="s">
        <v>16149</v>
      </c>
    </row>
    <row r="1505" spans="1:29" x14ac:dyDescent="0.3">
      <c r="A1505" t="s">
        <v>16203</v>
      </c>
      <c r="B1505" t="s">
        <v>16097</v>
      </c>
      <c r="C1505">
        <v>1129</v>
      </c>
      <c r="D1505" t="s">
        <v>32</v>
      </c>
      <c r="E1505">
        <v>39</v>
      </c>
      <c r="F1505">
        <v>5262</v>
      </c>
      <c r="G1505">
        <v>5</v>
      </c>
      <c r="H1505">
        <v>4</v>
      </c>
      <c r="I1505">
        <v>12</v>
      </c>
      <c r="J1505" t="s">
        <v>16167</v>
      </c>
      <c r="K1505" t="s">
        <v>16173</v>
      </c>
      <c r="L1505" t="s">
        <v>16166</v>
      </c>
      <c r="M1505" t="s">
        <v>16198</v>
      </c>
      <c r="N1505" t="s">
        <v>16273</v>
      </c>
      <c r="O1505" t="e">
        <f>-EDn2WzjzCE</f>
        <v>#NAME?</v>
      </c>
      <c r="P1505" t="s">
        <v>16274</v>
      </c>
      <c r="Q1505" t="s">
        <v>16275</v>
      </c>
      <c r="R1505" t="s">
        <v>16276</v>
      </c>
      <c r="S1505" t="s">
        <v>16277</v>
      </c>
      <c r="T1505" t="s">
        <v>16278</v>
      </c>
      <c r="U1505" t="s">
        <v>16199</v>
      </c>
      <c r="V1505" t="s">
        <v>16279</v>
      </c>
      <c r="W1505" t="s">
        <v>16280</v>
      </c>
      <c r="X1505" t="s">
        <v>16281</v>
      </c>
      <c r="Y1505" t="e">
        <f>-P9jxM9vgWc</f>
        <v>#NAME?</v>
      </c>
      <c r="Z1505" t="s">
        <v>16282</v>
      </c>
      <c r="AA1505" t="s">
        <v>16283</v>
      </c>
      <c r="AB1505" t="s">
        <v>16284</v>
      </c>
      <c r="AC1505" t="s">
        <v>16285</v>
      </c>
    </row>
    <row r="1506" spans="1:29" x14ac:dyDescent="0.3">
      <c r="A1506" t="s">
        <v>16204</v>
      </c>
      <c r="B1506" t="s">
        <v>16286</v>
      </c>
      <c r="C1506">
        <v>1130</v>
      </c>
      <c r="D1506" t="s">
        <v>233</v>
      </c>
      <c r="E1506" t="s">
        <v>3</v>
      </c>
      <c r="F1506" t="s">
        <v>234</v>
      </c>
      <c r="G1506">
        <v>154</v>
      </c>
      <c r="H1506">
        <v>114</v>
      </c>
      <c r="I1506">
        <v>0</v>
      </c>
      <c r="J1506">
        <v>0</v>
      </c>
      <c r="K1506">
        <v>0</v>
      </c>
      <c r="L1506" t="s">
        <v>16287</v>
      </c>
      <c r="M1506" t="s">
        <v>16288</v>
      </c>
      <c r="N1506" t="s">
        <v>16099</v>
      </c>
      <c r="O1506" t="s">
        <v>16289</v>
      </c>
      <c r="P1506" t="s">
        <v>16221</v>
      </c>
      <c r="Q1506" t="s">
        <v>16290</v>
      </c>
      <c r="R1506" t="s">
        <v>16149</v>
      </c>
      <c r="S1506" t="s">
        <v>16152</v>
      </c>
      <c r="T1506" t="s">
        <v>16080</v>
      </c>
      <c r="U1506" t="s">
        <v>16291</v>
      </c>
      <c r="V1506" t="s">
        <v>16112</v>
      </c>
      <c r="W1506" t="s">
        <v>16098</v>
      </c>
      <c r="X1506" t="s">
        <v>16292</v>
      </c>
      <c r="Y1506" t="s">
        <v>16262</v>
      </c>
    </row>
    <row r="1507" spans="1:29" x14ac:dyDescent="0.3">
      <c r="A1507" t="s">
        <v>16293</v>
      </c>
      <c r="B1507" t="s">
        <v>16294</v>
      </c>
      <c r="C1507">
        <v>1135</v>
      </c>
      <c r="D1507" t="s">
        <v>32</v>
      </c>
      <c r="E1507">
        <v>94</v>
      </c>
      <c r="F1507">
        <v>3377</v>
      </c>
      <c r="G1507">
        <v>3.8</v>
      </c>
      <c r="H1507">
        <v>5</v>
      </c>
      <c r="I1507">
        <v>3</v>
      </c>
      <c r="J1507" t="s">
        <v>16295</v>
      </c>
      <c r="K1507" t="s">
        <v>16296</v>
      </c>
      <c r="L1507" t="s">
        <v>16297</v>
      </c>
      <c r="M1507" t="s">
        <v>16298</v>
      </c>
      <c r="N1507" t="s">
        <v>16299</v>
      </c>
      <c r="O1507" t="s">
        <v>16300</v>
      </c>
      <c r="P1507" t="s">
        <v>16301</v>
      </c>
      <c r="Q1507" t="s">
        <v>16302</v>
      </c>
      <c r="R1507" t="s">
        <v>16303</v>
      </c>
      <c r="S1507" t="s">
        <v>16304</v>
      </c>
      <c r="T1507" t="s">
        <v>16305</v>
      </c>
      <c r="U1507" t="s">
        <v>16306</v>
      </c>
      <c r="V1507" t="s">
        <v>16307</v>
      </c>
      <c r="W1507" t="s">
        <v>16308</v>
      </c>
    </row>
    <row r="1508" spans="1:29" x14ac:dyDescent="0.3">
      <c r="A1508" t="s">
        <v>16302</v>
      </c>
      <c r="B1508" t="s">
        <v>16309</v>
      </c>
      <c r="C1508">
        <v>1135</v>
      </c>
      <c r="D1508" t="s">
        <v>2503</v>
      </c>
      <c r="E1508">
        <v>226</v>
      </c>
      <c r="F1508">
        <v>303</v>
      </c>
      <c r="G1508">
        <v>0</v>
      </c>
      <c r="H1508">
        <v>0</v>
      </c>
      <c r="I1508">
        <v>0</v>
      </c>
      <c r="J1508" t="s">
        <v>16295</v>
      </c>
      <c r="K1508" t="s">
        <v>16293</v>
      </c>
      <c r="L1508" t="s">
        <v>16297</v>
      </c>
      <c r="M1508" t="s">
        <v>16296</v>
      </c>
      <c r="N1508" t="s">
        <v>16298</v>
      </c>
      <c r="O1508" t="s">
        <v>16299</v>
      </c>
      <c r="P1508" t="s">
        <v>16300</v>
      </c>
      <c r="Q1508" t="s">
        <v>16301</v>
      </c>
      <c r="R1508" t="s">
        <v>16305</v>
      </c>
      <c r="S1508" t="s">
        <v>16303</v>
      </c>
      <c r="T1508" t="s">
        <v>16304</v>
      </c>
      <c r="U1508" t="s">
        <v>16310</v>
      </c>
      <c r="V1508" t="s">
        <v>16311</v>
      </c>
      <c r="W1508" t="s">
        <v>16306</v>
      </c>
      <c r="X1508" t="s">
        <v>16312</v>
      </c>
      <c r="Y1508" t="s">
        <v>16307</v>
      </c>
      <c r="Z1508" t="s">
        <v>16313</v>
      </c>
      <c r="AA1508" t="s">
        <v>16314</v>
      </c>
      <c r="AB1508" t="s">
        <v>16315</v>
      </c>
      <c r="AC1508" t="s">
        <v>16308</v>
      </c>
    </row>
    <row r="1509" spans="1:29" x14ac:dyDescent="0.3">
      <c r="A1509" t="s">
        <v>16305</v>
      </c>
      <c r="B1509" t="s">
        <v>16316</v>
      </c>
      <c r="C1509">
        <v>1135</v>
      </c>
      <c r="D1509" t="s">
        <v>32</v>
      </c>
      <c r="E1509">
        <v>226</v>
      </c>
      <c r="F1509">
        <v>266</v>
      </c>
      <c r="G1509">
        <v>0</v>
      </c>
      <c r="H1509">
        <v>0</v>
      </c>
      <c r="I1509">
        <v>1</v>
      </c>
      <c r="J1509" t="s">
        <v>16295</v>
      </c>
      <c r="K1509" t="s">
        <v>16293</v>
      </c>
      <c r="L1509" t="s">
        <v>16302</v>
      </c>
      <c r="M1509" t="s">
        <v>16297</v>
      </c>
      <c r="N1509" t="s">
        <v>16296</v>
      </c>
      <c r="O1509" t="s">
        <v>16298</v>
      </c>
      <c r="P1509" t="s">
        <v>16299</v>
      </c>
      <c r="Q1509" t="s">
        <v>16303</v>
      </c>
    </row>
    <row r="1510" spans="1:29" x14ac:dyDescent="0.3">
      <c r="A1510" t="s">
        <v>16297</v>
      </c>
      <c r="B1510" t="s">
        <v>16317</v>
      </c>
      <c r="C1510">
        <v>1033</v>
      </c>
      <c r="D1510" t="s">
        <v>866</v>
      </c>
      <c r="E1510">
        <v>18</v>
      </c>
      <c r="F1510">
        <v>801</v>
      </c>
      <c r="G1510">
        <v>0</v>
      </c>
      <c r="H1510">
        <v>0</v>
      </c>
      <c r="I1510">
        <v>0</v>
      </c>
      <c r="J1510" t="s">
        <v>16303</v>
      </c>
      <c r="K1510" t="s">
        <v>16296</v>
      </c>
      <c r="L1510" t="s">
        <v>16318</v>
      </c>
      <c r="M1510" t="s">
        <v>16307</v>
      </c>
      <c r="N1510" t="s">
        <v>16319</v>
      </c>
      <c r="O1510" t="s">
        <v>16320</v>
      </c>
      <c r="P1510" t="s">
        <v>16321</v>
      </c>
      <c r="Q1510" t="s">
        <v>16322</v>
      </c>
      <c r="R1510" t="s">
        <v>16323</v>
      </c>
      <c r="S1510" t="e">
        <f>-llh0HpBnxQ</f>
        <v>#NAME?</v>
      </c>
      <c r="T1510" t="s">
        <v>16308</v>
      </c>
      <c r="U1510" t="s">
        <v>16324</v>
      </c>
      <c r="V1510" t="s">
        <v>16325</v>
      </c>
      <c r="W1510" t="s">
        <v>16326</v>
      </c>
      <c r="X1510" t="s">
        <v>16313</v>
      </c>
      <c r="Y1510" t="s">
        <v>16327</v>
      </c>
      <c r="Z1510" t="s">
        <v>16311</v>
      </c>
      <c r="AA1510" t="s">
        <v>16328</v>
      </c>
      <c r="AB1510" t="s">
        <v>16329</v>
      </c>
      <c r="AC1510" t="s">
        <v>16330</v>
      </c>
    </row>
    <row r="1511" spans="1:29" x14ac:dyDescent="0.3">
      <c r="A1511" t="s">
        <v>16296</v>
      </c>
      <c r="B1511" t="s">
        <v>16317</v>
      </c>
      <c r="C1511">
        <v>1033</v>
      </c>
      <c r="D1511" t="s">
        <v>866</v>
      </c>
      <c r="E1511">
        <v>25</v>
      </c>
      <c r="F1511">
        <v>413</v>
      </c>
      <c r="G1511">
        <v>0</v>
      </c>
      <c r="H1511">
        <v>0</v>
      </c>
      <c r="I1511">
        <v>0</v>
      </c>
    </row>
    <row r="1512" spans="1:29" x14ac:dyDescent="0.3">
      <c r="A1512" t="s">
        <v>16298</v>
      </c>
      <c r="B1512" t="s">
        <v>16317</v>
      </c>
      <c r="C1512">
        <v>1033</v>
      </c>
      <c r="D1512" t="s">
        <v>866</v>
      </c>
      <c r="E1512">
        <v>14</v>
      </c>
      <c r="F1512">
        <v>232</v>
      </c>
      <c r="G1512">
        <v>0</v>
      </c>
      <c r="H1512">
        <v>0</v>
      </c>
      <c r="I1512">
        <v>0</v>
      </c>
    </row>
    <row r="1513" spans="1:29" x14ac:dyDescent="0.3">
      <c r="A1513" t="s">
        <v>16299</v>
      </c>
      <c r="B1513" t="s">
        <v>16317</v>
      </c>
      <c r="C1513">
        <v>1033</v>
      </c>
      <c r="D1513" t="s">
        <v>866</v>
      </c>
      <c r="E1513">
        <v>11</v>
      </c>
      <c r="F1513">
        <v>279</v>
      </c>
      <c r="G1513">
        <v>0</v>
      </c>
      <c r="H1513">
        <v>0</v>
      </c>
      <c r="I1513">
        <v>0</v>
      </c>
      <c r="J1513" t="s">
        <v>16303</v>
      </c>
      <c r="K1513" t="s">
        <v>16300</v>
      </c>
      <c r="L1513" t="s">
        <v>16301</v>
      </c>
      <c r="M1513" t="s">
        <v>16331</v>
      </c>
      <c r="N1513" t="s">
        <v>16332</v>
      </c>
      <c r="O1513" t="s">
        <v>16333</v>
      </c>
      <c r="P1513" t="s">
        <v>16327</v>
      </c>
      <c r="Q1513" t="s">
        <v>16314</v>
      </c>
    </row>
    <row r="1514" spans="1:29" x14ac:dyDescent="0.3">
      <c r="A1514" t="s">
        <v>16300</v>
      </c>
      <c r="B1514" t="s">
        <v>16317</v>
      </c>
      <c r="C1514">
        <v>1033</v>
      </c>
      <c r="D1514" t="s">
        <v>866</v>
      </c>
      <c r="E1514">
        <v>9</v>
      </c>
      <c r="F1514">
        <v>220</v>
      </c>
      <c r="G1514">
        <v>3</v>
      </c>
      <c r="H1514">
        <v>1</v>
      </c>
      <c r="I1514">
        <v>1</v>
      </c>
      <c r="J1514" t="s">
        <v>16334</v>
      </c>
      <c r="K1514" t="s">
        <v>16299</v>
      </c>
      <c r="L1514" t="s">
        <v>16307</v>
      </c>
      <c r="M1514" t="s">
        <v>16303</v>
      </c>
      <c r="N1514" t="s">
        <v>16335</v>
      </c>
      <c r="O1514" t="s">
        <v>16336</v>
      </c>
      <c r="P1514" t="s">
        <v>16337</v>
      </c>
      <c r="Q1514" t="s">
        <v>16331</v>
      </c>
      <c r="R1514" t="s">
        <v>16333</v>
      </c>
      <c r="S1514" t="s">
        <v>16338</v>
      </c>
      <c r="T1514" t="s">
        <v>16339</v>
      </c>
      <c r="U1514" t="s">
        <v>16340</v>
      </c>
      <c r="V1514" t="s">
        <v>16328</v>
      </c>
      <c r="W1514" t="s">
        <v>16341</v>
      </c>
      <c r="X1514" t="s">
        <v>16318</v>
      </c>
      <c r="Y1514" t="s">
        <v>16297</v>
      </c>
      <c r="Z1514" t="s">
        <v>16342</v>
      </c>
      <c r="AA1514" t="s">
        <v>16327</v>
      </c>
      <c r="AB1514" t="s">
        <v>16343</v>
      </c>
      <c r="AC1514" t="s">
        <v>16330</v>
      </c>
    </row>
    <row r="1515" spans="1:29" x14ac:dyDescent="0.3">
      <c r="A1515" t="s">
        <v>16301</v>
      </c>
      <c r="B1515" t="s">
        <v>16317</v>
      </c>
      <c r="C1515">
        <v>1033</v>
      </c>
      <c r="D1515" t="s">
        <v>866</v>
      </c>
      <c r="E1515">
        <v>7</v>
      </c>
      <c r="F1515">
        <v>190</v>
      </c>
      <c r="G1515">
        <v>0</v>
      </c>
      <c r="H1515">
        <v>0</v>
      </c>
      <c r="I1515">
        <v>0</v>
      </c>
      <c r="J1515" t="s">
        <v>16299</v>
      </c>
      <c r="K1515" t="s">
        <v>16296</v>
      </c>
      <c r="L1515" t="s">
        <v>16344</v>
      </c>
      <c r="M1515" t="s">
        <v>16300</v>
      </c>
      <c r="N1515" t="s">
        <v>16312</v>
      </c>
      <c r="O1515" t="s">
        <v>16345</v>
      </c>
      <c r="P1515" t="s">
        <v>16318</v>
      </c>
      <c r="Q1515" t="s">
        <v>16333</v>
      </c>
      <c r="R1515" t="s">
        <v>16321</v>
      </c>
      <c r="S1515" t="s">
        <v>16346</v>
      </c>
      <c r="T1515" t="s">
        <v>16347</v>
      </c>
      <c r="U1515" t="s">
        <v>16307</v>
      </c>
      <c r="V1515" t="s">
        <v>16348</v>
      </c>
      <c r="W1515" t="s">
        <v>16349</v>
      </c>
      <c r="X1515" t="s">
        <v>16330</v>
      </c>
      <c r="Y1515" t="s">
        <v>16326</v>
      </c>
      <c r="Z1515" t="s">
        <v>16350</v>
      </c>
      <c r="AA1515" t="s">
        <v>16323</v>
      </c>
      <c r="AB1515" t="s">
        <v>16304</v>
      </c>
      <c r="AC1515" t="s">
        <v>16311</v>
      </c>
    </row>
    <row r="1516" spans="1:29" x14ac:dyDescent="0.3">
      <c r="A1516" t="s">
        <v>16303</v>
      </c>
      <c r="B1516" t="s">
        <v>16317</v>
      </c>
      <c r="C1516">
        <v>1033</v>
      </c>
      <c r="D1516" t="s">
        <v>866</v>
      </c>
      <c r="E1516">
        <v>17</v>
      </c>
      <c r="F1516">
        <v>422</v>
      </c>
      <c r="G1516">
        <v>0</v>
      </c>
      <c r="H1516">
        <v>0</v>
      </c>
      <c r="I1516">
        <v>1</v>
      </c>
      <c r="J1516" t="s">
        <v>16296</v>
      </c>
      <c r="K1516" t="s">
        <v>16298</v>
      </c>
      <c r="L1516" t="s">
        <v>16297</v>
      </c>
      <c r="M1516" t="s">
        <v>16301</v>
      </c>
      <c r="N1516" t="s">
        <v>16300</v>
      </c>
      <c r="O1516" t="s">
        <v>16327</v>
      </c>
      <c r="P1516" t="s">
        <v>16321</v>
      </c>
      <c r="Q1516" t="s">
        <v>16333</v>
      </c>
      <c r="R1516" t="s">
        <v>16328</v>
      </c>
      <c r="S1516" t="s">
        <v>16351</v>
      </c>
      <c r="T1516" t="s">
        <v>16347</v>
      </c>
      <c r="U1516" t="s">
        <v>16352</v>
      </c>
      <c r="V1516" t="s">
        <v>16353</v>
      </c>
      <c r="W1516" t="s">
        <v>16345</v>
      </c>
      <c r="X1516" t="s">
        <v>16344</v>
      </c>
      <c r="Y1516" t="s">
        <v>16354</v>
      </c>
      <c r="Z1516" t="s">
        <v>16320</v>
      </c>
      <c r="AA1516" t="s">
        <v>16355</v>
      </c>
      <c r="AB1516" t="s">
        <v>16356</v>
      </c>
      <c r="AC1516" t="s">
        <v>16357</v>
      </c>
    </row>
    <row r="1517" spans="1:29" x14ac:dyDescent="0.3">
      <c r="A1517" t="s">
        <v>16304</v>
      </c>
      <c r="B1517" t="s">
        <v>16317</v>
      </c>
      <c r="C1517">
        <v>1033</v>
      </c>
      <c r="D1517" t="s">
        <v>866</v>
      </c>
      <c r="E1517">
        <v>16</v>
      </c>
      <c r="F1517">
        <v>57</v>
      </c>
      <c r="G1517">
        <v>0</v>
      </c>
      <c r="H1517">
        <v>0</v>
      </c>
      <c r="I1517">
        <v>0</v>
      </c>
    </row>
    <row r="1518" spans="1:29" x14ac:dyDescent="0.3">
      <c r="A1518" t="s">
        <v>16311</v>
      </c>
      <c r="B1518" t="s">
        <v>16317</v>
      </c>
      <c r="C1518">
        <v>1033</v>
      </c>
      <c r="D1518" t="s">
        <v>866</v>
      </c>
      <c r="E1518">
        <v>12</v>
      </c>
      <c r="F1518">
        <v>38</v>
      </c>
      <c r="G1518">
        <v>0</v>
      </c>
      <c r="H1518">
        <v>0</v>
      </c>
      <c r="I1518">
        <v>0</v>
      </c>
      <c r="J1518" t="s">
        <v>16355</v>
      </c>
      <c r="K1518" t="s">
        <v>16315</v>
      </c>
      <c r="L1518" t="s">
        <v>16299</v>
      </c>
      <c r="M1518" t="s">
        <v>16296</v>
      </c>
      <c r="N1518" t="s">
        <v>16344</v>
      </c>
      <c r="O1518" t="s">
        <v>16297</v>
      </c>
      <c r="P1518" t="s">
        <v>16314</v>
      </c>
      <c r="Q1518" t="s">
        <v>16357</v>
      </c>
      <c r="R1518" t="s">
        <v>16313</v>
      </c>
      <c r="S1518" t="s">
        <v>16308</v>
      </c>
      <c r="T1518" t="s">
        <v>16358</v>
      </c>
      <c r="U1518" t="s">
        <v>16300</v>
      </c>
      <c r="V1518" t="s">
        <v>16307</v>
      </c>
      <c r="W1518" t="s">
        <v>16298</v>
      </c>
      <c r="X1518" t="s">
        <v>16301</v>
      </c>
      <c r="Y1518" t="s">
        <v>16333</v>
      </c>
      <c r="Z1518" t="s">
        <v>16303</v>
      </c>
      <c r="AA1518" t="s">
        <v>16310</v>
      </c>
      <c r="AB1518" t="s">
        <v>16312</v>
      </c>
      <c r="AC1518" t="s">
        <v>16304</v>
      </c>
    </row>
    <row r="1519" spans="1:29" x14ac:dyDescent="0.3">
      <c r="A1519" t="s">
        <v>16310</v>
      </c>
      <c r="B1519" t="s">
        <v>16317</v>
      </c>
      <c r="C1519">
        <v>1033</v>
      </c>
      <c r="D1519" t="s">
        <v>866</v>
      </c>
      <c r="E1519">
        <v>8</v>
      </c>
      <c r="F1519">
        <v>99</v>
      </c>
      <c r="G1519">
        <v>0</v>
      </c>
      <c r="H1519">
        <v>0</v>
      </c>
      <c r="I1519">
        <v>0</v>
      </c>
    </row>
    <row r="1520" spans="1:29" x14ac:dyDescent="0.3">
      <c r="A1520" t="s">
        <v>16306</v>
      </c>
      <c r="B1520" t="s">
        <v>16317</v>
      </c>
      <c r="C1520">
        <v>1033</v>
      </c>
      <c r="D1520" t="s">
        <v>866</v>
      </c>
      <c r="E1520">
        <v>14</v>
      </c>
      <c r="F1520">
        <v>96</v>
      </c>
      <c r="G1520">
        <v>0</v>
      </c>
      <c r="H1520">
        <v>0</v>
      </c>
      <c r="I1520">
        <v>0</v>
      </c>
      <c r="J1520" t="s">
        <v>16296</v>
      </c>
      <c r="K1520" t="s">
        <v>16359</v>
      </c>
      <c r="L1520" t="s">
        <v>16297</v>
      </c>
      <c r="M1520" t="s">
        <v>16360</v>
      </c>
      <c r="N1520" t="s">
        <v>16299</v>
      </c>
      <c r="O1520" t="s">
        <v>16314</v>
      </c>
      <c r="P1520" t="s">
        <v>16312</v>
      </c>
      <c r="Q1520" t="s">
        <v>16361</v>
      </c>
      <c r="R1520" t="s">
        <v>16362</v>
      </c>
      <c r="S1520" t="s">
        <v>16363</v>
      </c>
      <c r="T1520" t="s">
        <v>16364</v>
      </c>
      <c r="U1520" t="s">
        <v>16365</v>
      </c>
      <c r="V1520" t="s">
        <v>16366</v>
      </c>
      <c r="W1520" t="s">
        <v>16367</v>
      </c>
    </row>
    <row r="1521" spans="1:31" x14ac:dyDescent="0.3">
      <c r="A1521" t="s">
        <v>16312</v>
      </c>
      <c r="B1521" t="s">
        <v>16317</v>
      </c>
      <c r="C1521">
        <v>1033</v>
      </c>
      <c r="D1521" t="s">
        <v>866</v>
      </c>
      <c r="E1521">
        <v>6</v>
      </c>
      <c r="F1521">
        <v>106</v>
      </c>
      <c r="G1521">
        <v>5</v>
      </c>
      <c r="H1521">
        <v>1</v>
      </c>
      <c r="I1521">
        <v>0</v>
      </c>
      <c r="J1521" t="s">
        <v>16333</v>
      </c>
      <c r="K1521" t="s">
        <v>16296</v>
      </c>
      <c r="L1521" t="s">
        <v>16301</v>
      </c>
      <c r="M1521" t="s">
        <v>16339</v>
      </c>
      <c r="N1521" t="s">
        <v>16368</v>
      </c>
      <c r="O1521" t="s">
        <v>16344</v>
      </c>
      <c r="P1521" t="s">
        <v>16330</v>
      </c>
      <c r="Q1521" t="s">
        <v>16369</v>
      </c>
      <c r="R1521" t="s">
        <v>16310</v>
      </c>
      <c r="S1521" t="s">
        <v>16300</v>
      </c>
      <c r="T1521" t="s">
        <v>195</v>
      </c>
      <c r="U1521" t="s">
        <v>16311</v>
      </c>
      <c r="V1521" t="s">
        <v>16328</v>
      </c>
      <c r="W1521" t="s">
        <v>16298</v>
      </c>
      <c r="X1521" t="s">
        <v>16370</v>
      </c>
      <c r="Y1521" t="s">
        <v>16350</v>
      </c>
      <c r="Z1521" t="s">
        <v>16353</v>
      </c>
      <c r="AA1521" t="s">
        <v>16345</v>
      </c>
      <c r="AB1521" t="s">
        <v>16352</v>
      </c>
      <c r="AC1521" t="s">
        <v>16297</v>
      </c>
    </row>
    <row r="1522" spans="1:31" x14ac:dyDescent="0.3">
      <c r="A1522" t="s">
        <v>16307</v>
      </c>
      <c r="B1522" t="s">
        <v>16317</v>
      </c>
      <c r="C1522">
        <v>1033</v>
      </c>
      <c r="D1522" t="s">
        <v>866</v>
      </c>
      <c r="E1522">
        <v>9</v>
      </c>
      <c r="F1522">
        <v>116</v>
      </c>
      <c r="G1522">
        <v>0</v>
      </c>
      <c r="H1522">
        <v>0</v>
      </c>
      <c r="I1522">
        <v>0</v>
      </c>
      <c r="J1522" t="s">
        <v>16314</v>
      </c>
      <c r="K1522" t="s">
        <v>16371</v>
      </c>
      <c r="L1522" t="s">
        <v>16372</v>
      </c>
      <c r="M1522" t="s">
        <v>16345</v>
      </c>
      <c r="N1522" t="s">
        <v>16373</v>
      </c>
      <c r="O1522" t="s">
        <v>16311</v>
      </c>
      <c r="P1522" t="s">
        <v>16352</v>
      </c>
      <c r="Q1522" t="s">
        <v>16374</v>
      </c>
      <c r="R1522" t="s">
        <v>16375</v>
      </c>
      <c r="S1522" t="s">
        <v>16353</v>
      </c>
      <c r="T1522" t="s">
        <v>16339</v>
      </c>
      <c r="U1522" t="s">
        <v>16376</v>
      </c>
      <c r="V1522" t="s">
        <v>16377</v>
      </c>
      <c r="W1522" t="s">
        <v>16378</v>
      </c>
      <c r="X1522" t="s">
        <v>16348</v>
      </c>
      <c r="Y1522" t="s">
        <v>16347</v>
      </c>
      <c r="Z1522" t="s">
        <v>16330</v>
      </c>
      <c r="AA1522" t="s">
        <v>16379</v>
      </c>
      <c r="AB1522" t="s">
        <v>16380</v>
      </c>
      <c r="AC1522" t="s">
        <v>16357</v>
      </c>
    </row>
    <row r="1523" spans="1:31" x14ac:dyDescent="0.3">
      <c r="A1523" t="s">
        <v>16314</v>
      </c>
      <c r="B1523" t="s">
        <v>16317</v>
      </c>
      <c r="C1523">
        <v>1033</v>
      </c>
      <c r="D1523" t="s">
        <v>866</v>
      </c>
      <c r="E1523">
        <v>9</v>
      </c>
      <c r="F1523">
        <v>57</v>
      </c>
      <c r="G1523">
        <v>0</v>
      </c>
      <c r="H1523">
        <v>0</v>
      </c>
      <c r="I1523">
        <v>0</v>
      </c>
      <c r="J1523" t="s">
        <v>16308</v>
      </c>
      <c r="K1523" t="s">
        <v>16298</v>
      </c>
      <c r="L1523" t="s">
        <v>16301</v>
      </c>
      <c r="M1523" t="s">
        <v>16355</v>
      </c>
      <c r="N1523" t="s">
        <v>16307</v>
      </c>
      <c r="O1523" t="s">
        <v>16312</v>
      </c>
      <c r="P1523" t="s">
        <v>16306</v>
      </c>
      <c r="Q1523" t="s">
        <v>16310</v>
      </c>
    </row>
    <row r="1524" spans="1:31" x14ac:dyDescent="0.3">
      <c r="A1524" t="s">
        <v>16315</v>
      </c>
      <c r="B1524" t="s">
        <v>16317</v>
      </c>
      <c r="C1524">
        <v>1033</v>
      </c>
      <c r="D1524" t="s">
        <v>866</v>
      </c>
      <c r="E1524">
        <v>9</v>
      </c>
      <c r="F1524">
        <v>28</v>
      </c>
      <c r="G1524">
        <v>0</v>
      </c>
      <c r="H1524">
        <v>0</v>
      </c>
      <c r="I1524">
        <v>0</v>
      </c>
    </row>
    <row r="1525" spans="1:31" x14ac:dyDescent="0.3">
      <c r="A1525" t="s">
        <v>16313</v>
      </c>
      <c r="B1525" t="s">
        <v>16317</v>
      </c>
      <c r="C1525">
        <v>1033</v>
      </c>
      <c r="D1525" t="s">
        <v>866</v>
      </c>
      <c r="E1525">
        <v>11</v>
      </c>
      <c r="F1525">
        <v>54</v>
      </c>
      <c r="G1525">
        <v>5</v>
      </c>
      <c r="H1525">
        <v>1</v>
      </c>
      <c r="I1525">
        <v>0</v>
      </c>
      <c r="J1525" t="s">
        <v>16301</v>
      </c>
      <c r="K1525" t="s">
        <v>16338</v>
      </c>
      <c r="L1525" t="s">
        <v>16381</v>
      </c>
      <c r="M1525" t="s">
        <v>16382</v>
      </c>
      <c r="N1525" t="s">
        <v>16327</v>
      </c>
      <c r="O1525" t="s">
        <v>16351</v>
      </c>
      <c r="P1525" t="s">
        <v>16345</v>
      </c>
      <c r="Q1525" t="s">
        <v>16383</v>
      </c>
      <c r="R1525" t="s">
        <v>16347</v>
      </c>
      <c r="S1525" t="s">
        <v>16352</v>
      </c>
      <c r="T1525" t="s">
        <v>16384</v>
      </c>
      <c r="U1525" t="s">
        <v>16385</v>
      </c>
      <c r="V1525" t="s">
        <v>16386</v>
      </c>
      <c r="W1525" t="s">
        <v>16387</v>
      </c>
      <c r="X1525" t="e">
        <f>-WjRfsJNc4M</f>
        <v>#NAME?</v>
      </c>
      <c r="Y1525" t="s">
        <v>16388</v>
      </c>
      <c r="Z1525" t="s">
        <v>16304</v>
      </c>
      <c r="AA1525" t="s">
        <v>16389</v>
      </c>
      <c r="AB1525" t="s">
        <v>16353</v>
      </c>
      <c r="AC1525" t="s">
        <v>16390</v>
      </c>
    </row>
    <row r="1526" spans="1:31" x14ac:dyDescent="0.3">
      <c r="A1526" t="s">
        <v>16308</v>
      </c>
      <c r="B1526" t="s">
        <v>16317</v>
      </c>
      <c r="C1526">
        <v>1033</v>
      </c>
      <c r="D1526" t="s">
        <v>866</v>
      </c>
      <c r="E1526">
        <v>9</v>
      </c>
      <c r="F1526">
        <v>120</v>
      </c>
      <c r="G1526">
        <v>0</v>
      </c>
      <c r="H1526">
        <v>0</v>
      </c>
      <c r="I1526">
        <v>0</v>
      </c>
    </row>
    <row r="1527" spans="1:31" x14ac:dyDescent="0.3">
      <c r="A1527" t="s">
        <v>8010</v>
      </c>
      <c r="B1527" t="s">
        <v>16391</v>
      </c>
      <c r="C1527">
        <v>1132</v>
      </c>
      <c r="D1527" t="s">
        <v>38</v>
      </c>
      <c r="E1527" t="s">
        <v>3</v>
      </c>
      <c r="F1527" t="s">
        <v>39</v>
      </c>
      <c r="G1527">
        <v>142</v>
      </c>
      <c r="H1527">
        <v>8485</v>
      </c>
      <c r="I1527">
        <v>4.1100000000000003</v>
      </c>
      <c r="J1527">
        <v>46</v>
      </c>
      <c r="K1527">
        <v>16</v>
      </c>
      <c r="L1527" t="s">
        <v>8013</v>
      </c>
      <c r="M1527" t="e">
        <f>-AdZ6wRHsrE</f>
        <v>#NAME?</v>
      </c>
      <c r="N1527" t="s">
        <v>8022</v>
      </c>
      <c r="O1527" t="s">
        <v>8008</v>
      </c>
      <c r="P1527" t="s">
        <v>8009</v>
      </c>
      <c r="Q1527" t="s">
        <v>8011</v>
      </c>
      <c r="R1527" t="s">
        <v>8012</v>
      </c>
      <c r="S1527" t="s">
        <v>8014</v>
      </c>
      <c r="T1527" t="e">
        <f>-RJEXBEdR5w</f>
        <v>#NAME?</v>
      </c>
      <c r="U1527" t="s">
        <v>8015</v>
      </c>
      <c r="V1527" t="s">
        <v>8016</v>
      </c>
      <c r="W1527" t="s">
        <v>8017</v>
      </c>
      <c r="X1527" t="s">
        <v>8004</v>
      </c>
      <c r="Y1527" t="s">
        <v>8007</v>
      </c>
      <c r="Z1527" t="s">
        <v>8018</v>
      </c>
      <c r="AA1527" t="s">
        <v>8019</v>
      </c>
      <c r="AB1527" t="s">
        <v>8020</v>
      </c>
      <c r="AC1527" t="s">
        <v>8021</v>
      </c>
      <c r="AD1527" t="s">
        <v>8005</v>
      </c>
      <c r="AE1527" t="s">
        <v>16392</v>
      </c>
    </row>
    <row r="1528" spans="1:31" x14ac:dyDescent="0.3">
      <c r="A1528" t="s">
        <v>8013</v>
      </c>
      <c r="B1528" t="s">
        <v>16393</v>
      </c>
      <c r="C1528">
        <v>1132</v>
      </c>
      <c r="D1528" t="s">
        <v>38</v>
      </c>
      <c r="E1528" t="s">
        <v>3</v>
      </c>
      <c r="F1528" t="s">
        <v>39</v>
      </c>
      <c r="G1528">
        <v>83</v>
      </c>
      <c r="H1528">
        <v>2105</v>
      </c>
      <c r="I1528">
        <v>3.67</v>
      </c>
      <c r="J1528">
        <v>30</v>
      </c>
      <c r="K1528">
        <v>19</v>
      </c>
      <c r="L1528" t="s">
        <v>8010</v>
      </c>
      <c r="M1528" t="e">
        <f>-AdZ6wRHsrE</f>
        <v>#NAME?</v>
      </c>
      <c r="N1528" t="s">
        <v>8022</v>
      </c>
      <c r="O1528" t="s">
        <v>8008</v>
      </c>
      <c r="P1528" t="s">
        <v>8009</v>
      </c>
      <c r="Q1528" t="s">
        <v>8011</v>
      </c>
      <c r="R1528" t="s">
        <v>8012</v>
      </c>
      <c r="S1528" t="s">
        <v>8014</v>
      </c>
      <c r="T1528" t="e">
        <f>-RJEXBEdR5w</f>
        <v>#NAME?</v>
      </c>
      <c r="U1528" t="s">
        <v>8015</v>
      </c>
      <c r="V1528" t="s">
        <v>8016</v>
      </c>
      <c r="W1528" t="s">
        <v>8017</v>
      </c>
      <c r="X1528" t="s">
        <v>8018</v>
      </c>
      <c r="Y1528" t="s">
        <v>8019</v>
      </c>
      <c r="Z1528" t="s">
        <v>8004</v>
      </c>
      <c r="AA1528" t="s">
        <v>8020</v>
      </c>
      <c r="AB1528" t="s">
        <v>8021</v>
      </c>
      <c r="AC1528" t="s">
        <v>8005</v>
      </c>
      <c r="AD1528" t="s">
        <v>16392</v>
      </c>
      <c r="AE1528" t="s">
        <v>16394</v>
      </c>
    </row>
    <row r="1529" spans="1:31" x14ac:dyDescent="0.3">
      <c r="A1529" t="e">
        <f>-AdZ6wRHsrE</f>
        <v>#NAME?</v>
      </c>
      <c r="B1529" t="s">
        <v>856</v>
      </c>
      <c r="C1529">
        <v>1133</v>
      </c>
      <c r="D1529" t="s">
        <v>38</v>
      </c>
      <c r="E1529" t="s">
        <v>3</v>
      </c>
      <c r="F1529" t="s">
        <v>39</v>
      </c>
      <c r="G1529">
        <v>49</v>
      </c>
      <c r="H1529">
        <v>1349</v>
      </c>
      <c r="I1529">
        <v>2.9</v>
      </c>
      <c r="J1529">
        <v>10</v>
      </c>
      <c r="K1529">
        <v>6</v>
      </c>
      <c r="L1529" t="s">
        <v>8010</v>
      </c>
      <c r="M1529" t="s">
        <v>8013</v>
      </c>
      <c r="N1529" t="s">
        <v>8022</v>
      </c>
      <c r="O1529" t="s">
        <v>8008</v>
      </c>
      <c r="P1529" t="s">
        <v>8009</v>
      </c>
      <c r="Q1529" t="s">
        <v>8011</v>
      </c>
      <c r="R1529" t="s">
        <v>8012</v>
      </c>
      <c r="S1529" t="s">
        <v>8014</v>
      </c>
      <c r="T1529" t="e">
        <f>-RJEXBEdR5w</f>
        <v>#NAME?</v>
      </c>
      <c r="U1529" t="s">
        <v>8015</v>
      </c>
      <c r="V1529" t="s">
        <v>8016</v>
      </c>
      <c r="W1529" t="s">
        <v>8017</v>
      </c>
      <c r="X1529" t="s">
        <v>8004</v>
      </c>
      <c r="Y1529" t="s">
        <v>8007</v>
      </c>
      <c r="Z1529" t="s">
        <v>8018</v>
      </c>
      <c r="AA1529" t="s">
        <v>8019</v>
      </c>
      <c r="AB1529" t="s">
        <v>8020</v>
      </c>
      <c r="AC1529" t="s">
        <v>8021</v>
      </c>
      <c r="AD1529" t="s">
        <v>8005</v>
      </c>
      <c r="AE1529" t="s">
        <v>16392</v>
      </c>
    </row>
    <row r="1530" spans="1:31" x14ac:dyDescent="0.3">
      <c r="A1530" t="s">
        <v>8022</v>
      </c>
      <c r="B1530" t="s">
        <v>16395</v>
      </c>
      <c r="C1530">
        <v>1133</v>
      </c>
      <c r="D1530" t="s">
        <v>38</v>
      </c>
      <c r="E1530" t="s">
        <v>3</v>
      </c>
      <c r="F1530" t="s">
        <v>39</v>
      </c>
      <c r="G1530">
        <v>29</v>
      </c>
      <c r="H1530">
        <v>14342</v>
      </c>
      <c r="I1530">
        <v>1.74</v>
      </c>
      <c r="J1530">
        <v>38</v>
      </c>
      <c r="K1530">
        <v>0</v>
      </c>
      <c r="L1530" t="s">
        <v>8010</v>
      </c>
      <c r="M1530" t="s">
        <v>8013</v>
      </c>
      <c r="N1530" t="e">
        <f>-AdZ6wRHsrE</f>
        <v>#NAME?</v>
      </c>
      <c r="O1530" t="s">
        <v>8008</v>
      </c>
      <c r="P1530" t="s">
        <v>8009</v>
      </c>
      <c r="Q1530" t="s">
        <v>8011</v>
      </c>
      <c r="R1530" t="s">
        <v>8012</v>
      </c>
      <c r="S1530" t="s">
        <v>8014</v>
      </c>
      <c r="T1530" t="e">
        <f>-RJEXBEdR5w</f>
        <v>#NAME?</v>
      </c>
      <c r="U1530" t="s">
        <v>8015</v>
      </c>
      <c r="V1530" t="s">
        <v>8016</v>
      </c>
      <c r="W1530" t="s">
        <v>8017</v>
      </c>
      <c r="X1530" t="s">
        <v>8021</v>
      </c>
      <c r="Y1530" t="s">
        <v>8019</v>
      </c>
    </row>
    <row r="1531" spans="1:31" x14ac:dyDescent="0.3">
      <c r="A1531" t="s">
        <v>8082</v>
      </c>
      <c r="B1531" t="s">
        <v>8025</v>
      </c>
      <c r="C1531">
        <v>1108</v>
      </c>
      <c r="D1531" t="s">
        <v>38</v>
      </c>
      <c r="E1531" t="s">
        <v>3</v>
      </c>
      <c r="F1531" t="s">
        <v>39</v>
      </c>
      <c r="G1531">
        <v>496</v>
      </c>
      <c r="H1531">
        <v>583806</v>
      </c>
      <c r="I1531">
        <v>4.12</v>
      </c>
      <c r="J1531">
        <v>1587</v>
      </c>
      <c r="K1531">
        <v>908</v>
      </c>
      <c r="L1531" t="s">
        <v>8063</v>
      </c>
      <c r="M1531" t="s">
        <v>8040</v>
      </c>
      <c r="N1531" t="s">
        <v>8253</v>
      </c>
      <c r="O1531" t="s">
        <v>8080</v>
      </c>
      <c r="P1531" t="s">
        <v>16396</v>
      </c>
      <c r="Q1531" t="s">
        <v>8048</v>
      </c>
      <c r="R1531" t="s">
        <v>3771</v>
      </c>
      <c r="S1531" t="s">
        <v>8011</v>
      </c>
      <c r="T1531" t="s">
        <v>8057</v>
      </c>
      <c r="U1531" t="s">
        <v>16397</v>
      </c>
      <c r="V1531" t="s">
        <v>16398</v>
      </c>
      <c r="W1531" t="s">
        <v>8026</v>
      </c>
      <c r="X1531" t="s">
        <v>8069</v>
      </c>
      <c r="Y1531" t="s">
        <v>8062</v>
      </c>
      <c r="Z1531" t="s">
        <v>8044</v>
      </c>
      <c r="AA1531" t="s">
        <v>16399</v>
      </c>
      <c r="AB1531" t="s">
        <v>16400</v>
      </c>
      <c r="AC1531" t="s">
        <v>16401</v>
      </c>
      <c r="AD1531" t="s">
        <v>8027</v>
      </c>
      <c r="AE1531" t="s">
        <v>16402</v>
      </c>
    </row>
    <row r="1532" spans="1:31" x14ac:dyDescent="0.3">
      <c r="A1532" t="s">
        <v>16403</v>
      </c>
      <c r="B1532" t="s">
        <v>16404</v>
      </c>
      <c r="C1532">
        <v>1134</v>
      </c>
      <c r="D1532" t="s">
        <v>32</v>
      </c>
      <c r="E1532">
        <v>186</v>
      </c>
      <c r="F1532">
        <v>11087</v>
      </c>
      <c r="G1532">
        <v>4.79</v>
      </c>
      <c r="H1532">
        <v>75</v>
      </c>
      <c r="I1532">
        <v>130</v>
      </c>
      <c r="J1532" t="s">
        <v>16405</v>
      </c>
      <c r="K1532" t="s">
        <v>16406</v>
      </c>
      <c r="L1532" t="s">
        <v>16407</v>
      </c>
      <c r="M1532" t="s">
        <v>16408</v>
      </c>
      <c r="N1532" t="s">
        <v>16409</v>
      </c>
      <c r="O1532" t="s">
        <v>16410</v>
      </c>
      <c r="P1532" t="s">
        <v>16411</v>
      </c>
      <c r="Q1532" t="s">
        <v>16412</v>
      </c>
      <c r="R1532" t="s">
        <v>16413</v>
      </c>
      <c r="S1532" t="s">
        <v>16414</v>
      </c>
      <c r="T1532" t="s">
        <v>16415</v>
      </c>
      <c r="U1532" t="s">
        <v>16416</v>
      </c>
      <c r="V1532" t="s">
        <v>16417</v>
      </c>
      <c r="W1532" t="s">
        <v>16418</v>
      </c>
    </row>
    <row r="1533" spans="1:31" x14ac:dyDescent="0.3">
      <c r="A1533" t="s">
        <v>16406</v>
      </c>
      <c r="B1533" t="s">
        <v>16419</v>
      </c>
      <c r="C1533">
        <v>1134</v>
      </c>
      <c r="D1533" t="s">
        <v>32</v>
      </c>
      <c r="E1533">
        <v>175</v>
      </c>
      <c r="F1533">
        <v>4839</v>
      </c>
      <c r="G1533">
        <v>4.5999999999999996</v>
      </c>
      <c r="H1533">
        <v>43</v>
      </c>
      <c r="I1533">
        <v>74</v>
      </c>
      <c r="J1533" t="s">
        <v>16410</v>
      </c>
      <c r="K1533" t="s">
        <v>16412</v>
      </c>
      <c r="L1533" t="s">
        <v>16420</v>
      </c>
      <c r="M1533" t="s">
        <v>16421</v>
      </c>
      <c r="N1533" t="s">
        <v>16416</v>
      </c>
      <c r="O1533" t="s">
        <v>16422</v>
      </c>
      <c r="P1533" t="s">
        <v>16423</v>
      </c>
      <c r="Q1533" t="s">
        <v>16424</v>
      </c>
      <c r="R1533" t="s">
        <v>16425</v>
      </c>
      <c r="S1533" t="s">
        <v>16426</v>
      </c>
      <c r="T1533" t="s">
        <v>16427</v>
      </c>
      <c r="U1533" t="s">
        <v>16428</v>
      </c>
      <c r="V1533" t="s">
        <v>16429</v>
      </c>
      <c r="W1533" t="s">
        <v>16430</v>
      </c>
    </row>
    <row r="1534" spans="1:31" x14ac:dyDescent="0.3">
      <c r="A1534" t="s">
        <v>16408</v>
      </c>
      <c r="B1534" t="s">
        <v>16431</v>
      </c>
      <c r="C1534">
        <v>1134</v>
      </c>
      <c r="D1534" t="s">
        <v>632</v>
      </c>
      <c r="E1534">
        <v>195</v>
      </c>
      <c r="F1534">
        <v>624</v>
      </c>
      <c r="G1534">
        <v>5</v>
      </c>
      <c r="H1534">
        <v>12</v>
      </c>
      <c r="I1534">
        <v>6</v>
      </c>
      <c r="J1534" t="s">
        <v>16432</v>
      </c>
      <c r="K1534" t="s">
        <v>16433</v>
      </c>
      <c r="L1534" t="s">
        <v>16405</v>
      </c>
      <c r="M1534" t="s">
        <v>16403</v>
      </c>
      <c r="N1534" t="s">
        <v>16406</v>
      </c>
      <c r="O1534" t="s">
        <v>16434</v>
      </c>
      <c r="P1534" t="s">
        <v>16421</v>
      </c>
      <c r="Q1534" t="s">
        <v>16420</v>
      </c>
      <c r="R1534" t="s">
        <v>16435</v>
      </c>
      <c r="S1534" t="s">
        <v>16436</v>
      </c>
      <c r="T1534" t="s">
        <v>16437</v>
      </c>
      <c r="U1534" t="s">
        <v>16438</v>
      </c>
      <c r="V1534" t="s">
        <v>16407</v>
      </c>
      <c r="W1534" t="s">
        <v>16439</v>
      </c>
    </row>
    <row r="1535" spans="1:31" x14ac:dyDescent="0.3">
      <c r="A1535" t="s">
        <v>16416</v>
      </c>
      <c r="B1535" t="s">
        <v>16440</v>
      </c>
      <c r="C1535">
        <v>1134</v>
      </c>
      <c r="D1535" t="s">
        <v>32</v>
      </c>
      <c r="E1535">
        <v>328</v>
      </c>
      <c r="F1535">
        <v>3000</v>
      </c>
      <c r="G1535">
        <v>4.93</v>
      </c>
      <c r="H1535">
        <v>58</v>
      </c>
      <c r="I1535">
        <v>66</v>
      </c>
      <c r="J1535" t="s">
        <v>16410</v>
      </c>
      <c r="K1535" t="s">
        <v>16412</v>
      </c>
      <c r="L1535" t="s">
        <v>16406</v>
      </c>
      <c r="M1535" t="s">
        <v>16420</v>
      </c>
      <c r="N1535" t="s">
        <v>16424</v>
      </c>
      <c r="O1535" t="s">
        <v>16428</v>
      </c>
      <c r="P1535" t="s">
        <v>16441</v>
      </c>
      <c r="Q1535" t="s">
        <v>16429</v>
      </c>
      <c r="R1535" t="s">
        <v>16430</v>
      </c>
      <c r="S1535" t="s">
        <v>16405</v>
      </c>
      <c r="T1535" t="s">
        <v>16403</v>
      </c>
      <c r="U1535" t="s">
        <v>16409</v>
      </c>
      <c r="V1535" t="s">
        <v>16408</v>
      </c>
      <c r="W1535" t="s">
        <v>16442</v>
      </c>
    </row>
    <row r="1536" spans="1:31" x14ac:dyDescent="0.3">
      <c r="A1536" t="s">
        <v>16409</v>
      </c>
      <c r="B1536" t="s">
        <v>16443</v>
      </c>
      <c r="C1536">
        <v>1134</v>
      </c>
      <c r="D1536" t="s">
        <v>632</v>
      </c>
      <c r="E1536">
        <v>338</v>
      </c>
      <c r="F1536">
        <v>3416</v>
      </c>
      <c r="G1536">
        <v>4.78</v>
      </c>
      <c r="H1536">
        <v>45</v>
      </c>
      <c r="I1536">
        <v>52</v>
      </c>
      <c r="J1536" t="s">
        <v>16405</v>
      </c>
      <c r="K1536" t="s">
        <v>16403</v>
      </c>
      <c r="L1536" t="s">
        <v>16410</v>
      </c>
      <c r="M1536" t="s">
        <v>16415</v>
      </c>
      <c r="N1536" t="s">
        <v>16420</v>
      </c>
      <c r="O1536" t="s">
        <v>16412</v>
      </c>
      <c r="P1536" t="s">
        <v>16444</v>
      </c>
      <c r="Q1536" t="s">
        <v>16445</v>
      </c>
      <c r="R1536" t="s">
        <v>16413</v>
      </c>
      <c r="S1536" t="s">
        <v>16422</v>
      </c>
      <c r="T1536" t="s">
        <v>16446</v>
      </c>
      <c r="U1536" t="s">
        <v>16416</v>
      </c>
      <c r="V1536" t="s">
        <v>16417</v>
      </c>
      <c r="W1536" t="s">
        <v>16418</v>
      </c>
    </row>
    <row r="1537" spans="1:29" x14ac:dyDescent="0.3">
      <c r="A1537" t="s">
        <v>16411</v>
      </c>
      <c r="B1537" t="s">
        <v>16447</v>
      </c>
      <c r="C1537">
        <v>1134</v>
      </c>
      <c r="D1537" t="s">
        <v>632</v>
      </c>
      <c r="E1537">
        <v>165</v>
      </c>
      <c r="F1537">
        <v>202</v>
      </c>
      <c r="G1537">
        <v>0</v>
      </c>
      <c r="H1537">
        <v>0</v>
      </c>
      <c r="I1537">
        <v>0</v>
      </c>
      <c r="J1537" t="s">
        <v>16405</v>
      </c>
      <c r="K1537" t="s">
        <v>16448</v>
      </c>
      <c r="L1537" t="s">
        <v>16403</v>
      </c>
      <c r="M1537" t="s">
        <v>16449</v>
      </c>
      <c r="N1537" t="s">
        <v>16450</v>
      </c>
      <c r="O1537" t="s">
        <v>16451</v>
      </c>
      <c r="P1537" t="s">
        <v>16418</v>
      </c>
      <c r="Q1537" t="s">
        <v>16452</v>
      </c>
      <c r="R1537" t="s">
        <v>16453</v>
      </c>
      <c r="S1537" t="s">
        <v>16454</v>
      </c>
      <c r="T1537" t="s">
        <v>16455</v>
      </c>
      <c r="U1537" t="s">
        <v>16456</v>
      </c>
      <c r="V1537" t="s">
        <v>16457</v>
      </c>
      <c r="W1537" t="s">
        <v>16458</v>
      </c>
      <c r="X1537" t="s">
        <v>16459</v>
      </c>
      <c r="Y1537" t="s">
        <v>16460</v>
      </c>
      <c r="Z1537" t="s">
        <v>16461</v>
      </c>
      <c r="AA1537" t="s">
        <v>16462</v>
      </c>
      <c r="AB1537" t="s">
        <v>16463</v>
      </c>
      <c r="AC1537" t="s">
        <v>16464</v>
      </c>
    </row>
    <row r="1538" spans="1:29" x14ac:dyDescent="0.3">
      <c r="A1538" t="s">
        <v>16422</v>
      </c>
      <c r="B1538" t="s">
        <v>16465</v>
      </c>
      <c r="C1538">
        <v>1135</v>
      </c>
      <c r="D1538" t="s">
        <v>632</v>
      </c>
      <c r="E1538">
        <v>154</v>
      </c>
      <c r="F1538">
        <v>39</v>
      </c>
      <c r="G1538">
        <v>0</v>
      </c>
      <c r="H1538">
        <v>0</v>
      </c>
      <c r="I1538">
        <v>0</v>
      </c>
      <c r="J1538" t="s">
        <v>16466</v>
      </c>
      <c r="K1538" t="s">
        <v>16467</v>
      </c>
      <c r="L1538" t="s">
        <v>16405</v>
      </c>
      <c r="M1538" t="s">
        <v>16403</v>
      </c>
      <c r="N1538" t="s">
        <v>16468</v>
      </c>
      <c r="O1538" t="s">
        <v>16469</v>
      </c>
      <c r="P1538" t="s">
        <v>16470</v>
      </c>
      <c r="Q1538" t="s">
        <v>16471</v>
      </c>
      <c r="R1538" t="s">
        <v>16472</v>
      </c>
      <c r="S1538" t="s">
        <v>16414</v>
      </c>
      <c r="T1538" t="s">
        <v>16473</v>
      </c>
      <c r="U1538" t="s">
        <v>16474</v>
      </c>
      <c r="V1538" t="s">
        <v>16475</v>
      </c>
      <c r="W1538" t="s">
        <v>16476</v>
      </c>
    </row>
    <row r="1539" spans="1:29" x14ac:dyDescent="0.3">
      <c r="A1539" t="s">
        <v>16414</v>
      </c>
      <c r="B1539" t="s">
        <v>16477</v>
      </c>
      <c r="C1539">
        <v>1134</v>
      </c>
      <c r="D1539" t="s">
        <v>632</v>
      </c>
      <c r="E1539">
        <v>181</v>
      </c>
      <c r="F1539">
        <v>477</v>
      </c>
      <c r="G1539">
        <v>0</v>
      </c>
      <c r="H1539">
        <v>0</v>
      </c>
      <c r="I1539">
        <v>0</v>
      </c>
      <c r="J1539" t="s">
        <v>16461</v>
      </c>
      <c r="K1539" t="s">
        <v>16403</v>
      </c>
      <c r="L1539" t="s">
        <v>16422</v>
      </c>
      <c r="M1539" t="s">
        <v>16436</v>
      </c>
      <c r="N1539" t="s">
        <v>16478</v>
      </c>
      <c r="O1539" t="s">
        <v>16432</v>
      </c>
      <c r="P1539" t="s">
        <v>16479</v>
      </c>
      <c r="Q1539" t="s">
        <v>16480</v>
      </c>
      <c r="R1539" t="s">
        <v>16481</v>
      </c>
      <c r="S1539" t="s">
        <v>16482</v>
      </c>
      <c r="T1539" t="s">
        <v>16483</v>
      </c>
      <c r="U1539" t="s">
        <v>16405</v>
      </c>
      <c r="V1539" t="s">
        <v>16410</v>
      </c>
      <c r="W1539" t="s">
        <v>16409</v>
      </c>
      <c r="X1539" t="s">
        <v>16453</v>
      </c>
      <c r="Y1539" t="s">
        <v>16450</v>
      </c>
      <c r="Z1539" t="s">
        <v>16484</v>
      </c>
      <c r="AA1539" t="s">
        <v>16485</v>
      </c>
      <c r="AB1539" t="s">
        <v>16416</v>
      </c>
      <c r="AC1539" t="s">
        <v>16451</v>
      </c>
    </row>
    <row r="1540" spans="1:29" x14ac:dyDescent="0.3">
      <c r="A1540" t="s">
        <v>16413</v>
      </c>
      <c r="B1540" t="s">
        <v>16486</v>
      </c>
      <c r="C1540">
        <v>1134</v>
      </c>
      <c r="D1540" t="s">
        <v>32</v>
      </c>
      <c r="E1540">
        <v>292</v>
      </c>
      <c r="F1540">
        <v>834</v>
      </c>
      <c r="G1540">
        <v>4.4000000000000004</v>
      </c>
      <c r="H1540">
        <v>5</v>
      </c>
      <c r="I1540">
        <v>3</v>
      </c>
      <c r="J1540" t="s">
        <v>16405</v>
      </c>
      <c r="K1540" t="s">
        <v>16403</v>
      </c>
      <c r="L1540" t="s">
        <v>16412</v>
      </c>
      <c r="M1540" t="s">
        <v>16415</v>
      </c>
      <c r="N1540" t="s">
        <v>16409</v>
      </c>
      <c r="O1540" t="s">
        <v>16487</v>
      </c>
      <c r="P1540" t="s">
        <v>16488</v>
      </c>
      <c r="Q1540" t="s">
        <v>16446</v>
      </c>
      <c r="R1540" t="s">
        <v>16489</v>
      </c>
      <c r="S1540" t="s">
        <v>16490</v>
      </c>
      <c r="T1540" t="s">
        <v>16433</v>
      </c>
      <c r="U1540" t="s">
        <v>16481</v>
      </c>
      <c r="V1540" t="s">
        <v>16491</v>
      </c>
      <c r="W1540" t="s">
        <v>16416</v>
      </c>
      <c r="X1540" t="s">
        <v>16432</v>
      </c>
      <c r="Y1540" t="s">
        <v>16492</v>
      </c>
      <c r="Z1540" t="s">
        <v>16493</v>
      </c>
      <c r="AA1540" t="s">
        <v>16494</v>
      </c>
      <c r="AB1540" t="s">
        <v>16495</v>
      </c>
      <c r="AC1540" t="s">
        <v>16418</v>
      </c>
    </row>
    <row r="1541" spans="1:29" x14ac:dyDescent="0.3">
      <c r="A1541" t="s">
        <v>16407</v>
      </c>
      <c r="B1541" t="s">
        <v>16496</v>
      </c>
      <c r="C1541">
        <v>1135</v>
      </c>
      <c r="D1541" t="s">
        <v>632</v>
      </c>
      <c r="E1541">
        <v>186</v>
      </c>
      <c r="F1541">
        <v>170</v>
      </c>
      <c r="G1541">
        <v>5</v>
      </c>
      <c r="H1541">
        <v>2</v>
      </c>
      <c r="I1541">
        <v>0</v>
      </c>
      <c r="J1541" t="s">
        <v>16405</v>
      </c>
      <c r="K1541" t="s">
        <v>16403</v>
      </c>
      <c r="L1541" t="s">
        <v>16406</v>
      </c>
      <c r="M1541" t="s">
        <v>16410</v>
      </c>
      <c r="N1541" t="s">
        <v>16409</v>
      </c>
      <c r="O1541" t="s">
        <v>16412</v>
      </c>
      <c r="P1541" t="s">
        <v>16408</v>
      </c>
      <c r="Q1541" t="s">
        <v>16411</v>
      </c>
      <c r="R1541" t="s">
        <v>16413</v>
      </c>
      <c r="S1541" t="s">
        <v>16422</v>
      </c>
      <c r="T1541" t="s">
        <v>16414</v>
      </c>
      <c r="U1541" t="s">
        <v>16415</v>
      </c>
      <c r="V1541" t="s">
        <v>16497</v>
      </c>
      <c r="W1541" t="s">
        <v>16498</v>
      </c>
      <c r="X1541" t="s">
        <v>16499</v>
      </c>
      <c r="Y1541" t="s">
        <v>16500</v>
      </c>
      <c r="Z1541" t="s">
        <v>16501</v>
      </c>
      <c r="AA1541" t="s">
        <v>16416</v>
      </c>
      <c r="AB1541" t="s">
        <v>16417</v>
      </c>
      <c r="AC1541" t="s">
        <v>16418</v>
      </c>
    </row>
    <row r="1542" spans="1:29" x14ac:dyDescent="0.3">
      <c r="A1542" t="s">
        <v>16418</v>
      </c>
      <c r="B1542" t="s">
        <v>16502</v>
      </c>
      <c r="C1542">
        <v>1135</v>
      </c>
      <c r="D1542" t="s">
        <v>632</v>
      </c>
      <c r="E1542">
        <v>336</v>
      </c>
      <c r="F1542">
        <v>456</v>
      </c>
      <c r="G1542">
        <v>5</v>
      </c>
      <c r="H1542">
        <v>7</v>
      </c>
      <c r="I1542">
        <v>7</v>
      </c>
      <c r="J1542" t="s">
        <v>16503</v>
      </c>
      <c r="K1542" t="s">
        <v>16433</v>
      </c>
      <c r="L1542" t="s">
        <v>16461</v>
      </c>
      <c r="M1542" t="s">
        <v>16504</v>
      </c>
      <c r="N1542" t="s">
        <v>16505</v>
      </c>
      <c r="O1542" t="s">
        <v>16506</v>
      </c>
      <c r="P1542" t="s">
        <v>16507</v>
      </c>
      <c r="Q1542" t="s">
        <v>16508</v>
      </c>
      <c r="R1542" t="s">
        <v>16509</v>
      </c>
      <c r="S1542" t="s">
        <v>16510</v>
      </c>
      <c r="T1542" t="s">
        <v>16511</v>
      </c>
      <c r="U1542" t="s">
        <v>16512</v>
      </c>
      <c r="V1542" t="s">
        <v>16445</v>
      </c>
      <c r="W1542" t="s">
        <v>16513</v>
      </c>
      <c r="X1542" t="s">
        <v>16514</v>
      </c>
      <c r="Y1542" t="s">
        <v>16515</v>
      </c>
      <c r="Z1542" t="s">
        <v>16516</v>
      </c>
      <c r="AA1542" t="s">
        <v>16517</v>
      </c>
      <c r="AB1542" t="s">
        <v>16518</v>
      </c>
      <c r="AC1542" t="s">
        <v>16519</v>
      </c>
    </row>
    <row r="1543" spans="1:29" x14ac:dyDescent="0.3">
      <c r="A1543" t="s">
        <v>16520</v>
      </c>
      <c r="B1543" t="s">
        <v>16521</v>
      </c>
      <c r="C1543">
        <v>1135</v>
      </c>
      <c r="D1543" t="s">
        <v>20</v>
      </c>
      <c r="E1543">
        <v>143</v>
      </c>
      <c r="F1543">
        <v>13337</v>
      </c>
      <c r="G1543">
        <v>4.84</v>
      </c>
      <c r="H1543">
        <v>102</v>
      </c>
      <c r="I1543">
        <v>61</v>
      </c>
      <c r="J1543" t="s">
        <v>16522</v>
      </c>
      <c r="K1543" t="s">
        <v>16523</v>
      </c>
      <c r="L1543" t="s">
        <v>16524</v>
      </c>
      <c r="M1543" t="s">
        <v>16525</v>
      </c>
      <c r="N1543" t="s">
        <v>16526</v>
      </c>
      <c r="O1543" t="s">
        <v>16527</v>
      </c>
      <c r="P1543" t="s">
        <v>16528</v>
      </c>
      <c r="Q1543" t="s">
        <v>16529</v>
      </c>
      <c r="R1543" t="s">
        <v>16530</v>
      </c>
      <c r="S1543" t="s">
        <v>16531</v>
      </c>
      <c r="T1543" t="s">
        <v>16532</v>
      </c>
      <c r="U1543" t="s">
        <v>16533</v>
      </c>
      <c r="V1543" t="s">
        <v>16534</v>
      </c>
      <c r="W1543" t="s">
        <v>16535</v>
      </c>
    </row>
    <row r="1544" spans="1:29" x14ac:dyDescent="0.3">
      <c r="A1544" t="s">
        <v>16536</v>
      </c>
      <c r="B1544" t="s">
        <v>16537</v>
      </c>
      <c r="C1544">
        <v>1135</v>
      </c>
      <c r="D1544" t="s">
        <v>32</v>
      </c>
      <c r="E1544">
        <v>149</v>
      </c>
      <c r="F1544">
        <v>10238</v>
      </c>
      <c r="G1544">
        <v>4.9400000000000004</v>
      </c>
      <c r="H1544">
        <v>80</v>
      </c>
      <c r="I1544">
        <v>55</v>
      </c>
      <c r="J1544" t="s">
        <v>16538</v>
      </c>
      <c r="K1544" t="s">
        <v>16520</v>
      </c>
      <c r="L1544" t="s">
        <v>16539</v>
      </c>
      <c r="M1544" t="s">
        <v>16540</v>
      </c>
      <c r="N1544" t="s">
        <v>16541</v>
      </c>
      <c r="O1544" t="s">
        <v>16542</v>
      </c>
      <c r="P1544" t="s">
        <v>16543</v>
      </c>
      <c r="Q1544" t="s">
        <v>16544</v>
      </c>
      <c r="R1544" t="s">
        <v>16545</v>
      </c>
      <c r="S1544" t="s">
        <v>16546</v>
      </c>
      <c r="T1544" t="s">
        <v>16547</v>
      </c>
      <c r="U1544" t="s">
        <v>16548</v>
      </c>
      <c r="V1544" t="s">
        <v>16549</v>
      </c>
      <c r="W1544" t="s">
        <v>16550</v>
      </c>
    </row>
    <row r="1545" spans="1:29" x14ac:dyDescent="0.3">
      <c r="A1545" t="s">
        <v>16548</v>
      </c>
      <c r="B1545" t="s">
        <v>16551</v>
      </c>
      <c r="C1545">
        <v>1135</v>
      </c>
      <c r="D1545" t="s">
        <v>32</v>
      </c>
      <c r="E1545">
        <v>128</v>
      </c>
      <c r="F1545">
        <v>1700</v>
      </c>
      <c r="G1545">
        <v>4.82</v>
      </c>
      <c r="H1545">
        <v>28</v>
      </c>
      <c r="I1545">
        <v>10</v>
      </c>
      <c r="J1545" t="s">
        <v>16538</v>
      </c>
      <c r="K1545" t="s">
        <v>16520</v>
      </c>
      <c r="L1545" t="s">
        <v>16536</v>
      </c>
      <c r="M1545" t="s">
        <v>16539</v>
      </c>
      <c r="N1545" t="s">
        <v>16540</v>
      </c>
      <c r="O1545" t="s">
        <v>16541</v>
      </c>
      <c r="P1545" t="s">
        <v>16542</v>
      </c>
      <c r="Q1545" t="s">
        <v>16543</v>
      </c>
      <c r="R1545" t="s">
        <v>16544</v>
      </c>
      <c r="S1545" t="s">
        <v>16545</v>
      </c>
      <c r="T1545" t="s">
        <v>16546</v>
      </c>
      <c r="U1545" t="s">
        <v>16547</v>
      </c>
      <c r="V1545" t="s">
        <v>16549</v>
      </c>
      <c r="W1545" t="s">
        <v>16552</v>
      </c>
    </row>
    <row r="1546" spans="1:29" x14ac:dyDescent="0.3">
      <c r="A1546" t="s">
        <v>16539</v>
      </c>
      <c r="B1546" t="s">
        <v>16553</v>
      </c>
      <c r="C1546">
        <v>1135</v>
      </c>
      <c r="D1546" t="s">
        <v>20</v>
      </c>
      <c r="E1546">
        <v>146</v>
      </c>
      <c r="F1546">
        <v>1510</v>
      </c>
      <c r="G1546">
        <v>5</v>
      </c>
      <c r="H1546">
        <v>16</v>
      </c>
      <c r="I1546">
        <v>8</v>
      </c>
      <c r="J1546" t="s">
        <v>16538</v>
      </c>
      <c r="K1546" t="s">
        <v>16541</v>
      </c>
      <c r="L1546" t="s">
        <v>16540</v>
      </c>
      <c r="M1546" t="s">
        <v>16542</v>
      </c>
      <c r="N1546" t="s">
        <v>16554</v>
      </c>
      <c r="O1546" t="s">
        <v>16555</v>
      </c>
      <c r="P1546" t="s">
        <v>16556</v>
      </c>
      <c r="Q1546" t="s">
        <v>16557</v>
      </c>
      <c r="R1546" t="s">
        <v>16558</v>
      </c>
      <c r="S1546" t="s">
        <v>16523</v>
      </c>
      <c r="T1546" t="s">
        <v>16548</v>
      </c>
      <c r="U1546" t="s">
        <v>16559</v>
      </c>
      <c r="V1546" t="s">
        <v>16560</v>
      </c>
      <c r="W1546" t="s">
        <v>16561</v>
      </c>
    </row>
    <row r="1547" spans="1:29" x14ac:dyDescent="0.3">
      <c r="A1547" t="s">
        <v>16540</v>
      </c>
      <c r="B1547" t="s">
        <v>16562</v>
      </c>
      <c r="C1547">
        <v>1135</v>
      </c>
      <c r="D1547" t="s">
        <v>20</v>
      </c>
      <c r="E1547">
        <v>108</v>
      </c>
      <c r="F1547">
        <v>212</v>
      </c>
      <c r="G1547">
        <v>5</v>
      </c>
      <c r="H1547">
        <v>5</v>
      </c>
      <c r="I1547">
        <v>1</v>
      </c>
      <c r="J1547" t="s">
        <v>16563</v>
      </c>
      <c r="K1547" t="s">
        <v>16564</v>
      </c>
      <c r="L1547" t="s">
        <v>16565</v>
      </c>
      <c r="M1547" t="s">
        <v>16566</v>
      </c>
      <c r="N1547" t="s">
        <v>16567</v>
      </c>
      <c r="O1547" t="s">
        <v>16552</v>
      </c>
      <c r="P1547" t="s">
        <v>16568</v>
      </c>
      <c r="Q1547" t="s">
        <v>16569</v>
      </c>
      <c r="R1547" t="s">
        <v>16570</v>
      </c>
      <c r="S1547" t="s">
        <v>16571</v>
      </c>
      <c r="T1547" t="s">
        <v>16572</v>
      </c>
      <c r="U1547" t="s">
        <v>16573</v>
      </c>
      <c r="V1547" t="s">
        <v>16574</v>
      </c>
      <c r="W1547" t="s">
        <v>16549</v>
      </c>
      <c r="X1547" t="s">
        <v>16575</v>
      </c>
      <c r="Y1547" t="s">
        <v>16576</v>
      </c>
      <c r="Z1547" t="s">
        <v>16577</v>
      </c>
      <c r="AA1547" t="s">
        <v>16578</v>
      </c>
      <c r="AB1547" t="s">
        <v>16579</v>
      </c>
      <c r="AC1547" t="s">
        <v>16580</v>
      </c>
    </row>
    <row r="1548" spans="1:29" x14ac:dyDescent="0.3">
      <c r="A1548" t="s">
        <v>16541</v>
      </c>
      <c r="B1548" t="s">
        <v>16581</v>
      </c>
      <c r="C1548">
        <v>1134</v>
      </c>
      <c r="D1548" t="s">
        <v>20</v>
      </c>
      <c r="E1548">
        <v>603</v>
      </c>
      <c r="F1548">
        <v>16362</v>
      </c>
      <c r="G1548">
        <v>4.92</v>
      </c>
      <c r="H1548">
        <v>127</v>
      </c>
      <c r="I1548">
        <v>58</v>
      </c>
      <c r="J1548" t="s">
        <v>16554</v>
      </c>
      <c r="K1548" t="s">
        <v>16556</v>
      </c>
      <c r="L1548" t="s">
        <v>16555</v>
      </c>
      <c r="M1548" t="s">
        <v>16557</v>
      </c>
      <c r="N1548" t="s">
        <v>16561</v>
      </c>
      <c r="O1548" t="s">
        <v>16558</v>
      </c>
      <c r="P1548" t="s">
        <v>16560</v>
      </c>
      <c r="Q1548" t="s">
        <v>16552</v>
      </c>
      <c r="R1548" t="s">
        <v>16582</v>
      </c>
      <c r="S1548" t="s">
        <v>16583</v>
      </c>
      <c r="T1548" t="s">
        <v>16584</v>
      </c>
      <c r="U1548" t="s">
        <v>16585</v>
      </c>
      <c r="V1548" t="s">
        <v>16569</v>
      </c>
      <c r="W1548" t="s">
        <v>16559</v>
      </c>
    </row>
    <row r="1549" spans="1:29" x14ac:dyDescent="0.3">
      <c r="A1549" t="s">
        <v>16542</v>
      </c>
      <c r="B1549" t="s">
        <v>16586</v>
      </c>
      <c r="C1549">
        <v>1135</v>
      </c>
      <c r="D1549" t="s">
        <v>20</v>
      </c>
      <c r="E1549">
        <v>25</v>
      </c>
      <c r="F1549">
        <v>465</v>
      </c>
      <c r="G1549">
        <v>0</v>
      </c>
      <c r="H1549">
        <v>0</v>
      </c>
      <c r="I1549">
        <v>4</v>
      </c>
      <c r="J1549" t="s">
        <v>16538</v>
      </c>
      <c r="K1549" t="s">
        <v>16520</v>
      </c>
      <c r="L1549" t="s">
        <v>16536</v>
      </c>
      <c r="M1549" t="s">
        <v>16539</v>
      </c>
      <c r="N1549" t="s">
        <v>16540</v>
      </c>
      <c r="O1549" t="s">
        <v>16541</v>
      </c>
      <c r="P1549" t="s">
        <v>16544</v>
      </c>
      <c r="Q1549" t="s">
        <v>16545</v>
      </c>
      <c r="R1549" t="s">
        <v>16546</v>
      </c>
      <c r="S1549" t="s">
        <v>16547</v>
      </c>
      <c r="T1549" t="s">
        <v>16548</v>
      </c>
      <c r="U1549" t="s">
        <v>16549</v>
      </c>
      <c r="V1549" t="s">
        <v>16552</v>
      </c>
      <c r="W1549" t="s">
        <v>16550</v>
      </c>
    </row>
    <row r="1550" spans="1:29" x14ac:dyDescent="0.3">
      <c r="A1550" t="s">
        <v>16543</v>
      </c>
      <c r="B1550" t="s">
        <v>16587</v>
      </c>
      <c r="C1550">
        <v>1136</v>
      </c>
      <c r="D1550" t="s">
        <v>20</v>
      </c>
      <c r="E1550">
        <v>90</v>
      </c>
      <c r="F1550">
        <v>223</v>
      </c>
      <c r="G1550">
        <v>4</v>
      </c>
      <c r="H1550">
        <v>3</v>
      </c>
      <c r="I1550">
        <v>0</v>
      </c>
      <c r="J1550" t="s">
        <v>16538</v>
      </c>
      <c r="K1550" t="s">
        <v>16520</v>
      </c>
      <c r="L1550" t="s">
        <v>16536</v>
      </c>
      <c r="M1550" t="s">
        <v>16539</v>
      </c>
      <c r="N1550" t="s">
        <v>16540</v>
      </c>
      <c r="O1550" t="s">
        <v>16542</v>
      </c>
      <c r="P1550" t="s">
        <v>16545</v>
      </c>
      <c r="Q1550" t="s">
        <v>16541</v>
      </c>
      <c r="R1550" t="s">
        <v>16544</v>
      </c>
      <c r="S1550" t="s">
        <v>16546</v>
      </c>
      <c r="T1550" t="s">
        <v>16547</v>
      </c>
      <c r="U1550" t="s">
        <v>16548</v>
      </c>
      <c r="V1550" t="s">
        <v>16549</v>
      </c>
      <c r="W1550" t="s">
        <v>16550</v>
      </c>
      <c r="X1550" t="s">
        <v>16552</v>
      </c>
      <c r="Y1550" t="s">
        <v>16588</v>
      </c>
      <c r="Z1550" t="s">
        <v>16589</v>
      </c>
      <c r="AA1550" t="s">
        <v>16590</v>
      </c>
      <c r="AB1550" t="s">
        <v>16591</v>
      </c>
      <c r="AC1550" t="s">
        <v>16592</v>
      </c>
    </row>
    <row r="1551" spans="1:29" x14ac:dyDescent="0.3">
      <c r="A1551" t="s">
        <v>16545</v>
      </c>
      <c r="B1551" t="s">
        <v>16593</v>
      </c>
      <c r="C1551">
        <v>1135</v>
      </c>
      <c r="D1551" t="s">
        <v>20</v>
      </c>
      <c r="E1551">
        <v>103</v>
      </c>
      <c r="F1551">
        <v>374</v>
      </c>
      <c r="G1551">
        <v>5</v>
      </c>
      <c r="H1551">
        <v>4</v>
      </c>
      <c r="I1551">
        <v>2</v>
      </c>
      <c r="J1551" t="s">
        <v>16538</v>
      </c>
      <c r="K1551" t="s">
        <v>16520</v>
      </c>
      <c r="L1551" t="s">
        <v>16536</v>
      </c>
      <c r="M1551" t="s">
        <v>16539</v>
      </c>
      <c r="N1551" t="s">
        <v>16540</v>
      </c>
      <c r="O1551" t="s">
        <v>16542</v>
      </c>
      <c r="P1551" t="s">
        <v>16541</v>
      </c>
      <c r="Q1551" t="s">
        <v>16544</v>
      </c>
      <c r="R1551" t="s">
        <v>16543</v>
      </c>
      <c r="S1551" t="s">
        <v>16594</v>
      </c>
      <c r="T1551" t="s">
        <v>16595</v>
      </c>
      <c r="U1551" t="s">
        <v>16596</v>
      </c>
      <c r="V1551" t="s">
        <v>16597</v>
      </c>
      <c r="W1551" t="s">
        <v>16548</v>
      </c>
    </row>
    <row r="1552" spans="1:29" x14ac:dyDescent="0.3">
      <c r="A1552" t="s">
        <v>16544</v>
      </c>
      <c r="B1552" t="s">
        <v>16598</v>
      </c>
      <c r="C1552">
        <v>724</v>
      </c>
      <c r="D1552" t="s">
        <v>632</v>
      </c>
      <c r="E1552">
        <v>244</v>
      </c>
      <c r="F1552">
        <v>1718</v>
      </c>
      <c r="G1552">
        <v>3.89</v>
      </c>
      <c r="H1552">
        <v>9</v>
      </c>
      <c r="I1552">
        <v>13</v>
      </c>
      <c r="J1552" t="s">
        <v>16599</v>
      </c>
      <c r="K1552" t="s">
        <v>16600</v>
      </c>
      <c r="L1552" t="s">
        <v>16601</v>
      </c>
      <c r="M1552" t="s">
        <v>16602</v>
      </c>
      <c r="N1552" t="s">
        <v>16603</v>
      </c>
      <c r="O1552" t="s">
        <v>16604</v>
      </c>
      <c r="P1552" t="s">
        <v>16605</v>
      </c>
      <c r="Q1552" t="s">
        <v>16606</v>
      </c>
      <c r="R1552" t="s">
        <v>16607</v>
      </c>
      <c r="S1552" t="s">
        <v>16608</v>
      </c>
      <c r="T1552" t="s">
        <v>16609</v>
      </c>
      <c r="U1552" t="s">
        <v>16610</v>
      </c>
      <c r="V1552" t="s">
        <v>16611</v>
      </c>
      <c r="W1552" t="s">
        <v>16612</v>
      </c>
      <c r="X1552" t="s">
        <v>16613</v>
      </c>
      <c r="Y1552" t="s">
        <v>16614</v>
      </c>
      <c r="Z1552" t="s">
        <v>16615</v>
      </c>
      <c r="AA1552" t="s">
        <v>16616</v>
      </c>
      <c r="AB1552" t="s">
        <v>16617</v>
      </c>
      <c r="AC1552" t="s">
        <v>16618</v>
      </c>
    </row>
    <row r="1553" spans="1:31" x14ac:dyDescent="0.3">
      <c r="A1553" t="s">
        <v>16546</v>
      </c>
      <c r="B1553" t="s">
        <v>16619</v>
      </c>
      <c r="C1553">
        <v>782</v>
      </c>
      <c r="D1553" t="s">
        <v>233</v>
      </c>
      <c r="E1553" t="s">
        <v>3</v>
      </c>
      <c r="F1553" t="s">
        <v>234</v>
      </c>
      <c r="G1553">
        <v>340</v>
      </c>
      <c r="H1553">
        <v>173094</v>
      </c>
      <c r="I1553">
        <v>4.93</v>
      </c>
      <c r="J1553">
        <v>774</v>
      </c>
      <c r="K1553">
        <v>174</v>
      </c>
      <c r="L1553" t="s">
        <v>16620</v>
      </c>
      <c r="M1553" t="s">
        <v>16621</v>
      </c>
      <c r="N1553" t="s">
        <v>16622</v>
      </c>
      <c r="O1553" t="s">
        <v>16589</v>
      </c>
      <c r="P1553" t="s">
        <v>16547</v>
      </c>
      <c r="Q1553" t="s">
        <v>16623</v>
      </c>
      <c r="R1553" t="s">
        <v>16624</v>
      </c>
      <c r="S1553" t="s">
        <v>16625</v>
      </c>
      <c r="T1553" t="s">
        <v>16577</v>
      </c>
      <c r="U1553" t="s">
        <v>16549</v>
      </c>
      <c r="V1553" t="s">
        <v>16626</v>
      </c>
      <c r="W1553" t="s">
        <v>16627</v>
      </c>
      <c r="X1553" t="s">
        <v>16628</v>
      </c>
      <c r="Y1553" t="s">
        <v>16629</v>
      </c>
      <c r="Z1553" t="s">
        <v>16630</v>
      </c>
      <c r="AA1553" t="s">
        <v>16631</v>
      </c>
      <c r="AB1553" t="s">
        <v>16590</v>
      </c>
      <c r="AC1553" t="s">
        <v>16632</v>
      </c>
      <c r="AD1553" t="s">
        <v>16633</v>
      </c>
      <c r="AE1553" t="s">
        <v>16634</v>
      </c>
    </row>
    <row r="1554" spans="1:31" x14ac:dyDescent="0.3">
      <c r="A1554" t="s">
        <v>16547</v>
      </c>
      <c r="B1554" t="s">
        <v>16635</v>
      </c>
      <c r="C1554">
        <v>735</v>
      </c>
      <c r="D1554" t="s">
        <v>20</v>
      </c>
      <c r="E1554">
        <v>179</v>
      </c>
      <c r="F1554">
        <v>259821</v>
      </c>
      <c r="G1554">
        <v>4.84</v>
      </c>
      <c r="H1554">
        <v>803</v>
      </c>
      <c r="I1554">
        <v>192</v>
      </c>
      <c r="J1554" t="s">
        <v>16549</v>
      </c>
      <c r="K1554" t="s">
        <v>16590</v>
      </c>
      <c r="L1554" t="s">
        <v>16629</v>
      </c>
      <c r="M1554" t="s">
        <v>16620</v>
      </c>
      <c r="N1554" t="s">
        <v>16573</v>
      </c>
      <c r="O1554" t="s">
        <v>16546</v>
      </c>
      <c r="P1554" t="s">
        <v>16636</v>
      </c>
      <c r="Q1554" t="s">
        <v>16637</v>
      </c>
      <c r="R1554" t="s">
        <v>16638</v>
      </c>
      <c r="S1554" t="s">
        <v>16639</v>
      </c>
      <c r="T1554" t="s">
        <v>16640</v>
      </c>
      <c r="U1554" t="s">
        <v>16589</v>
      </c>
      <c r="V1554" t="s">
        <v>16641</v>
      </c>
      <c r="W1554" t="s">
        <v>16642</v>
      </c>
    </row>
    <row r="1555" spans="1:31" x14ac:dyDescent="0.3">
      <c r="A1555" t="s">
        <v>16549</v>
      </c>
      <c r="B1555" t="s">
        <v>16643</v>
      </c>
      <c r="C1555">
        <v>709</v>
      </c>
      <c r="D1555" t="s">
        <v>20</v>
      </c>
      <c r="E1555">
        <v>169</v>
      </c>
      <c r="F1555">
        <v>286636</v>
      </c>
      <c r="G1555">
        <v>4.82</v>
      </c>
      <c r="H1555">
        <v>663</v>
      </c>
      <c r="I1555">
        <v>167</v>
      </c>
      <c r="J1555" t="s">
        <v>16547</v>
      </c>
      <c r="K1555" t="s">
        <v>16642</v>
      </c>
      <c r="L1555" t="s">
        <v>16620</v>
      </c>
      <c r="M1555" t="s">
        <v>16644</v>
      </c>
      <c r="N1555" t="s">
        <v>16629</v>
      </c>
      <c r="O1555" t="s">
        <v>16590</v>
      </c>
      <c r="P1555" t="s">
        <v>16573</v>
      </c>
      <c r="Q1555" t="s">
        <v>16632</v>
      </c>
      <c r="R1555" t="s">
        <v>16546</v>
      </c>
      <c r="S1555" t="s">
        <v>16637</v>
      </c>
      <c r="T1555" t="s">
        <v>16640</v>
      </c>
      <c r="U1555" t="s">
        <v>16645</v>
      </c>
      <c r="V1555" t="s">
        <v>16571</v>
      </c>
      <c r="W1555" t="s">
        <v>16636</v>
      </c>
    </row>
    <row r="1556" spans="1:31" x14ac:dyDescent="0.3">
      <c r="A1556" t="s">
        <v>16552</v>
      </c>
      <c r="B1556" t="s">
        <v>16646</v>
      </c>
      <c r="C1556">
        <v>780</v>
      </c>
      <c r="D1556" t="s">
        <v>20</v>
      </c>
      <c r="E1556">
        <v>409</v>
      </c>
      <c r="F1556">
        <v>105396</v>
      </c>
      <c r="G1556">
        <v>4.88</v>
      </c>
      <c r="H1556">
        <v>459</v>
      </c>
      <c r="I1556">
        <v>351</v>
      </c>
      <c r="J1556" t="s">
        <v>16647</v>
      </c>
      <c r="K1556" t="s">
        <v>16648</v>
      </c>
      <c r="L1556" t="s">
        <v>16649</v>
      </c>
      <c r="M1556" t="s">
        <v>16650</v>
      </c>
      <c r="N1556" t="s">
        <v>16651</v>
      </c>
      <c r="O1556" t="s">
        <v>16652</v>
      </c>
      <c r="P1556" t="s">
        <v>16653</v>
      </c>
      <c r="Q1556" t="s">
        <v>16654</v>
      </c>
      <c r="R1556" t="s">
        <v>16655</v>
      </c>
      <c r="S1556" t="s">
        <v>16656</v>
      </c>
      <c r="T1556" t="s">
        <v>16657</v>
      </c>
      <c r="U1556" t="s">
        <v>16658</v>
      </c>
      <c r="V1556" t="s">
        <v>16659</v>
      </c>
      <c r="W1556" t="s">
        <v>16660</v>
      </c>
    </row>
    <row r="1557" spans="1:31" x14ac:dyDescent="0.3">
      <c r="A1557" t="s">
        <v>16661</v>
      </c>
      <c r="B1557" t="s">
        <v>16662</v>
      </c>
      <c r="C1557">
        <v>1107</v>
      </c>
      <c r="D1557" t="s">
        <v>632</v>
      </c>
      <c r="E1557">
        <v>433</v>
      </c>
      <c r="F1557">
        <v>308172</v>
      </c>
      <c r="G1557">
        <v>4.82</v>
      </c>
      <c r="H1557">
        <v>1210</v>
      </c>
      <c r="I1557">
        <v>868</v>
      </c>
      <c r="J1557" t="e">
        <f>-mVMvg_sNy0</f>
        <v>#NAME?</v>
      </c>
      <c r="K1557" t="s">
        <v>16663</v>
      </c>
      <c r="L1557" t="s">
        <v>16664</v>
      </c>
      <c r="M1557" t="s">
        <v>16665</v>
      </c>
      <c r="N1557" t="s">
        <v>16666</v>
      </c>
      <c r="O1557" t="s">
        <v>16667</v>
      </c>
      <c r="P1557" t="s">
        <v>16668</v>
      </c>
      <c r="Q1557" t="s">
        <v>16669</v>
      </c>
      <c r="R1557" t="s">
        <v>16670</v>
      </c>
      <c r="S1557" t="s">
        <v>16671</v>
      </c>
      <c r="T1557" t="s">
        <v>16672</v>
      </c>
      <c r="U1557" t="s">
        <v>16673</v>
      </c>
      <c r="V1557" t="s">
        <v>16674</v>
      </c>
      <c r="W1557" t="s">
        <v>16675</v>
      </c>
      <c r="X1557" t="s">
        <v>16676</v>
      </c>
      <c r="Y1557" t="s">
        <v>16677</v>
      </c>
      <c r="Z1557" t="s">
        <v>16678</v>
      </c>
      <c r="AA1557" t="s">
        <v>16679</v>
      </c>
      <c r="AB1557" t="s">
        <v>16680</v>
      </c>
      <c r="AC1557" t="s">
        <v>16681</v>
      </c>
    </row>
    <row r="1558" spans="1:31" x14ac:dyDescent="0.3">
      <c r="A1558" t="s">
        <v>16682</v>
      </c>
      <c r="B1558" t="s">
        <v>16662</v>
      </c>
      <c r="C1558">
        <v>1030</v>
      </c>
      <c r="D1558" t="s">
        <v>632</v>
      </c>
      <c r="E1558">
        <v>265</v>
      </c>
      <c r="F1558">
        <v>355332</v>
      </c>
      <c r="G1558">
        <v>4.6500000000000004</v>
      </c>
      <c r="H1558">
        <v>1358</v>
      </c>
      <c r="I1558">
        <v>1629</v>
      </c>
      <c r="J1558" t="s">
        <v>16683</v>
      </c>
      <c r="K1558" t="s">
        <v>16684</v>
      </c>
      <c r="L1558" t="s">
        <v>16685</v>
      </c>
      <c r="M1558" t="s">
        <v>16686</v>
      </c>
      <c r="N1558" t="s">
        <v>16664</v>
      </c>
      <c r="O1558" t="s">
        <v>16687</v>
      </c>
      <c r="P1558" t="s">
        <v>16688</v>
      </c>
      <c r="Q1558" t="s">
        <v>16689</v>
      </c>
      <c r="R1558" t="s">
        <v>16690</v>
      </c>
      <c r="S1558" t="s">
        <v>16691</v>
      </c>
      <c r="T1558" t="s">
        <v>16692</v>
      </c>
      <c r="U1558" t="s">
        <v>16693</v>
      </c>
      <c r="V1558" t="s">
        <v>16694</v>
      </c>
      <c r="W1558" t="s">
        <v>16695</v>
      </c>
      <c r="X1558" t="s">
        <v>16671</v>
      </c>
      <c r="Y1558" t="s">
        <v>16696</v>
      </c>
      <c r="Z1558" t="s">
        <v>16669</v>
      </c>
      <c r="AA1558" t="s">
        <v>16673</v>
      </c>
      <c r="AB1558" t="s">
        <v>16674</v>
      </c>
      <c r="AC1558" t="s">
        <v>16679</v>
      </c>
    </row>
    <row r="1559" spans="1:31" x14ac:dyDescent="0.3">
      <c r="A1559" t="s">
        <v>16692</v>
      </c>
      <c r="B1559" t="s">
        <v>16662</v>
      </c>
      <c r="C1559">
        <v>1058</v>
      </c>
      <c r="D1559" t="s">
        <v>632</v>
      </c>
      <c r="E1559">
        <v>399</v>
      </c>
      <c r="F1559">
        <v>298800</v>
      </c>
      <c r="G1559">
        <v>4.84</v>
      </c>
      <c r="H1559">
        <v>1290</v>
      </c>
      <c r="I1559">
        <v>935</v>
      </c>
      <c r="J1559" t="s">
        <v>16697</v>
      </c>
      <c r="K1559" t="s">
        <v>16693</v>
      </c>
      <c r="L1559" t="s">
        <v>16664</v>
      </c>
      <c r="M1559" t="s">
        <v>16686</v>
      </c>
      <c r="N1559" t="s">
        <v>16694</v>
      </c>
      <c r="O1559" t="s">
        <v>16673</v>
      </c>
      <c r="P1559" t="s">
        <v>16687</v>
      </c>
      <c r="Q1559" t="s">
        <v>16688</v>
      </c>
      <c r="R1559" t="s">
        <v>16685</v>
      </c>
      <c r="S1559" t="s">
        <v>16683</v>
      </c>
      <c r="T1559" t="s">
        <v>16682</v>
      </c>
      <c r="U1559" t="s">
        <v>16684</v>
      </c>
      <c r="V1559" t="s">
        <v>16690</v>
      </c>
      <c r="W1559" t="s">
        <v>16670</v>
      </c>
      <c r="X1559" t="s">
        <v>16671</v>
      </c>
      <c r="Y1559" t="s">
        <v>16698</v>
      </c>
      <c r="Z1559" t="s">
        <v>16668</v>
      </c>
      <c r="AA1559" t="s">
        <v>16669</v>
      </c>
      <c r="AB1559" t="s">
        <v>16680</v>
      </c>
      <c r="AC1559" t="s">
        <v>16674</v>
      </c>
    </row>
    <row r="1560" spans="1:31" x14ac:dyDescent="0.3">
      <c r="A1560" t="s">
        <v>16697</v>
      </c>
      <c r="B1560" t="s">
        <v>16662</v>
      </c>
      <c r="C1560">
        <v>1065</v>
      </c>
      <c r="D1560" t="s">
        <v>632</v>
      </c>
      <c r="E1560">
        <v>326</v>
      </c>
      <c r="F1560">
        <v>187723</v>
      </c>
      <c r="G1560">
        <v>4.88</v>
      </c>
      <c r="H1560">
        <v>933</v>
      </c>
      <c r="I1560">
        <v>706</v>
      </c>
      <c r="J1560" t="s">
        <v>16692</v>
      </c>
      <c r="K1560" t="s">
        <v>16673</v>
      </c>
      <c r="L1560" t="s">
        <v>16664</v>
      </c>
      <c r="M1560" t="s">
        <v>16686</v>
      </c>
      <c r="N1560" t="s">
        <v>16699</v>
      </c>
      <c r="O1560" t="s">
        <v>16693</v>
      </c>
      <c r="P1560" t="s">
        <v>16683</v>
      </c>
      <c r="Q1560" t="s">
        <v>16670</v>
      </c>
      <c r="R1560" t="s">
        <v>16687</v>
      </c>
      <c r="S1560" t="s">
        <v>16682</v>
      </c>
      <c r="T1560" t="s">
        <v>16671</v>
      </c>
      <c r="U1560" t="s">
        <v>16679</v>
      </c>
      <c r="V1560" t="s">
        <v>16691</v>
      </c>
      <c r="W1560" t="s">
        <v>16676</v>
      </c>
      <c r="X1560" t="s">
        <v>16668</v>
      </c>
      <c r="Y1560" t="s">
        <v>16690</v>
      </c>
      <c r="Z1560" t="s">
        <v>16680</v>
      </c>
      <c r="AA1560" t="s">
        <v>16700</v>
      </c>
      <c r="AB1560" t="s">
        <v>16701</v>
      </c>
      <c r="AC1560" t="s">
        <v>16688</v>
      </c>
    </row>
    <row r="1561" spans="1:31" x14ac:dyDescent="0.3">
      <c r="A1561" t="e">
        <f>-mVMvg_sNy0</f>
        <v>#NAME?</v>
      </c>
      <c r="B1561" t="s">
        <v>16662</v>
      </c>
      <c r="C1561">
        <v>1100</v>
      </c>
      <c r="D1561" t="s">
        <v>632</v>
      </c>
      <c r="E1561">
        <v>458</v>
      </c>
      <c r="F1561">
        <v>351058</v>
      </c>
      <c r="G1561">
        <v>4.7</v>
      </c>
      <c r="H1561">
        <v>1399</v>
      </c>
      <c r="I1561">
        <v>995</v>
      </c>
      <c r="J1561" t="s">
        <v>16668</v>
      </c>
      <c r="K1561" t="s">
        <v>16661</v>
      </c>
      <c r="L1561" t="s">
        <v>16666</v>
      </c>
      <c r="M1561" t="s">
        <v>16665</v>
      </c>
      <c r="N1561" t="s">
        <v>16664</v>
      </c>
      <c r="O1561" t="s">
        <v>16670</v>
      </c>
      <c r="P1561" t="s">
        <v>16663</v>
      </c>
      <c r="Q1561" t="s">
        <v>16673</v>
      </c>
      <c r="R1561" t="s">
        <v>16678</v>
      </c>
      <c r="S1561" t="s">
        <v>16694</v>
      </c>
      <c r="T1561" t="s">
        <v>16689</v>
      </c>
      <c r="U1561" t="s">
        <v>16671</v>
      </c>
      <c r="V1561" t="s">
        <v>16692</v>
      </c>
      <c r="W1561" t="s">
        <v>16686</v>
      </c>
      <c r="X1561" t="s">
        <v>16669</v>
      </c>
      <c r="Y1561" t="s">
        <v>16681</v>
      </c>
      <c r="Z1561" t="s">
        <v>16682</v>
      </c>
      <c r="AA1561" t="s">
        <v>16690</v>
      </c>
      <c r="AB1561" t="s">
        <v>16685</v>
      </c>
      <c r="AC1561" t="s">
        <v>16677</v>
      </c>
    </row>
    <row r="1562" spans="1:31" x14ac:dyDescent="0.3">
      <c r="A1562" t="s">
        <v>16688</v>
      </c>
      <c r="B1562" t="s">
        <v>16662</v>
      </c>
      <c r="C1562">
        <v>1009</v>
      </c>
      <c r="D1562" t="s">
        <v>632</v>
      </c>
      <c r="E1562">
        <v>259</v>
      </c>
      <c r="F1562">
        <v>370221</v>
      </c>
      <c r="G1562">
        <v>4.63</v>
      </c>
      <c r="H1562">
        <v>1021</v>
      </c>
      <c r="I1562">
        <v>748</v>
      </c>
      <c r="J1562" t="s">
        <v>16686</v>
      </c>
      <c r="K1562" t="s">
        <v>16690</v>
      </c>
      <c r="L1562" t="s">
        <v>16687</v>
      </c>
      <c r="M1562" t="s">
        <v>16683</v>
      </c>
      <c r="N1562" t="s">
        <v>16664</v>
      </c>
      <c r="O1562" t="s">
        <v>16682</v>
      </c>
      <c r="P1562" t="s">
        <v>16702</v>
      </c>
      <c r="Q1562" t="s">
        <v>16692</v>
      </c>
      <c r="R1562" t="s">
        <v>16684</v>
      </c>
      <c r="S1562" t="s">
        <v>16693</v>
      </c>
      <c r="T1562" t="s">
        <v>16671</v>
      </c>
      <c r="U1562" t="s">
        <v>16689</v>
      </c>
      <c r="V1562" t="s">
        <v>16703</v>
      </c>
      <c r="W1562" t="s">
        <v>16669</v>
      </c>
      <c r="X1562" t="s">
        <v>16700</v>
      </c>
      <c r="Y1562" t="s">
        <v>16696</v>
      </c>
      <c r="Z1562" t="s">
        <v>16704</v>
      </c>
      <c r="AA1562" t="s">
        <v>16705</v>
      </c>
      <c r="AB1562" t="s">
        <v>16674</v>
      </c>
      <c r="AC1562" t="s">
        <v>16698</v>
      </c>
    </row>
    <row r="1563" spans="1:31" x14ac:dyDescent="0.3">
      <c r="A1563" t="s">
        <v>16670</v>
      </c>
      <c r="B1563" t="s">
        <v>16662</v>
      </c>
      <c r="C1563">
        <v>1086</v>
      </c>
      <c r="D1563" t="s">
        <v>632</v>
      </c>
      <c r="E1563">
        <v>413</v>
      </c>
      <c r="F1563">
        <v>307261</v>
      </c>
      <c r="G1563">
        <v>4.79</v>
      </c>
      <c r="H1563">
        <v>1225</v>
      </c>
      <c r="I1563">
        <v>786</v>
      </c>
      <c r="J1563" t="s">
        <v>16673</v>
      </c>
      <c r="K1563" t="s">
        <v>16668</v>
      </c>
      <c r="L1563" t="s">
        <v>16681</v>
      </c>
      <c r="M1563" t="e">
        <f>-mVMvg_sNy0</f>
        <v>#NAME?</v>
      </c>
      <c r="N1563" t="s">
        <v>16664</v>
      </c>
      <c r="O1563" t="s">
        <v>16686</v>
      </c>
      <c r="P1563" t="s">
        <v>16678</v>
      </c>
      <c r="Q1563" t="s">
        <v>16692</v>
      </c>
      <c r="R1563" t="s">
        <v>16697</v>
      </c>
      <c r="S1563" t="s">
        <v>16706</v>
      </c>
      <c r="T1563" t="s">
        <v>16684</v>
      </c>
      <c r="U1563" t="s">
        <v>16661</v>
      </c>
      <c r="V1563" t="s">
        <v>16685</v>
      </c>
      <c r="W1563" t="s">
        <v>16666</v>
      </c>
      <c r="X1563" t="s">
        <v>16693</v>
      </c>
      <c r="Y1563" t="s">
        <v>16682</v>
      </c>
      <c r="Z1563" t="s">
        <v>16687</v>
      </c>
      <c r="AA1563" t="s">
        <v>16669</v>
      </c>
      <c r="AB1563" t="s">
        <v>16679</v>
      </c>
      <c r="AC1563" t="s">
        <v>16694</v>
      </c>
    </row>
    <row r="1564" spans="1:31" x14ac:dyDescent="0.3">
      <c r="A1564" t="s">
        <v>16683</v>
      </c>
      <c r="B1564" t="s">
        <v>16662</v>
      </c>
      <c r="C1564">
        <v>1023</v>
      </c>
      <c r="D1564" t="s">
        <v>632</v>
      </c>
      <c r="E1564">
        <v>285</v>
      </c>
      <c r="F1564">
        <v>304857</v>
      </c>
      <c r="G1564">
        <v>4.7</v>
      </c>
      <c r="H1564">
        <v>1126</v>
      </c>
      <c r="I1564">
        <v>796</v>
      </c>
      <c r="J1564" t="s">
        <v>16686</v>
      </c>
      <c r="K1564" t="s">
        <v>16682</v>
      </c>
      <c r="L1564" t="s">
        <v>16688</v>
      </c>
      <c r="M1564" t="s">
        <v>16684</v>
      </c>
      <c r="N1564" t="s">
        <v>16693</v>
      </c>
      <c r="O1564" t="s">
        <v>16664</v>
      </c>
      <c r="P1564" t="s">
        <v>16691</v>
      </c>
      <c r="Q1564" t="s">
        <v>16687</v>
      </c>
      <c r="R1564" t="s">
        <v>16685</v>
      </c>
      <c r="S1564" t="s">
        <v>16694</v>
      </c>
      <c r="T1564" t="s">
        <v>16697</v>
      </c>
      <c r="U1564" t="s">
        <v>16707</v>
      </c>
      <c r="V1564" t="s">
        <v>16704</v>
      </c>
      <c r="W1564" t="s">
        <v>16708</v>
      </c>
      <c r="X1564" t="s">
        <v>16700</v>
      </c>
      <c r="Y1564" t="s">
        <v>16703</v>
      </c>
      <c r="Z1564" t="s">
        <v>16680</v>
      </c>
      <c r="AA1564" t="s">
        <v>16696</v>
      </c>
      <c r="AB1564" t="s">
        <v>16669</v>
      </c>
      <c r="AC1564" t="s">
        <v>16668</v>
      </c>
    </row>
    <row r="1565" spans="1:31" x14ac:dyDescent="0.3">
      <c r="A1565" t="s">
        <v>16686</v>
      </c>
      <c r="B1565" t="s">
        <v>16662</v>
      </c>
      <c r="C1565">
        <v>1016</v>
      </c>
      <c r="D1565" t="s">
        <v>632</v>
      </c>
      <c r="E1565">
        <v>367</v>
      </c>
      <c r="F1565">
        <v>631986</v>
      </c>
      <c r="G1565">
        <v>4.7300000000000004</v>
      </c>
      <c r="H1565">
        <v>1944</v>
      </c>
      <c r="I1565">
        <v>1344</v>
      </c>
      <c r="J1565" t="s">
        <v>16688</v>
      </c>
      <c r="K1565" t="s">
        <v>16683</v>
      </c>
      <c r="L1565" t="s">
        <v>16664</v>
      </c>
      <c r="M1565" t="s">
        <v>16687</v>
      </c>
      <c r="N1565" t="s">
        <v>16690</v>
      </c>
      <c r="O1565" t="s">
        <v>16682</v>
      </c>
      <c r="P1565" t="s">
        <v>16692</v>
      </c>
      <c r="Q1565" t="s">
        <v>16684</v>
      </c>
      <c r="R1565" t="s">
        <v>16685</v>
      </c>
      <c r="S1565" t="s">
        <v>16689</v>
      </c>
      <c r="T1565" t="s">
        <v>16693</v>
      </c>
      <c r="U1565" t="s">
        <v>16691</v>
      </c>
      <c r="V1565" t="s">
        <v>16694</v>
      </c>
      <c r="W1565" t="s">
        <v>16709</v>
      </c>
      <c r="X1565" t="s">
        <v>16673</v>
      </c>
      <c r="Y1565" t="s">
        <v>16710</v>
      </c>
      <c r="Z1565" t="s">
        <v>16671</v>
      </c>
      <c r="AA1565" t="s">
        <v>16680</v>
      </c>
      <c r="AB1565" t="s">
        <v>16669</v>
      </c>
      <c r="AC1565" t="s">
        <v>16711</v>
      </c>
    </row>
    <row r="1566" spans="1:31" x14ac:dyDescent="0.3">
      <c r="A1566" t="s">
        <v>16668</v>
      </c>
      <c r="B1566" t="s">
        <v>16662</v>
      </c>
      <c r="C1566">
        <v>1093</v>
      </c>
      <c r="D1566" t="s">
        <v>632</v>
      </c>
      <c r="E1566">
        <v>360</v>
      </c>
      <c r="F1566">
        <v>253342</v>
      </c>
      <c r="G1566">
        <v>4.62</v>
      </c>
      <c r="H1566">
        <v>1137</v>
      </c>
      <c r="I1566">
        <v>729</v>
      </c>
      <c r="J1566" t="s">
        <v>16670</v>
      </c>
      <c r="K1566" t="e">
        <f>-mVMvg_sNy0</f>
        <v>#NAME?</v>
      </c>
      <c r="L1566" t="s">
        <v>16681</v>
      </c>
      <c r="M1566" t="s">
        <v>16673</v>
      </c>
      <c r="N1566" t="s">
        <v>16664</v>
      </c>
      <c r="O1566" t="s">
        <v>16678</v>
      </c>
      <c r="P1566" t="s">
        <v>16666</v>
      </c>
      <c r="Q1566" t="s">
        <v>16661</v>
      </c>
      <c r="R1566" t="s">
        <v>16712</v>
      </c>
      <c r="S1566" t="s">
        <v>16692</v>
      </c>
      <c r="T1566" t="s">
        <v>16694</v>
      </c>
      <c r="U1566" t="s">
        <v>16686</v>
      </c>
      <c r="V1566" t="s">
        <v>16689</v>
      </c>
      <c r="W1566" t="s">
        <v>16665</v>
      </c>
      <c r="X1566" t="s">
        <v>16669</v>
      </c>
      <c r="Y1566" t="s">
        <v>16713</v>
      </c>
      <c r="Z1566" t="s">
        <v>16671</v>
      </c>
      <c r="AA1566" t="s">
        <v>16687</v>
      </c>
      <c r="AB1566" t="s">
        <v>16685</v>
      </c>
      <c r="AC1566" t="s">
        <v>16706</v>
      </c>
    </row>
    <row r="1567" spans="1:31" x14ac:dyDescent="0.3">
      <c r="A1567" t="s">
        <v>16663</v>
      </c>
      <c r="B1567" t="s">
        <v>16662</v>
      </c>
      <c r="C1567">
        <v>1114</v>
      </c>
      <c r="D1567" t="s">
        <v>632</v>
      </c>
      <c r="E1567">
        <v>383</v>
      </c>
      <c r="F1567">
        <v>284672</v>
      </c>
      <c r="G1567">
        <v>4.78</v>
      </c>
      <c r="H1567">
        <v>953</v>
      </c>
      <c r="I1567">
        <v>647</v>
      </c>
      <c r="J1567" t="s">
        <v>16661</v>
      </c>
      <c r="K1567" t="s">
        <v>16664</v>
      </c>
      <c r="L1567" t="s">
        <v>16714</v>
      </c>
      <c r="M1567" t="e">
        <f>-mVMvg_sNy0</f>
        <v>#NAME?</v>
      </c>
      <c r="N1567" t="s">
        <v>16715</v>
      </c>
      <c r="O1567" t="s">
        <v>16716</v>
      </c>
      <c r="P1567" t="s">
        <v>16669</v>
      </c>
      <c r="Q1567" t="s">
        <v>16671</v>
      </c>
      <c r="R1567" t="s">
        <v>16717</v>
      </c>
      <c r="S1567" t="s">
        <v>16672</v>
      </c>
      <c r="T1567" t="s">
        <v>16674</v>
      </c>
      <c r="U1567" t="s">
        <v>16675</v>
      </c>
      <c r="V1567" t="s">
        <v>16668</v>
      </c>
      <c r="W1567" t="s">
        <v>16673</v>
      </c>
      <c r="X1567" t="s">
        <v>16677</v>
      </c>
      <c r="Y1567" t="s">
        <v>16679</v>
      </c>
      <c r="Z1567" t="s">
        <v>16670</v>
      </c>
      <c r="AA1567" t="s">
        <v>16666</v>
      </c>
      <c r="AB1567" t="s">
        <v>16718</v>
      </c>
      <c r="AC1567" t="s">
        <v>16681</v>
      </c>
    </row>
    <row r="1568" spans="1:31" x14ac:dyDescent="0.3">
      <c r="A1568" t="s">
        <v>16684</v>
      </c>
      <c r="B1568" t="s">
        <v>16662</v>
      </c>
      <c r="C1568">
        <v>1037</v>
      </c>
      <c r="D1568" t="s">
        <v>632</v>
      </c>
      <c r="E1568">
        <v>374</v>
      </c>
      <c r="F1568">
        <v>363839</v>
      </c>
      <c r="G1568">
        <v>4.84</v>
      </c>
      <c r="H1568">
        <v>1372</v>
      </c>
      <c r="I1568">
        <v>1079</v>
      </c>
      <c r="J1568" t="s">
        <v>16682</v>
      </c>
      <c r="K1568" t="s">
        <v>16693</v>
      </c>
      <c r="L1568" t="s">
        <v>16683</v>
      </c>
      <c r="M1568" t="s">
        <v>16686</v>
      </c>
      <c r="N1568" t="s">
        <v>16664</v>
      </c>
      <c r="O1568" t="s">
        <v>16687</v>
      </c>
      <c r="P1568" t="s">
        <v>16692</v>
      </c>
      <c r="Q1568" t="s">
        <v>16691</v>
      </c>
      <c r="R1568" t="s">
        <v>16697</v>
      </c>
      <c r="S1568" t="s">
        <v>16673</v>
      </c>
      <c r="T1568" t="s">
        <v>16719</v>
      </c>
      <c r="U1568" t="s">
        <v>16679</v>
      </c>
      <c r="V1568" t="s">
        <v>16670</v>
      </c>
      <c r="W1568" t="s">
        <v>16671</v>
      </c>
      <c r="X1568" t="s">
        <v>16704</v>
      </c>
      <c r="Y1568" t="s">
        <v>16689</v>
      </c>
      <c r="Z1568" t="s">
        <v>16669</v>
      </c>
      <c r="AA1568" t="s">
        <v>16694</v>
      </c>
      <c r="AB1568" t="s">
        <v>16696</v>
      </c>
      <c r="AC1568" t="s">
        <v>16680</v>
      </c>
    </row>
    <row r="1569" spans="1:29" x14ac:dyDescent="0.3">
      <c r="A1569" t="s">
        <v>16673</v>
      </c>
      <c r="B1569" t="s">
        <v>16662</v>
      </c>
      <c r="C1569">
        <v>1079</v>
      </c>
      <c r="D1569" t="s">
        <v>632</v>
      </c>
      <c r="E1569">
        <v>274</v>
      </c>
      <c r="F1569">
        <v>217310</v>
      </c>
      <c r="G1569">
        <v>4.67</v>
      </c>
      <c r="H1569">
        <v>925</v>
      </c>
      <c r="I1569">
        <v>574</v>
      </c>
      <c r="J1569" t="s">
        <v>16670</v>
      </c>
      <c r="K1569" t="s">
        <v>16697</v>
      </c>
      <c r="L1569" t="s">
        <v>16694</v>
      </c>
      <c r="M1569" t="s">
        <v>16668</v>
      </c>
      <c r="N1569" t="s">
        <v>16692</v>
      </c>
      <c r="O1569" t="s">
        <v>16681</v>
      </c>
      <c r="P1569" t="s">
        <v>16664</v>
      </c>
      <c r="Q1569" t="s">
        <v>16686</v>
      </c>
      <c r="R1569" t="s">
        <v>16678</v>
      </c>
      <c r="S1569" t="s">
        <v>16685</v>
      </c>
      <c r="T1569" t="e">
        <f>-mVMvg_sNy0</f>
        <v>#NAME?</v>
      </c>
      <c r="U1569" t="s">
        <v>16682</v>
      </c>
      <c r="V1569" t="s">
        <v>16693</v>
      </c>
      <c r="W1569" t="s">
        <v>16684</v>
      </c>
      <c r="X1569" t="s">
        <v>16669</v>
      </c>
      <c r="Y1569" t="s">
        <v>16671</v>
      </c>
      <c r="Z1569" t="s">
        <v>16689</v>
      </c>
      <c r="AA1569" t="s">
        <v>16683</v>
      </c>
      <c r="AB1569" t="s">
        <v>16661</v>
      </c>
      <c r="AC1569" t="s">
        <v>16706</v>
      </c>
    </row>
    <row r="1570" spans="1:29" x14ac:dyDescent="0.3">
      <c r="A1570" t="s">
        <v>16693</v>
      </c>
      <c r="B1570" t="s">
        <v>16662</v>
      </c>
      <c r="C1570">
        <v>1051</v>
      </c>
      <c r="D1570" t="s">
        <v>632</v>
      </c>
      <c r="E1570">
        <v>313</v>
      </c>
      <c r="F1570">
        <v>250491</v>
      </c>
      <c r="G1570">
        <v>4.75</v>
      </c>
      <c r="H1570">
        <v>1137</v>
      </c>
      <c r="I1570">
        <v>816</v>
      </c>
      <c r="J1570" t="s">
        <v>16692</v>
      </c>
      <c r="K1570" t="s">
        <v>16684</v>
      </c>
      <c r="L1570" t="s">
        <v>16664</v>
      </c>
      <c r="M1570" t="s">
        <v>16683</v>
      </c>
      <c r="N1570" t="s">
        <v>16686</v>
      </c>
      <c r="O1570" t="s">
        <v>16687</v>
      </c>
      <c r="P1570" t="s">
        <v>16688</v>
      </c>
      <c r="Q1570" t="s">
        <v>16697</v>
      </c>
      <c r="R1570" t="s">
        <v>16690</v>
      </c>
      <c r="S1570" t="s">
        <v>16720</v>
      </c>
      <c r="T1570" t="s">
        <v>16671</v>
      </c>
      <c r="U1570" t="s">
        <v>16704</v>
      </c>
      <c r="V1570" t="s">
        <v>16673</v>
      </c>
      <c r="W1570" t="s">
        <v>16700</v>
      </c>
      <c r="X1570" t="s">
        <v>16680</v>
      </c>
      <c r="Y1570" t="s">
        <v>16698</v>
      </c>
      <c r="Z1570" t="s">
        <v>16679</v>
      </c>
      <c r="AA1570" t="s">
        <v>16694</v>
      </c>
      <c r="AB1570" t="s">
        <v>16703</v>
      </c>
      <c r="AC1570" t="s">
        <v>16689</v>
      </c>
    </row>
    <row r="1571" spans="1:29" x14ac:dyDescent="0.3">
      <c r="A1571" t="s">
        <v>16687</v>
      </c>
      <c r="B1571" t="s">
        <v>16662</v>
      </c>
      <c r="C1571">
        <v>1000</v>
      </c>
      <c r="D1571" t="s">
        <v>632</v>
      </c>
      <c r="E1571">
        <v>172</v>
      </c>
      <c r="F1571">
        <v>234433</v>
      </c>
      <c r="G1571">
        <v>4.63</v>
      </c>
      <c r="H1571">
        <v>875</v>
      </c>
      <c r="I1571">
        <v>529</v>
      </c>
      <c r="J1571" t="s">
        <v>16690</v>
      </c>
      <c r="K1571" t="s">
        <v>16686</v>
      </c>
      <c r="L1571" t="s">
        <v>16688</v>
      </c>
      <c r="M1571" t="s">
        <v>16709</v>
      </c>
      <c r="N1571" t="s">
        <v>16682</v>
      </c>
      <c r="O1571" t="s">
        <v>16683</v>
      </c>
      <c r="P1571" t="s">
        <v>16692</v>
      </c>
      <c r="Q1571" t="s">
        <v>16684</v>
      </c>
      <c r="R1571" t="s">
        <v>16693</v>
      </c>
      <c r="S1571" t="s">
        <v>16689</v>
      </c>
      <c r="T1571" t="s">
        <v>16721</v>
      </c>
      <c r="U1571" t="s">
        <v>16722</v>
      </c>
      <c r="V1571" t="s">
        <v>16668</v>
      </c>
      <c r="W1571" t="s">
        <v>16673</v>
      </c>
      <c r="X1571" t="s">
        <v>16723</v>
      </c>
      <c r="Y1571" t="s">
        <v>16664</v>
      </c>
      <c r="Z1571" t="s">
        <v>16670</v>
      </c>
      <c r="AA1571" t="s">
        <v>16724</v>
      </c>
      <c r="AB1571" t="s">
        <v>16694</v>
      </c>
      <c r="AC1571" t="s">
        <v>16725</v>
      </c>
    </row>
    <row r="1572" spans="1:29" x14ac:dyDescent="0.3">
      <c r="A1572" t="s">
        <v>16690</v>
      </c>
      <c r="B1572" t="s">
        <v>16662</v>
      </c>
      <c r="C1572">
        <v>1002</v>
      </c>
      <c r="D1572" t="s">
        <v>632</v>
      </c>
      <c r="E1572">
        <v>232</v>
      </c>
      <c r="F1572">
        <v>396313</v>
      </c>
      <c r="G1572">
        <v>4.71</v>
      </c>
      <c r="H1572">
        <v>1133</v>
      </c>
      <c r="I1572">
        <v>615</v>
      </c>
      <c r="J1572" t="s">
        <v>16687</v>
      </c>
      <c r="K1572" t="s">
        <v>16688</v>
      </c>
      <c r="L1572" t="s">
        <v>16664</v>
      </c>
      <c r="M1572" t="s">
        <v>16686</v>
      </c>
      <c r="N1572" t="s">
        <v>16683</v>
      </c>
      <c r="O1572" t="s">
        <v>16674</v>
      </c>
      <c r="P1572" t="s">
        <v>16682</v>
      </c>
      <c r="Q1572" t="s">
        <v>16703</v>
      </c>
      <c r="R1572" t="s">
        <v>16671</v>
      </c>
      <c r="S1572" t="s">
        <v>16709</v>
      </c>
      <c r="T1572" t="s">
        <v>16679</v>
      </c>
      <c r="U1572" t="s">
        <v>16726</v>
      </c>
      <c r="V1572" t="s">
        <v>16685</v>
      </c>
      <c r="W1572" t="s">
        <v>16692</v>
      </c>
      <c r="X1572" t="s">
        <v>16700</v>
      </c>
      <c r="Y1572" t="s">
        <v>16684</v>
      </c>
      <c r="Z1572" t="s">
        <v>16727</v>
      </c>
      <c r="AA1572" t="s">
        <v>16669</v>
      </c>
      <c r="AB1572" t="s">
        <v>16693</v>
      </c>
      <c r="AC1572" t="s">
        <v>16728</v>
      </c>
    </row>
    <row r="1573" spans="1:29" x14ac:dyDescent="0.3">
      <c r="A1573" t="s">
        <v>16714</v>
      </c>
      <c r="B1573" t="s">
        <v>16662</v>
      </c>
      <c r="C1573">
        <v>1121</v>
      </c>
      <c r="D1573" t="s">
        <v>632</v>
      </c>
      <c r="E1573">
        <v>325</v>
      </c>
      <c r="F1573">
        <v>307056</v>
      </c>
      <c r="G1573">
        <v>4.68</v>
      </c>
      <c r="H1573">
        <v>1031</v>
      </c>
      <c r="I1573">
        <v>826</v>
      </c>
      <c r="J1573" t="s">
        <v>16716</v>
      </c>
      <c r="K1573" t="s">
        <v>16663</v>
      </c>
      <c r="L1573" t="s">
        <v>16664</v>
      </c>
      <c r="M1573" t="s">
        <v>16729</v>
      </c>
      <c r="N1573" t="s">
        <v>16715</v>
      </c>
      <c r="O1573" t="s">
        <v>16730</v>
      </c>
      <c r="P1573" t="s">
        <v>16731</v>
      </c>
      <c r="Q1573" t="s">
        <v>16732</v>
      </c>
      <c r="R1573" t="s">
        <v>16733</v>
      </c>
      <c r="S1573" t="s">
        <v>16669</v>
      </c>
      <c r="T1573" t="s">
        <v>16671</v>
      </c>
      <c r="U1573" t="s">
        <v>16718</v>
      </c>
      <c r="V1573" t="s">
        <v>16674</v>
      </c>
      <c r="W1573" t="s">
        <v>16672</v>
      </c>
      <c r="X1573" t="e">
        <f>-mVMvg_sNy0</f>
        <v>#NAME?</v>
      </c>
      <c r="Y1573" t="s">
        <v>16734</v>
      </c>
      <c r="Z1573" t="s">
        <v>16680</v>
      </c>
      <c r="AA1573" t="s">
        <v>16735</v>
      </c>
      <c r="AB1573" t="s">
        <v>16698</v>
      </c>
      <c r="AC1573" t="s">
        <v>16679</v>
      </c>
    </row>
    <row r="1574" spans="1:29" x14ac:dyDescent="0.3">
      <c r="A1574" t="s">
        <v>16736</v>
      </c>
      <c r="B1574" t="s">
        <v>16737</v>
      </c>
      <c r="C1574">
        <v>1074</v>
      </c>
      <c r="D1574" t="s">
        <v>632</v>
      </c>
      <c r="E1574">
        <v>119</v>
      </c>
      <c r="F1574">
        <v>534</v>
      </c>
      <c r="G1574">
        <v>3</v>
      </c>
      <c r="H1574">
        <v>2</v>
      </c>
      <c r="I1574">
        <v>0</v>
      </c>
      <c r="J1574" t="s">
        <v>16738</v>
      </c>
      <c r="K1574" t="s">
        <v>16739</v>
      </c>
      <c r="L1574" t="s">
        <v>16670</v>
      </c>
      <c r="M1574" t="s">
        <v>16682</v>
      </c>
      <c r="N1574" t="s">
        <v>16687</v>
      </c>
      <c r="O1574" t="s">
        <v>16693</v>
      </c>
      <c r="P1574" t="s">
        <v>16740</v>
      </c>
      <c r="Q1574" t="s">
        <v>16741</v>
      </c>
      <c r="R1574" t="s">
        <v>16688</v>
      </c>
      <c r="S1574" t="s">
        <v>16692</v>
      </c>
      <c r="T1574" t="s">
        <v>16686</v>
      </c>
      <c r="U1574" t="s">
        <v>16742</v>
      </c>
      <c r="V1574" t="s">
        <v>16743</v>
      </c>
      <c r="W1574" t="s">
        <v>16694</v>
      </c>
      <c r="X1574" t="s">
        <v>16744</v>
      </c>
      <c r="Y1574" t="s">
        <v>16745</v>
      </c>
      <c r="Z1574" t="s">
        <v>16746</v>
      </c>
      <c r="AA1574" t="s">
        <v>16747</v>
      </c>
      <c r="AB1574" t="s">
        <v>16748</v>
      </c>
      <c r="AC1574" t="s">
        <v>16749</v>
      </c>
    </row>
    <row r="1575" spans="1:29" x14ac:dyDescent="0.3">
      <c r="A1575" t="s">
        <v>16738</v>
      </c>
      <c r="B1575" t="s">
        <v>16750</v>
      </c>
      <c r="C1575">
        <v>1066</v>
      </c>
      <c r="D1575" t="s">
        <v>632</v>
      </c>
      <c r="E1575">
        <v>326</v>
      </c>
      <c r="F1575">
        <v>879</v>
      </c>
      <c r="G1575">
        <v>5</v>
      </c>
      <c r="H1575">
        <v>6</v>
      </c>
      <c r="I1575">
        <v>1</v>
      </c>
      <c r="J1575" t="s">
        <v>16697</v>
      </c>
      <c r="K1575" t="s">
        <v>16739</v>
      </c>
      <c r="L1575" t="s">
        <v>16673</v>
      </c>
      <c r="M1575" t="s">
        <v>16736</v>
      </c>
      <c r="N1575" t="s">
        <v>16751</v>
      </c>
      <c r="O1575" t="s">
        <v>16684</v>
      </c>
      <c r="P1575" t="s">
        <v>16686</v>
      </c>
      <c r="Q1575" t="s">
        <v>16694</v>
      </c>
      <c r="R1575" t="s">
        <v>16752</v>
      </c>
      <c r="S1575" t="s">
        <v>16668</v>
      </c>
      <c r="T1575" t="s">
        <v>16742</v>
      </c>
      <c r="U1575" t="s">
        <v>16693</v>
      </c>
      <c r="V1575" t="s">
        <v>16682</v>
      </c>
      <c r="W1575" t="s">
        <v>16690</v>
      </c>
      <c r="X1575" t="s">
        <v>16687</v>
      </c>
      <c r="Y1575" t="s">
        <v>16753</v>
      </c>
      <c r="Z1575" t="s">
        <v>16666</v>
      </c>
      <c r="AA1575" t="s">
        <v>16754</v>
      </c>
      <c r="AB1575" t="s">
        <v>16755</v>
      </c>
      <c r="AC1575" t="s">
        <v>16756</v>
      </c>
    </row>
    <row r="1576" spans="1:29" x14ac:dyDescent="0.3">
      <c r="A1576" t="s">
        <v>16757</v>
      </c>
      <c r="B1576" t="s">
        <v>16758</v>
      </c>
      <c r="C1576">
        <v>1123</v>
      </c>
      <c r="D1576" t="s">
        <v>632</v>
      </c>
      <c r="E1576">
        <v>325</v>
      </c>
      <c r="F1576">
        <v>487</v>
      </c>
      <c r="G1576">
        <v>5</v>
      </c>
      <c r="H1576">
        <v>2</v>
      </c>
      <c r="I1576">
        <v>0</v>
      </c>
      <c r="J1576" t="s">
        <v>16714</v>
      </c>
      <c r="K1576" t="s">
        <v>16759</v>
      </c>
      <c r="L1576" t="s">
        <v>16760</v>
      </c>
      <c r="M1576" t="s">
        <v>16761</v>
      </c>
      <c r="N1576" t="s">
        <v>16762</v>
      </c>
      <c r="O1576" t="s">
        <v>16663</v>
      </c>
      <c r="P1576" t="s">
        <v>16763</v>
      </c>
      <c r="Q1576" t="s">
        <v>16764</v>
      </c>
      <c r="R1576" t="s">
        <v>16765</v>
      </c>
      <c r="S1576" t="s">
        <v>16766</v>
      </c>
      <c r="T1576" t="s">
        <v>16767</v>
      </c>
      <c r="U1576" t="s">
        <v>16768</v>
      </c>
      <c r="V1576" t="s">
        <v>16730</v>
      </c>
      <c r="W1576" t="s">
        <v>16769</v>
      </c>
      <c r="X1576" t="s">
        <v>16770</v>
      </c>
      <c r="Y1576" t="s">
        <v>16771</v>
      </c>
      <c r="Z1576" t="s">
        <v>16772</v>
      </c>
      <c r="AA1576" t="s">
        <v>16773</v>
      </c>
      <c r="AB1576" t="s">
        <v>16774</v>
      </c>
      <c r="AC1576" t="s">
        <v>16775</v>
      </c>
    </row>
    <row r="1577" spans="1:29" x14ac:dyDescent="0.3">
      <c r="A1577" t="s">
        <v>16776</v>
      </c>
      <c r="B1577" t="s">
        <v>16777</v>
      </c>
      <c r="C1577">
        <v>1136</v>
      </c>
      <c r="D1577" t="s">
        <v>32</v>
      </c>
      <c r="E1577">
        <v>317</v>
      </c>
      <c r="F1577">
        <v>303</v>
      </c>
      <c r="G1577">
        <v>5</v>
      </c>
      <c r="H1577">
        <v>5</v>
      </c>
      <c r="I1577">
        <v>6</v>
      </c>
      <c r="J1577" t="s">
        <v>16778</v>
      </c>
      <c r="K1577" t="s">
        <v>16779</v>
      </c>
      <c r="L1577" t="s">
        <v>16780</v>
      </c>
      <c r="M1577" t="s">
        <v>16781</v>
      </c>
      <c r="N1577" t="s">
        <v>16782</v>
      </c>
      <c r="O1577" t="s">
        <v>16783</v>
      </c>
      <c r="P1577" t="s">
        <v>16784</v>
      </c>
      <c r="Q1577" t="s">
        <v>16785</v>
      </c>
      <c r="R1577" t="s">
        <v>16786</v>
      </c>
      <c r="S1577" t="s">
        <v>16787</v>
      </c>
      <c r="T1577" t="s">
        <v>16788</v>
      </c>
      <c r="U1577" t="s">
        <v>16789</v>
      </c>
      <c r="V1577" t="s">
        <v>16790</v>
      </c>
      <c r="W1577" t="e">
        <f>-WkXxJmwZyw</f>
        <v>#NAME?</v>
      </c>
      <c r="X1577" t="s">
        <v>16791</v>
      </c>
      <c r="Y1577" t="s">
        <v>16792</v>
      </c>
      <c r="Z1577" t="s">
        <v>16793</v>
      </c>
      <c r="AA1577" t="s">
        <v>16794</v>
      </c>
      <c r="AB1577" t="s">
        <v>16795</v>
      </c>
      <c r="AC1577" t="s">
        <v>16796</v>
      </c>
    </row>
    <row r="1578" spans="1:29" x14ac:dyDescent="0.3">
      <c r="A1578" t="s">
        <v>16797</v>
      </c>
      <c r="B1578" t="s">
        <v>16404</v>
      </c>
      <c r="C1578">
        <v>1136</v>
      </c>
      <c r="D1578" t="s">
        <v>32</v>
      </c>
      <c r="E1578">
        <v>348</v>
      </c>
      <c r="F1578">
        <v>205</v>
      </c>
      <c r="G1578">
        <v>5</v>
      </c>
      <c r="H1578">
        <v>17</v>
      </c>
      <c r="I1578">
        <v>12</v>
      </c>
      <c r="J1578" t="s">
        <v>16795</v>
      </c>
      <c r="K1578" t="s">
        <v>16798</v>
      </c>
      <c r="L1578" t="s">
        <v>16784</v>
      </c>
      <c r="M1578" t="s">
        <v>16799</v>
      </c>
      <c r="N1578" t="s">
        <v>16788</v>
      </c>
      <c r="O1578" t="s">
        <v>16800</v>
      </c>
      <c r="P1578" t="s">
        <v>16776</v>
      </c>
      <c r="Q1578" t="s">
        <v>16791</v>
      </c>
      <c r="R1578" t="s">
        <v>16801</v>
      </c>
      <c r="S1578" t="s">
        <v>16802</v>
      </c>
      <c r="T1578" t="s">
        <v>16794</v>
      </c>
      <c r="U1578" t="s">
        <v>16779</v>
      </c>
      <c r="V1578" t="s">
        <v>16785</v>
      </c>
      <c r="W1578" t="s">
        <v>16803</v>
      </c>
    </row>
    <row r="1579" spans="1:29" x14ac:dyDescent="0.3">
      <c r="A1579" t="s">
        <v>16804</v>
      </c>
      <c r="B1579" t="s">
        <v>16805</v>
      </c>
      <c r="C1579">
        <v>1136</v>
      </c>
      <c r="D1579" t="s">
        <v>32</v>
      </c>
      <c r="E1579">
        <v>319</v>
      </c>
      <c r="F1579">
        <v>240</v>
      </c>
      <c r="G1579">
        <v>5</v>
      </c>
      <c r="H1579">
        <v>4</v>
      </c>
      <c r="I1579">
        <v>3</v>
      </c>
      <c r="J1579" t="s">
        <v>16790</v>
      </c>
      <c r="K1579" t="s">
        <v>16787</v>
      </c>
      <c r="L1579" t="s">
        <v>16786</v>
      </c>
      <c r="M1579" t="s">
        <v>16795</v>
      </c>
      <c r="N1579" t="e">
        <f>-WkXxJmwZyw</f>
        <v>#NAME?</v>
      </c>
      <c r="O1579" t="s">
        <v>16800</v>
      </c>
      <c r="P1579" t="s">
        <v>16778</v>
      </c>
      <c r="Q1579" t="s">
        <v>16789</v>
      </c>
      <c r="R1579" t="s">
        <v>16779</v>
      </c>
      <c r="S1579" t="s">
        <v>16780</v>
      </c>
      <c r="T1579" t="s">
        <v>16776</v>
      </c>
      <c r="U1579" t="s">
        <v>16806</v>
      </c>
      <c r="V1579" t="s">
        <v>16807</v>
      </c>
      <c r="W1579" t="s">
        <v>16781</v>
      </c>
      <c r="X1579" t="s">
        <v>16782</v>
      </c>
      <c r="Y1579" t="s">
        <v>16794</v>
      </c>
      <c r="Z1579" t="s">
        <v>16808</v>
      </c>
      <c r="AA1579" t="s">
        <v>16797</v>
      </c>
      <c r="AB1579" t="s">
        <v>16809</v>
      </c>
      <c r="AC1579" t="s">
        <v>16810</v>
      </c>
    </row>
    <row r="1580" spans="1:29" x14ac:dyDescent="0.3">
      <c r="A1580" t="s">
        <v>16781</v>
      </c>
      <c r="B1580" t="s">
        <v>16811</v>
      </c>
      <c r="C1580">
        <v>1136</v>
      </c>
      <c r="D1580" t="s">
        <v>632</v>
      </c>
      <c r="E1580">
        <v>112</v>
      </c>
      <c r="F1580">
        <v>115</v>
      </c>
      <c r="G1580">
        <v>0</v>
      </c>
      <c r="H1580">
        <v>0</v>
      </c>
      <c r="I1580">
        <v>0</v>
      </c>
      <c r="J1580" t="s">
        <v>16779</v>
      </c>
      <c r="K1580" t="s">
        <v>16776</v>
      </c>
      <c r="L1580" t="s">
        <v>16782</v>
      </c>
      <c r="M1580" t="s">
        <v>16780</v>
      </c>
      <c r="N1580" t="s">
        <v>16812</v>
      </c>
      <c r="O1580" t="s">
        <v>16785</v>
      </c>
      <c r="P1580" t="s">
        <v>16791</v>
      </c>
      <c r="Q1580" t="s">
        <v>16794</v>
      </c>
      <c r="R1580" t="s">
        <v>16786</v>
      </c>
      <c r="S1580" t="s">
        <v>16792</v>
      </c>
      <c r="T1580" t="s">
        <v>16813</v>
      </c>
      <c r="U1580" t="s">
        <v>16814</v>
      </c>
      <c r="V1580" t="s">
        <v>16815</v>
      </c>
      <c r="W1580" t="s">
        <v>16816</v>
      </c>
      <c r="X1580" t="e">
        <f>-WkXxJmwZyw</f>
        <v>#NAME?</v>
      </c>
      <c r="Y1580" t="s">
        <v>16817</v>
      </c>
      <c r="Z1580" t="s">
        <v>16790</v>
      </c>
      <c r="AA1580" t="s">
        <v>16818</v>
      </c>
      <c r="AB1580" t="s">
        <v>16819</v>
      </c>
      <c r="AC1580" t="s">
        <v>16796</v>
      </c>
    </row>
    <row r="1581" spans="1:29" x14ac:dyDescent="0.3">
      <c r="A1581" t="s">
        <v>16782</v>
      </c>
      <c r="B1581" t="s">
        <v>16820</v>
      </c>
      <c r="C1581">
        <v>1136</v>
      </c>
      <c r="D1581" t="s">
        <v>632</v>
      </c>
      <c r="E1581">
        <v>598</v>
      </c>
      <c r="F1581">
        <v>1545</v>
      </c>
      <c r="G1581">
        <v>4</v>
      </c>
      <c r="H1581">
        <v>8</v>
      </c>
      <c r="I1581">
        <v>7</v>
      </c>
      <c r="J1581" t="s">
        <v>16810</v>
      </c>
      <c r="K1581" t="s">
        <v>16815</v>
      </c>
      <c r="L1581" t="s">
        <v>16791</v>
      </c>
      <c r="M1581" t="s">
        <v>16821</v>
      </c>
      <c r="N1581" t="s">
        <v>16822</v>
      </c>
      <c r="O1581" t="s">
        <v>16823</v>
      </c>
      <c r="P1581" t="s">
        <v>16812</v>
      </c>
      <c r="Q1581" t="s">
        <v>16824</v>
      </c>
      <c r="R1581" t="s">
        <v>16816</v>
      </c>
      <c r="S1581" t="s">
        <v>16825</v>
      </c>
      <c r="T1581" t="s">
        <v>13368</v>
      </c>
      <c r="U1581" t="s">
        <v>16826</v>
      </c>
      <c r="V1581" t="s">
        <v>12336</v>
      </c>
      <c r="W1581" t="s">
        <v>16827</v>
      </c>
    </row>
    <row r="1582" spans="1:29" x14ac:dyDescent="0.3">
      <c r="A1582" t="s">
        <v>16795</v>
      </c>
      <c r="B1582" t="s">
        <v>16828</v>
      </c>
      <c r="C1582">
        <v>1135</v>
      </c>
      <c r="D1582" t="s">
        <v>632</v>
      </c>
      <c r="E1582">
        <v>323</v>
      </c>
      <c r="F1582">
        <v>727</v>
      </c>
      <c r="G1582">
        <v>4.75</v>
      </c>
      <c r="H1582">
        <v>4</v>
      </c>
      <c r="I1582">
        <v>6</v>
      </c>
      <c r="J1582" t="s">
        <v>16797</v>
      </c>
      <c r="K1582" t="s">
        <v>16784</v>
      </c>
      <c r="L1582" t="s">
        <v>16788</v>
      </c>
      <c r="M1582" t="s">
        <v>16776</v>
      </c>
      <c r="N1582" t="s">
        <v>16791</v>
      </c>
      <c r="O1582" t="s">
        <v>16829</v>
      </c>
      <c r="P1582" t="s">
        <v>16830</v>
      </c>
      <c r="Q1582" t="s">
        <v>16798</v>
      </c>
      <c r="R1582" t="s">
        <v>16794</v>
      </c>
      <c r="S1582" t="s">
        <v>16831</v>
      </c>
      <c r="T1582" t="s">
        <v>16832</v>
      </c>
      <c r="U1582" t="s">
        <v>16833</v>
      </c>
      <c r="V1582" t="s">
        <v>16834</v>
      </c>
      <c r="W1582" t="s">
        <v>16835</v>
      </c>
      <c r="X1582" t="s">
        <v>16836</v>
      </c>
      <c r="Y1582" t="s">
        <v>16837</v>
      </c>
      <c r="Z1582" t="s">
        <v>16838</v>
      </c>
      <c r="AA1582" t="s">
        <v>16839</v>
      </c>
      <c r="AB1582" t="s">
        <v>16840</v>
      </c>
      <c r="AC1582" t="s">
        <v>16841</v>
      </c>
    </row>
    <row r="1583" spans="1:29" x14ac:dyDescent="0.3">
      <c r="A1583" t="s">
        <v>16842</v>
      </c>
      <c r="B1583" t="s">
        <v>16843</v>
      </c>
      <c r="C1583">
        <v>945</v>
      </c>
      <c r="D1583" t="s">
        <v>32</v>
      </c>
      <c r="E1583">
        <v>86</v>
      </c>
      <c r="F1583">
        <v>4912</v>
      </c>
      <c r="G1583">
        <v>4.95</v>
      </c>
      <c r="H1583">
        <v>37</v>
      </c>
      <c r="I1583">
        <v>48</v>
      </c>
      <c r="J1583" t="s">
        <v>16844</v>
      </c>
      <c r="K1583" t="s">
        <v>16845</v>
      </c>
      <c r="L1583" t="s">
        <v>16846</v>
      </c>
      <c r="M1583" t="s">
        <v>16847</v>
      </c>
      <c r="N1583" t="s">
        <v>16848</v>
      </c>
      <c r="O1583" t="s">
        <v>16849</v>
      </c>
      <c r="P1583" t="s">
        <v>16850</v>
      </c>
      <c r="Q1583" t="s">
        <v>16851</v>
      </c>
      <c r="R1583" t="s">
        <v>16852</v>
      </c>
      <c r="S1583" t="s">
        <v>16853</v>
      </c>
      <c r="T1583" t="s">
        <v>16854</v>
      </c>
      <c r="U1583" t="s">
        <v>16855</v>
      </c>
      <c r="V1583" t="s">
        <v>16856</v>
      </c>
      <c r="W1583" t="s">
        <v>16857</v>
      </c>
      <c r="X1583" t="s">
        <v>16858</v>
      </c>
      <c r="Y1583" t="s">
        <v>16859</v>
      </c>
      <c r="Z1583" t="s">
        <v>16860</v>
      </c>
      <c r="AA1583" t="s">
        <v>16861</v>
      </c>
      <c r="AB1583" t="e">
        <f>-H8hZxdVcZY</f>
        <v>#NAME?</v>
      </c>
      <c r="AC1583" t="s">
        <v>16862</v>
      </c>
    </row>
    <row r="1584" spans="1:29" x14ac:dyDescent="0.3">
      <c r="A1584" t="s">
        <v>16844</v>
      </c>
      <c r="B1584" t="s">
        <v>16863</v>
      </c>
      <c r="C1584">
        <v>937</v>
      </c>
      <c r="D1584" t="s">
        <v>632</v>
      </c>
      <c r="E1584">
        <v>74</v>
      </c>
      <c r="F1584">
        <v>8781</v>
      </c>
      <c r="G1584">
        <v>4.93</v>
      </c>
      <c r="H1584">
        <v>74</v>
      </c>
      <c r="I1584">
        <v>61</v>
      </c>
      <c r="J1584" t="s">
        <v>16842</v>
      </c>
      <c r="K1584" t="s">
        <v>16864</v>
      </c>
      <c r="L1584" t="e">
        <f>-H8hZxdVcZY</f>
        <v>#NAME?</v>
      </c>
      <c r="M1584" t="s">
        <v>16865</v>
      </c>
      <c r="N1584" t="s">
        <v>16866</v>
      </c>
      <c r="O1584" t="s">
        <v>16867</v>
      </c>
      <c r="P1584" t="s">
        <v>16868</v>
      </c>
      <c r="Q1584" t="s">
        <v>16869</v>
      </c>
      <c r="R1584" t="s">
        <v>16870</v>
      </c>
      <c r="S1584" t="s">
        <v>16871</v>
      </c>
      <c r="T1584" t="s">
        <v>16872</v>
      </c>
      <c r="U1584" t="s">
        <v>16873</v>
      </c>
      <c r="V1584" t="s">
        <v>16874</v>
      </c>
      <c r="W1584" t="s">
        <v>16875</v>
      </c>
      <c r="X1584" t="s">
        <v>16876</v>
      </c>
      <c r="Y1584" t="s">
        <v>16877</v>
      </c>
      <c r="Z1584" t="s">
        <v>16878</v>
      </c>
      <c r="AA1584" t="s">
        <v>16879</v>
      </c>
      <c r="AB1584" t="s">
        <v>16880</v>
      </c>
      <c r="AC1584" t="s">
        <v>16881</v>
      </c>
    </row>
    <row r="1585" spans="1:29" x14ac:dyDescent="0.3">
      <c r="A1585" t="s">
        <v>16778</v>
      </c>
      <c r="B1585" t="s">
        <v>16882</v>
      </c>
      <c r="C1585">
        <v>1135</v>
      </c>
      <c r="D1585" t="s">
        <v>632</v>
      </c>
      <c r="E1585">
        <v>492</v>
      </c>
      <c r="F1585">
        <v>541</v>
      </c>
      <c r="G1585">
        <v>5</v>
      </c>
      <c r="H1585">
        <v>2</v>
      </c>
      <c r="I1585">
        <v>7</v>
      </c>
      <c r="J1585" t="s">
        <v>16779</v>
      </c>
      <c r="K1585" t="s">
        <v>16780</v>
      </c>
      <c r="L1585" t="s">
        <v>16776</v>
      </c>
      <c r="M1585" t="e">
        <f>-WkXxJmwZyw</f>
        <v>#NAME?</v>
      </c>
      <c r="N1585" t="s">
        <v>16782</v>
      </c>
      <c r="O1585" t="s">
        <v>16784</v>
      </c>
      <c r="P1585" t="s">
        <v>16788</v>
      </c>
      <c r="Q1585" t="s">
        <v>16795</v>
      </c>
      <c r="R1585" t="s">
        <v>16786</v>
      </c>
      <c r="S1585" t="s">
        <v>16791</v>
      </c>
      <c r="T1585" t="s">
        <v>16789</v>
      </c>
      <c r="U1585" t="s">
        <v>16783</v>
      </c>
      <c r="V1585" t="s">
        <v>16794</v>
      </c>
      <c r="W1585" t="s">
        <v>16793</v>
      </c>
      <c r="X1585" t="s">
        <v>16813</v>
      </c>
      <c r="Y1585" t="s">
        <v>16883</v>
      </c>
      <c r="Z1585" t="s">
        <v>16796</v>
      </c>
      <c r="AA1585" t="s">
        <v>16790</v>
      </c>
      <c r="AB1585" t="s">
        <v>16785</v>
      </c>
      <c r="AC1585" t="s">
        <v>16819</v>
      </c>
    </row>
    <row r="1586" spans="1:29" x14ac:dyDescent="0.3">
      <c r="A1586" t="s">
        <v>16780</v>
      </c>
      <c r="B1586" t="s">
        <v>16884</v>
      </c>
      <c r="C1586">
        <v>1108</v>
      </c>
      <c r="D1586" t="s">
        <v>32</v>
      </c>
      <c r="E1586">
        <v>94</v>
      </c>
      <c r="F1586">
        <v>1366</v>
      </c>
      <c r="G1586">
        <v>3.14</v>
      </c>
      <c r="H1586">
        <v>7</v>
      </c>
      <c r="I1586">
        <v>28</v>
      </c>
      <c r="J1586" t="s">
        <v>16784</v>
      </c>
      <c r="K1586" t="e">
        <f>-nBfHsaUDPI</f>
        <v>#NAME?</v>
      </c>
      <c r="L1586" t="s">
        <v>16885</v>
      </c>
      <c r="M1586" t="s">
        <v>16886</v>
      </c>
      <c r="N1586" t="s">
        <v>16887</v>
      </c>
      <c r="O1586" t="s">
        <v>16888</v>
      </c>
      <c r="P1586" t="s">
        <v>16889</v>
      </c>
      <c r="Q1586" t="s">
        <v>16890</v>
      </c>
      <c r="R1586" t="s">
        <v>16891</v>
      </c>
      <c r="S1586" t="s">
        <v>16892</v>
      </c>
      <c r="T1586" t="s">
        <v>16893</v>
      </c>
      <c r="U1586" t="s">
        <v>16894</v>
      </c>
      <c r="V1586" t="s">
        <v>16895</v>
      </c>
      <c r="W1586" t="s">
        <v>16896</v>
      </c>
      <c r="X1586" t="s">
        <v>16897</v>
      </c>
      <c r="Y1586" t="s">
        <v>16898</v>
      </c>
      <c r="Z1586" t="s">
        <v>16899</v>
      </c>
      <c r="AA1586" t="s">
        <v>16900</v>
      </c>
      <c r="AB1586" t="s">
        <v>16901</v>
      </c>
      <c r="AC1586" t="s">
        <v>16902</v>
      </c>
    </row>
    <row r="1587" spans="1:29" x14ac:dyDescent="0.3">
      <c r="A1587" t="s">
        <v>16791</v>
      </c>
      <c r="B1587" t="s">
        <v>16903</v>
      </c>
      <c r="C1587">
        <v>1135</v>
      </c>
      <c r="D1587" t="s">
        <v>32</v>
      </c>
      <c r="E1587">
        <v>300</v>
      </c>
      <c r="F1587">
        <v>201</v>
      </c>
      <c r="G1587">
        <v>1</v>
      </c>
      <c r="H1587">
        <v>1</v>
      </c>
      <c r="I1587">
        <v>2</v>
      </c>
      <c r="J1587" t="s">
        <v>16782</v>
      </c>
      <c r="K1587" t="s">
        <v>16803</v>
      </c>
      <c r="L1587" t="s">
        <v>16810</v>
      </c>
      <c r="M1587" t="s">
        <v>16904</v>
      </c>
      <c r="N1587" t="s">
        <v>16815</v>
      </c>
      <c r="O1587" t="s">
        <v>16905</v>
      </c>
      <c r="P1587" t="s">
        <v>16812</v>
      </c>
      <c r="Q1587" t="s">
        <v>16816</v>
      </c>
      <c r="R1587" t="s">
        <v>16822</v>
      </c>
      <c r="S1587" t="s">
        <v>16821</v>
      </c>
      <c r="T1587" t="s">
        <v>16823</v>
      </c>
      <c r="U1587" t="s">
        <v>16824</v>
      </c>
      <c r="V1587" t="s">
        <v>16825</v>
      </c>
      <c r="W1587" t="s">
        <v>16783</v>
      </c>
      <c r="X1587" t="s">
        <v>16808</v>
      </c>
      <c r="Y1587" t="s">
        <v>16785</v>
      </c>
      <c r="Z1587" t="s">
        <v>16906</v>
      </c>
      <c r="AA1587" t="s">
        <v>16798</v>
      </c>
      <c r="AB1587" t="s">
        <v>16790</v>
      </c>
      <c r="AC1587" t="s">
        <v>16802</v>
      </c>
    </row>
    <row r="1588" spans="1:29" x14ac:dyDescent="0.3">
      <c r="A1588" t="s">
        <v>16779</v>
      </c>
      <c r="B1588" t="s">
        <v>16907</v>
      </c>
      <c r="C1588">
        <v>1135</v>
      </c>
      <c r="D1588" t="s">
        <v>632</v>
      </c>
      <c r="E1588">
        <v>307</v>
      </c>
      <c r="F1588">
        <v>1956</v>
      </c>
      <c r="G1588">
        <v>5</v>
      </c>
      <c r="H1588">
        <v>46</v>
      </c>
      <c r="I1588">
        <v>69</v>
      </c>
      <c r="J1588" t="s">
        <v>16776</v>
      </c>
      <c r="K1588" t="s">
        <v>16782</v>
      </c>
      <c r="L1588" t="s">
        <v>16842</v>
      </c>
      <c r="M1588" t="s">
        <v>16844</v>
      </c>
      <c r="N1588" t="s">
        <v>16778</v>
      </c>
      <c r="O1588" t="s">
        <v>16785</v>
      </c>
      <c r="P1588" t="s">
        <v>16780</v>
      </c>
      <c r="Q1588" t="s">
        <v>16791</v>
      </c>
      <c r="R1588" t="s">
        <v>16794</v>
      </c>
      <c r="S1588" t="s">
        <v>16819</v>
      </c>
      <c r="T1588" t="s">
        <v>16813</v>
      </c>
      <c r="U1588" t="s">
        <v>16814</v>
      </c>
      <c r="V1588" t="s">
        <v>16790</v>
      </c>
      <c r="W1588" t="s">
        <v>16796</v>
      </c>
    </row>
    <row r="1589" spans="1:29" x14ac:dyDescent="0.3">
      <c r="A1589" t="s">
        <v>16785</v>
      </c>
      <c r="B1589" t="s">
        <v>16805</v>
      </c>
      <c r="C1589">
        <v>1136</v>
      </c>
      <c r="D1589" t="s">
        <v>32</v>
      </c>
      <c r="E1589">
        <v>323</v>
      </c>
      <c r="F1589">
        <v>497</v>
      </c>
      <c r="G1589">
        <v>5</v>
      </c>
      <c r="H1589">
        <v>3</v>
      </c>
      <c r="I1589">
        <v>9</v>
      </c>
      <c r="J1589" t="s">
        <v>16783</v>
      </c>
      <c r="K1589" t="s">
        <v>16790</v>
      </c>
      <c r="L1589" t="s">
        <v>16787</v>
      </c>
      <c r="M1589" t="s">
        <v>16786</v>
      </c>
      <c r="N1589" t="s">
        <v>16795</v>
      </c>
      <c r="O1589" t="e">
        <f>-WkXxJmwZyw</f>
        <v>#NAME?</v>
      </c>
      <c r="P1589" t="s">
        <v>16908</v>
      </c>
      <c r="Q1589" t="s">
        <v>16800</v>
      </c>
      <c r="R1589" t="s">
        <v>16778</v>
      </c>
      <c r="S1589" t="s">
        <v>16909</v>
      </c>
      <c r="T1589" t="s">
        <v>16789</v>
      </c>
      <c r="U1589" t="s">
        <v>16794</v>
      </c>
      <c r="V1589" t="s">
        <v>16819</v>
      </c>
      <c r="W1589" t="s">
        <v>16810</v>
      </c>
    </row>
    <row r="1590" spans="1:29" x14ac:dyDescent="0.3">
      <c r="A1590" t="s">
        <v>16450</v>
      </c>
      <c r="B1590" t="s">
        <v>16404</v>
      </c>
      <c r="C1590">
        <v>1134</v>
      </c>
      <c r="D1590" t="s">
        <v>32</v>
      </c>
      <c r="E1590">
        <v>171</v>
      </c>
      <c r="F1590">
        <v>1245</v>
      </c>
      <c r="G1590">
        <v>4.9000000000000004</v>
      </c>
      <c r="H1590">
        <v>39</v>
      </c>
      <c r="I1590">
        <v>32</v>
      </c>
      <c r="J1590" t="s">
        <v>16409</v>
      </c>
      <c r="K1590" t="s">
        <v>16405</v>
      </c>
      <c r="L1590" t="s">
        <v>16410</v>
      </c>
      <c r="M1590" t="s">
        <v>16403</v>
      </c>
      <c r="N1590" t="s">
        <v>16415</v>
      </c>
      <c r="O1590" t="s">
        <v>16412</v>
      </c>
      <c r="P1590" t="s">
        <v>16406</v>
      </c>
      <c r="Q1590" t="s">
        <v>16414</v>
      </c>
      <c r="R1590" t="s">
        <v>16498</v>
      </c>
      <c r="S1590" t="s">
        <v>16451</v>
      </c>
      <c r="T1590" t="s">
        <v>16910</v>
      </c>
      <c r="U1590" t="s">
        <v>16911</v>
      </c>
      <c r="V1590" t="s">
        <v>16408</v>
      </c>
      <c r="W1590" t="s">
        <v>16413</v>
      </c>
      <c r="X1590" t="s">
        <v>16411</v>
      </c>
      <c r="Y1590" t="s">
        <v>16497</v>
      </c>
      <c r="Z1590" t="s">
        <v>16416</v>
      </c>
      <c r="AA1590" t="s">
        <v>16417</v>
      </c>
      <c r="AB1590" t="s">
        <v>16418</v>
      </c>
      <c r="AC1590" t="s">
        <v>16407</v>
      </c>
    </row>
    <row r="1591" spans="1:29" x14ac:dyDescent="0.3">
      <c r="A1591" t="s">
        <v>16451</v>
      </c>
      <c r="B1591" t="s">
        <v>16477</v>
      </c>
      <c r="C1591">
        <v>1134</v>
      </c>
      <c r="D1591" t="s">
        <v>632</v>
      </c>
      <c r="E1591">
        <v>154</v>
      </c>
      <c r="F1591">
        <v>473</v>
      </c>
      <c r="G1591">
        <v>0</v>
      </c>
      <c r="H1591">
        <v>0</v>
      </c>
      <c r="I1591">
        <v>1</v>
      </c>
      <c r="J1591" t="s">
        <v>16410</v>
      </c>
      <c r="K1591" t="s">
        <v>16416</v>
      </c>
      <c r="L1591" t="s">
        <v>16403</v>
      </c>
      <c r="M1591" t="s">
        <v>16412</v>
      </c>
      <c r="N1591" t="s">
        <v>16912</v>
      </c>
      <c r="O1591" t="s">
        <v>16913</v>
      </c>
      <c r="P1591" t="s">
        <v>16914</v>
      </c>
      <c r="Q1591" t="s">
        <v>16491</v>
      </c>
      <c r="R1591" t="s">
        <v>16915</v>
      </c>
      <c r="S1591" t="s">
        <v>16916</v>
      </c>
      <c r="T1591" t="s">
        <v>16917</v>
      </c>
      <c r="U1591" t="s">
        <v>16405</v>
      </c>
      <c r="V1591" t="s">
        <v>16918</v>
      </c>
      <c r="W1591" t="s">
        <v>16450</v>
      </c>
      <c r="X1591" t="s">
        <v>16409</v>
      </c>
      <c r="Y1591" t="s">
        <v>16919</v>
      </c>
      <c r="Z1591" t="s">
        <v>16920</v>
      </c>
      <c r="AA1591" t="s">
        <v>16921</v>
      </c>
      <c r="AB1591" t="s">
        <v>16922</v>
      </c>
      <c r="AC1591" t="s">
        <v>16418</v>
      </c>
    </row>
    <row r="1592" spans="1:29" x14ac:dyDescent="0.3">
      <c r="A1592" t="s">
        <v>16448</v>
      </c>
      <c r="B1592" t="s">
        <v>16447</v>
      </c>
      <c r="C1592">
        <v>1134</v>
      </c>
      <c r="D1592" t="s">
        <v>632</v>
      </c>
      <c r="E1592">
        <v>150</v>
      </c>
      <c r="F1592">
        <v>202</v>
      </c>
      <c r="G1592">
        <v>0</v>
      </c>
      <c r="H1592">
        <v>0</v>
      </c>
      <c r="I1592">
        <v>0</v>
      </c>
      <c r="J1592" t="s">
        <v>16415</v>
      </c>
      <c r="K1592" t="s">
        <v>16412</v>
      </c>
      <c r="L1592" t="s">
        <v>16406</v>
      </c>
      <c r="M1592" t="s">
        <v>16413</v>
      </c>
      <c r="N1592" t="s">
        <v>16410</v>
      </c>
      <c r="O1592" t="s">
        <v>16405</v>
      </c>
      <c r="P1592" t="s">
        <v>16411</v>
      </c>
      <c r="Q1592" t="s">
        <v>16403</v>
      </c>
      <c r="R1592" t="s">
        <v>16911</v>
      </c>
      <c r="S1592" t="s">
        <v>16414</v>
      </c>
      <c r="T1592" t="s">
        <v>16409</v>
      </c>
      <c r="U1592" t="s">
        <v>16498</v>
      </c>
      <c r="V1592" t="s">
        <v>16450</v>
      </c>
      <c r="W1592" t="s">
        <v>16408</v>
      </c>
      <c r="X1592" t="s">
        <v>16451</v>
      </c>
      <c r="Y1592" t="s">
        <v>16416</v>
      </c>
      <c r="Z1592" t="s">
        <v>16923</v>
      </c>
      <c r="AA1592" t="s">
        <v>16446</v>
      </c>
      <c r="AB1592" t="s">
        <v>16418</v>
      </c>
      <c r="AC1592" t="s">
        <v>16918</v>
      </c>
    </row>
    <row r="1593" spans="1:29" x14ac:dyDescent="0.3">
      <c r="A1593" t="s">
        <v>16923</v>
      </c>
      <c r="B1593" t="s">
        <v>16431</v>
      </c>
      <c r="C1593">
        <v>1134</v>
      </c>
      <c r="D1593" t="s">
        <v>632</v>
      </c>
      <c r="E1593">
        <v>171</v>
      </c>
      <c r="F1593">
        <v>578</v>
      </c>
      <c r="G1593">
        <v>4.83</v>
      </c>
      <c r="H1593">
        <v>12</v>
      </c>
      <c r="I1593">
        <v>15</v>
      </c>
      <c r="J1593" t="s">
        <v>16410</v>
      </c>
      <c r="K1593" t="s">
        <v>16412</v>
      </c>
      <c r="L1593" t="s">
        <v>16409</v>
      </c>
      <c r="M1593" t="s">
        <v>16405</v>
      </c>
      <c r="N1593" t="s">
        <v>16403</v>
      </c>
      <c r="O1593" t="s">
        <v>16450</v>
      </c>
      <c r="P1593" t="s">
        <v>16413</v>
      </c>
      <c r="Q1593" t="s">
        <v>16451</v>
      </c>
      <c r="R1593" t="s">
        <v>16415</v>
      </c>
      <c r="S1593" t="s">
        <v>16448</v>
      </c>
      <c r="T1593" t="s">
        <v>16416</v>
      </c>
      <c r="U1593" t="s">
        <v>16920</v>
      </c>
      <c r="V1593" t="s">
        <v>16924</v>
      </c>
      <c r="W1593" t="s">
        <v>16424</v>
      </c>
      <c r="X1593" t="s">
        <v>16418</v>
      </c>
      <c r="Y1593" t="s">
        <v>16921</v>
      </c>
      <c r="Z1593" t="s">
        <v>16444</v>
      </c>
      <c r="AA1593" t="s">
        <v>16462</v>
      </c>
      <c r="AB1593" t="s">
        <v>16913</v>
      </c>
      <c r="AC1593" t="s">
        <v>16918</v>
      </c>
    </row>
    <row r="1594" spans="1:29" x14ac:dyDescent="0.3">
      <c r="A1594" t="s">
        <v>16920</v>
      </c>
      <c r="B1594" t="s">
        <v>16925</v>
      </c>
      <c r="C1594">
        <v>1134</v>
      </c>
      <c r="D1594" t="s">
        <v>32</v>
      </c>
      <c r="E1594">
        <v>62</v>
      </c>
      <c r="F1594">
        <v>1917</v>
      </c>
      <c r="G1594">
        <v>5</v>
      </c>
      <c r="H1594">
        <v>3</v>
      </c>
      <c r="I1594">
        <v>9</v>
      </c>
      <c r="J1594" t="s">
        <v>16410</v>
      </c>
      <c r="K1594" t="s">
        <v>16924</v>
      </c>
      <c r="L1594" t="s">
        <v>16409</v>
      </c>
      <c r="M1594" t="s">
        <v>16405</v>
      </c>
      <c r="N1594" t="s">
        <v>16412</v>
      </c>
      <c r="O1594" t="s">
        <v>16403</v>
      </c>
      <c r="P1594" t="s">
        <v>16450</v>
      </c>
      <c r="Q1594" t="s">
        <v>16424</v>
      </c>
      <c r="R1594" t="s">
        <v>16913</v>
      </c>
      <c r="S1594" t="s">
        <v>16921</v>
      </c>
      <c r="T1594" t="s">
        <v>16420</v>
      </c>
      <c r="U1594" t="s">
        <v>16413</v>
      </c>
      <c r="V1594" t="s">
        <v>16926</v>
      </c>
      <c r="W1594" t="s">
        <v>16462</v>
      </c>
      <c r="X1594" t="s">
        <v>16444</v>
      </c>
      <c r="Y1594" t="s">
        <v>16922</v>
      </c>
      <c r="Z1594" t="s">
        <v>16416</v>
      </c>
      <c r="AA1594" t="s">
        <v>16923</v>
      </c>
      <c r="AB1594" t="s">
        <v>16918</v>
      </c>
      <c r="AC1594" t="s">
        <v>16418</v>
      </c>
    </row>
    <row r="1595" spans="1:29" x14ac:dyDescent="0.3">
      <c r="A1595" t="s">
        <v>16921</v>
      </c>
      <c r="B1595" t="s">
        <v>2344</v>
      </c>
      <c r="C1595">
        <v>1135</v>
      </c>
      <c r="D1595" t="s">
        <v>32</v>
      </c>
      <c r="E1595">
        <v>173</v>
      </c>
      <c r="F1595">
        <v>1409</v>
      </c>
      <c r="G1595">
        <v>4.9800000000000004</v>
      </c>
      <c r="H1595">
        <v>45</v>
      </c>
      <c r="I1595">
        <v>47</v>
      </c>
      <c r="J1595" t="s">
        <v>16927</v>
      </c>
      <c r="K1595" t="s">
        <v>16455</v>
      </c>
      <c r="L1595" t="s">
        <v>16928</v>
      </c>
      <c r="M1595" t="s">
        <v>16929</v>
      </c>
      <c r="N1595" t="s">
        <v>16930</v>
      </c>
      <c r="O1595" t="s">
        <v>16931</v>
      </c>
      <c r="P1595" t="s">
        <v>16932</v>
      </c>
      <c r="Q1595" t="s">
        <v>16933</v>
      </c>
      <c r="R1595" t="s">
        <v>16934</v>
      </c>
      <c r="S1595" t="s">
        <v>16935</v>
      </c>
      <c r="T1595" t="s">
        <v>16936</v>
      </c>
      <c r="U1595" t="s">
        <v>16937</v>
      </c>
      <c r="V1595" t="s">
        <v>16938</v>
      </c>
      <c r="W1595" t="s">
        <v>16939</v>
      </c>
    </row>
    <row r="1596" spans="1:29" x14ac:dyDescent="0.3">
      <c r="A1596" t="s">
        <v>16924</v>
      </c>
      <c r="B1596" t="s">
        <v>16940</v>
      </c>
      <c r="C1596">
        <v>1134</v>
      </c>
      <c r="D1596" t="s">
        <v>32</v>
      </c>
      <c r="E1596">
        <v>169</v>
      </c>
      <c r="F1596">
        <v>214</v>
      </c>
      <c r="G1596">
        <v>0</v>
      </c>
      <c r="H1596">
        <v>0</v>
      </c>
      <c r="I1596">
        <v>0</v>
      </c>
      <c r="J1596" t="e">
        <f>-FI9P0yPYO8</f>
        <v>#NAME?</v>
      </c>
      <c r="K1596" t="s">
        <v>16941</v>
      </c>
      <c r="L1596" t="s">
        <v>16511</v>
      </c>
      <c r="M1596" t="s">
        <v>16942</v>
      </c>
      <c r="N1596" t="s">
        <v>16943</v>
      </c>
      <c r="O1596" t="s">
        <v>16920</v>
      </c>
      <c r="P1596" t="s">
        <v>16410</v>
      </c>
      <c r="Q1596" t="s">
        <v>16944</v>
      </c>
      <c r="R1596" t="s">
        <v>16945</v>
      </c>
      <c r="S1596" t="s">
        <v>16946</v>
      </c>
      <c r="T1596" t="s">
        <v>16923</v>
      </c>
      <c r="U1596" t="s">
        <v>16412</v>
      </c>
      <c r="V1596" t="s">
        <v>16405</v>
      </c>
      <c r="W1596" t="s">
        <v>16409</v>
      </c>
      <c r="X1596" t="s">
        <v>16403</v>
      </c>
      <c r="Y1596" t="s">
        <v>16947</v>
      </c>
      <c r="Z1596" t="s">
        <v>16424</v>
      </c>
      <c r="AA1596" t="s">
        <v>16921</v>
      </c>
      <c r="AB1596" t="s">
        <v>16450</v>
      </c>
      <c r="AC1596" t="s">
        <v>16418</v>
      </c>
    </row>
    <row r="1597" spans="1:29" x14ac:dyDescent="0.3">
      <c r="A1597" t="s">
        <v>16922</v>
      </c>
      <c r="B1597" t="s">
        <v>16948</v>
      </c>
      <c r="C1597">
        <v>1134</v>
      </c>
      <c r="D1597" t="s">
        <v>632</v>
      </c>
      <c r="E1597">
        <v>166</v>
      </c>
      <c r="F1597">
        <v>3420</v>
      </c>
      <c r="G1597">
        <v>4.22</v>
      </c>
      <c r="H1597">
        <v>9</v>
      </c>
      <c r="I1597">
        <v>15</v>
      </c>
      <c r="J1597" t="s">
        <v>16919</v>
      </c>
      <c r="K1597" t="s">
        <v>16941</v>
      </c>
      <c r="L1597" t="s">
        <v>16949</v>
      </c>
      <c r="M1597" t="s">
        <v>16448</v>
      </c>
      <c r="N1597" t="s">
        <v>16413</v>
      </c>
      <c r="O1597" t="s">
        <v>16921</v>
      </c>
      <c r="P1597" t="s">
        <v>16410</v>
      </c>
      <c r="Q1597" t="s">
        <v>16484</v>
      </c>
      <c r="R1597" t="s">
        <v>16950</v>
      </c>
      <c r="S1597" t="s">
        <v>16926</v>
      </c>
      <c r="T1597" t="s">
        <v>16911</v>
      </c>
      <c r="U1597" t="s">
        <v>16951</v>
      </c>
      <c r="V1597" t="s">
        <v>16450</v>
      </c>
      <c r="W1597" t="s">
        <v>16912</v>
      </c>
    </row>
    <row r="1598" spans="1:29" x14ac:dyDescent="0.3">
      <c r="A1598" t="s">
        <v>16420</v>
      </c>
      <c r="B1598" t="s">
        <v>16952</v>
      </c>
      <c r="C1598">
        <v>1134</v>
      </c>
      <c r="D1598" t="s">
        <v>632</v>
      </c>
      <c r="E1598">
        <v>182</v>
      </c>
      <c r="F1598">
        <v>614</v>
      </c>
      <c r="G1598">
        <v>0</v>
      </c>
      <c r="H1598">
        <v>0</v>
      </c>
      <c r="I1598">
        <v>1</v>
      </c>
      <c r="J1598" t="s">
        <v>16405</v>
      </c>
      <c r="K1598" t="s">
        <v>16403</v>
      </c>
      <c r="L1598" t="s">
        <v>16406</v>
      </c>
      <c r="M1598" t="s">
        <v>16434</v>
      </c>
      <c r="N1598" t="s">
        <v>16412</v>
      </c>
      <c r="O1598" t="s">
        <v>16413</v>
      </c>
      <c r="P1598" t="s">
        <v>16411</v>
      </c>
      <c r="Q1598" t="s">
        <v>16410</v>
      </c>
      <c r="R1598" t="s">
        <v>16409</v>
      </c>
      <c r="S1598" t="s">
        <v>16488</v>
      </c>
      <c r="T1598" t="s">
        <v>16459</v>
      </c>
      <c r="U1598" t="s">
        <v>16953</v>
      </c>
      <c r="V1598" t="s">
        <v>16415</v>
      </c>
      <c r="W1598" t="s">
        <v>16954</v>
      </c>
      <c r="X1598" t="s">
        <v>16487</v>
      </c>
      <c r="Y1598" t="s">
        <v>16408</v>
      </c>
      <c r="Z1598" t="s">
        <v>16416</v>
      </c>
      <c r="AA1598" t="s">
        <v>16461</v>
      </c>
      <c r="AB1598" t="s">
        <v>16442</v>
      </c>
      <c r="AC1598" t="s">
        <v>16418</v>
      </c>
    </row>
    <row r="1599" spans="1:29" x14ac:dyDescent="0.3">
      <c r="A1599" t="s">
        <v>16913</v>
      </c>
      <c r="B1599" t="s">
        <v>16955</v>
      </c>
      <c r="C1599">
        <v>1134</v>
      </c>
      <c r="D1599" t="s">
        <v>632</v>
      </c>
      <c r="E1599">
        <v>155</v>
      </c>
      <c r="F1599">
        <v>196</v>
      </c>
      <c r="G1599">
        <v>5</v>
      </c>
      <c r="H1599">
        <v>2</v>
      </c>
      <c r="I1599">
        <v>6</v>
      </c>
      <c r="J1599" t="s">
        <v>16410</v>
      </c>
      <c r="K1599" t="s">
        <v>16920</v>
      </c>
      <c r="L1599" t="s">
        <v>16409</v>
      </c>
      <c r="M1599" t="s">
        <v>16412</v>
      </c>
      <c r="N1599" t="s">
        <v>16921</v>
      </c>
      <c r="O1599" t="s">
        <v>16924</v>
      </c>
      <c r="P1599" t="s">
        <v>16416</v>
      </c>
      <c r="Q1599" t="s">
        <v>16923</v>
      </c>
      <c r="R1599" t="s">
        <v>16451</v>
      </c>
      <c r="S1599" t="s">
        <v>16403</v>
      </c>
      <c r="T1599" t="s">
        <v>16448</v>
      </c>
      <c r="U1599" t="s">
        <v>16444</v>
      </c>
      <c r="V1599" t="s">
        <v>16922</v>
      </c>
      <c r="W1599" t="s">
        <v>16918</v>
      </c>
      <c r="X1599" t="s">
        <v>16462</v>
      </c>
      <c r="Y1599" t="s">
        <v>16912</v>
      </c>
      <c r="Z1599" t="s">
        <v>16405</v>
      </c>
      <c r="AA1599" t="s">
        <v>16450</v>
      </c>
      <c r="AB1599" t="s">
        <v>16951</v>
      </c>
      <c r="AC1599" t="s">
        <v>16418</v>
      </c>
    </row>
    <row r="1600" spans="1:29" x14ac:dyDescent="0.3">
      <c r="A1600" t="s">
        <v>16918</v>
      </c>
      <c r="B1600" t="s">
        <v>16956</v>
      </c>
      <c r="C1600">
        <v>1134</v>
      </c>
      <c r="D1600" t="s">
        <v>32</v>
      </c>
      <c r="E1600">
        <v>336</v>
      </c>
      <c r="F1600">
        <v>456</v>
      </c>
      <c r="G1600">
        <v>4.7699999999999996</v>
      </c>
      <c r="H1600">
        <v>13</v>
      </c>
      <c r="I1600">
        <v>13</v>
      </c>
      <c r="J1600" t="s">
        <v>16412</v>
      </c>
      <c r="K1600" t="s">
        <v>16420</v>
      </c>
      <c r="L1600" t="s">
        <v>16957</v>
      </c>
      <c r="M1600" t="s">
        <v>16445</v>
      </c>
      <c r="N1600" t="s">
        <v>16415</v>
      </c>
      <c r="O1600" t="s">
        <v>16413</v>
      </c>
      <c r="P1600" t="s">
        <v>16434</v>
      </c>
      <c r="Q1600" t="s">
        <v>16911</v>
      </c>
      <c r="R1600" t="s">
        <v>16406</v>
      </c>
      <c r="S1600" t="s">
        <v>16922</v>
      </c>
      <c r="T1600" t="s">
        <v>16958</v>
      </c>
      <c r="U1600" t="s">
        <v>16449</v>
      </c>
      <c r="V1600" t="s">
        <v>16920</v>
      </c>
      <c r="W1600" t="s">
        <v>16498</v>
      </c>
      <c r="X1600" t="s">
        <v>16950</v>
      </c>
      <c r="Y1600" t="s">
        <v>16959</v>
      </c>
      <c r="Z1600" t="s">
        <v>16403</v>
      </c>
      <c r="AA1600" t="s">
        <v>16410</v>
      </c>
      <c r="AB1600" t="s">
        <v>16919</v>
      </c>
      <c r="AC1600" t="s">
        <v>16960</v>
      </c>
    </row>
    <row r="1601" spans="1:31" x14ac:dyDescent="0.3">
      <c r="A1601" t="s">
        <v>16919</v>
      </c>
      <c r="B1601" t="s">
        <v>16961</v>
      </c>
      <c r="C1601">
        <v>1134</v>
      </c>
      <c r="D1601" t="s">
        <v>632</v>
      </c>
      <c r="E1601">
        <v>171</v>
      </c>
      <c r="F1601">
        <v>2057</v>
      </c>
      <c r="G1601">
        <v>4.97</v>
      </c>
      <c r="H1601">
        <v>39</v>
      </c>
      <c r="I1601">
        <v>47</v>
      </c>
      <c r="J1601" t="s">
        <v>16450</v>
      </c>
      <c r="K1601" t="s">
        <v>16949</v>
      </c>
      <c r="L1601" t="s">
        <v>16921</v>
      </c>
      <c r="M1601" t="s">
        <v>16448</v>
      </c>
      <c r="N1601" t="s">
        <v>16410</v>
      </c>
      <c r="O1601" t="s">
        <v>16926</v>
      </c>
      <c r="P1601" t="s">
        <v>16413</v>
      </c>
      <c r="Q1601" t="s">
        <v>16922</v>
      </c>
      <c r="R1601" t="s">
        <v>16484</v>
      </c>
      <c r="S1601" t="s">
        <v>16941</v>
      </c>
      <c r="T1601" t="s">
        <v>16493</v>
      </c>
      <c r="U1601" t="s">
        <v>16951</v>
      </c>
      <c r="V1601" t="s">
        <v>16912</v>
      </c>
      <c r="W1601" t="s">
        <v>16911</v>
      </c>
    </row>
    <row r="1602" spans="1:31" x14ac:dyDescent="0.3">
      <c r="A1602" t="s">
        <v>16807</v>
      </c>
      <c r="B1602" t="s">
        <v>16962</v>
      </c>
      <c r="C1602">
        <v>1135</v>
      </c>
      <c r="D1602" t="s">
        <v>632</v>
      </c>
      <c r="E1602">
        <v>50</v>
      </c>
      <c r="F1602">
        <v>203</v>
      </c>
      <c r="G1602">
        <v>0</v>
      </c>
      <c r="H1602">
        <v>0</v>
      </c>
      <c r="I1602">
        <v>1</v>
      </c>
      <c r="J1602" t="s">
        <v>16963</v>
      </c>
      <c r="K1602" t="s">
        <v>16964</v>
      </c>
      <c r="L1602" t="s">
        <v>16965</v>
      </c>
      <c r="M1602" t="s">
        <v>16966</v>
      </c>
      <c r="N1602" t="s">
        <v>16967</v>
      </c>
      <c r="O1602" t="s">
        <v>16968</v>
      </c>
      <c r="P1602" t="s">
        <v>16969</v>
      </c>
      <c r="Q1602" t="s">
        <v>16970</v>
      </c>
      <c r="R1602" t="s">
        <v>16971</v>
      </c>
      <c r="S1602" t="s">
        <v>16972</v>
      </c>
      <c r="T1602" t="s">
        <v>16973</v>
      </c>
      <c r="U1602" t="s">
        <v>16974</v>
      </c>
      <c r="V1602" t="s">
        <v>16975</v>
      </c>
      <c r="W1602" t="s">
        <v>16976</v>
      </c>
      <c r="X1602" t="s">
        <v>16977</v>
      </c>
      <c r="Y1602" t="s">
        <v>16978</v>
      </c>
      <c r="Z1602" t="s">
        <v>16979</v>
      </c>
      <c r="AA1602" t="s">
        <v>16980</v>
      </c>
      <c r="AB1602" t="s">
        <v>16981</v>
      </c>
      <c r="AC1602" t="s">
        <v>16982</v>
      </c>
    </row>
    <row r="1603" spans="1:31" x14ac:dyDescent="0.3">
      <c r="A1603" t="s">
        <v>16783</v>
      </c>
      <c r="B1603" t="s">
        <v>16983</v>
      </c>
      <c r="C1603">
        <v>1136</v>
      </c>
      <c r="D1603" t="s">
        <v>632</v>
      </c>
      <c r="E1603">
        <v>252</v>
      </c>
      <c r="F1603">
        <v>620</v>
      </c>
      <c r="G1603">
        <v>5</v>
      </c>
      <c r="H1603">
        <v>7</v>
      </c>
      <c r="I1603">
        <v>19</v>
      </c>
      <c r="J1603" t="s">
        <v>16796</v>
      </c>
      <c r="K1603" t="s">
        <v>16984</v>
      </c>
      <c r="L1603" t="e">
        <f>-WkXxJmwZyw</f>
        <v>#NAME?</v>
      </c>
      <c r="M1603" t="s">
        <v>16778</v>
      </c>
      <c r="N1603" t="s">
        <v>16810</v>
      </c>
      <c r="O1603" t="s">
        <v>16779</v>
      </c>
      <c r="P1603" t="s">
        <v>16800</v>
      </c>
      <c r="Q1603" t="s">
        <v>16780</v>
      </c>
      <c r="R1603" t="s">
        <v>16789</v>
      </c>
      <c r="S1603" t="s">
        <v>16776</v>
      </c>
      <c r="T1603" t="s">
        <v>16795</v>
      </c>
      <c r="U1603" t="s">
        <v>16804</v>
      </c>
      <c r="V1603" t="s">
        <v>16808</v>
      </c>
      <c r="W1603" t="s">
        <v>16797</v>
      </c>
    </row>
    <row r="1604" spans="1:31" x14ac:dyDescent="0.3">
      <c r="A1604" t="s">
        <v>16784</v>
      </c>
      <c r="B1604" t="s">
        <v>16985</v>
      </c>
      <c r="C1604">
        <v>1070</v>
      </c>
      <c r="D1604" t="s">
        <v>632</v>
      </c>
      <c r="E1604">
        <v>627</v>
      </c>
      <c r="F1604">
        <v>4612</v>
      </c>
      <c r="G1604">
        <v>4.76</v>
      </c>
      <c r="H1604">
        <v>29</v>
      </c>
      <c r="I1604">
        <v>12</v>
      </c>
      <c r="J1604" t="s">
        <v>16891</v>
      </c>
      <c r="K1604" t="s">
        <v>16788</v>
      </c>
      <c r="L1604" t="s">
        <v>16986</v>
      </c>
      <c r="M1604" t="s">
        <v>16987</v>
      </c>
      <c r="N1604" t="s">
        <v>16988</v>
      </c>
      <c r="O1604" t="s">
        <v>16989</v>
      </c>
      <c r="P1604" t="s">
        <v>16990</v>
      </c>
      <c r="Q1604" t="s">
        <v>16991</v>
      </c>
      <c r="R1604" t="s">
        <v>16992</v>
      </c>
      <c r="S1604" t="s">
        <v>16993</v>
      </c>
      <c r="T1604" t="s">
        <v>16994</v>
      </c>
      <c r="U1604" t="s">
        <v>16995</v>
      </c>
      <c r="V1604" t="s">
        <v>16996</v>
      </c>
      <c r="W1604" t="s">
        <v>16997</v>
      </c>
      <c r="X1604" t="s">
        <v>16998</v>
      </c>
      <c r="Y1604" t="s">
        <v>16999</v>
      </c>
      <c r="Z1604" t="s">
        <v>17000</v>
      </c>
      <c r="AA1604" t="s">
        <v>17001</v>
      </c>
      <c r="AB1604" t="s">
        <v>17002</v>
      </c>
      <c r="AC1604" t="s">
        <v>17003</v>
      </c>
    </row>
    <row r="1605" spans="1:31" x14ac:dyDescent="0.3">
      <c r="A1605" t="s">
        <v>16786</v>
      </c>
      <c r="B1605" t="s">
        <v>17004</v>
      </c>
      <c r="C1605">
        <v>1135</v>
      </c>
      <c r="D1605" t="s">
        <v>632</v>
      </c>
      <c r="E1605">
        <v>305</v>
      </c>
      <c r="F1605">
        <v>229</v>
      </c>
      <c r="G1605">
        <v>5</v>
      </c>
      <c r="H1605">
        <v>3</v>
      </c>
      <c r="I1605">
        <v>5</v>
      </c>
      <c r="J1605" t="s">
        <v>16778</v>
      </c>
      <c r="K1605" t="s">
        <v>16779</v>
      </c>
      <c r="L1605" t="s">
        <v>16780</v>
      </c>
      <c r="M1605" t="s">
        <v>16776</v>
      </c>
      <c r="N1605" t="s">
        <v>16781</v>
      </c>
      <c r="O1605" t="s">
        <v>16782</v>
      </c>
      <c r="P1605" t="s">
        <v>16783</v>
      </c>
      <c r="Q1605" t="s">
        <v>16784</v>
      </c>
      <c r="R1605" t="s">
        <v>16785</v>
      </c>
      <c r="S1605" t="s">
        <v>16787</v>
      </c>
      <c r="T1605" t="s">
        <v>16788</v>
      </c>
      <c r="U1605" t="s">
        <v>16789</v>
      </c>
      <c r="V1605" t="s">
        <v>16790</v>
      </c>
      <c r="W1605" t="e">
        <f>-WkXxJmwZyw</f>
        <v>#NAME?</v>
      </c>
      <c r="X1605" t="s">
        <v>16791</v>
      </c>
      <c r="Y1605" t="s">
        <v>16792</v>
      </c>
      <c r="Z1605" t="s">
        <v>16793</v>
      </c>
      <c r="AA1605" t="s">
        <v>16794</v>
      </c>
      <c r="AB1605" t="s">
        <v>16795</v>
      </c>
      <c r="AC1605" t="s">
        <v>16796</v>
      </c>
    </row>
    <row r="1606" spans="1:31" x14ac:dyDescent="0.3">
      <c r="A1606" t="s">
        <v>16787</v>
      </c>
      <c r="B1606" t="s">
        <v>17005</v>
      </c>
      <c r="C1606">
        <v>1135</v>
      </c>
      <c r="D1606" t="s">
        <v>32</v>
      </c>
      <c r="E1606">
        <v>230</v>
      </c>
      <c r="F1606">
        <v>222</v>
      </c>
      <c r="G1606">
        <v>0</v>
      </c>
      <c r="H1606">
        <v>0</v>
      </c>
      <c r="I1606">
        <v>0</v>
      </c>
      <c r="J1606" t="s">
        <v>16780</v>
      </c>
      <c r="K1606" t="s">
        <v>16779</v>
      </c>
      <c r="L1606" t="s">
        <v>17006</v>
      </c>
      <c r="M1606" t="s">
        <v>16785</v>
      </c>
      <c r="N1606" t="s">
        <v>16784</v>
      </c>
      <c r="O1606" t="s">
        <v>16788</v>
      </c>
      <c r="P1606" t="s">
        <v>16817</v>
      </c>
      <c r="Q1606" t="s">
        <v>16816</v>
      </c>
      <c r="R1606" t="s">
        <v>16814</v>
      </c>
      <c r="S1606" t="s">
        <v>16783</v>
      </c>
      <c r="T1606" t="s">
        <v>16786</v>
      </c>
      <c r="U1606" t="e">
        <f>-WkXxJmwZyw</f>
        <v>#NAME?</v>
      </c>
      <c r="V1606" t="s">
        <v>16791</v>
      </c>
      <c r="W1606" t="s">
        <v>16807</v>
      </c>
      <c r="X1606" t="s">
        <v>16798</v>
      </c>
      <c r="Y1606" t="s">
        <v>16793</v>
      </c>
      <c r="Z1606" t="s">
        <v>16984</v>
      </c>
      <c r="AA1606" t="s">
        <v>16795</v>
      </c>
      <c r="AB1606" t="s">
        <v>17007</v>
      </c>
      <c r="AC1606" t="s">
        <v>16796</v>
      </c>
    </row>
    <row r="1607" spans="1:31" x14ac:dyDescent="0.3">
      <c r="A1607" t="s">
        <v>16445</v>
      </c>
      <c r="B1607" t="s">
        <v>16820</v>
      </c>
      <c r="C1607">
        <v>1134</v>
      </c>
      <c r="D1607" t="s">
        <v>632</v>
      </c>
      <c r="E1607">
        <v>320</v>
      </c>
      <c r="F1607">
        <v>1701</v>
      </c>
      <c r="G1607">
        <v>3.75</v>
      </c>
      <c r="H1607">
        <v>4</v>
      </c>
      <c r="I1607">
        <v>9</v>
      </c>
      <c r="J1607" t="s">
        <v>16420</v>
      </c>
      <c r="K1607" t="s">
        <v>16415</v>
      </c>
      <c r="L1607" t="s">
        <v>16498</v>
      </c>
      <c r="M1607" t="s">
        <v>16444</v>
      </c>
      <c r="N1607" t="s">
        <v>16408</v>
      </c>
      <c r="O1607" t="s">
        <v>17008</v>
      </c>
      <c r="P1607" t="s">
        <v>16428</v>
      </c>
      <c r="Q1607" t="s">
        <v>17009</v>
      </c>
      <c r="R1607" t="s">
        <v>17010</v>
      </c>
      <c r="S1607" t="s">
        <v>16433</v>
      </c>
      <c r="T1607" t="s">
        <v>16441</v>
      </c>
      <c r="U1607" t="s">
        <v>17011</v>
      </c>
      <c r="V1607" t="s">
        <v>16430</v>
      </c>
      <c r="W1607" t="s">
        <v>16911</v>
      </c>
      <c r="X1607" t="s">
        <v>16957</v>
      </c>
      <c r="Y1607" t="e">
        <f>-gPB58Tzo7M</f>
        <v>#NAME?</v>
      </c>
      <c r="Z1607" t="s">
        <v>16954</v>
      </c>
      <c r="AA1607" t="s">
        <v>16960</v>
      </c>
      <c r="AB1607" t="s">
        <v>17012</v>
      </c>
      <c r="AC1607" t="s">
        <v>16923</v>
      </c>
    </row>
    <row r="1608" spans="1:31" x14ac:dyDescent="0.3">
      <c r="A1608" t="s">
        <v>16444</v>
      </c>
      <c r="B1608" t="s">
        <v>17013</v>
      </c>
      <c r="C1608">
        <v>1135</v>
      </c>
      <c r="D1608" t="s">
        <v>632</v>
      </c>
      <c r="E1608">
        <v>359</v>
      </c>
      <c r="F1608">
        <v>151</v>
      </c>
      <c r="G1608">
        <v>5</v>
      </c>
      <c r="H1608">
        <v>2</v>
      </c>
      <c r="I1608">
        <v>0</v>
      </c>
      <c r="J1608" t="s">
        <v>16412</v>
      </c>
      <c r="K1608" t="s">
        <v>16410</v>
      </c>
      <c r="L1608" t="s">
        <v>16920</v>
      </c>
      <c r="M1608" t="s">
        <v>16405</v>
      </c>
      <c r="N1608" t="s">
        <v>16403</v>
      </c>
      <c r="O1608" t="s">
        <v>16409</v>
      </c>
      <c r="P1608" t="s">
        <v>16415</v>
      </c>
      <c r="Q1608" t="s">
        <v>16922</v>
      </c>
      <c r="R1608" t="s">
        <v>16420</v>
      </c>
      <c r="S1608" t="s">
        <v>16413</v>
      </c>
      <c r="T1608" t="s">
        <v>16450</v>
      </c>
      <c r="U1608" t="s">
        <v>16448</v>
      </c>
      <c r="V1608" t="s">
        <v>16451</v>
      </c>
      <c r="W1608" t="s">
        <v>16445</v>
      </c>
      <c r="X1608" t="s">
        <v>16918</v>
      </c>
      <c r="Y1608" t="s">
        <v>16416</v>
      </c>
      <c r="Z1608" t="s">
        <v>16951</v>
      </c>
      <c r="AA1608" t="s">
        <v>16923</v>
      </c>
      <c r="AB1608" t="s">
        <v>16919</v>
      </c>
      <c r="AC1608" t="s">
        <v>16418</v>
      </c>
    </row>
    <row r="1609" spans="1:31" x14ac:dyDescent="0.3">
      <c r="A1609" t="s">
        <v>16498</v>
      </c>
      <c r="B1609" t="s">
        <v>17014</v>
      </c>
      <c r="C1609">
        <v>1134</v>
      </c>
      <c r="D1609" t="s">
        <v>32</v>
      </c>
      <c r="E1609">
        <v>159</v>
      </c>
      <c r="F1609">
        <v>414</v>
      </c>
      <c r="G1609">
        <v>5</v>
      </c>
      <c r="H1609">
        <v>7</v>
      </c>
      <c r="I1609">
        <v>12</v>
      </c>
      <c r="J1609" t="s">
        <v>16911</v>
      </c>
      <c r="K1609" t="s">
        <v>16406</v>
      </c>
      <c r="L1609" t="s">
        <v>16434</v>
      </c>
      <c r="M1609" t="s">
        <v>16919</v>
      </c>
      <c r="N1609" t="s">
        <v>16403</v>
      </c>
      <c r="O1609" t="s">
        <v>16918</v>
      </c>
      <c r="P1609" t="s">
        <v>16461</v>
      </c>
      <c r="Q1609" t="s">
        <v>16953</v>
      </c>
      <c r="R1609" t="s">
        <v>16489</v>
      </c>
      <c r="S1609" t="s">
        <v>16459</v>
      </c>
      <c r="T1609" t="s">
        <v>16455</v>
      </c>
      <c r="U1609" t="s">
        <v>16949</v>
      </c>
      <c r="V1609" t="s">
        <v>16453</v>
      </c>
      <c r="W1609" t="s">
        <v>16456</v>
      </c>
      <c r="X1609" t="s">
        <v>16954</v>
      </c>
      <c r="Y1609" t="s">
        <v>16454</v>
      </c>
      <c r="Z1609" t="s">
        <v>16418</v>
      </c>
      <c r="AA1609" t="s">
        <v>16408</v>
      </c>
      <c r="AB1609" t="s">
        <v>16450</v>
      </c>
      <c r="AC1609" t="s">
        <v>16923</v>
      </c>
    </row>
    <row r="1610" spans="1:31" x14ac:dyDescent="0.3">
      <c r="A1610" t="s">
        <v>17011</v>
      </c>
      <c r="B1610" t="s">
        <v>17015</v>
      </c>
      <c r="C1610">
        <v>1135</v>
      </c>
      <c r="D1610" t="s">
        <v>32</v>
      </c>
      <c r="E1610">
        <v>153</v>
      </c>
      <c r="F1610">
        <v>64</v>
      </c>
      <c r="G1610">
        <v>0</v>
      </c>
      <c r="H1610">
        <v>0</v>
      </c>
      <c r="I1610">
        <v>0</v>
      </c>
      <c r="J1610" t="s">
        <v>16405</v>
      </c>
      <c r="K1610" t="s">
        <v>16403</v>
      </c>
      <c r="L1610" t="s">
        <v>16412</v>
      </c>
      <c r="M1610" t="s">
        <v>16410</v>
      </c>
      <c r="N1610" t="s">
        <v>16408</v>
      </c>
      <c r="O1610" t="s">
        <v>16409</v>
      </c>
      <c r="P1610" t="s">
        <v>16406</v>
      </c>
      <c r="Q1610" t="s">
        <v>16420</v>
      </c>
      <c r="R1610" t="s">
        <v>16413</v>
      </c>
      <c r="S1610" t="s">
        <v>16487</v>
      </c>
      <c r="T1610" t="s">
        <v>16459</v>
      </c>
      <c r="U1610" t="s">
        <v>16484</v>
      </c>
      <c r="V1610" t="s">
        <v>16411</v>
      </c>
      <c r="W1610" t="s">
        <v>16912</v>
      </c>
      <c r="X1610" t="s">
        <v>16414</v>
      </c>
      <c r="Y1610" t="s">
        <v>16416</v>
      </c>
      <c r="Z1610" t="s">
        <v>16434</v>
      </c>
      <c r="AA1610" t="s">
        <v>16442</v>
      </c>
      <c r="AB1610" t="s">
        <v>16461</v>
      </c>
      <c r="AC1610" t="s">
        <v>16418</v>
      </c>
    </row>
    <row r="1611" spans="1:31" x14ac:dyDescent="0.3">
      <c r="A1611" t="s">
        <v>16428</v>
      </c>
      <c r="B1611" t="s">
        <v>17016</v>
      </c>
      <c r="C1611">
        <v>1134</v>
      </c>
      <c r="D1611" t="s">
        <v>32</v>
      </c>
      <c r="E1611">
        <v>129</v>
      </c>
      <c r="F1611">
        <v>195</v>
      </c>
      <c r="G1611">
        <v>3</v>
      </c>
      <c r="H1611">
        <v>2</v>
      </c>
      <c r="I1611">
        <v>8</v>
      </c>
      <c r="J1611" t="s">
        <v>16410</v>
      </c>
      <c r="K1611" t="s">
        <v>16412</v>
      </c>
      <c r="L1611" t="s">
        <v>16416</v>
      </c>
      <c r="M1611" t="s">
        <v>17017</v>
      </c>
      <c r="N1611" t="s">
        <v>16406</v>
      </c>
      <c r="O1611" t="s">
        <v>16922</v>
      </c>
      <c r="P1611" t="s">
        <v>16924</v>
      </c>
      <c r="Q1611" t="s">
        <v>16921</v>
      </c>
      <c r="R1611" t="s">
        <v>16420</v>
      </c>
      <c r="S1611" t="s">
        <v>17018</v>
      </c>
      <c r="T1611" t="s">
        <v>16453</v>
      </c>
      <c r="U1611" t="s">
        <v>16815</v>
      </c>
      <c r="V1611" t="s">
        <v>16455</v>
      </c>
      <c r="W1611" t="s">
        <v>16456</v>
      </c>
      <c r="X1611" t="s">
        <v>17019</v>
      </c>
      <c r="Y1611" t="s">
        <v>16918</v>
      </c>
      <c r="Z1611" t="s">
        <v>16430</v>
      </c>
      <c r="AA1611" t="e">
        <f>-gPB58Tzo7M</f>
        <v>#NAME?</v>
      </c>
      <c r="AB1611" t="s">
        <v>16782</v>
      </c>
      <c r="AC1611" t="s">
        <v>16424</v>
      </c>
    </row>
    <row r="1612" spans="1:31" x14ac:dyDescent="0.3">
      <c r="A1612" t="s">
        <v>17009</v>
      </c>
      <c r="B1612" t="s">
        <v>17020</v>
      </c>
      <c r="C1612">
        <v>1135</v>
      </c>
      <c r="D1612" t="s">
        <v>632</v>
      </c>
      <c r="E1612">
        <v>198</v>
      </c>
      <c r="F1612">
        <v>20</v>
      </c>
      <c r="G1612">
        <v>0</v>
      </c>
      <c r="H1612">
        <v>0</v>
      </c>
      <c r="I1612">
        <v>0</v>
      </c>
      <c r="J1612" t="s">
        <v>16918</v>
      </c>
      <c r="K1612" t="s">
        <v>16957</v>
      </c>
      <c r="L1612" t="s">
        <v>17021</v>
      </c>
      <c r="M1612" t="s">
        <v>16816</v>
      </c>
      <c r="N1612" t="s">
        <v>16410</v>
      </c>
      <c r="O1612" t="s">
        <v>16416</v>
      </c>
      <c r="P1612" t="s">
        <v>16409</v>
      </c>
      <c r="Q1612" t="s">
        <v>16484</v>
      </c>
      <c r="R1612" t="s">
        <v>16403</v>
      </c>
      <c r="S1612" t="s">
        <v>16414</v>
      </c>
      <c r="T1612" t="s">
        <v>16920</v>
      </c>
      <c r="U1612" t="s">
        <v>16487</v>
      </c>
      <c r="V1612" t="s">
        <v>16451</v>
      </c>
      <c r="W1612" t="s">
        <v>16464</v>
      </c>
      <c r="X1612" t="s">
        <v>16912</v>
      </c>
      <c r="Y1612" t="s">
        <v>16405</v>
      </c>
      <c r="Z1612" t="s">
        <v>16412</v>
      </c>
      <c r="AA1612" t="s">
        <v>16450</v>
      </c>
      <c r="AB1612" t="s">
        <v>16461</v>
      </c>
      <c r="AC1612" t="s">
        <v>16418</v>
      </c>
    </row>
    <row r="1613" spans="1:31" x14ac:dyDescent="0.3">
      <c r="A1613" t="s">
        <v>16433</v>
      </c>
      <c r="B1613" t="s">
        <v>16404</v>
      </c>
      <c r="C1613">
        <v>1135</v>
      </c>
      <c r="D1613" t="s">
        <v>32</v>
      </c>
      <c r="E1613">
        <v>99</v>
      </c>
      <c r="F1613">
        <v>657</v>
      </c>
      <c r="G1613">
        <v>4.8899999999999997</v>
      </c>
      <c r="H1613">
        <v>19</v>
      </c>
      <c r="I1613">
        <v>13</v>
      </c>
      <c r="J1613" t="s">
        <v>17012</v>
      </c>
      <c r="K1613" t="s">
        <v>17022</v>
      </c>
      <c r="L1613" t="s">
        <v>17023</v>
      </c>
      <c r="M1613" t="s">
        <v>16455</v>
      </c>
      <c r="N1613" t="s">
        <v>17024</v>
      </c>
      <c r="O1613" t="e">
        <f>-y3fOpbNDvE</f>
        <v>#NAME?</v>
      </c>
      <c r="P1613" t="s">
        <v>17025</v>
      </c>
      <c r="Q1613" t="s">
        <v>17026</v>
      </c>
      <c r="R1613" t="s">
        <v>16456</v>
      </c>
      <c r="S1613" t="s">
        <v>17027</v>
      </c>
      <c r="T1613" t="s">
        <v>17028</v>
      </c>
      <c r="U1613" t="s">
        <v>16454</v>
      </c>
      <c r="V1613" t="s">
        <v>16460</v>
      </c>
      <c r="W1613" t="s">
        <v>17029</v>
      </c>
      <c r="X1613" t="s">
        <v>16453</v>
      </c>
      <c r="Y1613" t="s">
        <v>17030</v>
      </c>
      <c r="Z1613" t="s">
        <v>17031</v>
      </c>
      <c r="AA1613" t="s">
        <v>17032</v>
      </c>
      <c r="AB1613" t="s">
        <v>17033</v>
      </c>
      <c r="AC1613" t="s">
        <v>17034</v>
      </c>
    </row>
    <row r="1614" spans="1:31" x14ac:dyDescent="0.3">
      <c r="A1614" t="s">
        <v>17010</v>
      </c>
      <c r="B1614" t="s">
        <v>17035</v>
      </c>
      <c r="C1614">
        <v>1135</v>
      </c>
      <c r="D1614" t="s">
        <v>38</v>
      </c>
      <c r="E1614" t="s">
        <v>3</v>
      </c>
      <c r="F1614" t="s">
        <v>39</v>
      </c>
      <c r="G1614">
        <v>145</v>
      </c>
      <c r="H1614">
        <v>8</v>
      </c>
      <c r="I1614">
        <v>0</v>
      </c>
      <c r="J1614">
        <v>0</v>
      </c>
      <c r="K1614">
        <v>0</v>
      </c>
      <c r="L1614" t="s">
        <v>16403</v>
      </c>
      <c r="M1614" t="s">
        <v>16918</v>
      </c>
      <c r="N1614" t="s">
        <v>16461</v>
      </c>
      <c r="O1614" t="s">
        <v>16450</v>
      </c>
      <c r="P1614" t="s">
        <v>16408</v>
      </c>
      <c r="Q1614" t="s">
        <v>16949</v>
      </c>
      <c r="R1614" t="s">
        <v>16459</v>
      </c>
      <c r="S1614" t="s">
        <v>16453</v>
      </c>
      <c r="T1614" t="s">
        <v>16406</v>
      </c>
      <c r="U1614" t="s">
        <v>16911</v>
      </c>
      <c r="V1614" t="s">
        <v>16498</v>
      </c>
      <c r="W1614" t="s">
        <v>16455</v>
      </c>
      <c r="X1614" t="s">
        <v>16953</v>
      </c>
      <c r="Y1614" t="s">
        <v>16456</v>
      </c>
      <c r="Z1614" t="s">
        <v>16489</v>
      </c>
      <c r="AA1614" t="s">
        <v>17036</v>
      </c>
      <c r="AB1614" t="s">
        <v>16959</v>
      </c>
      <c r="AC1614" t="s">
        <v>16418</v>
      </c>
      <c r="AD1614" t="s">
        <v>16434</v>
      </c>
      <c r="AE1614" t="s">
        <v>16919</v>
      </c>
    </row>
    <row r="1615" spans="1:31" x14ac:dyDescent="0.3">
      <c r="A1615" t="s">
        <v>16441</v>
      </c>
      <c r="B1615" t="s">
        <v>17037</v>
      </c>
      <c r="C1615">
        <v>1103</v>
      </c>
      <c r="D1615" t="s">
        <v>32</v>
      </c>
      <c r="E1615">
        <v>58</v>
      </c>
      <c r="F1615">
        <v>478</v>
      </c>
      <c r="G1615">
        <v>5</v>
      </c>
      <c r="H1615">
        <v>1</v>
      </c>
      <c r="I1615">
        <v>2</v>
      </c>
      <c r="J1615" t="s">
        <v>17038</v>
      </c>
      <c r="K1615" t="s">
        <v>17039</v>
      </c>
      <c r="L1615" t="s">
        <v>17040</v>
      </c>
      <c r="M1615" t="s">
        <v>17041</v>
      </c>
      <c r="N1615" t="s">
        <v>17042</v>
      </c>
      <c r="O1615" t="s">
        <v>17043</v>
      </c>
      <c r="P1615" t="s">
        <v>17044</v>
      </c>
      <c r="Q1615" t="s">
        <v>17045</v>
      </c>
      <c r="R1615" t="s">
        <v>17046</v>
      </c>
      <c r="S1615" t="s">
        <v>17047</v>
      </c>
      <c r="T1615" t="s">
        <v>17048</v>
      </c>
      <c r="U1615" t="s">
        <v>17049</v>
      </c>
      <c r="V1615" t="s">
        <v>17050</v>
      </c>
      <c r="W1615" t="s">
        <v>17051</v>
      </c>
      <c r="X1615" t="s">
        <v>17052</v>
      </c>
      <c r="Y1615" t="e">
        <f>-AASEjPDAbc</f>
        <v>#NAME?</v>
      </c>
      <c r="Z1615" t="s">
        <v>17053</v>
      </c>
      <c r="AA1615" t="s">
        <v>17054</v>
      </c>
      <c r="AB1615" t="s">
        <v>17055</v>
      </c>
      <c r="AC1615" t="s">
        <v>17056</v>
      </c>
    </row>
    <row r="1616" spans="1:31" x14ac:dyDescent="0.3">
      <c r="A1616" t="s">
        <v>17008</v>
      </c>
      <c r="B1616" t="s">
        <v>17057</v>
      </c>
      <c r="C1616">
        <v>1134</v>
      </c>
      <c r="D1616" t="s">
        <v>32</v>
      </c>
      <c r="E1616">
        <v>154</v>
      </c>
      <c r="F1616">
        <v>209</v>
      </c>
      <c r="G1616">
        <v>5</v>
      </c>
      <c r="H1616">
        <v>1</v>
      </c>
      <c r="I1616">
        <v>4</v>
      </c>
      <c r="J1616" t="s">
        <v>16403</v>
      </c>
      <c r="K1616" t="s">
        <v>16405</v>
      </c>
      <c r="L1616" t="s">
        <v>16434</v>
      </c>
      <c r="M1616" t="s">
        <v>16406</v>
      </c>
      <c r="N1616" t="s">
        <v>16412</v>
      </c>
      <c r="O1616" t="s">
        <v>16410</v>
      </c>
      <c r="P1616" t="s">
        <v>16409</v>
      </c>
      <c r="Q1616" t="s">
        <v>16420</v>
      </c>
      <c r="R1616" t="s">
        <v>17011</v>
      </c>
      <c r="S1616" t="s">
        <v>16459</v>
      </c>
      <c r="T1616" t="s">
        <v>16489</v>
      </c>
      <c r="U1616" t="s">
        <v>16411</v>
      </c>
      <c r="V1616" t="s">
        <v>16413</v>
      </c>
      <c r="W1616" t="s">
        <v>16487</v>
      </c>
      <c r="X1616" t="s">
        <v>16408</v>
      </c>
      <c r="Y1616" t="s">
        <v>16414</v>
      </c>
      <c r="Z1616" t="s">
        <v>16416</v>
      </c>
      <c r="AA1616" t="s">
        <v>16442</v>
      </c>
      <c r="AB1616" t="s">
        <v>16461</v>
      </c>
      <c r="AC1616" t="s">
        <v>16418</v>
      </c>
    </row>
    <row r="1617" spans="1:31" x14ac:dyDescent="0.3">
      <c r="A1617" t="s">
        <v>16430</v>
      </c>
      <c r="B1617" t="s">
        <v>16903</v>
      </c>
      <c r="C1617">
        <v>1134</v>
      </c>
      <c r="D1617" t="s">
        <v>32</v>
      </c>
      <c r="E1617">
        <v>183</v>
      </c>
      <c r="F1617">
        <v>225</v>
      </c>
      <c r="G1617">
        <v>0</v>
      </c>
      <c r="H1617">
        <v>0</v>
      </c>
      <c r="I1617">
        <v>0</v>
      </c>
      <c r="J1617" t="s">
        <v>17058</v>
      </c>
      <c r="K1617" t="s">
        <v>17059</v>
      </c>
      <c r="L1617" t="s">
        <v>17060</v>
      </c>
      <c r="M1617" t="s">
        <v>16410</v>
      </c>
      <c r="N1617" t="s">
        <v>17061</v>
      </c>
      <c r="O1617" t="s">
        <v>17062</v>
      </c>
      <c r="P1617" t="s">
        <v>16915</v>
      </c>
      <c r="Q1617" t="s">
        <v>16416</v>
      </c>
      <c r="R1617" t="s">
        <v>16406</v>
      </c>
      <c r="S1617" t="s">
        <v>17063</v>
      </c>
      <c r="T1617" t="s">
        <v>16453</v>
      </c>
      <c r="U1617" t="s">
        <v>17064</v>
      </c>
      <c r="V1617" t="s">
        <v>16916</v>
      </c>
      <c r="W1617" t="s">
        <v>17065</v>
      </c>
      <c r="X1617" t="s">
        <v>16489</v>
      </c>
      <c r="Y1617" t="s">
        <v>17066</v>
      </c>
      <c r="Z1617" t="s">
        <v>17067</v>
      </c>
      <c r="AA1617" t="s">
        <v>16433</v>
      </c>
      <c r="AB1617" t="s">
        <v>17036</v>
      </c>
      <c r="AC1617" t="s">
        <v>16944</v>
      </c>
    </row>
    <row r="1618" spans="1:31" x14ac:dyDescent="0.3">
      <c r="A1618" t="s">
        <v>16911</v>
      </c>
      <c r="B1618" t="s">
        <v>17014</v>
      </c>
      <c r="C1618">
        <v>1134</v>
      </c>
      <c r="D1618" t="s">
        <v>32</v>
      </c>
      <c r="E1618">
        <v>162</v>
      </c>
      <c r="F1618">
        <v>998</v>
      </c>
      <c r="G1618">
        <v>4.5</v>
      </c>
      <c r="H1618">
        <v>6</v>
      </c>
      <c r="I1618">
        <v>11</v>
      </c>
      <c r="J1618" t="s">
        <v>16498</v>
      </c>
      <c r="K1618" t="s">
        <v>16434</v>
      </c>
      <c r="L1618" t="s">
        <v>16919</v>
      </c>
      <c r="M1618" t="s">
        <v>16406</v>
      </c>
      <c r="N1618" t="s">
        <v>16403</v>
      </c>
      <c r="O1618" t="s">
        <v>16918</v>
      </c>
      <c r="P1618" t="s">
        <v>16461</v>
      </c>
      <c r="Q1618" t="s">
        <v>16953</v>
      </c>
      <c r="R1618" t="s">
        <v>16489</v>
      </c>
      <c r="S1618" t="s">
        <v>16459</v>
      </c>
      <c r="T1618" t="s">
        <v>16949</v>
      </c>
      <c r="U1618" t="s">
        <v>16453</v>
      </c>
      <c r="V1618" t="s">
        <v>16456</v>
      </c>
      <c r="W1618" t="s">
        <v>16454</v>
      </c>
      <c r="X1618" t="s">
        <v>16954</v>
      </c>
      <c r="Y1618" t="s">
        <v>16418</v>
      </c>
      <c r="Z1618" t="s">
        <v>16408</v>
      </c>
      <c r="AA1618" t="s">
        <v>16923</v>
      </c>
      <c r="AB1618" t="s">
        <v>16450</v>
      </c>
      <c r="AC1618" t="s">
        <v>16432</v>
      </c>
    </row>
    <row r="1619" spans="1:31" x14ac:dyDescent="0.3">
      <c r="A1619" t="s">
        <v>16957</v>
      </c>
      <c r="B1619" t="s">
        <v>17068</v>
      </c>
      <c r="C1619">
        <v>1134</v>
      </c>
      <c r="D1619" t="s">
        <v>32</v>
      </c>
      <c r="E1619">
        <v>172</v>
      </c>
      <c r="F1619">
        <v>803</v>
      </c>
      <c r="G1619">
        <v>5</v>
      </c>
      <c r="H1619">
        <v>5</v>
      </c>
      <c r="I1619">
        <v>3</v>
      </c>
      <c r="J1619" t="s">
        <v>16410</v>
      </c>
      <c r="K1619" t="s">
        <v>16405</v>
      </c>
      <c r="L1619" t="s">
        <v>16403</v>
      </c>
      <c r="M1619" t="s">
        <v>16409</v>
      </c>
      <c r="N1619" t="s">
        <v>16485</v>
      </c>
      <c r="O1619" t="s">
        <v>16484</v>
      </c>
      <c r="P1619" t="s">
        <v>16414</v>
      </c>
      <c r="Q1619" t="s">
        <v>16412</v>
      </c>
      <c r="R1619" t="s">
        <v>16912</v>
      </c>
      <c r="S1619" t="s">
        <v>16446</v>
      </c>
      <c r="T1619" t="s">
        <v>16406</v>
      </c>
      <c r="U1619" t="s">
        <v>16451</v>
      </c>
      <c r="V1619" t="s">
        <v>16416</v>
      </c>
      <c r="W1619" t="s">
        <v>16918</v>
      </c>
    </row>
    <row r="1620" spans="1:31" x14ac:dyDescent="0.3">
      <c r="A1620" t="e">
        <f>-gPB58Tzo7M</f>
        <v>#NAME?</v>
      </c>
      <c r="B1620" t="s">
        <v>17069</v>
      </c>
      <c r="C1620">
        <v>1134</v>
      </c>
      <c r="D1620" t="s">
        <v>32</v>
      </c>
      <c r="E1620">
        <v>165</v>
      </c>
      <c r="F1620">
        <v>186</v>
      </c>
      <c r="G1620">
        <v>5</v>
      </c>
      <c r="H1620">
        <v>1</v>
      </c>
      <c r="I1620">
        <v>1</v>
      </c>
      <c r="J1620" t="s">
        <v>17070</v>
      </c>
      <c r="K1620" t="s">
        <v>17071</v>
      </c>
      <c r="L1620" t="s">
        <v>17072</v>
      </c>
      <c r="M1620" t="s">
        <v>17073</v>
      </c>
      <c r="N1620" t="s">
        <v>17074</v>
      </c>
      <c r="O1620" t="s">
        <v>17075</v>
      </c>
      <c r="P1620" t="s">
        <v>17076</v>
      </c>
      <c r="Q1620" t="s">
        <v>17077</v>
      </c>
      <c r="R1620" t="s">
        <v>17078</v>
      </c>
      <c r="S1620" t="s">
        <v>17079</v>
      </c>
      <c r="T1620" t="s">
        <v>17080</v>
      </c>
      <c r="U1620" t="s">
        <v>17081</v>
      </c>
      <c r="V1620" t="s">
        <v>17082</v>
      </c>
      <c r="W1620" t="s">
        <v>17083</v>
      </c>
      <c r="X1620" t="s">
        <v>17084</v>
      </c>
      <c r="Y1620" t="s">
        <v>17085</v>
      </c>
      <c r="Z1620" t="s">
        <v>17086</v>
      </c>
      <c r="AA1620" t="s">
        <v>17087</v>
      </c>
      <c r="AB1620" t="s">
        <v>17088</v>
      </c>
      <c r="AC1620" t="s">
        <v>16928</v>
      </c>
    </row>
    <row r="1621" spans="1:31" x14ac:dyDescent="0.3">
      <c r="A1621" t="s">
        <v>16954</v>
      </c>
      <c r="B1621" t="s">
        <v>17089</v>
      </c>
      <c r="C1621">
        <v>1135</v>
      </c>
      <c r="D1621" t="s">
        <v>632</v>
      </c>
      <c r="E1621">
        <v>182</v>
      </c>
      <c r="F1621">
        <v>25</v>
      </c>
      <c r="G1621">
        <v>0</v>
      </c>
      <c r="H1621">
        <v>0</v>
      </c>
      <c r="I1621">
        <v>0</v>
      </c>
      <c r="J1621" t="s">
        <v>16406</v>
      </c>
      <c r="K1621" t="s">
        <v>16434</v>
      </c>
      <c r="L1621" t="s">
        <v>16403</v>
      </c>
      <c r="M1621" t="s">
        <v>16459</v>
      </c>
      <c r="N1621" t="s">
        <v>16498</v>
      </c>
      <c r="O1621" t="s">
        <v>16953</v>
      </c>
      <c r="P1621" t="s">
        <v>16489</v>
      </c>
      <c r="Q1621" t="s">
        <v>16461</v>
      </c>
      <c r="R1621" t="s">
        <v>16418</v>
      </c>
      <c r="S1621" t="s">
        <v>16494</v>
      </c>
      <c r="T1621" t="s">
        <v>17010</v>
      </c>
      <c r="U1621" t="s">
        <v>16408</v>
      </c>
      <c r="V1621" t="s">
        <v>16420</v>
      </c>
      <c r="W1621" t="s">
        <v>16411</v>
      </c>
      <c r="X1621" t="s">
        <v>16413</v>
      </c>
      <c r="Y1621" t="s">
        <v>16410</v>
      </c>
      <c r="Z1621" t="s">
        <v>16432</v>
      </c>
      <c r="AA1621" t="s">
        <v>16405</v>
      </c>
      <c r="AB1621" t="s">
        <v>16442</v>
      </c>
      <c r="AC1621" t="s">
        <v>16412</v>
      </c>
    </row>
    <row r="1622" spans="1:31" x14ac:dyDescent="0.3">
      <c r="A1622" t="s">
        <v>17012</v>
      </c>
      <c r="B1622" t="s">
        <v>17090</v>
      </c>
      <c r="C1622">
        <v>1135</v>
      </c>
      <c r="D1622" t="s">
        <v>32</v>
      </c>
      <c r="E1622">
        <v>115</v>
      </c>
      <c r="F1622">
        <v>926</v>
      </c>
      <c r="G1622">
        <v>4.92</v>
      </c>
      <c r="H1622">
        <v>92</v>
      </c>
      <c r="I1622">
        <v>46</v>
      </c>
      <c r="J1622" t="s">
        <v>17022</v>
      </c>
      <c r="K1622" t="s">
        <v>16433</v>
      </c>
      <c r="L1622" t="s">
        <v>16455</v>
      </c>
      <c r="M1622" t="s">
        <v>17024</v>
      </c>
      <c r="N1622" t="s">
        <v>17023</v>
      </c>
      <c r="O1622" t="e">
        <f>-y3fOpbNDvE</f>
        <v>#NAME?</v>
      </c>
      <c r="P1622" t="s">
        <v>16456</v>
      </c>
      <c r="Q1622" t="s">
        <v>17025</v>
      </c>
      <c r="R1622" t="s">
        <v>16454</v>
      </c>
      <c r="S1622" t="s">
        <v>17028</v>
      </c>
      <c r="T1622" t="s">
        <v>17026</v>
      </c>
      <c r="U1622" t="s">
        <v>16460</v>
      </c>
      <c r="V1622" t="s">
        <v>16453</v>
      </c>
      <c r="W1622" t="s">
        <v>17091</v>
      </c>
      <c r="X1622" t="s">
        <v>17027</v>
      </c>
      <c r="Y1622" t="s">
        <v>17030</v>
      </c>
      <c r="Z1622" t="s">
        <v>17029</v>
      </c>
      <c r="AA1622" t="s">
        <v>17031</v>
      </c>
      <c r="AB1622" t="s">
        <v>17033</v>
      </c>
      <c r="AC1622" t="s">
        <v>17034</v>
      </c>
    </row>
    <row r="1623" spans="1:31" x14ac:dyDescent="0.3">
      <c r="A1623" t="s">
        <v>16960</v>
      </c>
      <c r="B1623" t="s">
        <v>17092</v>
      </c>
      <c r="C1623">
        <v>1135</v>
      </c>
      <c r="D1623" t="s">
        <v>32</v>
      </c>
      <c r="E1623">
        <v>161</v>
      </c>
      <c r="F1623">
        <v>92</v>
      </c>
      <c r="G1623">
        <v>5</v>
      </c>
      <c r="H1623">
        <v>2</v>
      </c>
      <c r="I1623">
        <v>2</v>
      </c>
      <c r="J1623" t="s">
        <v>16410</v>
      </c>
      <c r="K1623" t="s">
        <v>16920</v>
      </c>
      <c r="L1623" t="s">
        <v>16412</v>
      </c>
      <c r="M1623" t="s">
        <v>16405</v>
      </c>
      <c r="N1623" t="s">
        <v>16409</v>
      </c>
      <c r="O1623" t="s">
        <v>16403</v>
      </c>
      <c r="P1623" t="s">
        <v>16922</v>
      </c>
      <c r="Q1623" t="s">
        <v>16450</v>
      </c>
      <c r="R1623" t="s">
        <v>16413</v>
      </c>
      <c r="S1623" t="s">
        <v>16420</v>
      </c>
      <c r="T1623" t="s">
        <v>16921</v>
      </c>
      <c r="U1623" t="s">
        <v>16416</v>
      </c>
      <c r="V1623" t="s">
        <v>16919</v>
      </c>
      <c r="W1623" t="s">
        <v>16418</v>
      </c>
    </row>
    <row r="1624" spans="1:31" x14ac:dyDescent="0.3">
      <c r="A1624" t="s">
        <v>16800</v>
      </c>
      <c r="B1624" t="s">
        <v>16440</v>
      </c>
      <c r="C1624">
        <v>1136</v>
      </c>
      <c r="D1624" t="s">
        <v>32</v>
      </c>
      <c r="E1624">
        <v>237</v>
      </c>
      <c r="F1624">
        <v>495</v>
      </c>
      <c r="G1624">
        <v>5</v>
      </c>
      <c r="H1624">
        <v>23</v>
      </c>
      <c r="I1624">
        <v>20</v>
      </c>
      <c r="J1624" t="s">
        <v>16783</v>
      </c>
      <c r="K1624" t="s">
        <v>16782</v>
      </c>
      <c r="L1624" t="s">
        <v>16790</v>
      </c>
      <c r="M1624" t="s">
        <v>16803</v>
      </c>
      <c r="N1624" t="s">
        <v>16787</v>
      </c>
      <c r="O1624" t="s">
        <v>16786</v>
      </c>
      <c r="P1624" t="s">
        <v>16795</v>
      </c>
      <c r="Q1624" t="e">
        <f>-WkXxJmwZyw</f>
        <v>#NAME?</v>
      </c>
      <c r="R1624" t="s">
        <v>16780</v>
      </c>
      <c r="S1624" t="s">
        <v>16778</v>
      </c>
      <c r="T1624" t="s">
        <v>16909</v>
      </c>
      <c r="U1624" t="s">
        <v>16789</v>
      </c>
      <c r="V1624" t="s">
        <v>16794</v>
      </c>
      <c r="W1624" t="s">
        <v>16908</v>
      </c>
    </row>
    <row r="1625" spans="1:31" x14ac:dyDescent="0.3">
      <c r="A1625" t="e">
        <f>-WkXxJmwZyw</f>
        <v>#NAME?</v>
      </c>
      <c r="B1625" t="s">
        <v>17093</v>
      </c>
      <c r="C1625">
        <v>1136</v>
      </c>
      <c r="D1625" t="s">
        <v>32</v>
      </c>
      <c r="E1625">
        <v>320</v>
      </c>
      <c r="F1625">
        <v>525</v>
      </c>
      <c r="G1625">
        <v>5</v>
      </c>
      <c r="H1625">
        <v>8</v>
      </c>
      <c r="I1625">
        <v>8</v>
      </c>
      <c r="J1625" t="s">
        <v>16778</v>
      </c>
      <c r="K1625" t="s">
        <v>16795</v>
      </c>
      <c r="L1625" t="s">
        <v>16810</v>
      </c>
      <c r="M1625" t="s">
        <v>16779</v>
      </c>
      <c r="N1625" t="s">
        <v>16780</v>
      </c>
      <c r="O1625" t="s">
        <v>16789</v>
      </c>
      <c r="P1625" t="s">
        <v>16776</v>
      </c>
      <c r="Q1625" t="s">
        <v>16804</v>
      </c>
      <c r="R1625" t="s">
        <v>16807</v>
      </c>
      <c r="S1625" t="s">
        <v>16781</v>
      </c>
      <c r="T1625" t="s">
        <v>16782</v>
      </c>
      <c r="U1625" t="s">
        <v>16784</v>
      </c>
      <c r="V1625" t="s">
        <v>16788</v>
      </c>
      <c r="W1625" t="s">
        <v>16786</v>
      </c>
      <c r="X1625" t="s">
        <v>16791</v>
      </c>
      <c r="Y1625" t="s">
        <v>16783</v>
      </c>
      <c r="Z1625" t="s">
        <v>16808</v>
      </c>
      <c r="AA1625" t="s">
        <v>16797</v>
      </c>
      <c r="AB1625" t="s">
        <v>16796</v>
      </c>
      <c r="AC1625" t="s">
        <v>16785</v>
      </c>
    </row>
    <row r="1626" spans="1:31" x14ac:dyDescent="0.3">
      <c r="A1626" t="s">
        <v>16953</v>
      </c>
      <c r="B1626" t="s">
        <v>17094</v>
      </c>
      <c r="C1626">
        <v>1135</v>
      </c>
      <c r="D1626" t="s">
        <v>32</v>
      </c>
      <c r="E1626">
        <v>373</v>
      </c>
      <c r="F1626">
        <v>79</v>
      </c>
      <c r="G1626">
        <v>0</v>
      </c>
      <c r="H1626">
        <v>0</v>
      </c>
      <c r="I1626">
        <v>0</v>
      </c>
      <c r="J1626" t="s">
        <v>16405</v>
      </c>
      <c r="K1626" t="s">
        <v>16403</v>
      </c>
      <c r="L1626" t="s">
        <v>16409</v>
      </c>
      <c r="M1626" t="s">
        <v>16410</v>
      </c>
      <c r="N1626" t="s">
        <v>16415</v>
      </c>
      <c r="O1626" t="s">
        <v>16420</v>
      </c>
      <c r="P1626" t="s">
        <v>16412</v>
      </c>
      <c r="Q1626" t="s">
        <v>16444</v>
      </c>
      <c r="R1626" t="s">
        <v>16445</v>
      </c>
      <c r="S1626" t="s">
        <v>16413</v>
      </c>
      <c r="T1626" t="s">
        <v>16424</v>
      </c>
      <c r="U1626" t="s">
        <v>16446</v>
      </c>
      <c r="V1626" t="s">
        <v>16912</v>
      </c>
      <c r="W1626" t="e">
        <f>-FI9P0yPYO8</f>
        <v>#NAME?</v>
      </c>
      <c r="X1626" t="s">
        <v>17095</v>
      </c>
      <c r="Y1626" t="s">
        <v>16926</v>
      </c>
      <c r="Z1626" t="s">
        <v>16416</v>
      </c>
      <c r="AA1626" t="s">
        <v>16417</v>
      </c>
      <c r="AB1626" t="s">
        <v>16432</v>
      </c>
      <c r="AC1626" t="s">
        <v>16418</v>
      </c>
    </row>
    <row r="1627" spans="1:31" x14ac:dyDescent="0.3">
      <c r="A1627" t="s">
        <v>16457</v>
      </c>
      <c r="B1627" t="s">
        <v>17096</v>
      </c>
      <c r="C1627">
        <v>1134</v>
      </c>
      <c r="D1627" t="s">
        <v>32</v>
      </c>
      <c r="E1627">
        <v>240</v>
      </c>
      <c r="F1627">
        <v>126</v>
      </c>
      <c r="G1627">
        <v>5</v>
      </c>
      <c r="H1627">
        <v>5</v>
      </c>
      <c r="I1627">
        <v>1</v>
      </c>
    </row>
    <row r="1628" spans="1:31" x14ac:dyDescent="0.3">
      <c r="A1628" t="s">
        <v>17097</v>
      </c>
      <c r="B1628" t="s">
        <v>17098</v>
      </c>
      <c r="C1628">
        <v>1134</v>
      </c>
      <c r="D1628" t="s">
        <v>632</v>
      </c>
      <c r="E1628">
        <v>118</v>
      </c>
      <c r="F1628">
        <v>21</v>
      </c>
      <c r="G1628">
        <v>0</v>
      </c>
      <c r="H1628">
        <v>0</v>
      </c>
      <c r="I1628">
        <v>0</v>
      </c>
      <c r="J1628" t="s">
        <v>16406</v>
      </c>
      <c r="K1628" t="s">
        <v>16434</v>
      </c>
      <c r="L1628" t="s">
        <v>16420</v>
      </c>
      <c r="M1628" t="s">
        <v>16405</v>
      </c>
      <c r="N1628" t="s">
        <v>16403</v>
      </c>
      <c r="O1628" t="s">
        <v>16445</v>
      </c>
      <c r="P1628" t="s">
        <v>16415</v>
      </c>
      <c r="Q1628" t="s">
        <v>16412</v>
      </c>
      <c r="R1628" t="s">
        <v>16413</v>
      </c>
      <c r="S1628" t="s">
        <v>16411</v>
      </c>
      <c r="T1628" t="s">
        <v>16410</v>
      </c>
      <c r="U1628" t="s">
        <v>16444</v>
      </c>
      <c r="V1628" t="s">
        <v>16409</v>
      </c>
      <c r="W1628" t="s">
        <v>16498</v>
      </c>
      <c r="X1628" t="s">
        <v>16449</v>
      </c>
      <c r="Y1628" t="s">
        <v>16488</v>
      </c>
      <c r="Z1628" t="s">
        <v>16408</v>
      </c>
      <c r="AA1628" t="s">
        <v>16416</v>
      </c>
      <c r="AB1628" t="s">
        <v>16461</v>
      </c>
      <c r="AC1628" t="s">
        <v>16442</v>
      </c>
    </row>
    <row r="1629" spans="1:31" x14ac:dyDescent="0.3">
      <c r="A1629" t="s">
        <v>16915</v>
      </c>
      <c r="B1629" t="s">
        <v>17099</v>
      </c>
      <c r="C1629">
        <v>1134</v>
      </c>
      <c r="D1629" t="s">
        <v>32</v>
      </c>
      <c r="E1629">
        <v>157</v>
      </c>
      <c r="F1629">
        <v>77</v>
      </c>
      <c r="G1629">
        <v>0</v>
      </c>
      <c r="H1629">
        <v>0</v>
      </c>
      <c r="I1629">
        <v>5</v>
      </c>
      <c r="J1629" t="s">
        <v>16412</v>
      </c>
      <c r="K1629" t="s">
        <v>16416</v>
      </c>
      <c r="L1629" t="s">
        <v>16445</v>
      </c>
      <c r="M1629" t="s">
        <v>16415</v>
      </c>
      <c r="N1629" t="s">
        <v>16922</v>
      </c>
      <c r="O1629" t="s">
        <v>16413</v>
      </c>
      <c r="P1629" t="s">
        <v>16953</v>
      </c>
      <c r="Q1629" t="s">
        <v>16457</v>
      </c>
      <c r="R1629" t="s">
        <v>17097</v>
      </c>
      <c r="S1629" t="s">
        <v>17100</v>
      </c>
      <c r="T1629" t="s">
        <v>17101</v>
      </c>
      <c r="U1629" t="s">
        <v>17102</v>
      </c>
      <c r="V1629" t="s">
        <v>16461</v>
      </c>
      <c r="W1629" t="s">
        <v>17103</v>
      </c>
      <c r="X1629" t="s">
        <v>17104</v>
      </c>
      <c r="Y1629" t="s">
        <v>17105</v>
      </c>
      <c r="Z1629" t="s">
        <v>17106</v>
      </c>
      <c r="AA1629" t="s">
        <v>16426</v>
      </c>
      <c r="AB1629" t="s">
        <v>16513</v>
      </c>
      <c r="AC1629" t="s">
        <v>16417</v>
      </c>
    </row>
    <row r="1630" spans="1:31" x14ac:dyDescent="0.3">
      <c r="A1630" t="s">
        <v>17100</v>
      </c>
      <c r="B1630" t="s">
        <v>17107</v>
      </c>
      <c r="C1630">
        <v>1121</v>
      </c>
      <c r="D1630" t="s">
        <v>38</v>
      </c>
      <c r="E1630" t="s">
        <v>3</v>
      </c>
      <c r="F1630" t="s">
        <v>39</v>
      </c>
      <c r="G1630">
        <v>137</v>
      </c>
      <c r="H1630">
        <v>168</v>
      </c>
      <c r="I1630">
        <v>5</v>
      </c>
      <c r="J1630">
        <v>4</v>
      </c>
      <c r="K1630">
        <v>3</v>
      </c>
      <c r="L1630" t="s">
        <v>17108</v>
      </c>
      <c r="M1630" t="s">
        <v>17109</v>
      </c>
      <c r="N1630" t="s">
        <v>17110</v>
      </c>
      <c r="O1630" t="s">
        <v>17111</v>
      </c>
      <c r="P1630" t="s">
        <v>17112</v>
      </c>
      <c r="Q1630" t="s">
        <v>17113</v>
      </c>
      <c r="R1630" t="s">
        <v>17114</v>
      </c>
      <c r="S1630" t="s">
        <v>17115</v>
      </c>
      <c r="T1630" t="s">
        <v>17116</v>
      </c>
      <c r="U1630" t="s">
        <v>17117</v>
      </c>
      <c r="V1630" t="s">
        <v>17118</v>
      </c>
      <c r="W1630" t="s">
        <v>17119</v>
      </c>
      <c r="X1630" t="s">
        <v>17120</v>
      </c>
      <c r="Y1630" t="s">
        <v>17121</v>
      </c>
      <c r="Z1630" t="s">
        <v>17122</v>
      </c>
      <c r="AA1630" t="s">
        <v>17123</v>
      </c>
      <c r="AB1630" t="s">
        <v>17124</v>
      </c>
      <c r="AC1630" t="s">
        <v>17125</v>
      </c>
      <c r="AD1630" t="s">
        <v>17126</v>
      </c>
      <c r="AE1630" t="s">
        <v>17127</v>
      </c>
    </row>
    <row r="1631" spans="1:31" x14ac:dyDescent="0.3">
      <c r="A1631" t="s">
        <v>17101</v>
      </c>
      <c r="B1631" t="s">
        <v>17128</v>
      </c>
      <c r="C1631">
        <v>1134</v>
      </c>
      <c r="D1631" t="s">
        <v>38</v>
      </c>
      <c r="E1631" t="s">
        <v>3</v>
      </c>
      <c r="F1631" t="s">
        <v>39</v>
      </c>
      <c r="G1631">
        <v>146</v>
      </c>
      <c r="H1631">
        <v>479</v>
      </c>
      <c r="I1631">
        <v>1</v>
      </c>
      <c r="J1631">
        <v>2</v>
      </c>
      <c r="K1631">
        <v>0</v>
      </c>
      <c r="L1631" t="s">
        <v>16410</v>
      </c>
      <c r="M1631" t="s">
        <v>16405</v>
      </c>
      <c r="N1631" t="s">
        <v>16403</v>
      </c>
      <c r="O1631" t="s">
        <v>16409</v>
      </c>
      <c r="P1631" t="s">
        <v>16412</v>
      </c>
      <c r="Q1631" t="s">
        <v>16485</v>
      </c>
      <c r="R1631" t="s">
        <v>16484</v>
      </c>
      <c r="S1631" t="s">
        <v>16406</v>
      </c>
      <c r="T1631" t="s">
        <v>16922</v>
      </c>
      <c r="U1631" t="s">
        <v>16414</v>
      </c>
      <c r="V1631" t="s">
        <v>16450</v>
      </c>
      <c r="W1631" t="s">
        <v>17129</v>
      </c>
      <c r="X1631" t="s">
        <v>16446</v>
      </c>
      <c r="Y1631" t="s">
        <v>16487</v>
      </c>
      <c r="Z1631" t="s">
        <v>16437</v>
      </c>
      <c r="AA1631" t="s">
        <v>16416</v>
      </c>
      <c r="AB1631" t="s">
        <v>16957</v>
      </c>
      <c r="AC1631" t="s">
        <v>16461</v>
      </c>
      <c r="AD1631" t="s">
        <v>16918</v>
      </c>
      <c r="AE1631" t="s">
        <v>16912</v>
      </c>
    </row>
    <row r="1632" spans="1:31" x14ac:dyDescent="0.3">
      <c r="A1632" t="s">
        <v>17102</v>
      </c>
      <c r="B1632" t="s">
        <v>17130</v>
      </c>
      <c r="C1632">
        <v>1078</v>
      </c>
      <c r="D1632" t="s">
        <v>32</v>
      </c>
      <c r="E1632">
        <v>4</v>
      </c>
      <c r="F1632">
        <v>899</v>
      </c>
      <c r="G1632">
        <v>5</v>
      </c>
      <c r="H1632">
        <v>4</v>
      </c>
      <c r="I1632">
        <v>6</v>
      </c>
      <c r="J1632" t="s">
        <v>17131</v>
      </c>
      <c r="K1632" t="s">
        <v>17132</v>
      </c>
      <c r="L1632" t="s">
        <v>17133</v>
      </c>
      <c r="M1632" t="s">
        <v>14921</v>
      </c>
      <c r="N1632" t="s">
        <v>17134</v>
      </c>
      <c r="O1632" t="s">
        <v>17135</v>
      </c>
      <c r="P1632" t="s">
        <v>17136</v>
      </c>
      <c r="Q1632" t="s">
        <v>17137</v>
      </c>
      <c r="R1632" t="s">
        <v>17138</v>
      </c>
      <c r="S1632" t="s">
        <v>17139</v>
      </c>
      <c r="T1632" t="s">
        <v>17140</v>
      </c>
      <c r="U1632" t="s">
        <v>17141</v>
      </c>
      <c r="V1632" t="s">
        <v>17142</v>
      </c>
      <c r="W1632" t="s">
        <v>17143</v>
      </c>
      <c r="X1632" t="s">
        <v>17144</v>
      </c>
      <c r="Y1632" t="s">
        <v>17145</v>
      </c>
      <c r="Z1632" t="s">
        <v>17146</v>
      </c>
      <c r="AA1632" t="s">
        <v>17147</v>
      </c>
      <c r="AB1632" t="s">
        <v>17148</v>
      </c>
      <c r="AC1632" t="s">
        <v>17149</v>
      </c>
    </row>
    <row r="1633" spans="1:29" x14ac:dyDescent="0.3">
      <c r="A1633" t="s">
        <v>16461</v>
      </c>
      <c r="B1633" t="s">
        <v>17150</v>
      </c>
      <c r="C1633">
        <v>1134</v>
      </c>
      <c r="D1633" t="s">
        <v>632</v>
      </c>
      <c r="E1633">
        <v>328</v>
      </c>
      <c r="F1633">
        <v>505</v>
      </c>
      <c r="G1633">
        <v>5</v>
      </c>
      <c r="H1633">
        <v>4</v>
      </c>
      <c r="I1633">
        <v>5</v>
      </c>
      <c r="J1633" t="s">
        <v>16405</v>
      </c>
      <c r="K1633" t="s">
        <v>16403</v>
      </c>
      <c r="L1633" t="s">
        <v>16411</v>
      </c>
      <c r="M1633" t="s">
        <v>17151</v>
      </c>
      <c r="N1633" t="s">
        <v>17152</v>
      </c>
      <c r="O1633" t="s">
        <v>16414</v>
      </c>
      <c r="P1633" t="s">
        <v>16953</v>
      </c>
      <c r="Q1633" t="e">
        <f>-FI9P0yPYO8</f>
        <v>#NAME?</v>
      </c>
      <c r="R1633" t="s">
        <v>16458</v>
      </c>
      <c r="S1633" t="s">
        <v>16489</v>
      </c>
      <c r="T1633" t="s">
        <v>16418</v>
      </c>
      <c r="U1633" t="s">
        <v>16459</v>
      </c>
      <c r="V1633" t="s">
        <v>17008</v>
      </c>
      <c r="W1633" t="s">
        <v>16426</v>
      </c>
      <c r="X1633" t="s">
        <v>16464</v>
      </c>
      <c r="Y1633" t="s">
        <v>17153</v>
      </c>
      <c r="Z1633" t="s">
        <v>17154</v>
      </c>
      <c r="AA1633" t="s">
        <v>17155</v>
      </c>
      <c r="AB1633" t="s">
        <v>16504</v>
      </c>
      <c r="AC1633" t="s">
        <v>17156</v>
      </c>
    </row>
    <row r="1634" spans="1:29" x14ac:dyDescent="0.3">
      <c r="A1634" t="s">
        <v>17006</v>
      </c>
    </row>
    <row r="1635" spans="1:29" x14ac:dyDescent="0.3">
      <c r="A1635" t="s">
        <v>16788</v>
      </c>
      <c r="B1635" t="s">
        <v>16985</v>
      </c>
      <c r="C1635">
        <v>1069</v>
      </c>
      <c r="D1635" t="s">
        <v>632</v>
      </c>
      <c r="E1635">
        <v>377</v>
      </c>
      <c r="F1635">
        <v>2780</v>
      </c>
      <c r="G1635">
        <v>4.92</v>
      </c>
      <c r="H1635">
        <v>25</v>
      </c>
      <c r="I1635">
        <v>8</v>
      </c>
      <c r="J1635" t="s">
        <v>16784</v>
      </c>
      <c r="K1635" t="s">
        <v>16891</v>
      </c>
      <c r="L1635" t="s">
        <v>16986</v>
      </c>
      <c r="M1635" t="s">
        <v>16997</v>
      </c>
      <c r="N1635" t="s">
        <v>17157</v>
      </c>
      <c r="O1635" t="s">
        <v>16793</v>
      </c>
      <c r="P1635" t="s">
        <v>16988</v>
      </c>
      <c r="Q1635" t="s">
        <v>17158</v>
      </c>
      <c r="R1635" t="s">
        <v>16995</v>
      </c>
      <c r="S1635" t="s">
        <v>16999</v>
      </c>
      <c r="T1635" t="s">
        <v>17159</v>
      </c>
      <c r="U1635" t="s">
        <v>16994</v>
      </c>
      <c r="V1635" t="s">
        <v>16989</v>
      </c>
      <c r="W1635" t="s">
        <v>17160</v>
      </c>
      <c r="X1635" t="s">
        <v>16987</v>
      </c>
      <c r="Y1635" t="s">
        <v>17002</v>
      </c>
      <c r="Z1635" t="s">
        <v>17000</v>
      </c>
      <c r="AA1635" t="s">
        <v>17161</v>
      </c>
      <c r="AB1635" t="s">
        <v>17162</v>
      </c>
      <c r="AC1635" t="s">
        <v>17003</v>
      </c>
    </row>
    <row r="1636" spans="1:29" x14ac:dyDescent="0.3">
      <c r="A1636" t="s">
        <v>16789</v>
      </c>
      <c r="B1636" t="s">
        <v>16828</v>
      </c>
      <c r="C1636">
        <v>1135</v>
      </c>
      <c r="D1636" t="s">
        <v>632</v>
      </c>
      <c r="E1636">
        <v>241</v>
      </c>
      <c r="F1636">
        <v>323</v>
      </c>
      <c r="G1636">
        <v>5</v>
      </c>
      <c r="H1636">
        <v>2</v>
      </c>
      <c r="I1636">
        <v>1</v>
      </c>
      <c r="J1636" t="s">
        <v>16803</v>
      </c>
      <c r="K1636" t="s">
        <v>16799</v>
      </c>
      <c r="L1636" t="s">
        <v>16806</v>
      </c>
      <c r="M1636" t="s">
        <v>17163</v>
      </c>
      <c r="N1636" t="s">
        <v>16778</v>
      </c>
      <c r="O1636" t="s">
        <v>16814</v>
      </c>
      <c r="P1636" t="s">
        <v>17164</v>
      </c>
      <c r="Q1636" t="s">
        <v>17165</v>
      </c>
      <c r="R1636" t="s">
        <v>16824</v>
      </c>
      <c r="S1636" t="s">
        <v>16825</v>
      </c>
      <c r="T1636" t="s">
        <v>16783</v>
      </c>
      <c r="U1636" t="s">
        <v>16798</v>
      </c>
      <c r="V1636" t="s">
        <v>16809</v>
      </c>
      <c r="W1636" t="s">
        <v>16785</v>
      </c>
      <c r="X1636" t="s">
        <v>16906</v>
      </c>
      <c r="Y1636" t="s">
        <v>16802</v>
      </c>
      <c r="Z1636" t="s">
        <v>16819</v>
      </c>
      <c r="AA1636" t="s">
        <v>16782</v>
      </c>
      <c r="AB1636" t="s">
        <v>16908</v>
      </c>
      <c r="AC1636" t="s">
        <v>16790</v>
      </c>
    </row>
    <row r="1637" spans="1:29" x14ac:dyDescent="0.3">
      <c r="A1637" t="s">
        <v>16796</v>
      </c>
      <c r="B1637" t="s">
        <v>17166</v>
      </c>
      <c r="C1637">
        <v>1136</v>
      </c>
      <c r="D1637" t="s">
        <v>632</v>
      </c>
      <c r="E1637">
        <v>324</v>
      </c>
      <c r="F1637">
        <v>469</v>
      </c>
      <c r="G1637">
        <v>5</v>
      </c>
      <c r="H1637">
        <v>4</v>
      </c>
      <c r="I1637">
        <v>5</v>
      </c>
      <c r="J1637" t="s">
        <v>16779</v>
      </c>
      <c r="K1637" t="s">
        <v>16780</v>
      </c>
      <c r="L1637" t="s">
        <v>16782</v>
      </c>
      <c r="M1637" t="s">
        <v>16783</v>
      </c>
      <c r="N1637" t="s">
        <v>17006</v>
      </c>
      <c r="O1637" t="s">
        <v>16784</v>
      </c>
      <c r="P1637" t="s">
        <v>16785</v>
      </c>
      <c r="Q1637" t="s">
        <v>16786</v>
      </c>
      <c r="R1637" t="s">
        <v>16787</v>
      </c>
      <c r="S1637" t="s">
        <v>16788</v>
      </c>
      <c r="T1637" t="s">
        <v>16789</v>
      </c>
      <c r="U1637" t="s">
        <v>16778</v>
      </c>
      <c r="V1637" t="s">
        <v>16790</v>
      </c>
      <c r="W1637" t="e">
        <f>-WkXxJmwZyw</f>
        <v>#NAME?</v>
      </c>
      <c r="X1637" t="s">
        <v>16791</v>
      </c>
      <c r="Y1637" t="s">
        <v>16793</v>
      </c>
      <c r="Z1637" t="s">
        <v>16883</v>
      </c>
      <c r="AA1637" t="s">
        <v>16794</v>
      </c>
      <c r="AB1637" t="s">
        <v>16795</v>
      </c>
      <c r="AC1637" t="s">
        <v>16819</v>
      </c>
    </row>
    <row r="1638" spans="1:29" x14ac:dyDescent="0.3">
      <c r="A1638" t="s">
        <v>17167</v>
      </c>
      <c r="B1638" t="s">
        <v>17168</v>
      </c>
      <c r="C1638">
        <v>1035</v>
      </c>
      <c r="D1638" t="s">
        <v>632</v>
      </c>
      <c r="E1638">
        <v>231</v>
      </c>
      <c r="F1638">
        <v>24526</v>
      </c>
      <c r="G1638">
        <v>4.96</v>
      </c>
      <c r="H1638">
        <v>147</v>
      </c>
      <c r="I1638">
        <v>137</v>
      </c>
      <c r="J1638" t="s">
        <v>17169</v>
      </c>
      <c r="K1638" t="s">
        <v>17170</v>
      </c>
      <c r="L1638" t="e">
        <f>-ZBoPlCzuRY</f>
        <v>#NAME?</v>
      </c>
      <c r="M1638" t="s">
        <v>17171</v>
      </c>
      <c r="N1638" t="s">
        <v>17172</v>
      </c>
      <c r="O1638" t="s">
        <v>17173</v>
      </c>
      <c r="P1638" t="s">
        <v>17174</v>
      </c>
      <c r="Q1638" t="s">
        <v>17175</v>
      </c>
      <c r="R1638" t="s">
        <v>17176</v>
      </c>
      <c r="S1638" t="s">
        <v>17177</v>
      </c>
      <c r="T1638" t="s">
        <v>17178</v>
      </c>
      <c r="U1638" t="s">
        <v>17179</v>
      </c>
      <c r="V1638" t="s">
        <v>17180</v>
      </c>
      <c r="W1638" t="s">
        <v>17181</v>
      </c>
      <c r="X1638" t="s">
        <v>17182</v>
      </c>
      <c r="Y1638" t="s">
        <v>17183</v>
      </c>
      <c r="Z1638" t="s">
        <v>17184</v>
      </c>
      <c r="AA1638" t="s">
        <v>17185</v>
      </c>
      <c r="AB1638" t="s">
        <v>17186</v>
      </c>
      <c r="AC1638" t="s">
        <v>17187</v>
      </c>
    </row>
    <row r="1639" spans="1:29" x14ac:dyDescent="0.3">
      <c r="A1639" t="s">
        <v>17188</v>
      </c>
      <c r="B1639" t="s">
        <v>17168</v>
      </c>
      <c r="C1639">
        <v>1127</v>
      </c>
      <c r="D1639" t="s">
        <v>632</v>
      </c>
      <c r="E1639">
        <v>177</v>
      </c>
      <c r="F1639">
        <v>20902</v>
      </c>
      <c r="G1639">
        <v>4.99</v>
      </c>
      <c r="H1639">
        <v>188</v>
      </c>
      <c r="I1639">
        <v>222</v>
      </c>
      <c r="J1639" t="s">
        <v>17189</v>
      </c>
      <c r="K1639" t="s">
        <v>17190</v>
      </c>
      <c r="L1639" t="s">
        <v>17191</v>
      </c>
      <c r="M1639" t="s">
        <v>17192</v>
      </c>
      <c r="N1639" t="s">
        <v>17193</v>
      </c>
      <c r="O1639" t="s">
        <v>17194</v>
      </c>
      <c r="P1639" t="s">
        <v>17195</v>
      </c>
      <c r="Q1639" t="s">
        <v>17196</v>
      </c>
      <c r="R1639" t="s">
        <v>17197</v>
      </c>
      <c r="S1639" t="s">
        <v>17198</v>
      </c>
      <c r="T1639" t="s">
        <v>17199</v>
      </c>
      <c r="U1639" t="s">
        <v>17200</v>
      </c>
      <c r="V1639" t="s">
        <v>17201</v>
      </c>
      <c r="W1639" t="s">
        <v>17202</v>
      </c>
      <c r="X1639" t="s">
        <v>467</v>
      </c>
      <c r="Y1639" t="s">
        <v>17203</v>
      </c>
      <c r="Z1639" t="s">
        <v>17204</v>
      </c>
      <c r="AA1639" t="s">
        <v>17205</v>
      </c>
      <c r="AB1639" t="s">
        <v>17206</v>
      </c>
      <c r="AC1639" t="s">
        <v>17207</v>
      </c>
    </row>
    <row r="1640" spans="1:29" x14ac:dyDescent="0.3">
      <c r="A1640" t="s">
        <v>17194</v>
      </c>
      <c r="B1640" t="s">
        <v>17168</v>
      </c>
      <c r="C1640">
        <v>1127</v>
      </c>
      <c r="D1640" t="s">
        <v>632</v>
      </c>
      <c r="E1640">
        <v>200</v>
      </c>
      <c r="F1640">
        <v>5422</v>
      </c>
      <c r="G1640">
        <v>5</v>
      </c>
      <c r="H1640">
        <v>65</v>
      </c>
      <c r="I1640">
        <v>47</v>
      </c>
      <c r="J1640" t="s">
        <v>17188</v>
      </c>
      <c r="K1640" t="s">
        <v>17190</v>
      </c>
      <c r="L1640" t="s">
        <v>17192</v>
      </c>
      <c r="M1640" t="s">
        <v>17198</v>
      </c>
      <c r="N1640" t="s">
        <v>17207</v>
      </c>
      <c r="O1640" t="s">
        <v>17196</v>
      </c>
      <c r="P1640" t="s">
        <v>17208</v>
      </c>
      <c r="Q1640" t="s">
        <v>17209</v>
      </c>
      <c r="R1640" t="s">
        <v>17210</v>
      </c>
      <c r="S1640" t="s">
        <v>17189</v>
      </c>
      <c r="T1640" t="s">
        <v>17211</v>
      </c>
      <c r="U1640" t="s">
        <v>17212</v>
      </c>
      <c r="V1640" t="s">
        <v>17213</v>
      </c>
      <c r="W1640" t="s">
        <v>17204</v>
      </c>
      <c r="X1640" t="s">
        <v>17214</v>
      </c>
      <c r="Y1640" t="s">
        <v>17195</v>
      </c>
      <c r="Z1640" t="s">
        <v>17215</v>
      </c>
      <c r="AA1640" t="s">
        <v>17216</v>
      </c>
      <c r="AB1640" t="s">
        <v>17217</v>
      </c>
      <c r="AC1640" t="s">
        <v>17218</v>
      </c>
    </row>
    <row r="1641" spans="1:29" x14ac:dyDescent="0.3">
      <c r="A1641" t="s">
        <v>17207</v>
      </c>
      <c r="B1641" t="s">
        <v>17168</v>
      </c>
      <c r="C1641">
        <v>1126</v>
      </c>
      <c r="D1641" t="s">
        <v>632</v>
      </c>
      <c r="E1641">
        <v>202</v>
      </c>
      <c r="F1641">
        <v>3125</v>
      </c>
      <c r="G1641">
        <v>5</v>
      </c>
      <c r="H1641">
        <v>49</v>
      </c>
      <c r="I1641">
        <v>19</v>
      </c>
      <c r="J1641" t="s">
        <v>17215</v>
      </c>
      <c r="K1641" t="s">
        <v>17198</v>
      </c>
      <c r="L1641" t="s">
        <v>17208</v>
      </c>
      <c r="M1641" t="s">
        <v>17190</v>
      </c>
      <c r="N1641" t="s">
        <v>17194</v>
      </c>
      <c r="O1641" t="s">
        <v>17219</v>
      </c>
      <c r="P1641" t="s">
        <v>17211</v>
      </c>
      <c r="Q1641" t="s">
        <v>17188</v>
      </c>
      <c r="R1641" t="s">
        <v>17192</v>
      </c>
      <c r="S1641" t="s">
        <v>17210</v>
      </c>
      <c r="T1641" t="s">
        <v>17189</v>
      </c>
      <c r="U1641" t="s">
        <v>17220</v>
      </c>
      <c r="V1641" t="s">
        <v>17202</v>
      </c>
      <c r="W1641" t="s">
        <v>17206</v>
      </c>
      <c r="X1641" t="s">
        <v>17221</v>
      </c>
      <c r="Y1641" t="s">
        <v>17209</v>
      </c>
      <c r="Z1641" t="s">
        <v>17196</v>
      </c>
      <c r="AA1641" t="s">
        <v>17204</v>
      </c>
      <c r="AB1641" t="s">
        <v>17222</v>
      </c>
      <c r="AC1641" t="s">
        <v>17223</v>
      </c>
    </row>
    <row r="1642" spans="1:29" x14ac:dyDescent="0.3">
      <c r="A1642" t="s">
        <v>17189</v>
      </c>
      <c r="B1642" t="s">
        <v>17168</v>
      </c>
      <c r="C1642">
        <v>1125</v>
      </c>
      <c r="D1642" t="s">
        <v>632</v>
      </c>
      <c r="E1642">
        <v>342</v>
      </c>
      <c r="F1642">
        <v>10017</v>
      </c>
      <c r="G1642">
        <v>4.8600000000000003</v>
      </c>
      <c r="H1642">
        <v>125</v>
      </c>
      <c r="I1642">
        <v>134</v>
      </c>
      <c r="J1642" t="s">
        <v>17193</v>
      </c>
      <c r="K1642" t="s">
        <v>17191</v>
      </c>
      <c r="L1642" t="s">
        <v>17224</v>
      </c>
      <c r="M1642" t="s">
        <v>17211</v>
      </c>
      <c r="N1642" t="s">
        <v>17208</v>
      </c>
      <c r="O1642" t="s">
        <v>467</v>
      </c>
      <c r="P1642" t="s">
        <v>17225</v>
      </c>
      <c r="Q1642" t="s">
        <v>17210</v>
      </c>
      <c r="R1642" t="s">
        <v>17226</v>
      </c>
      <c r="S1642" t="s">
        <v>17209</v>
      </c>
      <c r="T1642" t="s">
        <v>17188</v>
      </c>
      <c r="U1642" t="s">
        <v>17227</v>
      </c>
      <c r="V1642" t="s">
        <v>17199</v>
      </c>
      <c r="W1642" t="s">
        <v>17228</v>
      </c>
      <c r="X1642" t="s">
        <v>17229</v>
      </c>
      <c r="Y1642" t="s">
        <v>17215</v>
      </c>
      <c r="Z1642" t="s">
        <v>17230</v>
      </c>
      <c r="AA1642" t="s">
        <v>17231</v>
      </c>
      <c r="AB1642" t="s">
        <v>17232</v>
      </c>
      <c r="AC1642" t="s">
        <v>17233</v>
      </c>
    </row>
    <row r="1643" spans="1:29" x14ac:dyDescent="0.3">
      <c r="A1643" t="s">
        <v>17196</v>
      </c>
      <c r="B1643" t="s">
        <v>17168</v>
      </c>
      <c r="C1643">
        <v>1127</v>
      </c>
      <c r="D1643" t="s">
        <v>632</v>
      </c>
      <c r="E1643">
        <v>298</v>
      </c>
      <c r="F1643">
        <v>24324</v>
      </c>
      <c r="G1643">
        <v>4.8</v>
      </c>
      <c r="H1643">
        <v>122</v>
      </c>
      <c r="I1643">
        <v>91</v>
      </c>
      <c r="J1643" t="s">
        <v>17192</v>
      </c>
      <c r="K1643" t="s">
        <v>17188</v>
      </c>
      <c r="L1643" t="e">
        <f>-ZBoPlCzuRY</f>
        <v>#NAME?</v>
      </c>
      <c r="M1643" t="s">
        <v>17171</v>
      </c>
      <c r="N1643" t="s">
        <v>17190</v>
      </c>
      <c r="O1643" t="s">
        <v>17194</v>
      </c>
      <c r="P1643" t="s">
        <v>17234</v>
      </c>
      <c r="Q1643" t="s">
        <v>17211</v>
      </c>
      <c r="R1643" t="s">
        <v>17203</v>
      </c>
      <c r="S1643" t="s">
        <v>17235</v>
      </c>
      <c r="T1643" t="s">
        <v>17169</v>
      </c>
      <c r="U1643" t="s">
        <v>17236</v>
      </c>
      <c r="V1643" t="s">
        <v>17237</v>
      </c>
      <c r="W1643" t="s">
        <v>467</v>
      </c>
      <c r="X1643" t="s">
        <v>17238</v>
      </c>
      <c r="Y1643" t="s">
        <v>17197</v>
      </c>
      <c r="Z1643" t="s">
        <v>17204</v>
      </c>
      <c r="AA1643" t="s">
        <v>17202</v>
      </c>
      <c r="AB1643" t="s">
        <v>17167</v>
      </c>
      <c r="AC1643" t="s">
        <v>17198</v>
      </c>
    </row>
    <row r="1644" spans="1:29" x14ac:dyDescent="0.3">
      <c r="A1644" t="s">
        <v>17215</v>
      </c>
      <c r="B1644" t="s">
        <v>17168</v>
      </c>
      <c r="C1644">
        <v>1124</v>
      </c>
      <c r="D1644" t="s">
        <v>632</v>
      </c>
      <c r="E1644">
        <v>198</v>
      </c>
      <c r="F1644">
        <v>2687</v>
      </c>
      <c r="G1644">
        <v>4.8099999999999996</v>
      </c>
      <c r="H1644">
        <v>69</v>
      </c>
      <c r="I1644">
        <v>61</v>
      </c>
      <c r="J1644" t="s">
        <v>17209</v>
      </c>
      <c r="K1644" t="s">
        <v>17208</v>
      </c>
      <c r="L1644" t="s">
        <v>17211</v>
      </c>
      <c r="M1644" t="s">
        <v>17210</v>
      </c>
      <c r="N1644" t="s">
        <v>17207</v>
      </c>
      <c r="O1644" t="s">
        <v>17239</v>
      </c>
      <c r="P1644" t="s">
        <v>17189</v>
      </c>
      <c r="Q1644" t="s">
        <v>17240</v>
      </c>
      <c r="R1644" t="s">
        <v>17241</v>
      </c>
      <c r="S1644" t="s">
        <v>467</v>
      </c>
      <c r="T1644" t="s">
        <v>17242</v>
      </c>
      <c r="U1644" t="s">
        <v>17243</v>
      </c>
      <c r="V1644" t="s">
        <v>17231</v>
      </c>
      <c r="W1644" t="s">
        <v>17244</v>
      </c>
      <c r="X1644" t="s">
        <v>17245</v>
      </c>
      <c r="Y1644" t="s">
        <v>17246</v>
      </c>
      <c r="Z1644" t="s">
        <v>17247</v>
      </c>
      <c r="AA1644" t="s">
        <v>17248</v>
      </c>
      <c r="AB1644" t="s">
        <v>17249</v>
      </c>
      <c r="AC1644" t="e">
        <f>-rsom8PHWdU</f>
        <v>#NAME?</v>
      </c>
    </row>
    <row r="1645" spans="1:29" x14ac:dyDescent="0.3">
      <c r="A1645" t="s">
        <v>17210</v>
      </c>
      <c r="B1645" t="s">
        <v>17168</v>
      </c>
      <c r="C1645">
        <v>1124</v>
      </c>
      <c r="D1645" t="s">
        <v>632</v>
      </c>
      <c r="E1645">
        <v>189</v>
      </c>
      <c r="F1645">
        <v>2506</v>
      </c>
      <c r="G1645">
        <v>4.8600000000000003</v>
      </c>
      <c r="H1645">
        <v>59</v>
      </c>
      <c r="I1645">
        <v>77</v>
      </c>
      <c r="J1645" t="s">
        <v>17209</v>
      </c>
      <c r="K1645" t="s">
        <v>17208</v>
      </c>
      <c r="L1645" t="s">
        <v>17189</v>
      </c>
      <c r="M1645" t="s">
        <v>17190</v>
      </c>
      <c r="N1645" t="s">
        <v>17211</v>
      </c>
      <c r="O1645" t="s">
        <v>17215</v>
      </c>
      <c r="P1645" t="s">
        <v>17250</v>
      </c>
      <c r="Q1645" t="s">
        <v>17251</v>
      </c>
      <c r="R1645" t="s">
        <v>17188</v>
      </c>
      <c r="S1645" t="s">
        <v>17239</v>
      </c>
      <c r="T1645" t="s">
        <v>467</v>
      </c>
      <c r="U1645" t="s">
        <v>17252</v>
      </c>
      <c r="V1645" t="s">
        <v>17253</v>
      </c>
      <c r="W1645" t="s">
        <v>17254</v>
      </c>
      <c r="X1645" t="s">
        <v>17255</v>
      </c>
      <c r="Y1645" t="s">
        <v>17246</v>
      </c>
      <c r="Z1645" t="s">
        <v>17256</v>
      </c>
      <c r="AA1645" t="s">
        <v>17257</v>
      </c>
      <c r="AB1645" t="s">
        <v>17198</v>
      </c>
      <c r="AC1645" t="e">
        <f>-rsom8PHWdU</f>
        <v>#NAME?</v>
      </c>
    </row>
    <row r="1646" spans="1:29" x14ac:dyDescent="0.3">
      <c r="A1646" t="s">
        <v>17192</v>
      </c>
      <c r="B1646" t="s">
        <v>17168</v>
      </c>
      <c r="C1646">
        <v>1127</v>
      </c>
      <c r="D1646" t="s">
        <v>632</v>
      </c>
      <c r="E1646">
        <v>221</v>
      </c>
      <c r="F1646">
        <v>15148</v>
      </c>
      <c r="G1646">
        <v>4.95</v>
      </c>
      <c r="H1646">
        <v>168</v>
      </c>
      <c r="I1646">
        <v>159</v>
      </c>
      <c r="J1646" t="s">
        <v>17188</v>
      </c>
      <c r="K1646" t="s">
        <v>17196</v>
      </c>
      <c r="L1646" t="s">
        <v>17194</v>
      </c>
      <c r="M1646" t="s">
        <v>17203</v>
      </c>
      <c r="N1646" t="s">
        <v>17197</v>
      </c>
      <c r="O1646" t="s">
        <v>17190</v>
      </c>
      <c r="P1646" t="s">
        <v>17206</v>
      </c>
      <c r="Q1646" t="s">
        <v>17258</v>
      </c>
      <c r="R1646" t="s">
        <v>17198</v>
      </c>
      <c r="S1646" t="s">
        <v>17259</v>
      </c>
      <c r="T1646" t="s">
        <v>17260</v>
      </c>
      <c r="U1646" t="s">
        <v>17207</v>
      </c>
      <c r="V1646" t="s">
        <v>17261</v>
      </c>
      <c r="W1646" t="s">
        <v>17262</v>
      </c>
      <c r="X1646" t="s">
        <v>17202</v>
      </c>
      <c r="Y1646" t="s">
        <v>17263</v>
      </c>
      <c r="Z1646" t="s">
        <v>17204</v>
      </c>
      <c r="AA1646" t="s">
        <v>17211</v>
      </c>
      <c r="AB1646" t="s">
        <v>17209</v>
      </c>
      <c r="AC1646" t="s">
        <v>17264</v>
      </c>
    </row>
    <row r="1647" spans="1:29" x14ac:dyDescent="0.3">
      <c r="A1647" t="s">
        <v>17198</v>
      </c>
      <c r="B1647" t="s">
        <v>17168</v>
      </c>
      <c r="C1647">
        <v>1126</v>
      </c>
      <c r="D1647" t="s">
        <v>632</v>
      </c>
      <c r="E1647">
        <v>247</v>
      </c>
      <c r="F1647">
        <v>3888</v>
      </c>
      <c r="G1647">
        <v>4.9800000000000004</v>
      </c>
      <c r="H1647">
        <v>87</v>
      </c>
      <c r="I1647">
        <v>89</v>
      </c>
      <c r="J1647" t="s">
        <v>17190</v>
      </c>
      <c r="K1647" t="s">
        <v>17188</v>
      </c>
      <c r="L1647" t="s">
        <v>17207</v>
      </c>
      <c r="M1647" t="s">
        <v>17194</v>
      </c>
      <c r="N1647" t="s">
        <v>17209</v>
      </c>
      <c r="O1647" t="s">
        <v>17189</v>
      </c>
      <c r="P1647" t="s">
        <v>17192</v>
      </c>
      <c r="Q1647" t="s">
        <v>17196</v>
      </c>
      <c r="R1647" t="s">
        <v>17197</v>
      </c>
      <c r="S1647" t="s">
        <v>17265</v>
      </c>
      <c r="T1647" t="s">
        <v>17266</v>
      </c>
      <c r="U1647" t="s">
        <v>17204</v>
      </c>
      <c r="V1647" t="s">
        <v>17201</v>
      </c>
      <c r="W1647" t="s">
        <v>17215</v>
      </c>
      <c r="X1647" t="s">
        <v>17267</v>
      </c>
      <c r="Y1647" t="s">
        <v>17268</v>
      </c>
      <c r="Z1647" t="s">
        <v>17205</v>
      </c>
      <c r="AA1647" t="s">
        <v>17269</v>
      </c>
      <c r="AB1647" t="s">
        <v>17220</v>
      </c>
      <c r="AC1647" t="s">
        <v>17270</v>
      </c>
    </row>
    <row r="1648" spans="1:29" x14ac:dyDescent="0.3">
      <c r="A1648" t="s">
        <v>17190</v>
      </c>
      <c r="B1648" t="s">
        <v>17168</v>
      </c>
      <c r="C1648">
        <v>1126</v>
      </c>
      <c r="D1648" t="s">
        <v>632</v>
      </c>
      <c r="E1648">
        <v>179</v>
      </c>
      <c r="F1648">
        <v>6718</v>
      </c>
      <c r="G1648">
        <v>4.88</v>
      </c>
      <c r="H1648">
        <v>112</v>
      </c>
      <c r="I1648">
        <v>99</v>
      </c>
      <c r="J1648" t="s">
        <v>17188</v>
      </c>
      <c r="K1648" t="s">
        <v>17204</v>
      </c>
      <c r="L1648" t="s">
        <v>17194</v>
      </c>
      <c r="M1648" t="s">
        <v>17210</v>
      </c>
      <c r="N1648" t="s">
        <v>17198</v>
      </c>
      <c r="O1648" t="s">
        <v>17209</v>
      </c>
      <c r="P1648" t="s">
        <v>17207</v>
      </c>
      <c r="Q1648" t="s">
        <v>17192</v>
      </c>
      <c r="R1648" t="s">
        <v>17197</v>
      </c>
      <c r="S1648" t="s">
        <v>17196</v>
      </c>
      <c r="T1648" t="s">
        <v>17208</v>
      </c>
      <c r="U1648" t="s">
        <v>17189</v>
      </c>
      <c r="V1648" t="s">
        <v>17205</v>
      </c>
      <c r="W1648" t="s">
        <v>17201</v>
      </c>
      <c r="X1648" t="s">
        <v>17265</v>
      </c>
      <c r="Y1648" t="s">
        <v>17270</v>
      </c>
      <c r="Z1648" t="s">
        <v>17220</v>
      </c>
      <c r="AA1648" t="s">
        <v>17271</v>
      </c>
      <c r="AB1648" t="s">
        <v>467</v>
      </c>
      <c r="AC1648" t="s">
        <v>17272</v>
      </c>
    </row>
    <row r="1649" spans="1:31" x14ac:dyDescent="0.3">
      <c r="A1649" t="s">
        <v>17209</v>
      </c>
      <c r="B1649" t="s">
        <v>17168</v>
      </c>
      <c r="C1649">
        <v>1124</v>
      </c>
      <c r="D1649" t="s">
        <v>632</v>
      </c>
      <c r="E1649">
        <v>258</v>
      </c>
      <c r="F1649">
        <v>4142</v>
      </c>
      <c r="G1649">
        <v>4.91</v>
      </c>
      <c r="H1649">
        <v>76</v>
      </c>
      <c r="I1649">
        <v>51</v>
      </c>
      <c r="J1649" t="s">
        <v>17208</v>
      </c>
      <c r="K1649" t="s">
        <v>17210</v>
      </c>
      <c r="L1649" t="s">
        <v>17215</v>
      </c>
      <c r="M1649" t="s">
        <v>17189</v>
      </c>
      <c r="N1649" t="s">
        <v>17239</v>
      </c>
      <c r="O1649" t="s">
        <v>17211</v>
      </c>
      <c r="P1649" t="s">
        <v>17273</v>
      </c>
      <c r="Q1649" t="s">
        <v>17190</v>
      </c>
      <c r="R1649" t="s">
        <v>17240</v>
      </c>
      <c r="S1649" t="s">
        <v>17249</v>
      </c>
      <c r="T1649" t="s">
        <v>17274</v>
      </c>
      <c r="U1649" t="s">
        <v>17198</v>
      </c>
      <c r="V1649" t="s">
        <v>17231</v>
      </c>
      <c r="W1649" t="s">
        <v>17275</v>
      </c>
      <c r="X1649" t="s">
        <v>17276</v>
      </c>
      <c r="Y1649" t="s">
        <v>17253</v>
      </c>
      <c r="Z1649" t="s">
        <v>467</v>
      </c>
      <c r="AA1649" t="s">
        <v>17188</v>
      </c>
      <c r="AB1649" t="s">
        <v>17277</v>
      </c>
      <c r="AC1649" t="s">
        <v>17204</v>
      </c>
    </row>
    <row r="1650" spans="1:31" x14ac:dyDescent="0.3">
      <c r="A1650" t="s">
        <v>17208</v>
      </c>
      <c r="B1650" t="s">
        <v>17168</v>
      </c>
      <c r="C1650">
        <v>1124</v>
      </c>
      <c r="D1650" t="s">
        <v>632</v>
      </c>
      <c r="E1650">
        <v>192</v>
      </c>
      <c r="F1650">
        <v>3863</v>
      </c>
      <c r="G1650">
        <v>4.97</v>
      </c>
      <c r="H1650">
        <v>70</v>
      </c>
      <c r="I1650">
        <v>56</v>
      </c>
      <c r="J1650" t="s">
        <v>17189</v>
      </c>
      <c r="K1650" t="s">
        <v>17210</v>
      </c>
      <c r="L1650" t="s">
        <v>17209</v>
      </c>
      <c r="M1650" t="s">
        <v>17211</v>
      </c>
      <c r="N1650" t="s">
        <v>17215</v>
      </c>
      <c r="O1650" t="s">
        <v>17239</v>
      </c>
      <c r="P1650" t="s">
        <v>17207</v>
      </c>
      <c r="Q1650" t="s">
        <v>17278</v>
      </c>
      <c r="R1650" t="s">
        <v>17190</v>
      </c>
      <c r="S1650" t="s">
        <v>17279</v>
      </c>
      <c r="T1650" t="s">
        <v>17231</v>
      </c>
      <c r="U1650" t="s">
        <v>17246</v>
      </c>
      <c r="V1650" t="s">
        <v>467</v>
      </c>
      <c r="W1650" t="s">
        <v>17198</v>
      </c>
      <c r="X1650" t="s">
        <v>17194</v>
      </c>
      <c r="Y1650" t="s">
        <v>17192</v>
      </c>
      <c r="Z1650" t="s">
        <v>17280</v>
      </c>
      <c r="AA1650" t="s">
        <v>17281</v>
      </c>
      <c r="AB1650" t="s">
        <v>17282</v>
      </c>
      <c r="AC1650" t="s">
        <v>17274</v>
      </c>
    </row>
    <row r="1651" spans="1:31" x14ac:dyDescent="0.3">
      <c r="A1651" t="s">
        <v>17211</v>
      </c>
      <c r="B1651" t="s">
        <v>17168</v>
      </c>
      <c r="C1651">
        <v>1125</v>
      </c>
      <c r="D1651" t="s">
        <v>632</v>
      </c>
      <c r="E1651">
        <v>579</v>
      </c>
      <c r="F1651">
        <v>18348</v>
      </c>
      <c r="G1651">
        <v>4.91</v>
      </c>
      <c r="H1651">
        <v>272</v>
      </c>
      <c r="I1651">
        <v>276</v>
      </c>
      <c r="J1651" t="s">
        <v>17283</v>
      </c>
      <c r="K1651" t="s">
        <v>17284</v>
      </c>
      <c r="L1651" t="s">
        <v>17200</v>
      </c>
      <c r="M1651" t="s">
        <v>17285</v>
      </c>
      <c r="N1651" t="s">
        <v>17286</v>
      </c>
      <c r="O1651" t="s">
        <v>17287</v>
      </c>
      <c r="P1651" t="s">
        <v>17288</v>
      </c>
      <c r="Q1651" t="s">
        <v>17289</v>
      </c>
      <c r="R1651" t="s">
        <v>17290</v>
      </c>
      <c r="S1651" t="s">
        <v>467</v>
      </c>
      <c r="T1651" t="s">
        <v>17189</v>
      </c>
      <c r="U1651" t="s">
        <v>17291</v>
      </c>
      <c r="V1651" t="s">
        <v>17292</v>
      </c>
      <c r="W1651" t="s">
        <v>17293</v>
      </c>
      <c r="X1651" t="s">
        <v>17294</v>
      </c>
      <c r="Y1651" t="s">
        <v>17295</v>
      </c>
      <c r="Z1651" t="s">
        <v>17231</v>
      </c>
      <c r="AA1651" t="s">
        <v>17296</v>
      </c>
      <c r="AB1651" t="s">
        <v>17201</v>
      </c>
      <c r="AC1651" t="s">
        <v>17208</v>
      </c>
    </row>
    <row r="1652" spans="1:31" x14ac:dyDescent="0.3">
      <c r="A1652" t="s">
        <v>17297</v>
      </c>
      <c r="B1652" t="s">
        <v>17298</v>
      </c>
      <c r="C1652">
        <v>1099</v>
      </c>
      <c r="D1652" t="s">
        <v>20</v>
      </c>
      <c r="E1652">
        <v>170</v>
      </c>
      <c r="F1652">
        <v>1690</v>
      </c>
      <c r="G1652">
        <v>5</v>
      </c>
      <c r="H1652">
        <v>18</v>
      </c>
      <c r="I1652">
        <v>22</v>
      </c>
      <c r="J1652" t="s">
        <v>17299</v>
      </c>
      <c r="K1652" t="s">
        <v>17300</v>
      </c>
      <c r="L1652" t="s">
        <v>17301</v>
      </c>
      <c r="M1652" t="e">
        <f>-bN39_csQDc</f>
        <v>#NAME?</v>
      </c>
      <c r="N1652" t="s">
        <v>17302</v>
      </c>
      <c r="O1652" t="s">
        <v>17303</v>
      </c>
      <c r="P1652" t="s">
        <v>17304</v>
      </c>
      <c r="Q1652" t="s">
        <v>17305</v>
      </c>
      <c r="R1652" t="s">
        <v>17306</v>
      </c>
      <c r="S1652" t="s">
        <v>17307</v>
      </c>
      <c r="T1652" t="s">
        <v>17308</v>
      </c>
      <c r="U1652" t="s">
        <v>17309</v>
      </c>
      <c r="V1652" t="s">
        <v>17310</v>
      </c>
      <c r="W1652" t="s">
        <v>17311</v>
      </c>
      <c r="X1652" t="s">
        <v>17204</v>
      </c>
      <c r="Y1652" t="s">
        <v>17312</v>
      </c>
      <c r="Z1652" t="e">
        <f>-F3fm66FRWc</f>
        <v>#NAME?</v>
      </c>
      <c r="AA1652" t="s">
        <v>17313</v>
      </c>
      <c r="AB1652" t="s">
        <v>17314</v>
      </c>
      <c r="AC1652" t="s">
        <v>17315</v>
      </c>
    </row>
    <row r="1653" spans="1:31" x14ac:dyDescent="0.3">
      <c r="A1653" t="s">
        <v>17316</v>
      </c>
      <c r="B1653" t="s">
        <v>17317</v>
      </c>
      <c r="C1653">
        <v>1132</v>
      </c>
      <c r="D1653" t="s">
        <v>38</v>
      </c>
      <c r="E1653" t="s">
        <v>3</v>
      </c>
      <c r="F1653" t="s">
        <v>39</v>
      </c>
      <c r="G1653">
        <v>513</v>
      </c>
      <c r="H1653">
        <v>64</v>
      </c>
      <c r="I1653">
        <v>5</v>
      </c>
      <c r="J1653">
        <v>3</v>
      </c>
      <c r="K1653">
        <v>1</v>
      </c>
      <c r="L1653" t="s">
        <v>17318</v>
      </c>
      <c r="M1653" t="s">
        <v>17319</v>
      </c>
      <c r="N1653" t="s">
        <v>17320</v>
      </c>
      <c r="O1653" t="s">
        <v>17321</v>
      </c>
      <c r="P1653" t="s">
        <v>17322</v>
      </c>
      <c r="Q1653" t="s">
        <v>17323</v>
      </c>
      <c r="R1653" t="s">
        <v>17324</v>
      </c>
      <c r="S1653" t="e">
        <f>-cH08B_qEgM</f>
        <v>#NAME?</v>
      </c>
      <c r="T1653" t="s">
        <v>17325</v>
      </c>
      <c r="U1653" t="s">
        <v>17326</v>
      </c>
      <c r="V1653" t="s">
        <v>17327</v>
      </c>
      <c r="W1653" t="s">
        <v>17328</v>
      </c>
      <c r="X1653" t="s">
        <v>17329</v>
      </c>
      <c r="Y1653" t="s">
        <v>17330</v>
      </c>
      <c r="Z1653" t="s">
        <v>17331</v>
      </c>
      <c r="AA1653" t="s">
        <v>17332</v>
      </c>
      <c r="AB1653" t="s">
        <v>17333</v>
      </c>
      <c r="AC1653" t="s">
        <v>17334</v>
      </c>
      <c r="AD1653" t="s">
        <v>17335</v>
      </c>
      <c r="AE1653" t="s">
        <v>17336</v>
      </c>
    </row>
    <row r="1654" spans="1:31" x14ac:dyDescent="0.3">
      <c r="A1654" t="s">
        <v>17337</v>
      </c>
      <c r="B1654" t="s">
        <v>17338</v>
      </c>
      <c r="C1654">
        <v>815</v>
      </c>
      <c r="D1654" t="s">
        <v>32</v>
      </c>
      <c r="E1654">
        <v>319</v>
      </c>
      <c r="F1654">
        <v>172115</v>
      </c>
      <c r="G1654">
        <v>4.8899999999999997</v>
      </c>
      <c r="H1654">
        <v>980</v>
      </c>
      <c r="I1654">
        <v>791</v>
      </c>
      <c r="J1654" t="s">
        <v>17339</v>
      </c>
      <c r="K1654" t="s">
        <v>17340</v>
      </c>
      <c r="L1654" t="s">
        <v>17341</v>
      </c>
      <c r="M1654" t="s">
        <v>17342</v>
      </c>
      <c r="N1654" t="s">
        <v>17343</v>
      </c>
      <c r="O1654" t="s">
        <v>17344</v>
      </c>
      <c r="P1654" t="s">
        <v>16832</v>
      </c>
      <c r="Q1654" t="s">
        <v>17345</v>
      </c>
      <c r="R1654" t="s">
        <v>17346</v>
      </c>
      <c r="S1654" t="s">
        <v>17347</v>
      </c>
      <c r="T1654" t="s">
        <v>17348</v>
      </c>
      <c r="U1654" t="s">
        <v>16829</v>
      </c>
      <c r="V1654" t="s">
        <v>17349</v>
      </c>
      <c r="W1654" t="s">
        <v>17350</v>
      </c>
      <c r="X1654" t="s">
        <v>17351</v>
      </c>
      <c r="Y1654" t="s">
        <v>17352</v>
      </c>
      <c r="Z1654" t="s">
        <v>16833</v>
      </c>
      <c r="AA1654" t="s">
        <v>17353</v>
      </c>
      <c r="AB1654" t="s">
        <v>17073</v>
      </c>
      <c r="AC1654" t="s">
        <v>17354</v>
      </c>
    </row>
    <row r="1655" spans="1:31" x14ac:dyDescent="0.3">
      <c r="A1655" t="s">
        <v>17355</v>
      </c>
      <c r="B1655" t="s">
        <v>17356</v>
      </c>
      <c r="C1655">
        <v>746</v>
      </c>
      <c r="D1655" t="s">
        <v>632</v>
      </c>
      <c r="E1655">
        <v>123</v>
      </c>
      <c r="F1655">
        <v>489194</v>
      </c>
      <c r="G1655">
        <v>4.95</v>
      </c>
      <c r="H1655">
        <v>2165</v>
      </c>
      <c r="I1655">
        <v>3268</v>
      </c>
      <c r="J1655" t="s">
        <v>17357</v>
      </c>
      <c r="K1655" t="s">
        <v>17358</v>
      </c>
      <c r="L1655" t="s">
        <v>17359</v>
      </c>
      <c r="M1655" t="s">
        <v>17360</v>
      </c>
      <c r="N1655" t="s">
        <v>17361</v>
      </c>
      <c r="O1655" t="s">
        <v>17362</v>
      </c>
      <c r="P1655" t="s">
        <v>17363</v>
      </c>
      <c r="Q1655" t="s">
        <v>17364</v>
      </c>
      <c r="R1655" t="s">
        <v>17365</v>
      </c>
      <c r="S1655" t="s">
        <v>17366</v>
      </c>
      <c r="T1655" t="s">
        <v>2351</v>
      </c>
      <c r="U1655" t="s">
        <v>17367</v>
      </c>
      <c r="V1655" t="s">
        <v>17173</v>
      </c>
      <c r="W1655" t="s">
        <v>17368</v>
      </c>
    </row>
    <row r="1656" spans="1:31" x14ac:dyDescent="0.3">
      <c r="A1656" t="s">
        <v>16832</v>
      </c>
      <c r="B1656" t="s">
        <v>17168</v>
      </c>
      <c r="C1656">
        <v>1014</v>
      </c>
      <c r="D1656" t="s">
        <v>632</v>
      </c>
      <c r="E1656">
        <v>201</v>
      </c>
      <c r="F1656">
        <v>192352</v>
      </c>
      <c r="G1656">
        <v>4.93</v>
      </c>
      <c r="H1656">
        <v>947</v>
      </c>
      <c r="I1656">
        <v>1539</v>
      </c>
      <c r="J1656" t="s">
        <v>16833</v>
      </c>
      <c r="K1656" t="s">
        <v>17369</v>
      </c>
      <c r="L1656" t="s">
        <v>16829</v>
      </c>
      <c r="M1656" t="s">
        <v>16830</v>
      </c>
      <c r="N1656" t="s">
        <v>17370</v>
      </c>
      <c r="O1656" t="s">
        <v>17371</v>
      </c>
      <c r="P1656" t="s">
        <v>17372</v>
      </c>
      <c r="Q1656" t="s">
        <v>17352</v>
      </c>
      <c r="R1656" t="s">
        <v>17373</v>
      </c>
      <c r="S1656" t="s">
        <v>17348</v>
      </c>
      <c r="T1656" t="s">
        <v>17374</v>
      </c>
      <c r="U1656" t="s">
        <v>17337</v>
      </c>
      <c r="V1656" t="s">
        <v>17375</v>
      </c>
      <c r="W1656" t="s">
        <v>17376</v>
      </c>
      <c r="X1656" t="s">
        <v>17377</v>
      </c>
      <c r="Y1656" t="s">
        <v>17340</v>
      </c>
      <c r="Z1656" t="s">
        <v>16836</v>
      </c>
      <c r="AA1656" t="s">
        <v>17378</v>
      </c>
      <c r="AB1656" t="s">
        <v>17379</v>
      </c>
      <c r="AC1656" t="s">
        <v>17380</v>
      </c>
    </row>
    <row r="1657" spans="1:31" x14ac:dyDescent="0.3">
      <c r="A1657" t="s">
        <v>16829</v>
      </c>
      <c r="B1657" t="s">
        <v>17168</v>
      </c>
      <c r="C1657">
        <v>748</v>
      </c>
      <c r="D1657" t="s">
        <v>632</v>
      </c>
      <c r="E1657">
        <v>363</v>
      </c>
      <c r="F1657">
        <v>761813</v>
      </c>
      <c r="G1657">
        <v>4.93</v>
      </c>
      <c r="H1657">
        <v>3770</v>
      </c>
      <c r="I1657">
        <v>4709</v>
      </c>
      <c r="J1657" t="s">
        <v>16833</v>
      </c>
      <c r="K1657" t="s">
        <v>17343</v>
      </c>
      <c r="L1657" t="s">
        <v>16832</v>
      </c>
      <c r="M1657" t="s">
        <v>17339</v>
      </c>
      <c r="N1657" t="s">
        <v>16835</v>
      </c>
      <c r="O1657" t="s">
        <v>17352</v>
      </c>
      <c r="P1657" t="s">
        <v>17073</v>
      </c>
      <c r="Q1657" t="s">
        <v>17340</v>
      </c>
      <c r="R1657" t="s">
        <v>17381</v>
      </c>
      <c r="S1657" t="s">
        <v>17371</v>
      </c>
      <c r="T1657" t="s">
        <v>17382</v>
      </c>
      <c r="U1657" t="s">
        <v>17383</v>
      </c>
      <c r="V1657" t="s">
        <v>17374</v>
      </c>
      <c r="W1657" t="s">
        <v>17348</v>
      </c>
      <c r="X1657" t="s">
        <v>17341</v>
      </c>
      <c r="Y1657" t="e">
        <f>-ieqfxkZHck</f>
        <v>#NAME?</v>
      </c>
      <c r="Z1657" t="s">
        <v>17384</v>
      </c>
      <c r="AA1657" t="s">
        <v>17372</v>
      </c>
      <c r="AB1657" t="s">
        <v>17385</v>
      </c>
      <c r="AC1657" t="s">
        <v>17082</v>
      </c>
    </row>
    <row r="1658" spans="1:31" x14ac:dyDescent="0.3">
      <c r="A1658" t="s">
        <v>17386</v>
      </c>
      <c r="B1658" t="s">
        <v>17387</v>
      </c>
      <c r="C1658">
        <v>654</v>
      </c>
      <c r="D1658" t="s">
        <v>38</v>
      </c>
      <c r="E1658" t="s">
        <v>3</v>
      </c>
      <c r="F1658" t="s">
        <v>39</v>
      </c>
      <c r="G1658">
        <v>536</v>
      </c>
      <c r="H1658">
        <v>148575</v>
      </c>
      <c r="I1658">
        <v>4.95</v>
      </c>
      <c r="J1658">
        <v>1381</v>
      </c>
      <c r="K1658">
        <v>1495</v>
      </c>
      <c r="L1658" t="s">
        <v>17388</v>
      </c>
      <c r="M1658" t="s">
        <v>17389</v>
      </c>
      <c r="N1658" t="s">
        <v>17390</v>
      </c>
      <c r="O1658" t="s">
        <v>17391</v>
      </c>
      <c r="P1658" t="s">
        <v>17349</v>
      </c>
      <c r="Q1658" t="s">
        <v>17352</v>
      </c>
      <c r="R1658" t="s">
        <v>17392</v>
      </c>
      <c r="S1658" t="s">
        <v>17393</v>
      </c>
      <c r="T1658" t="s">
        <v>17394</v>
      </c>
      <c r="U1658" t="s">
        <v>17395</v>
      </c>
      <c r="V1658" t="s">
        <v>17396</v>
      </c>
      <c r="W1658" t="s">
        <v>17348</v>
      </c>
      <c r="X1658" t="e">
        <f>-ieqfxkZHck</f>
        <v>#NAME?</v>
      </c>
      <c r="Y1658" t="s">
        <v>17340</v>
      </c>
    </row>
    <row r="1659" spans="1:31" x14ac:dyDescent="0.3">
      <c r="A1659" t="s">
        <v>17284</v>
      </c>
      <c r="B1659" t="s">
        <v>17168</v>
      </c>
      <c r="C1659">
        <v>1047</v>
      </c>
      <c r="D1659" t="s">
        <v>632</v>
      </c>
      <c r="E1659">
        <v>504</v>
      </c>
      <c r="F1659">
        <v>128413</v>
      </c>
      <c r="G1659">
        <v>4.92</v>
      </c>
      <c r="H1659">
        <v>1226</v>
      </c>
      <c r="I1659">
        <v>1937</v>
      </c>
      <c r="J1659" t="s">
        <v>17397</v>
      </c>
      <c r="K1659" t="s">
        <v>17398</v>
      </c>
      <c r="L1659" t="s">
        <v>17291</v>
      </c>
      <c r="M1659" t="s">
        <v>17290</v>
      </c>
      <c r="N1659" t="s">
        <v>17294</v>
      </c>
      <c r="O1659" t="s">
        <v>17288</v>
      </c>
      <c r="P1659" t="s">
        <v>17399</v>
      </c>
      <c r="Q1659" t="s">
        <v>17289</v>
      </c>
      <c r="R1659" t="s">
        <v>17283</v>
      </c>
      <c r="S1659" t="s">
        <v>17400</v>
      </c>
      <c r="T1659" t="s">
        <v>17401</v>
      </c>
      <c r="U1659" t="s">
        <v>2351</v>
      </c>
      <c r="V1659" t="s">
        <v>17287</v>
      </c>
      <c r="W1659" t="s">
        <v>17211</v>
      </c>
      <c r="X1659" t="s">
        <v>17402</v>
      </c>
      <c r="Y1659" t="s">
        <v>17403</v>
      </c>
      <c r="Z1659" t="s">
        <v>17404</v>
      </c>
      <c r="AA1659" t="s">
        <v>17286</v>
      </c>
      <c r="AB1659" t="s">
        <v>17405</v>
      </c>
      <c r="AC1659" t="s">
        <v>17406</v>
      </c>
    </row>
    <row r="1660" spans="1:31" x14ac:dyDescent="0.3">
      <c r="A1660" t="s">
        <v>17407</v>
      </c>
      <c r="B1660" t="s">
        <v>686</v>
      </c>
      <c r="C1660">
        <v>1133</v>
      </c>
      <c r="D1660" t="s">
        <v>2633</v>
      </c>
      <c r="E1660" t="s">
        <v>3</v>
      </c>
      <c r="F1660" t="s">
        <v>2634</v>
      </c>
      <c r="G1660">
        <v>52</v>
      </c>
      <c r="H1660">
        <v>592</v>
      </c>
      <c r="I1660">
        <v>4.5</v>
      </c>
      <c r="J1660">
        <v>2</v>
      </c>
      <c r="K1660">
        <v>3</v>
      </c>
      <c r="L1660" t="s">
        <v>17408</v>
      </c>
      <c r="M1660" t="s">
        <v>17409</v>
      </c>
      <c r="N1660" t="s">
        <v>17410</v>
      </c>
      <c r="O1660" t="s">
        <v>17411</v>
      </c>
      <c r="P1660" t="s">
        <v>17412</v>
      </c>
      <c r="Q1660" t="s">
        <v>17189</v>
      </c>
      <c r="R1660" t="s">
        <v>17193</v>
      </c>
      <c r="S1660" t="s">
        <v>16817</v>
      </c>
      <c r="T1660" t="s">
        <v>17413</v>
      </c>
      <c r="U1660" t="s">
        <v>16816</v>
      </c>
      <c r="V1660" t="s">
        <v>17414</v>
      </c>
      <c r="W1660" t="s">
        <v>17415</v>
      </c>
      <c r="X1660" t="s">
        <v>17416</v>
      </c>
      <c r="Y1660" t="s">
        <v>17227</v>
      </c>
      <c r="Z1660" t="s">
        <v>17417</v>
      </c>
      <c r="AA1660" t="s">
        <v>17418</v>
      </c>
      <c r="AB1660" t="s">
        <v>17419</v>
      </c>
      <c r="AC1660" t="s">
        <v>17420</v>
      </c>
      <c r="AD1660" t="s">
        <v>17225</v>
      </c>
      <c r="AE1660" t="s">
        <v>17188</v>
      </c>
    </row>
    <row r="1661" spans="1:31" x14ac:dyDescent="0.3">
      <c r="A1661" t="s">
        <v>17409</v>
      </c>
      <c r="B1661" t="s">
        <v>16443</v>
      </c>
      <c r="C1661">
        <v>1133</v>
      </c>
      <c r="D1661" t="s">
        <v>632</v>
      </c>
      <c r="E1661">
        <v>31</v>
      </c>
      <c r="F1661">
        <v>823</v>
      </c>
      <c r="G1661">
        <v>5</v>
      </c>
      <c r="H1661">
        <v>1</v>
      </c>
      <c r="I1661">
        <v>4</v>
      </c>
      <c r="J1661" t="s">
        <v>17408</v>
      </c>
      <c r="K1661" t="s">
        <v>17410</v>
      </c>
      <c r="L1661" t="s">
        <v>17411</v>
      </c>
      <c r="M1661" t="s">
        <v>17421</v>
      </c>
      <c r="N1661" t="s">
        <v>17422</v>
      </c>
      <c r="O1661" t="s">
        <v>16817</v>
      </c>
      <c r="P1661" t="s">
        <v>17423</v>
      </c>
      <c r="Q1661" t="s">
        <v>16816</v>
      </c>
      <c r="R1661" t="s">
        <v>17407</v>
      </c>
      <c r="S1661" t="s">
        <v>17414</v>
      </c>
      <c r="T1661" t="s">
        <v>17193</v>
      </c>
      <c r="U1661" t="s">
        <v>17424</v>
      </c>
      <c r="V1661" t="s">
        <v>17415</v>
      </c>
      <c r="W1661" t="s">
        <v>17425</v>
      </c>
      <c r="X1661" t="s">
        <v>17416</v>
      </c>
      <c r="Y1661" t="s">
        <v>17426</v>
      </c>
      <c r="Z1661" t="s">
        <v>17417</v>
      </c>
      <c r="AA1661" t="s">
        <v>17419</v>
      </c>
      <c r="AB1661" t="s">
        <v>17189</v>
      </c>
      <c r="AC1661" t="s">
        <v>17188</v>
      </c>
    </row>
    <row r="1662" spans="1:31" x14ac:dyDescent="0.3">
      <c r="A1662" t="s">
        <v>17410</v>
      </c>
      <c r="B1662" t="s">
        <v>17427</v>
      </c>
      <c r="C1662">
        <v>1133</v>
      </c>
      <c r="D1662" t="s">
        <v>632</v>
      </c>
      <c r="E1662">
        <v>71</v>
      </c>
      <c r="F1662">
        <v>280</v>
      </c>
      <c r="G1662">
        <v>5</v>
      </c>
      <c r="H1662">
        <v>3</v>
      </c>
      <c r="I1662">
        <v>5</v>
      </c>
      <c r="J1662" t="s">
        <v>17232</v>
      </c>
      <c r="K1662" t="s">
        <v>16816</v>
      </c>
      <c r="L1662" t="s">
        <v>17428</v>
      </c>
      <c r="M1662" t="s">
        <v>17429</v>
      </c>
      <c r="N1662" t="s">
        <v>17257</v>
      </c>
      <c r="O1662" t="s">
        <v>17430</v>
      </c>
      <c r="P1662" t="s">
        <v>17431</v>
      </c>
      <c r="Q1662" t="s">
        <v>17432</v>
      </c>
    </row>
    <row r="1663" spans="1:31" x14ac:dyDescent="0.3">
      <c r="A1663" t="s">
        <v>17411</v>
      </c>
      <c r="B1663" t="s">
        <v>17433</v>
      </c>
      <c r="C1663">
        <v>1133</v>
      </c>
      <c r="D1663" t="s">
        <v>20</v>
      </c>
      <c r="E1663">
        <v>7</v>
      </c>
      <c r="F1663">
        <v>1461</v>
      </c>
      <c r="G1663">
        <v>4</v>
      </c>
      <c r="H1663">
        <v>9</v>
      </c>
      <c r="I1663">
        <v>30</v>
      </c>
      <c r="J1663" t="s">
        <v>17434</v>
      </c>
      <c r="K1663" t="s">
        <v>17435</v>
      </c>
      <c r="L1663" t="s">
        <v>17436</v>
      </c>
      <c r="M1663" t="s">
        <v>17437</v>
      </c>
      <c r="N1663" t="s">
        <v>17438</v>
      </c>
      <c r="O1663" t="s">
        <v>17439</v>
      </c>
      <c r="P1663" t="s">
        <v>17440</v>
      </c>
      <c r="Q1663" t="s">
        <v>17441</v>
      </c>
      <c r="R1663" t="s">
        <v>17442</v>
      </c>
      <c r="S1663" t="s">
        <v>17443</v>
      </c>
      <c r="T1663" t="s">
        <v>17444</v>
      </c>
      <c r="U1663" t="s">
        <v>17445</v>
      </c>
      <c r="V1663" t="s">
        <v>17446</v>
      </c>
      <c r="W1663" t="s">
        <v>17447</v>
      </c>
      <c r="X1663" t="s">
        <v>17448</v>
      </c>
      <c r="Y1663" t="s">
        <v>17449</v>
      </c>
      <c r="Z1663" t="s">
        <v>17450</v>
      </c>
      <c r="AA1663" t="s">
        <v>17451</v>
      </c>
      <c r="AB1663" t="s">
        <v>17452</v>
      </c>
      <c r="AC1663" t="s">
        <v>17453</v>
      </c>
    </row>
    <row r="1664" spans="1:31" x14ac:dyDescent="0.3">
      <c r="A1664" t="s">
        <v>17412</v>
      </c>
      <c r="B1664" t="s">
        <v>17454</v>
      </c>
      <c r="C1664">
        <v>1134</v>
      </c>
      <c r="D1664" t="s">
        <v>20</v>
      </c>
      <c r="E1664">
        <v>24</v>
      </c>
      <c r="F1664">
        <v>135</v>
      </c>
      <c r="G1664">
        <v>5</v>
      </c>
      <c r="H1664">
        <v>2</v>
      </c>
      <c r="I1664">
        <v>0</v>
      </c>
      <c r="J1664" t="s">
        <v>17455</v>
      </c>
      <c r="K1664" t="s">
        <v>17456</v>
      </c>
      <c r="L1664" t="s">
        <v>17457</v>
      </c>
      <c r="M1664" t="s">
        <v>17458</v>
      </c>
      <c r="N1664" t="s">
        <v>17459</v>
      </c>
      <c r="O1664" t="s">
        <v>17460</v>
      </c>
      <c r="P1664" t="s">
        <v>17461</v>
      </c>
      <c r="Q1664" t="s">
        <v>17372</v>
      </c>
      <c r="R1664" t="s">
        <v>17462</v>
      </c>
      <c r="S1664" t="s">
        <v>17463</v>
      </c>
      <c r="T1664" t="s">
        <v>17464</v>
      </c>
      <c r="U1664" t="s">
        <v>17055</v>
      </c>
      <c r="V1664" t="s">
        <v>17465</v>
      </c>
      <c r="W1664" t="s">
        <v>17466</v>
      </c>
      <c r="X1664" t="s">
        <v>17467</v>
      </c>
      <c r="Y1664" t="s">
        <v>17468</v>
      </c>
      <c r="Z1664" t="s">
        <v>17469</v>
      </c>
      <c r="AA1664" t="s">
        <v>17470</v>
      </c>
      <c r="AB1664" t="s">
        <v>17471</v>
      </c>
      <c r="AC1664" t="s">
        <v>17472</v>
      </c>
    </row>
    <row r="1665" spans="1:31" x14ac:dyDescent="0.3">
      <c r="A1665" t="s">
        <v>17193</v>
      </c>
      <c r="B1665" t="s">
        <v>17473</v>
      </c>
      <c r="C1665">
        <v>1084</v>
      </c>
      <c r="D1665" t="s">
        <v>632</v>
      </c>
      <c r="E1665">
        <v>177</v>
      </c>
      <c r="F1665">
        <v>186725</v>
      </c>
      <c r="G1665">
        <v>4.95</v>
      </c>
      <c r="H1665">
        <v>1122</v>
      </c>
      <c r="I1665">
        <v>1966</v>
      </c>
      <c r="J1665" t="s">
        <v>17227</v>
      </c>
      <c r="K1665" t="s">
        <v>17233</v>
      </c>
      <c r="L1665" t="s">
        <v>17225</v>
      </c>
      <c r="M1665" t="s">
        <v>17474</v>
      </c>
      <c r="N1665" t="s">
        <v>17475</v>
      </c>
      <c r="O1665" t="s">
        <v>17476</v>
      </c>
      <c r="P1665" t="s">
        <v>17224</v>
      </c>
      <c r="Q1665" t="s">
        <v>17477</v>
      </c>
      <c r="R1665" t="s">
        <v>17250</v>
      </c>
      <c r="S1665" t="s">
        <v>17478</v>
      </c>
      <c r="T1665" t="e">
        <f>-ZBoPlCzuRY</f>
        <v>#NAME?</v>
      </c>
      <c r="U1665" t="s">
        <v>17479</v>
      </c>
      <c r="V1665" t="s">
        <v>17228</v>
      </c>
      <c r="W1665" t="s">
        <v>17226</v>
      </c>
      <c r="X1665" t="s">
        <v>17480</v>
      </c>
      <c r="Y1665" t="s">
        <v>17481</v>
      </c>
      <c r="Z1665" t="s">
        <v>17482</v>
      </c>
      <c r="AA1665" t="s">
        <v>17483</v>
      </c>
      <c r="AB1665" t="s">
        <v>17191</v>
      </c>
      <c r="AC1665" t="s">
        <v>17484</v>
      </c>
    </row>
    <row r="1666" spans="1:31" x14ac:dyDescent="0.3">
      <c r="A1666" t="s">
        <v>16817</v>
      </c>
      <c r="B1666" t="s">
        <v>17485</v>
      </c>
      <c r="C1666">
        <v>1128</v>
      </c>
      <c r="D1666" t="s">
        <v>38</v>
      </c>
      <c r="E1666" t="s">
        <v>3</v>
      </c>
      <c r="F1666" t="s">
        <v>39</v>
      </c>
      <c r="G1666">
        <v>41</v>
      </c>
      <c r="H1666">
        <v>1274</v>
      </c>
      <c r="I1666">
        <v>4.2</v>
      </c>
      <c r="J1666">
        <v>5</v>
      </c>
      <c r="K1666">
        <v>16</v>
      </c>
      <c r="L1666" t="s">
        <v>17486</v>
      </c>
      <c r="M1666" t="s">
        <v>16816</v>
      </c>
      <c r="N1666" t="s">
        <v>17487</v>
      </c>
      <c r="O1666" t="s">
        <v>17488</v>
      </c>
      <c r="P1666" t="s">
        <v>17489</v>
      </c>
      <c r="Q1666" t="s">
        <v>17490</v>
      </c>
      <c r="R1666" t="s">
        <v>17491</v>
      </c>
      <c r="S1666" t="s">
        <v>17424</v>
      </c>
      <c r="T1666" t="s">
        <v>17492</v>
      </c>
      <c r="U1666" t="s">
        <v>467</v>
      </c>
      <c r="V1666" t="s">
        <v>17193</v>
      </c>
      <c r="W1666" t="s">
        <v>17493</v>
      </c>
      <c r="X1666" t="s">
        <v>17494</v>
      </c>
      <c r="Y1666" t="s">
        <v>17423</v>
      </c>
      <c r="Z1666" t="s">
        <v>17495</v>
      </c>
      <c r="AA1666" t="s">
        <v>17195</v>
      </c>
      <c r="AB1666" t="s">
        <v>16453</v>
      </c>
      <c r="AC1666" t="s">
        <v>17496</v>
      </c>
      <c r="AD1666" t="s">
        <v>17420</v>
      </c>
      <c r="AE1666" t="s">
        <v>17497</v>
      </c>
    </row>
    <row r="1667" spans="1:31" x14ac:dyDescent="0.3">
      <c r="A1667" t="s">
        <v>17413</v>
      </c>
      <c r="B1667" t="s">
        <v>17498</v>
      </c>
      <c r="C1667">
        <v>1132</v>
      </c>
      <c r="D1667" t="s">
        <v>632</v>
      </c>
      <c r="E1667">
        <v>52</v>
      </c>
      <c r="F1667">
        <v>1759</v>
      </c>
      <c r="G1667">
        <v>4</v>
      </c>
      <c r="H1667">
        <v>7</v>
      </c>
      <c r="I1667">
        <v>32</v>
      </c>
      <c r="J1667" t="s">
        <v>17499</v>
      </c>
      <c r="K1667" t="s">
        <v>17500</v>
      </c>
      <c r="L1667" t="s">
        <v>17501</v>
      </c>
      <c r="M1667" t="s">
        <v>17502</v>
      </c>
      <c r="N1667" t="s">
        <v>17503</v>
      </c>
      <c r="O1667" t="s">
        <v>17504</v>
      </c>
      <c r="P1667" t="s">
        <v>17505</v>
      </c>
      <c r="Q1667" t="s">
        <v>17506</v>
      </c>
      <c r="R1667" t="s">
        <v>17507</v>
      </c>
      <c r="S1667" t="s">
        <v>17508</v>
      </c>
      <c r="T1667" t="s">
        <v>17509</v>
      </c>
      <c r="U1667" t="s">
        <v>17510</v>
      </c>
      <c r="V1667" t="s">
        <v>17511</v>
      </c>
      <c r="W1667" t="s">
        <v>17512</v>
      </c>
      <c r="X1667" t="s">
        <v>17513</v>
      </c>
      <c r="Y1667" t="s">
        <v>17514</v>
      </c>
      <c r="Z1667" t="s">
        <v>17515</v>
      </c>
      <c r="AA1667" t="s">
        <v>17516</v>
      </c>
      <c r="AB1667" t="s">
        <v>17517</v>
      </c>
      <c r="AC1667" t="s">
        <v>17518</v>
      </c>
    </row>
    <row r="1668" spans="1:31" x14ac:dyDescent="0.3">
      <c r="A1668" t="s">
        <v>17414</v>
      </c>
      <c r="B1668" t="s">
        <v>17519</v>
      </c>
      <c r="C1668">
        <v>1133</v>
      </c>
      <c r="D1668" t="s">
        <v>20</v>
      </c>
      <c r="E1668">
        <v>51</v>
      </c>
      <c r="F1668">
        <v>38</v>
      </c>
      <c r="G1668">
        <v>0</v>
      </c>
      <c r="H1668">
        <v>0</v>
      </c>
      <c r="I1668">
        <v>2</v>
      </c>
      <c r="J1668" t="s">
        <v>17408</v>
      </c>
      <c r="K1668" t="s">
        <v>17409</v>
      </c>
      <c r="L1668" t="s">
        <v>17410</v>
      </c>
      <c r="M1668" t="s">
        <v>17411</v>
      </c>
      <c r="N1668" t="s">
        <v>17412</v>
      </c>
      <c r="O1668" t="s">
        <v>17193</v>
      </c>
      <c r="P1668" t="s">
        <v>17413</v>
      </c>
      <c r="Q1668" t="s">
        <v>17407</v>
      </c>
      <c r="R1668" t="s">
        <v>17227</v>
      </c>
      <c r="S1668" t="s">
        <v>17189</v>
      </c>
      <c r="T1668" t="s">
        <v>16817</v>
      </c>
      <c r="U1668" t="s">
        <v>17415</v>
      </c>
      <c r="V1668" t="s">
        <v>16816</v>
      </c>
      <c r="W1668" t="s">
        <v>17416</v>
      </c>
      <c r="X1668" t="s">
        <v>17417</v>
      </c>
      <c r="Y1668" t="s">
        <v>17418</v>
      </c>
      <c r="Z1668" t="s">
        <v>17419</v>
      </c>
      <c r="AA1668" t="s">
        <v>17225</v>
      </c>
      <c r="AB1668" t="s">
        <v>17420</v>
      </c>
      <c r="AC1668" t="s">
        <v>17188</v>
      </c>
    </row>
    <row r="1669" spans="1:31" x14ac:dyDescent="0.3">
      <c r="A1669" t="s">
        <v>16816</v>
      </c>
      <c r="B1669" t="s">
        <v>17520</v>
      </c>
      <c r="C1669">
        <v>1128</v>
      </c>
      <c r="D1669" t="s">
        <v>32</v>
      </c>
      <c r="E1669">
        <v>30</v>
      </c>
      <c r="F1669">
        <v>8934</v>
      </c>
      <c r="G1669">
        <v>4.82</v>
      </c>
      <c r="H1669">
        <v>28</v>
      </c>
      <c r="I1669">
        <v>105</v>
      </c>
      <c r="J1669" t="s">
        <v>17521</v>
      </c>
      <c r="K1669" t="s">
        <v>17195</v>
      </c>
      <c r="L1669" t="s">
        <v>17426</v>
      </c>
      <c r="M1669" t="s">
        <v>17522</v>
      </c>
      <c r="N1669" t="s">
        <v>17523</v>
      </c>
      <c r="O1669" t="s">
        <v>17420</v>
      </c>
      <c r="P1669" t="s">
        <v>17524</v>
      </c>
      <c r="Q1669" t="s">
        <v>467</v>
      </c>
      <c r="R1669" t="s">
        <v>16817</v>
      </c>
      <c r="S1669" t="s">
        <v>17525</v>
      </c>
      <c r="T1669" t="s">
        <v>17526</v>
      </c>
      <c r="U1669" t="s">
        <v>17527</v>
      </c>
      <c r="V1669" t="s">
        <v>17528</v>
      </c>
      <c r="W1669" t="s">
        <v>17529</v>
      </c>
      <c r="X1669" t="s">
        <v>17530</v>
      </c>
      <c r="Y1669" t="s">
        <v>17531</v>
      </c>
      <c r="Z1669" t="s">
        <v>17532</v>
      </c>
      <c r="AA1669" t="s">
        <v>17533</v>
      </c>
      <c r="AB1669" t="s">
        <v>17534</v>
      </c>
      <c r="AC1669" t="s">
        <v>17535</v>
      </c>
    </row>
    <row r="1670" spans="1:31" x14ac:dyDescent="0.3">
      <c r="A1670" t="s">
        <v>17415</v>
      </c>
      <c r="B1670" t="s">
        <v>17536</v>
      </c>
      <c r="C1670">
        <v>1130</v>
      </c>
      <c r="D1670" t="s">
        <v>632</v>
      </c>
      <c r="E1670">
        <v>163</v>
      </c>
      <c r="F1670">
        <v>180</v>
      </c>
      <c r="G1670">
        <v>5</v>
      </c>
      <c r="H1670">
        <v>3</v>
      </c>
      <c r="I1670">
        <v>6</v>
      </c>
    </row>
    <row r="1671" spans="1:31" x14ac:dyDescent="0.3">
      <c r="A1671" t="s">
        <v>17416</v>
      </c>
      <c r="B1671" t="s">
        <v>17537</v>
      </c>
      <c r="C1671">
        <v>1131</v>
      </c>
      <c r="D1671" t="s">
        <v>632</v>
      </c>
      <c r="E1671">
        <v>206</v>
      </c>
      <c r="F1671">
        <v>181</v>
      </c>
      <c r="G1671">
        <v>5</v>
      </c>
      <c r="H1671">
        <v>1</v>
      </c>
      <c r="I1671">
        <v>3</v>
      </c>
      <c r="J1671" t="s">
        <v>16816</v>
      </c>
      <c r="K1671" t="s">
        <v>17424</v>
      </c>
      <c r="L1671" t="s">
        <v>17233</v>
      </c>
      <c r="M1671" t="s">
        <v>17426</v>
      </c>
      <c r="N1671" t="s">
        <v>17538</v>
      </c>
      <c r="O1671" t="s">
        <v>17539</v>
      </c>
      <c r="P1671" t="s">
        <v>17540</v>
      </c>
      <c r="Q1671" t="s">
        <v>17531</v>
      </c>
      <c r="R1671" t="s">
        <v>17541</v>
      </c>
      <c r="S1671" t="s">
        <v>17542</v>
      </c>
      <c r="T1671" t="s">
        <v>17543</v>
      </c>
      <c r="U1671" t="s">
        <v>17544</v>
      </c>
      <c r="V1671" t="s">
        <v>17545</v>
      </c>
      <c r="W1671" t="s">
        <v>17546</v>
      </c>
      <c r="X1671" t="s">
        <v>17547</v>
      </c>
      <c r="Y1671" t="s">
        <v>17548</v>
      </c>
      <c r="Z1671" t="s">
        <v>17422</v>
      </c>
      <c r="AA1671" t="s">
        <v>17549</v>
      </c>
      <c r="AB1671" t="s">
        <v>17550</v>
      </c>
      <c r="AC1671" t="s">
        <v>17551</v>
      </c>
    </row>
    <row r="1672" spans="1:31" x14ac:dyDescent="0.3">
      <c r="A1672" t="s">
        <v>17227</v>
      </c>
      <c r="B1672" t="s">
        <v>17552</v>
      </c>
      <c r="C1672">
        <v>1084</v>
      </c>
      <c r="D1672" t="s">
        <v>632</v>
      </c>
      <c r="E1672">
        <v>368</v>
      </c>
      <c r="F1672">
        <v>87684</v>
      </c>
      <c r="G1672">
        <v>4.97</v>
      </c>
      <c r="H1672">
        <v>788</v>
      </c>
      <c r="I1672">
        <v>1336</v>
      </c>
      <c r="J1672" t="s">
        <v>17193</v>
      </c>
      <c r="K1672" t="s">
        <v>17553</v>
      </c>
      <c r="L1672" t="s">
        <v>17278</v>
      </c>
      <c r="M1672" t="s">
        <v>17225</v>
      </c>
      <c r="N1672" t="s">
        <v>17554</v>
      </c>
      <c r="O1672" t="s">
        <v>17475</v>
      </c>
      <c r="P1672" t="s">
        <v>17555</v>
      </c>
      <c r="Q1672" t="s">
        <v>17556</v>
      </c>
      <c r="R1672" t="s">
        <v>17226</v>
      </c>
      <c r="S1672" t="s">
        <v>17191</v>
      </c>
      <c r="T1672" t="s">
        <v>17233</v>
      </c>
      <c r="U1672" t="s">
        <v>17557</v>
      </c>
      <c r="V1672" t="s">
        <v>17423</v>
      </c>
      <c r="W1672" t="s">
        <v>17558</v>
      </c>
      <c r="X1672" t="s">
        <v>17477</v>
      </c>
      <c r="Y1672" t="s">
        <v>17559</v>
      </c>
      <c r="Z1672" t="s">
        <v>17560</v>
      </c>
      <c r="AA1672" t="s">
        <v>17228</v>
      </c>
      <c r="AB1672" t="s">
        <v>17561</v>
      </c>
      <c r="AC1672" t="s">
        <v>17250</v>
      </c>
    </row>
    <row r="1673" spans="1:31" x14ac:dyDescent="0.3">
      <c r="A1673" t="s">
        <v>17417</v>
      </c>
      <c r="B1673" t="s">
        <v>17562</v>
      </c>
      <c r="C1673">
        <v>1128</v>
      </c>
      <c r="D1673" t="s">
        <v>32</v>
      </c>
      <c r="E1673">
        <v>158</v>
      </c>
      <c r="F1673">
        <v>895</v>
      </c>
      <c r="G1673">
        <v>4.7300000000000004</v>
      </c>
      <c r="H1673">
        <v>15</v>
      </c>
      <c r="I1673">
        <v>70</v>
      </c>
      <c r="J1673" t="s">
        <v>17563</v>
      </c>
      <c r="K1673" t="s">
        <v>17564</v>
      </c>
      <c r="L1673" t="s">
        <v>17565</v>
      </c>
      <c r="M1673" t="s">
        <v>467</v>
      </c>
      <c r="N1673" t="s">
        <v>17566</v>
      </c>
      <c r="O1673" t="s">
        <v>17567</v>
      </c>
      <c r="P1673" t="s">
        <v>17568</v>
      </c>
      <c r="Q1673" t="s">
        <v>17569</v>
      </c>
      <c r="R1673" t="s">
        <v>17570</v>
      </c>
      <c r="S1673" t="s">
        <v>17571</v>
      </c>
      <c r="T1673" t="s">
        <v>17572</v>
      </c>
      <c r="U1673" t="s">
        <v>17573</v>
      </c>
      <c r="V1673" t="s">
        <v>17524</v>
      </c>
      <c r="W1673" t="s">
        <v>17574</v>
      </c>
      <c r="X1673" t="s">
        <v>17575</v>
      </c>
      <c r="Y1673" t="s">
        <v>5306</v>
      </c>
      <c r="Z1673" t="s">
        <v>17576</v>
      </c>
      <c r="AA1673" t="s">
        <v>17577</v>
      </c>
      <c r="AB1673" t="e">
        <f>-iD6TtXVk_0</f>
        <v>#NAME?</v>
      </c>
      <c r="AC1673" t="s">
        <v>17578</v>
      </c>
    </row>
    <row r="1674" spans="1:31" x14ac:dyDescent="0.3">
      <c r="A1674" t="s">
        <v>17418</v>
      </c>
      <c r="B1674" t="s">
        <v>17579</v>
      </c>
      <c r="C1674">
        <v>1084</v>
      </c>
      <c r="D1674" t="s">
        <v>32</v>
      </c>
      <c r="E1674">
        <v>358</v>
      </c>
      <c r="F1674">
        <v>4029</v>
      </c>
      <c r="G1674">
        <v>5</v>
      </c>
      <c r="H1674">
        <v>25</v>
      </c>
      <c r="I1674">
        <v>44</v>
      </c>
      <c r="J1674" t="s">
        <v>17193</v>
      </c>
      <c r="K1674" t="s">
        <v>17227</v>
      </c>
      <c r="L1674" t="s">
        <v>17225</v>
      </c>
      <c r="M1674" t="s">
        <v>17580</v>
      </c>
      <c r="N1674" t="s">
        <v>17226</v>
      </c>
      <c r="O1674" t="s">
        <v>17475</v>
      </c>
      <c r="P1674" t="s">
        <v>17581</v>
      </c>
      <c r="Q1674" t="s">
        <v>17557</v>
      </c>
      <c r="R1674" t="s">
        <v>17582</v>
      </c>
      <c r="S1674" t="s">
        <v>17583</v>
      </c>
      <c r="T1674" t="s">
        <v>17423</v>
      </c>
      <c r="U1674" t="s">
        <v>17584</v>
      </c>
      <c r="V1674" t="s">
        <v>17191</v>
      </c>
      <c r="W1674" t="s">
        <v>17425</v>
      </c>
      <c r="X1674" t="s">
        <v>17585</v>
      </c>
      <c r="Y1674" t="s">
        <v>17233</v>
      </c>
      <c r="Z1674" t="s">
        <v>17586</v>
      </c>
      <c r="AA1674" t="s">
        <v>17479</v>
      </c>
      <c r="AB1674" t="s">
        <v>17587</v>
      </c>
      <c r="AC1674" t="s">
        <v>17428</v>
      </c>
    </row>
    <row r="1675" spans="1:31" x14ac:dyDescent="0.3">
      <c r="A1675" t="s">
        <v>17419</v>
      </c>
      <c r="B1675" t="s">
        <v>17588</v>
      </c>
      <c r="C1675">
        <v>1098</v>
      </c>
      <c r="D1675" t="s">
        <v>632</v>
      </c>
      <c r="E1675">
        <v>172</v>
      </c>
      <c r="F1675">
        <v>309</v>
      </c>
      <c r="G1675">
        <v>5</v>
      </c>
      <c r="H1675">
        <v>3</v>
      </c>
      <c r="I1675">
        <v>2</v>
      </c>
      <c r="J1675" t="s">
        <v>17553</v>
      </c>
      <c r="K1675" t="s">
        <v>17589</v>
      </c>
      <c r="L1675" t="s">
        <v>17590</v>
      </c>
      <c r="M1675" t="s">
        <v>17591</v>
      </c>
      <c r="N1675" t="s">
        <v>17592</v>
      </c>
      <c r="O1675" t="s">
        <v>17593</v>
      </c>
      <c r="P1675" t="s">
        <v>17594</v>
      </c>
      <c r="Q1675" t="s">
        <v>17595</v>
      </c>
      <c r="R1675" t="s">
        <v>17227</v>
      </c>
      <c r="S1675" t="s">
        <v>17596</v>
      </c>
      <c r="T1675" t="s">
        <v>17597</v>
      </c>
      <c r="U1675" t="s">
        <v>17598</v>
      </c>
      <c r="V1675" t="s">
        <v>17423</v>
      </c>
      <c r="W1675" t="s">
        <v>17599</v>
      </c>
      <c r="X1675" t="s">
        <v>17600</v>
      </c>
      <c r="Y1675" t="s">
        <v>17601</v>
      </c>
      <c r="Z1675" t="s">
        <v>17602</v>
      </c>
      <c r="AA1675" t="s">
        <v>17603</v>
      </c>
      <c r="AB1675" t="s">
        <v>17604</v>
      </c>
      <c r="AC1675" t="s">
        <v>17605</v>
      </c>
    </row>
    <row r="1676" spans="1:31" x14ac:dyDescent="0.3">
      <c r="A1676" t="s">
        <v>17420</v>
      </c>
      <c r="B1676" t="s">
        <v>17606</v>
      </c>
      <c r="C1676">
        <v>1091</v>
      </c>
      <c r="D1676" t="s">
        <v>32</v>
      </c>
      <c r="E1676">
        <v>291</v>
      </c>
      <c r="F1676">
        <v>1534</v>
      </c>
      <c r="G1676">
        <v>5</v>
      </c>
      <c r="H1676">
        <v>3</v>
      </c>
      <c r="I1676">
        <v>22</v>
      </c>
      <c r="J1676" t="s">
        <v>17607</v>
      </c>
      <c r="K1676" t="s">
        <v>17608</v>
      </c>
      <c r="L1676" t="s">
        <v>17609</v>
      </c>
      <c r="M1676" t="s">
        <v>17610</v>
      </c>
      <c r="N1676" t="s">
        <v>17611</v>
      </c>
      <c r="O1676" t="s">
        <v>17612</v>
      </c>
      <c r="P1676" t="s">
        <v>17613</v>
      </c>
      <c r="Q1676" t="s">
        <v>17614</v>
      </c>
      <c r="R1676" t="s">
        <v>17193</v>
      </c>
      <c r="S1676" t="s">
        <v>17615</v>
      </c>
      <c r="T1676" t="s">
        <v>17616</v>
      </c>
      <c r="U1676" t="s">
        <v>17617</v>
      </c>
      <c r="V1676" t="s">
        <v>17618</v>
      </c>
      <c r="W1676" t="s">
        <v>17619</v>
      </c>
      <c r="X1676" t="s">
        <v>17620</v>
      </c>
      <c r="Y1676" t="s">
        <v>17227</v>
      </c>
      <c r="Z1676" t="s">
        <v>17621</v>
      </c>
      <c r="AA1676" t="s">
        <v>17622</v>
      </c>
      <c r="AB1676" t="s">
        <v>17623</v>
      </c>
      <c r="AC1676" t="s">
        <v>17191</v>
      </c>
    </row>
    <row r="1677" spans="1:31" x14ac:dyDescent="0.3">
      <c r="A1677" t="s">
        <v>17225</v>
      </c>
      <c r="B1677" t="s">
        <v>17624</v>
      </c>
      <c r="C1677">
        <v>1083</v>
      </c>
      <c r="D1677" t="s">
        <v>32</v>
      </c>
      <c r="E1677">
        <v>325</v>
      </c>
      <c r="F1677">
        <v>43794</v>
      </c>
      <c r="G1677">
        <v>4.88</v>
      </c>
      <c r="H1677">
        <v>322</v>
      </c>
      <c r="I1677">
        <v>461</v>
      </c>
      <c r="J1677" t="s">
        <v>17193</v>
      </c>
      <c r="K1677" t="s">
        <v>17227</v>
      </c>
      <c r="L1677" t="s">
        <v>17477</v>
      </c>
      <c r="M1677" t="s">
        <v>17476</v>
      </c>
      <c r="N1677" t="s">
        <v>17479</v>
      </c>
      <c r="O1677" t="s">
        <v>17257</v>
      </c>
      <c r="P1677" t="s">
        <v>17228</v>
      </c>
      <c r="Q1677" t="s">
        <v>17553</v>
      </c>
      <c r="R1677" t="s">
        <v>2351</v>
      </c>
      <c r="S1677" t="s">
        <v>17475</v>
      </c>
      <c r="T1677" t="s">
        <v>17232</v>
      </c>
      <c r="U1677" t="s">
        <v>17233</v>
      </c>
      <c r="V1677" t="e">
        <f>-ZBoPlCzuRY</f>
        <v>#NAME?</v>
      </c>
      <c r="W1677" t="s">
        <v>17226</v>
      </c>
      <c r="X1677" t="s">
        <v>17625</v>
      </c>
      <c r="Y1677" t="e">
        <f>-gvIle6CROw</f>
        <v>#NAME?</v>
      </c>
      <c r="Z1677" t="s">
        <v>17626</v>
      </c>
      <c r="AA1677" t="s">
        <v>17627</v>
      </c>
      <c r="AB1677" t="s">
        <v>17250</v>
      </c>
      <c r="AC1677" t="s">
        <v>17367</v>
      </c>
    </row>
    <row r="1678" spans="1:31" x14ac:dyDescent="0.3">
      <c r="A1678" t="s">
        <v>17628</v>
      </c>
      <c r="B1678" t="s">
        <v>17629</v>
      </c>
      <c r="C1678">
        <v>1012</v>
      </c>
      <c r="D1678" t="s">
        <v>632</v>
      </c>
      <c r="E1678">
        <v>203</v>
      </c>
      <c r="F1678">
        <v>134763</v>
      </c>
      <c r="G1678">
        <v>4.5599999999999996</v>
      </c>
      <c r="H1678">
        <v>185</v>
      </c>
      <c r="I1678">
        <v>341</v>
      </c>
      <c r="J1678" t="s">
        <v>17630</v>
      </c>
      <c r="K1678" t="s">
        <v>17631</v>
      </c>
      <c r="L1678" t="s">
        <v>17632</v>
      </c>
      <c r="M1678" t="s">
        <v>17633</v>
      </c>
      <c r="N1678" t="s">
        <v>17634</v>
      </c>
      <c r="O1678" t="s">
        <v>17635</v>
      </c>
      <c r="P1678" t="s">
        <v>17636</v>
      </c>
      <c r="Q1678" t="s">
        <v>17637</v>
      </c>
      <c r="R1678" t="s">
        <v>17638</v>
      </c>
      <c r="S1678" t="s">
        <v>17639</v>
      </c>
      <c r="T1678" t="e">
        <f>-hXKRilPNpc</f>
        <v>#NAME?</v>
      </c>
      <c r="U1678" t="s">
        <v>17640</v>
      </c>
      <c r="V1678" t="s">
        <v>17641</v>
      </c>
      <c r="W1678" t="s">
        <v>17642</v>
      </c>
    </row>
    <row r="1679" spans="1:31" x14ac:dyDescent="0.3">
      <c r="A1679" t="s">
        <v>17631</v>
      </c>
      <c r="B1679" t="s">
        <v>17643</v>
      </c>
      <c r="C1679">
        <v>1091</v>
      </c>
      <c r="D1679" t="s">
        <v>632</v>
      </c>
      <c r="E1679">
        <v>154</v>
      </c>
      <c r="F1679">
        <v>63245</v>
      </c>
      <c r="G1679">
        <v>4.6100000000000003</v>
      </c>
      <c r="H1679">
        <v>71</v>
      </c>
      <c r="I1679">
        <v>152</v>
      </c>
      <c r="J1679" t="s">
        <v>17628</v>
      </c>
      <c r="K1679" t="s">
        <v>17642</v>
      </c>
      <c r="L1679" t="s">
        <v>17635</v>
      </c>
      <c r="M1679" t="s">
        <v>17630</v>
      </c>
      <c r="N1679" t="s">
        <v>17637</v>
      </c>
      <c r="O1679" t="s">
        <v>17644</v>
      </c>
      <c r="P1679" t="s">
        <v>17636</v>
      </c>
      <c r="Q1679" t="s">
        <v>17640</v>
      </c>
      <c r="R1679" t="s">
        <v>17645</v>
      </c>
      <c r="S1679" t="s">
        <v>17641</v>
      </c>
      <c r="T1679" t="s">
        <v>17634</v>
      </c>
      <c r="U1679" t="s">
        <v>17632</v>
      </c>
      <c r="V1679" t="s">
        <v>17633</v>
      </c>
      <c r="W1679" t="s">
        <v>17646</v>
      </c>
      <c r="X1679" t="s">
        <v>17647</v>
      </c>
      <c r="Y1679" t="s">
        <v>17639</v>
      </c>
      <c r="Z1679" t="s">
        <v>17648</v>
      </c>
      <c r="AA1679" t="s">
        <v>17649</v>
      </c>
      <c r="AB1679" t="s">
        <v>17650</v>
      </c>
      <c r="AC1679" t="s">
        <v>17651</v>
      </c>
    </row>
    <row r="1680" spans="1:31" x14ac:dyDescent="0.3">
      <c r="A1680" t="s">
        <v>17652</v>
      </c>
      <c r="B1680" t="s">
        <v>17653</v>
      </c>
      <c r="C1680">
        <v>1129</v>
      </c>
      <c r="D1680" t="s">
        <v>632</v>
      </c>
      <c r="E1680">
        <v>205</v>
      </c>
      <c r="F1680">
        <v>22309</v>
      </c>
      <c r="G1680">
        <v>4.72</v>
      </c>
      <c r="H1680">
        <v>61</v>
      </c>
      <c r="I1680">
        <v>107</v>
      </c>
      <c r="J1680" t="s">
        <v>17628</v>
      </c>
      <c r="K1680" t="s">
        <v>17631</v>
      </c>
      <c r="L1680" t="s">
        <v>17654</v>
      </c>
      <c r="M1680" t="s">
        <v>17641</v>
      </c>
      <c r="N1680" t="s">
        <v>17655</v>
      </c>
      <c r="O1680" t="s">
        <v>17640</v>
      </c>
      <c r="P1680" t="s">
        <v>17656</v>
      </c>
      <c r="Q1680" t="s">
        <v>17635</v>
      </c>
      <c r="R1680" t="s">
        <v>17657</v>
      </c>
      <c r="S1680" t="s">
        <v>17646</v>
      </c>
      <c r="T1680" t="s">
        <v>17658</v>
      </c>
      <c r="U1680" t="s">
        <v>17659</v>
      </c>
      <c r="V1680" t="s">
        <v>17660</v>
      </c>
      <c r="W1680" t="s">
        <v>17661</v>
      </c>
    </row>
    <row r="1681" spans="1:31" x14ac:dyDescent="0.3">
      <c r="A1681" t="s">
        <v>17641</v>
      </c>
      <c r="B1681" t="s">
        <v>17662</v>
      </c>
      <c r="C1681">
        <v>1107</v>
      </c>
      <c r="D1681" t="s">
        <v>632</v>
      </c>
      <c r="E1681">
        <v>273</v>
      </c>
      <c r="F1681">
        <v>8731</v>
      </c>
      <c r="G1681">
        <v>4.67</v>
      </c>
      <c r="H1681">
        <v>12</v>
      </c>
      <c r="I1681">
        <v>16</v>
      </c>
      <c r="J1681" t="s">
        <v>17628</v>
      </c>
      <c r="K1681" t="s">
        <v>17631</v>
      </c>
      <c r="L1681" t="s">
        <v>17635</v>
      </c>
      <c r="M1681" t="s">
        <v>17644</v>
      </c>
      <c r="N1681" t="s">
        <v>17630</v>
      </c>
      <c r="O1681" t="s">
        <v>17663</v>
      </c>
      <c r="P1681" t="s">
        <v>17642</v>
      </c>
      <c r="Q1681" t="s">
        <v>17650</v>
      </c>
      <c r="R1681" t="s">
        <v>17664</v>
      </c>
      <c r="S1681" t="s">
        <v>17646</v>
      </c>
      <c r="T1681" t="s">
        <v>17634</v>
      </c>
      <c r="U1681" t="s">
        <v>17633</v>
      </c>
      <c r="V1681" t="s">
        <v>17665</v>
      </c>
      <c r="W1681" t="s">
        <v>17666</v>
      </c>
    </row>
    <row r="1682" spans="1:31" x14ac:dyDescent="0.3">
      <c r="A1682" t="s">
        <v>17655</v>
      </c>
      <c r="B1682" t="s">
        <v>17653</v>
      </c>
      <c r="C1682">
        <v>1133</v>
      </c>
      <c r="D1682" t="s">
        <v>632</v>
      </c>
      <c r="E1682">
        <v>423</v>
      </c>
      <c r="F1682">
        <v>1090</v>
      </c>
      <c r="G1682">
        <v>5</v>
      </c>
      <c r="H1682">
        <v>12</v>
      </c>
      <c r="I1682">
        <v>14</v>
      </c>
      <c r="J1682" t="s">
        <v>17628</v>
      </c>
      <c r="K1682" t="s">
        <v>17631</v>
      </c>
      <c r="L1682" t="s">
        <v>17654</v>
      </c>
      <c r="M1682" t="s">
        <v>17641</v>
      </c>
      <c r="N1682" t="s">
        <v>17640</v>
      </c>
      <c r="O1682" t="s">
        <v>17656</v>
      </c>
      <c r="P1682" t="s">
        <v>17635</v>
      </c>
      <c r="Q1682" t="s">
        <v>17657</v>
      </c>
      <c r="R1682" t="s">
        <v>17652</v>
      </c>
      <c r="S1682" t="s">
        <v>17667</v>
      </c>
      <c r="T1682" t="s">
        <v>17668</v>
      </c>
      <c r="U1682" t="s">
        <v>17646</v>
      </c>
      <c r="V1682" t="s">
        <v>17658</v>
      </c>
      <c r="W1682" t="s">
        <v>17669</v>
      </c>
      <c r="X1682" t="s">
        <v>17666</v>
      </c>
      <c r="Y1682" t="s">
        <v>17670</v>
      </c>
      <c r="Z1682" t="s">
        <v>17659</v>
      </c>
      <c r="AA1682" t="s">
        <v>17660</v>
      </c>
      <c r="AB1682" t="s">
        <v>17661</v>
      </c>
      <c r="AC1682" t="s">
        <v>17671</v>
      </c>
    </row>
    <row r="1683" spans="1:31" x14ac:dyDescent="0.3">
      <c r="A1683" t="s">
        <v>17640</v>
      </c>
      <c r="B1683" t="s">
        <v>17672</v>
      </c>
      <c r="C1683">
        <v>1086</v>
      </c>
      <c r="D1683" t="s">
        <v>38</v>
      </c>
      <c r="E1683" t="s">
        <v>3</v>
      </c>
      <c r="F1683" t="s">
        <v>39</v>
      </c>
      <c r="G1683">
        <v>306</v>
      </c>
      <c r="H1683">
        <v>6922</v>
      </c>
      <c r="I1683">
        <v>5</v>
      </c>
      <c r="J1683">
        <v>12</v>
      </c>
      <c r="K1683">
        <v>17</v>
      </c>
      <c r="L1683" t="s">
        <v>17628</v>
      </c>
      <c r="M1683" t="s">
        <v>17631</v>
      </c>
      <c r="N1683" t="s">
        <v>17635</v>
      </c>
      <c r="O1683" t="s">
        <v>17673</v>
      </c>
      <c r="P1683" t="s">
        <v>17642</v>
      </c>
      <c r="Q1683" t="s">
        <v>17674</v>
      </c>
      <c r="R1683" t="s">
        <v>17665</v>
      </c>
      <c r="S1683" t="s">
        <v>17675</v>
      </c>
      <c r="T1683" t="s">
        <v>17676</v>
      </c>
      <c r="U1683" t="s">
        <v>17677</v>
      </c>
      <c r="V1683" t="s">
        <v>17646</v>
      </c>
      <c r="W1683" t="s">
        <v>17633</v>
      </c>
      <c r="X1683" t="s">
        <v>17678</v>
      </c>
      <c r="Y1683" t="s">
        <v>17679</v>
      </c>
      <c r="Z1683" t="s">
        <v>17680</v>
      </c>
      <c r="AA1683" t="s">
        <v>17681</v>
      </c>
      <c r="AB1683" t="s">
        <v>17632</v>
      </c>
      <c r="AC1683" t="s">
        <v>17651</v>
      </c>
      <c r="AD1683" t="s">
        <v>17682</v>
      </c>
      <c r="AE1683" t="s">
        <v>17683</v>
      </c>
    </row>
    <row r="1684" spans="1:31" x14ac:dyDescent="0.3">
      <c r="A1684" t="s">
        <v>17656</v>
      </c>
      <c r="B1684" t="s">
        <v>17684</v>
      </c>
      <c r="C1684">
        <v>1129</v>
      </c>
      <c r="D1684" t="s">
        <v>632</v>
      </c>
      <c r="E1684">
        <v>199</v>
      </c>
      <c r="F1684">
        <v>3224</v>
      </c>
      <c r="G1684">
        <v>4.4400000000000004</v>
      </c>
      <c r="H1684">
        <v>9</v>
      </c>
      <c r="I1684">
        <v>13</v>
      </c>
      <c r="J1684" t="s">
        <v>17685</v>
      </c>
      <c r="K1684" t="s">
        <v>17686</v>
      </c>
      <c r="L1684" t="s">
        <v>17631</v>
      </c>
      <c r="M1684" t="s">
        <v>17678</v>
      </c>
      <c r="N1684" t="s">
        <v>17687</v>
      </c>
      <c r="O1684" t="s">
        <v>17649</v>
      </c>
      <c r="P1684" t="s">
        <v>17688</v>
      </c>
      <c r="Q1684" t="s">
        <v>17689</v>
      </c>
      <c r="R1684" t="s">
        <v>17690</v>
      </c>
      <c r="S1684" t="s">
        <v>17691</v>
      </c>
      <c r="T1684" t="s">
        <v>17632</v>
      </c>
      <c r="U1684" t="s">
        <v>17692</v>
      </c>
      <c r="V1684" t="s">
        <v>17693</v>
      </c>
      <c r="W1684" t="s">
        <v>17659</v>
      </c>
    </row>
    <row r="1685" spans="1:31" x14ac:dyDescent="0.3">
      <c r="A1685" t="s">
        <v>17635</v>
      </c>
      <c r="B1685" t="s">
        <v>17694</v>
      </c>
      <c r="C1685">
        <v>1092</v>
      </c>
      <c r="D1685" t="s">
        <v>632</v>
      </c>
      <c r="E1685">
        <v>219</v>
      </c>
      <c r="F1685">
        <v>20657</v>
      </c>
      <c r="G1685">
        <v>3.93</v>
      </c>
      <c r="H1685">
        <v>14</v>
      </c>
      <c r="I1685">
        <v>16</v>
      </c>
      <c r="J1685" t="s">
        <v>17628</v>
      </c>
      <c r="K1685" t="s">
        <v>17631</v>
      </c>
      <c r="L1685" t="s">
        <v>17644</v>
      </c>
      <c r="M1685" t="s">
        <v>17647</v>
      </c>
      <c r="N1685" t="s">
        <v>17642</v>
      </c>
      <c r="O1685" t="s">
        <v>17630</v>
      </c>
      <c r="P1685" t="s">
        <v>17641</v>
      </c>
      <c r="Q1685" t="s">
        <v>17640</v>
      </c>
      <c r="R1685" t="s">
        <v>17646</v>
      </c>
      <c r="S1685" t="s">
        <v>17636</v>
      </c>
      <c r="T1685" t="s">
        <v>17634</v>
      </c>
      <c r="U1685" t="s">
        <v>17633</v>
      </c>
      <c r="V1685" t="s">
        <v>17632</v>
      </c>
      <c r="W1685" t="s">
        <v>17637</v>
      </c>
      <c r="X1685" t="s">
        <v>17695</v>
      </c>
      <c r="Y1685" t="s">
        <v>17648</v>
      </c>
      <c r="Z1685" t="s">
        <v>17666</v>
      </c>
      <c r="AA1685" t="s">
        <v>17696</v>
      </c>
      <c r="AB1685" t="s">
        <v>17651</v>
      </c>
      <c r="AC1685" t="s">
        <v>17664</v>
      </c>
    </row>
    <row r="1686" spans="1:31" x14ac:dyDescent="0.3">
      <c r="A1686" t="s">
        <v>17657</v>
      </c>
      <c r="B1686" t="s">
        <v>17697</v>
      </c>
      <c r="C1686">
        <v>1130</v>
      </c>
      <c r="D1686" t="s">
        <v>632</v>
      </c>
      <c r="E1686">
        <v>211</v>
      </c>
      <c r="F1686">
        <v>1517</v>
      </c>
      <c r="G1686">
        <v>4.6900000000000004</v>
      </c>
      <c r="H1686">
        <v>26</v>
      </c>
      <c r="I1686">
        <v>39</v>
      </c>
      <c r="J1686" t="s">
        <v>17698</v>
      </c>
      <c r="K1686" t="s">
        <v>17699</v>
      </c>
      <c r="L1686" t="s">
        <v>17700</v>
      </c>
      <c r="M1686" t="s">
        <v>17701</v>
      </c>
      <c r="N1686" t="s">
        <v>17702</v>
      </c>
      <c r="O1686" t="s">
        <v>17703</v>
      </c>
      <c r="P1686" t="s">
        <v>17704</v>
      </c>
      <c r="Q1686" t="s">
        <v>17705</v>
      </c>
      <c r="R1686" t="s">
        <v>17706</v>
      </c>
      <c r="S1686" t="s">
        <v>17707</v>
      </c>
      <c r="T1686" t="s">
        <v>17708</v>
      </c>
      <c r="U1686" t="s">
        <v>17709</v>
      </c>
      <c r="V1686" t="s">
        <v>17710</v>
      </c>
      <c r="W1686" t="s">
        <v>17711</v>
      </c>
      <c r="X1686" t="s">
        <v>17712</v>
      </c>
      <c r="Y1686" t="s">
        <v>17713</v>
      </c>
      <c r="Z1686" t="s">
        <v>17714</v>
      </c>
      <c r="AA1686" t="s">
        <v>17715</v>
      </c>
      <c r="AB1686" t="s">
        <v>17716</v>
      </c>
      <c r="AC1686" t="s">
        <v>17717</v>
      </c>
    </row>
    <row r="1687" spans="1:31" x14ac:dyDescent="0.3">
      <c r="A1687" t="s">
        <v>17667</v>
      </c>
      <c r="B1687" t="s">
        <v>17718</v>
      </c>
      <c r="C1687">
        <v>1131</v>
      </c>
      <c r="D1687" t="s">
        <v>632</v>
      </c>
      <c r="E1687">
        <v>213</v>
      </c>
      <c r="F1687">
        <v>7471</v>
      </c>
      <c r="G1687">
        <v>4.3499999999999996</v>
      </c>
      <c r="H1687">
        <v>17</v>
      </c>
      <c r="I1687">
        <v>22</v>
      </c>
      <c r="J1687" t="s">
        <v>17628</v>
      </c>
      <c r="K1687" t="s">
        <v>17631</v>
      </c>
      <c r="L1687" t="s">
        <v>17654</v>
      </c>
      <c r="M1687" t="s">
        <v>17641</v>
      </c>
      <c r="N1687" t="s">
        <v>17655</v>
      </c>
      <c r="O1687" t="s">
        <v>17640</v>
      </c>
      <c r="P1687" t="s">
        <v>17656</v>
      </c>
      <c r="Q1687" t="s">
        <v>17635</v>
      </c>
      <c r="R1687" t="s">
        <v>17652</v>
      </c>
      <c r="S1687" t="s">
        <v>17646</v>
      </c>
      <c r="T1687" t="s">
        <v>17658</v>
      </c>
      <c r="U1687" t="s">
        <v>17659</v>
      </c>
      <c r="V1687" t="s">
        <v>17660</v>
      </c>
      <c r="W1687" t="s">
        <v>17661</v>
      </c>
    </row>
    <row r="1688" spans="1:31" x14ac:dyDescent="0.3">
      <c r="A1688" t="s">
        <v>17668</v>
      </c>
      <c r="B1688" t="s">
        <v>17719</v>
      </c>
      <c r="C1688">
        <v>1135</v>
      </c>
      <c r="D1688" t="s">
        <v>632</v>
      </c>
      <c r="E1688">
        <v>208</v>
      </c>
      <c r="F1688">
        <v>88</v>
      </c>
      <c r="G1688">
        <v>0</v>
      </c>
      <c r="H1688">
        <v>0</v>
      </c>
      <c r="I1688">
        <v>1</v>
      </c>
      <c r="J1688" t="s">
        <v>17628</v>
      </c>
      <c r="K1688" t="s">
        <v>17641</v>
      </c>
      <c r="L1688" t="s">
        <v>17666</v>
      </c>
      <c r="M1688" t="s">
        <v>17657</v>
      </c>
      <c r="N1688" t="s">
        <v>17671</v>
      </c>
      <c r="O1688" t="s">
        <v>17720</v>
      </c>
      <c r="P1688" t="s">
        <v>17721</v>
      </c>
      <c r="Q1688" t="s">
        <v>17664</v>
      </c>
      <c r="R1688" t="s">
        <v>17722</v>
      </c>
      <c r="S1688" t="s">
        <v>17723</v>
      </c>
      <c r="T1688" t="s">
        <v>17724</v>
      </c>
      <c r="U1688" t="s">
        <v>17646</v>
      </c>
      <c r="V1688" t="s">
        <v>17725</v>
      </c>
      <c r="W1688" t="s">
        <v>17726</v>
      </c>
      <c r="X1688" t="s">
        <v>17727</v>
      </c>
      <c r="Y1688" t="s">
        <v>17728</v>
      </c>
      <c r="Z1688" t="s">
        <v>17729</v>
      </c>
      <c r="AA1688" t="s">
        <v>17730</v>
      </c>
      <c r="AB1688" t="s">
        <v>17731</v>
      </c>
      <c r="AC1688" t="s">
        <v>17732</v>
      </c>
    </row>
    <row r="1689" spans="1:31" x14ac:dyDescent="0.3">
      <c r="A1689" t="s">
        <v>17669</v>
      </c>
      <c r="B1689" t="s">
        <v>17733</v>
      </c>
      <c r="C1689">
        <v>1131</v>
      </c>
      <c r="D1689" t="s">
        <v>632</v>
      </c>
      <c r="E1689">
        <v>202</v>
      </c>
      <c r="F1689">
        <v>227</v>
      </c>
      <c r="G1689">
        <v>0</v>
      </c>
      <c r="H1689">
        <v>0</v>
      </c>
      <c r="I1689">
        <v>0</v>
      </c>
      <c r="J1689" t="s">
        <v>17628</v>
      </c>
      <c r="K1689" t="s">
        <v>17631</v>
      </c>
      <c r="L1689" t="s">
        <v>17654</v>
      </c>
      <c r="M1689" t="s">
        <v>17641</v>
      </c>
      <c r="N1689" t="s">
        <v>17655</v>
      </c>
      <c r="O1689" t="s">
        <v>17640</v>
      </c>
      <c r="P1689" t="s">
        <v>17656</v>
      </c>
      <c r="Q1689" t="s">
        <v>17635</v>
      </c>
      <c r="R1689" t="s">
        <v>17657</v>
      </c>
      <c r="S1689" t="s">
        <v>17667</v>
      </c>
      <c r="T1689" t="s">
        <v>17668</v>
      </c>
      <c r="U1689" t="s">
        <v>17652</v>
      </c>
      <c r="V1689" t="s">
        <v>17666</v>
      </c>
      <c r="W1689" t="s">
        <v>17658</v>
      </c>
      <c r="X1689" t="s">
        <v>17646</v>
      </c>
      <c r="Y1689" t="s">
        <v>17734</v>
      </c>
      <c r="Z1689" t="s">
        <v>17670</v>
      </c>
      <c r="AA1689" t="s">
        <v>17659</v>
      </c>
      <c r="AB1689" t="s">
        <v>17660</v>
      </c>
      <c r="AC1689" t="s">
        <v>17661</v>
      </c>
    </row>
    <row r="1690" spans="1:31" x14ac:dyDescent="0.3">
      <c r="A1690" t="s">
        <v>17666</v>
      </c>
      <c r="B1690" t="s">
        <v>17735</v>
      </c>
      <c r="C1690">
        <v>1112</v>
      </c>
      <c r="D1690" t="s">
        <v>632</v>
      </c>
      <c r="E1690">
        <v>198</v>
      </c>
      <c r="F1690">
        <v>2340</v>
      </c>
      <c r="G1690">
        <v>4.25</v>
      </c>
      <c r="H1690">
        <v>8</v>
      </c>
      <c r="I1690">
        <v>1</v>
      </c>
      <c r="J1690" t="s">
        <v>17628</v>
      </c>
      <c r="K1690" t="s">
        <v>17635</v>
      </c>
      <c r="L1690" t="s">
        <v>17631</v>
      </c>
      <c r="M1690" t="s">
        <v>17649</v>
      </c>
      <c r="N1690" t="s">
        <v>17650</v>
      </c>
      <c r="O1690" t="s">
        <v>17644</v>
      </c>
      <c r="P1690" t="s">
        <v>17678</v>
      </c>
      <c r="Q1690" t="s">
        <v>17641</v>
      </c>
      <c r="R1690" t="s">
        <v>17630</v>
      </c>
      <c r="S1690" t="s">
        <v>17632</v>
      </c>
      <c r="T1690" t="s">
        <v>17646</v>
      </c>
      <c r="U1690" t="s">
        <v>17736</v>
      </c>
      <c r="V1690" t="s">
        <v>17665</v>
      </c>
      <c r="W1690" t="s">
        <v>17737</v>
      </c>
      <c r="X1690" t="s">
        <v>17637</v>
      </c>
      <c r="Y1690" t="s">
        <v>17642</v>
      </c>
      <c r="Z1690" t="s">
        <v>17640</v>
      </c>
      <c r="AA1690" t="s">
        <v>17634</v>
      </c>
      <c r="AB1690" t="s">
        <v>17633</v>
      </c>
      <c r="AC1690" t="s">
        <v>17647</v>
      </c>
    </row>
    <row r="1691" spans="1:31" x14ac:dyDescent="0.3">
      <c r="A1691" t="s">
        <v>17658</v>
      </c>
      <c r="B1691" t="s">
        <v>17719</v>
      </c>
      <c r="C1691">
        <v>1131</v>
      </c>
      <c r="D1691" t="s">
        <v>38</v>
      </c>
      <c r="E1691" t="s">
        <v>3</v>
      </c>
      <c r="F1691" t="s">
        <v>39</v>
      </c>
      <c r="G1691">
        <v>205</v>
      </c>
      <c r="H1691">
        <v>2073</v>
      </c>
      <c r="I1691">
        <v>4.71</v>
      </c>
      <c r="J1691">
        <v>17</v>
      </c>
      <c r="K1691">
        <v>22</v>
      </c>
      <c r="L1691" t="s">
        <v>17738</v>
      </c>
      <c r="M1691" t="s">
        <v>17739</v>
      </c>
      <c r="N1691" t="s">
        <v>17740</v>
      </c>
      <c r="O1691" t="s">
        <v>17741</v>
      </c>
      <c r="P1691" t="s">
        <v>17742</v>
      </c>
      <c r="Q1691" t="s">
        <v>17743</v>
      </c>
      <c r="R1691" t="s">
        <v>17744</v>
      </c>
      <c r="S1691" t="s">
        <v>17745</v>
      </c>
      <c r="T1691" t="s">
        <v>17746</v>
      </c>
      <c r="U1691" t="s">
        <v>17747</v>
      </c>
      <c r="V1691" t="s">
        <v>17748</v>
      </c>
      <c r="W1691" t="s">
        <v>17749</v>
      </c>
      <c r="X1691" t="s">
        <v>17750</v>
      </c>
      <c r="Y1691" t="s">
        <v>17751</v>
      </c>
      <c r="Z1691" t="s">
        <v>17752</v>
      </c>
      <c r="AA1691" t="s">
        <v>17753</v>
      </c>
      <c r="AB1691" t="s">
        <v>17754</v>
      </c>
      <c r="AC1691" t="s">
        <v>17755</v>
      </c>
      <c r="AD1691" t="s">
        <v>17756</v>
      </c>
      <c r="AE1691" t="s">
        <v>17757</v>
      </c>
    </row>
    <row r="1692" spans="1:31" x14ac:dyDescent="0.3">
      <c r="A1692" t="s">
        <v>17646</v>
      </c>
      <c r="B1692" t="s">
        <v>17758</v>
      </c>
      <c r="C1692">
        <v>1102</v>
      </c>
      <c r="D1692" t="s">
        <v>632</v>
      </c>
      <c r="E1692">
        <v>204</v>
      </c>
      <c r="F1692">
        <v>15604</v>
      </c>
      <c r="G1692">
        <v>4.84</v>
      </c>
      <c r="H1692">
        <v>25</v>
      </c>
      <c r="I1692">
        <v>43</v>
      </c>
      <c r="J1692" t="s">
        <v>17631</v>
      </c>
      <c r="K1692" t="s">
        <v>17628</v>
      </c>
      <c r="L1692" t="s">
        <v>17635</v>
      </c>
      <c r="M1692" t="s">
        <v>17641</v>
      </c>
      <c r="N1692" t="s">
        <v>17642</v>
      </c>
      <c r="O1692" t="s">
        <v>17630</v>
      </c>
      <c r="P1692" t="s">
        <v>17640</v>
      </c>
      <c r="Q1692" t="s">
        <v>17644</v>
      </c>
      <c r="R1692" t="s">
        <v>17647</v>
      </c>
      <c r="S1692" t="s">
        <v>17665</v>
      </c>
      <c r="T1692" t="s">
        <v>17636</v>
      </c>
      <c r="U1692" t="s">
        <v>17639</v>
      </c>
      <c r="V1692" t="s">
        <v>17651</v>
      </c>
      <c r="W1692" t="s">
        <v>17666</v>
      </c>
    </row>
    <row r="1693" spans="1:31" x14ac:dyDescent="0.3">
      <c r="A1693" t="s">
        <v>17659</v>
      </c>
      <c r="B1693" t="s">
        <v>17759</v>
      </c>
      <c r="C1693">
        <v>1129</v>
      </c>
      <c r="D1693" t="s">
        <v>632</v>
      </c>
      <c r="E1693">
        <v>204</v>
      </c>
      <c r="F1693">
        <v>5352</v>
      </c>
      <c r="G1693">
        <v>4.57</v>
      </c>
      <c r="H1693">
        <v>7</v>
      </c>
      <c r="I1693">
        <v>15</v>
      </c>
      <c r="J1693" t="s">
        <v>17685</v>
      </c>
      <c r="K1693" t="s">
        <v>17631</v>
      </c>
      <c r="L1693" t="s">
        <v>17635</v>
      </c>
      <c r="M1693" t="s">
        <v>17656</v>
      </c>
      <c r="N1693" t="s">
        <v>17687</v>
      </c>
      <c r="O1693" t="s">
        <v>17678</v>
      </c>
      <c r="P1693" t="s">
        <v>17760</v>
      </c>
      <c r="Q1693" t="s">
        <v>17641</v>
      </c>
      <c r="R1693" t="s">
        <v>17686</v>
      </c>
      <c r="S1693" t="s">
        <v>17649</v>
      </c>
      <c r="T1693" t="s">
        <v>17628</v>
      </c>
      <c r="U1693" t="s">
        <v>17630</v>
      </c>
      <c r="V1693" t="s">
        <v>17666</v>
      </c>
      <c r="W1693" t="s">
        <v>17632</v>
      </c>
    </row>
    <row r="1694" spans="1:31" x14ac:dyDescent="0.3">
      <c r="A1694" t="s">
        <v>17670</v>
      </c>
      <c r="B1694" t="s">
        <v>17761</v>
      </c>
      <c r="C1694">
        <v>1133</v>
      </c>
      <c r="D1694" t="s">
        <v>632</v>
      </c>
      <c r="E1694">
        <v>205</v>
      </c>
      <c r="F1694">
        <v>167</v>
      </c>
      <c r="G1694">
        <v>5</v>
      </c>
      <c r="H1694">
        <v>1</v>
      </c>
      <c r="I1694">
        <v>5</v>
      </c>
      <c r="J1694" t="s">
        <v>17628</v>
      </c>
      <c r="K1694" t="s">
        <v>17666</v>
      </c>
      <c r="L1694" t="s">
        <v>17641</v>
      </c>
      <c r="M1694" t="s">
        <v>17657</v>
      </c>
      <c r="N1694" t="s">
        <v>17726</v>
      </c>
      <c r="O1694" t="s">
        <v>17721</v>
      </c>
      <c r="P1694" t="s">
        <v>17722</v>
      </c>
      <c r="Q1694" t="s">
        <v>17723</v>
      </c>
      <c r="R1694" t="s">
        <v>17762</v>
      </c>
      <c r="S1694" t="s">
        <v>17763</v>
      </c>
      <c r="T1694" t="s">
        <v>17631</v>
      </c>
      <c r="U1694" t="s">
        <v>17671</v>
      </c>
      <c r="V1694" t="s">
        <v>17630</v>
      </c>
      <c r="W1694" t="s">
        <v>17637</v>
      </c>
      <c r="X1694" t="s">
        <v>17634</v>
      </c>
      <c r="Y1694" t="s">
        <v>17636</v>
      </c>
      <c r="Z1694" t="s">
        <v>17649</v>
      </c>
      <c r="AA1694" t="s">
        <v>17633</v>
      </c>
      <c r="AB1694" t="s">
        <v>17647</v>
      </c>
      <c r="AC1694" t="s">
        <v>17654</v>
      </c>
    </row>
    <row r="1695" spans="1:31" x14ac:dyDescent="0.3">
      <c r="A1695" t="s">
        <v>17660</v>
      </c>
      <c r="B1695" t="s">
        <v>14146</v>
      </c>
      <c r="C1695">
        <v>1130</v>
      </c>
      <c r="D1695" t="s">
        <v>632</v>
      </c>
      <c r="E1695">
        <v>205</v>
      </c>
      <c r="F1695">
        <v>1555</v>
      </c>
      <c r="G1695">
        <v>0</v>
      </c>
      <c r="H1695">
        <v>0</v>
      </c>
      <c r="I1695">
        <v>0</v>
      </c>
      <c r="J1695" t="s">
        <v>17631</v>
      </c>
      <c r="K1695" t="s">
        <v>17628</v>
      </c>
      <c r="L1695" t="s">
        <v>17640</v>
      </c>
      <c r="M1695" t="s">
        <v>17641</v>
      </c>
      <c r="N1695" t="s">
        <v>17635</v>
      </c>
      <c r="O1695" t="s">
        <v>17666</v>
      </c>
      <c r="P1695" t="s">
        <v>17657</v>
      </c>
      <c r="Q1695" t="s">
        <v>17670</v>
      </c>
      <c r="R1695" t="s">
        <v>17764</v>
      </c>
      <c r="S1695" t="s">
        <v>17765</v>
      </c>
      <c r="T1695" t="s">
        <v>17646</v>
      </c>
      <c r="U1695" t="s">
        <v>17671</v>
      </c>
      <c r="V1695" t="s">
        <v>17766</v>
      </c>
      <c r="W1695" t="s">
        <v>17726</v>
      </c>
    </row>
    <row r="1696" spans="1:31" x14ac:dyDescent="0.3">
      <c r="A1696" t="s">
        <v>17661</v>
      </c>
      <c r="B1696" t="s">
        <v>17767</v>
      </c>
      <c r="C1696">
        <v>1130</v>
      </c>
      <c r="D1696" t="s">
        <v>632</v>
      </c>
      <c r="E1696">
        <v>205</v>
      </c>
      <c r="F1696">
        <v>243</v>
      </c>
      <c r="G1696">
        <v>5</v>
      </c>
      <c r="H1696">
        <v>3</v>
      </c>
      <c r="I1696">
        <v>2</v>
      </c>
      <c r="J1696" t="s">
        <v>17628</v>
      </c>
      <c r="K1696" t="s">
        <v>17631</v>
      </c>
      <c r="L1696" t="s">
        <v>17654</v>
      </c>
      <c r="M1696" t="s">
        <v>17641</v>
      </c>
      <c r="N1696" t="s">
        <v>17655</v>
      </c>
      <c r="O1696" t="s">
        <v>17640</v>
      </c>
      <c r="P1696" t="s">
        <v>17656</v>
      </c>
      <c r="Q1696" t="s">
        <v>17635</v>
      </c>
      <c r="R1696" t="s">
        <v>17657</v>
      </c>
      <c r="S1696" t="s">
        <v>17652</v>
      </c>
      <c r="T1696" t="s">
        <v>17667</v>
      </c>
      <c r="U1696" t="s">
        <v>17668</v>
      </c>
      <c r="V1696" t="s">
        <v>17646</v>
      </c>
      <c r="W1696" t="s">
        <v>17658</v>
      </c>
      <c r="X1696" t="s">
        <v>17669</v>
      </c>
      <c r="Y1696" t="s">
        <v>17666</v>
      </c>
      <c r="Z1696" t="s">
        <v>17670</v>
      </c>
      <c r="AA1696" t="s">
        <v>17659</v>
      </c>
      <c r="AB1696" t="s">
        <v>17660</v>
      </c>
      <c r="AC1696" t="s">
        <v>17671</v>
      </c>
    </row>
    <row r="1697" spans="1:31" x14ac:dyDescent="0.3">
      <c r="A1697" t="s">
        <v>17671</v>
      </c>
      <c r="B1697" t="s">
        <v>17768</v>
      </c>
      <c r="C1697">
        <v>1132</v>
      </c>
      <c r="D1697" t="s">
        <v>632</v>
      </c>
      <c r="E1697">
        <v>205</v>
      </c>
      <c r="F1697">
        <v>157</v>
      </c>
      <c r="G1697">
        <v>5</v>
      </c>
      <c r="H1697">
        <v>1</v>
      </c>
      <c r="I1697">
        <v>0</v>
      </c>
      <c r="J1697" t="s">
        <v>17769</v>
      </c>
      <c r="K1697" t="s">
        <v>17770</v>
      </c>
      <c r="L1697" t="s">
        <v>17771</v>
      </c>
      <c r="M1697" t="s">
        <v>17772</v>
      </c>
      <c r="N1697" t="s">
        <v>17773</v>
      </c>
      <c r="O1697" t="s">
        <v>17774</v>
      </c>
      <c r="P1697" t="s">
        <v>17775</v>
      </c>
      <c r="Q1697" t="s">
        <v>17776</v>
      </c>
      <c r="R1697" t="s">
        <v>17777</v>
      </c>
      <c r="S1697" t="s">
        <v>17778</v>
      </c>
      <c r="T1697" t="s">
        <v>17779</v>
      </c>
      <c r="U1697" t="s">
        <v>17780</v>
      </c>
      <c r="V1697" t="s">
        <v>17781</v>
      </c>
      <c r="W1697" t="s">
        <v>17782</v>
      </c>
      <c r="X1697" t="s">
        <v>17783</v>
      </c>
      <c r="Y1697" t="s">
        <v>17784</v>
      </c>
      <c r="Z1697" t="s">
        <v>17785</v>
      </c>
      <c r="AA1697" t="s">
        <v>17786</v>
      </c>
      <c r="AB1697" t="s">
        <v>17787</v>
      </c>
      <c r="AC1697" t="s">
        <v>17788</v>
      </c>
    </row>
    <row r="1698" spans="1:31" x14ac:dyDescent="0.3">
      <c r="A1698" t="s">
        <v>17789</v>
      </c>
      <c r="B1698" t="s">
        <v>17790</v>
      </c>
      <c r="C1698">
        <v>732</v>
      </c>
      <c r="D1698" t="s">
        <v>2</v>
      </c>
      <c r="E1698" t="s">
        <v>3</v>
      </c>
      <c r="F1698" t="s">
        <v>4</v>
      </c>
      <c r="G1698">
        <v>112</v>
      </c>
      <c r="H1698">
        <v>718189</v>
      </c>
      <c r="I1698">
        <v>4.41</v>
      </c>
      <c r="J1698">
        <v>1168</v>
      </c>
      <c r="K1698">
        <v>1653</v>
      </c>
      <c r="L1698" t="s">
        <v>17791</v>
      </c>
      <c r="M1698" t="s">
        <v>17792</v>
      </c>
      <c r="N1698" t="s">
        <v>17793</v>
      </c>
      <c r="O1698" t="s">
        <v>17794</v>
      </c>
      <c r="P1698" t="s">
        <v>17795</v>
      </c>
      <c r="Q1698" t="s">
        <v>17796</v>
      </c>
      <c r="R1698" t="s">
        <v>17797</v>
      </c>
      <c r="S1698" t="s">
        <v>17798</v>
      </c>
      <c r="T1698" t="s">
        <v>17799</v>
      </c>
      <c r="U1698" t="s">
        <v>6856</v>
      </c>
      <c r="V1698" t="s">
        <v>17800</v>
      </c>
      <c r="W1698" t="s">
        <v>17801</v>
      </c>
      <c r="X1698" t="s">
        <v>17802</v>
      </c>
      <c r="Y1698" t="s">
        <v>17803</v>
      </c>
    </row>
    <row r="1699" spans="1:31" x14ac:dyDescent="0.3">
      <c r="A1699" t="s">
        <v>17803</v>
      </c>
      <c r="B1699" t="s">
        <v>17804</v>
      </c>
      <c r="C1699">
        <v>995</v>
      </c>
      <c r="D1699" t="s">
        <v>2</v>
      </c>
      <c r="E1699" t="s">
        <v>3</v>
      </c>
      <c r="F1699" t="s">
        <v>4</v>
      </c>
      <c r="G1699">
        <v>209</v>
      </c>
      <c r="H1699">
        <v>431887</v>
      </c>
      <c r="I1699">
        <v>4.72</v>
      </c>
      <c r="J1699">
        <v>1246</v>
      </c>
      <c r="K1699">
        <v>929</v>
      </c>
      <c r="L1699" t="s">
        <v>17796</v>
      </c>
      <c r="M1699" t="s">
        <v>17805</v>
      </c>
      <c r="N1699" t="s">
        <v>17806</v>
      </c>
      <c r="O1699" t="s">
        <v>17807</v>
      </c>
      <c r="P1699" t="s">
        <v>17808</v>
      </c>
      <c r="Q1699" t="s">
        <v>17809</v>
      </c>
      <c r="R1699" t="s">
        <v>17810</v>
      </c>
      <c r="S1699" t="s">
        <v>17792</v>
      </c>
      <c r="T1699" t="s">
        <v>17811</v>
      </c>
      <c r="U1699" t="s">
        <v>17812</v>
      </c>
      <c r="V1699" t="s">
        <v>17813</v>
      </c>
      <c r="W1699" t="s">
        <v>17814</v>
      </c>
      <c r="X1699" t="s">
        <v>17815</v>
      </c>
      <c r="Y1699" t="s">
        <v>17816</v>
      </c>
    </row>
    <row r="1700" spans="1:31" x14ac:dyDescent="0.3">
      <c r="A1700" t="s">
        <v>17791</v>
      </c>
      <c r="B1700" t="s">
        <v>17790</v>
      </c>
      <c r="C1700">
        <v>748</v>
      </c>
      <c r="D1700" t="s">
        <v>2</v>
      </c>
      <c r="E1700" t="s">
        <v>3</v>
      </c>
      <c r="F1700" t="s">
        <v>4</v>
      </c>
      <c r="G1700">
        <v>99</v>
      </c>
      <c r="H1700">
        <v>386318</v>
      </c>
      <c r="I1700">
        <v>4.71</v>
      </c>
      <c r="J1700">
        <v>1038</v>
      </c>
      <c r="K1700">
        <v>840</v>
      </c>
      <c r="L1700" t="s">
        <v>17789</v>
      </c>
      <c r="M1700" t="s">
        <v>17817</v>
      </c>
      <c r="N1700" t="s">
        <v>17796</v>
      </c>
      <c r="O1700" t="s">
        <v>17794</v>
      </c>
      <c r="P1700" t="s">
        <v>17795</v>
      </c>
      <c r="Q1700" t="s">
        <v>17792</v>
      </c>
      <c r="R1700" t="s">
        <v>17818</v>
      </c>
      <c r="S1700" t="s">
        <v>17819</v>
      </c>
      <c r="T1700" t="s">
        <v>17820</v>
      </c>
      <c r="U1700" t="s">
        <v>17793</v>
      </c>
      <c r="V1700" t="s">
        <v>17821</v>
      </c>
      <c r="W1700" t="s">
        <v>17822</v>
      </c>
      <c r="X1700" t="s">
        <v>17823</v>
      </c>
      <c r="Y1700" t="s">
        <v>17824</v>
      </c>
      <c r="Z1700" t="s">
        <v>17825</v>
      </c>
      <c r="AA1700" t="s">
        <v>17826</v>
      </c>
      <c r="AB1700" t="s">
        <v>17802</v>
      </c>
      <c r="AC1700" t="s">
        <v>17803</v>
      </c>
      <c r="AD1700" t="s">
        <v>17827</v>
      </c>
      <c r="AE1700" t="e">
        <f>-Rmy_QCIzB0</f>
        <v>#NAME?</v>
      </c>
    </row>
    <row r="1701" spans="1:31" x14ac:dyDescent="0.3">
      <c r="A1701" t="s">
        <v>17828</v>
      </c>
      <c r="B1701" t="s">
        <v>17829</v>
      </c>
      <c r="C1701">
        <v>1075</v>
      </c>
      <c r="D1701" t="s">
        <v>2</v>
      </c>
      <c r="E1701" t="s">
        <v>3</v>
      </c>
      <c r="F1701" t="s">
        <v>4</v>
      </c>
      <c r="G1701">
        <v>34</v>
      </c>
      <c r="H1701">
        <v>17909</v>
      </c>
      <c r="I1701">
        <v>4.2</v>
      </c>
      <c r="J1701">
        <v>49</v>
      </c>
      <c r="K1701">
        <v>65</v>
      </c>
      <c r="L1701" t="s">
        <v>17830</v>
      </c>
      <c r="M1701" t="s">
        <v>17831</v>
      </c>
      <c r="N1701" t="s">
        <v>17832</v>
      </c>
      <c r="O1701" t="s">
        <v>17833</v>
      </c>
      <c r="P1701" t="s">
        <v>17792</v>
      </c>
      <c r="Q1701" t="s">
        <v>17834</v>
      </c>
      <c r="R1701" t="s">
        <v>17835</v>
      </c>
      <c r="S1701" t="s">
        <v>17836</v>
      </c>
      <c r="T1701" t="s">
        <v>17837</v>
      </c>
      <c r="U1701" t="s">
        <v>17838</v>
      </c>
      <c r="V1701" t="s">
        <v>17839</v>
      </c>
      <c r="W1701" t="s">
        <v>17840</v>
      </c>
      <c r="X1701" t="s">
        <v>17841</v>
      </c>
      <c r="Y1701" t="s">
        <v>17842</v>
      </c>
      <c r="Z1701" t="s">
        <v>17843</v>
      </c>
      <c r="AA1701" t="s">
        <v>12267</v>
      </c>
      <c r="AB1701" t="s">
        <v>17844</v>
      </c>
      <c r="AC1701" t="s">
        <v>17845</v>
      </c>
      <c r="AD1701" t="s">
        <v>17846</v>
      </c>
      <c r="AE1701" t="s">
        <v>17847</v>
      </c>
    </row>
    <row r="1702" spans="1:31" x14ac:dyDescent="0.3">
      <c r="A1702" t="s">
        <v>17848</v>
      </c>
      <c r="B1702" t="s">
        <v>17849</v>
      </c>
      <c r="C1702">
        <v>847</v>
      </c>
      <c r="D1702" t="s">
        <v>2</v>
      </c>
      <c r="E1702" t="s">
        <v>3</v>
      </c>
      <c r="F1702" t="s">
        <v>4</v>
      </c>
      <c r="G1702">
        <v>16</v>
      </c>
      <c r="H1702">
        <v>11159</v>
      </c>
      <c r="I1702">
        <v>4.18</v>
      </c>
      <c r="J1702">
        <v>11</v>
      </c>
      <c r="K1702">
        <v>8</v>
      </c>
      <c r="L1702" t="s">
        <v>17850</v>
      </c>
      <c r="M1702" t="s">
        <v>17851</v>
      </c>
      <c r="N1702" t="s">
        <v>17852</v>
      </c>
      <c r="O1702" t="s">
        <v>17853</v>
      </c>
      <c r="P1702" t="s">
        <v>17854</v>
      </c>
      <c r="Q1702" t="s">
        <v>17855</v>
      </c>
      <c r="R1702" t="s">
        <v>17856</v>
      </c>
      <c r="S1702" t="s">
        <v>17793</v>
      </c>
      <c r="T1702" t="s">
        <v>17857</v>
      </c>
      <c r="U1702" t="s">
        <v>17858</v>
      </c>
      <c r="V1702" t="s">
        <v>17818</v>
      </c>
      <c r="W1702" t="s">
        <v>17789</v>
      </c>
      <c r="X1702" t="s">
        <v>17859</v>
      </c>
      <c r="Y1702" t="s">
        <v>17825</v>
      </c>
      <c r="Z1702" t="s">
        <v>17860</v>
      </c>
      <c r="AA1702" t="s">
        <v>17861</v>
      </c>
      <c r="AB1702" t="s">
        <v>17862</v>
      </c>
      <c r="AC1702" t="s">
        <v>17863</v>
      </c>
      <c r="AD1702" t="s">
        <v>17864</v>
      </c>
      <c r="AE1702" t="s">
        <v>17865</v>
      </c>
    </row>
    <row r="1703" spans="1:31" x14ac:dyDescent="0.3">
      <c r="A1703" t="s">
        <v>17818</v>
      </c>
      <c r="B1703" t="s">
        <v>17790</v>
      </c>
      <c r="C1703">
        <v>831</v>
      </c>
      <c r="D1703" t="s">
        <v>2</v>
      </c>
      <c r="E1703" t="s">
        <v>3</v>
      </c>
      <c r="F1703" t="s">
        <v>4</v>
      </c>
      <c r="G1703">
        <v>125</v>
      </c>
      <c r="H1703">
        <v>78168</v>
      </c>
      <c r="I1703">
        <v>4.3899999999999997</v>
      </c>
      <c r="J1703">
        <v>185</v>
      </c>
      <c r="K1703">
        <v>219</v>
      </c>
      <c r="L1703" t="s">
        <v>17794</v>
      </c>
      <c r="M1703" t="s">
        <v>17822</v>
      </c>
      <c r="N1703" t="s">
        <v>17791</v>
      </c>
      <c r="O1703" t="s">
        <v>17789</v>
      </c>
      <c r="P1703" t="s">
        <v>17866</v>
      </c>
      <c r="Q1703" t="s">
        <v>17796</v>
      </c>
      <c r="R1703" t="s">
        <v>17792</v>
      </c>
      <c r="S1703" t="s">
        <v>17867</v>
      </c>
      <c r="T1703" t="s">
        <v>17868</v>
      </c>
      <c r="U1703" t="s">
        <v>17869</v>
      </c>
      <c r="V1703" t="e">
        <f>-ysNtKG8FlU</f>
        <v>#NAME?</v>
      </c>
      <c r="W1703" t="s">
        <v>17870</v>
      </c>
      <c r="X1703" t="s">
        <v>17793</v>
      </c>
      <c r="Y1703" t="s">
        <v>17871</v>
      </c>
      <c r="Z1703" t="s">
        <v>17795</v>
      </c>
      <c r="AA1703" t="s">
        <v>17826</v>
      </c>
      <c r="AB1703" t="s">
        <v>17872</v>
      </c>
      <c r="AC1703" t="s">
        <v>17803</v>
      </c>
      <c r="AD1703" t="s">
        <v>17873</v>
      </c>
      <c r="AE1703" t="s">
        <v>17874</v>
      </c>
    </row>
    <row r="1704" spans="1:31" x14ac:dyDescent="0.3">
      <c r="A1704" t="s">
        <v>17875</v>
      </c>
      <c r="B1704" t="s">
        <v>17876</v>
      </c>
      <c r="C1704">
        <v>1066</v>
      </c>
      <c r="D1704" t="s">
        <v>2</v>
      </c>
      <c r="E1704" t="s">
        <v>3</v>
      </c>
      <c r="F1704" t="s">
        <v>4</v>
      </c>
      <c r="G1704">
        <v>32</v>
      </c>
      <c r="H1704">
        <v>3636</v>
      </c>
      <c r="I1704">
        <v>4.67</v>
      </c>
      <c r="J1704">
        <v>9</v>
      </c>
      <c r="K1704">
        <v>5</v>
      </c>
      <c r="L1704" t="s">
        <v>17877</v>
      </c>
      <c r="M1704" t="s">
        <v>17878</v>
      </c>
      <c r="N1704" t="s">
        <v>17879</v>
      </c>
      <c r="O1704" t="s">
        <v>17880</v>
      </c>
      <c r="P1704" t="s">
        <v>17881</v>
      </c>
      <c r="Q1704" t="s">
        <v>17882</v>
      </c>
      <c r="R1704" t="s">
        <v>17883</v>
      </c>
      <c r="S1704" t="s">
        <v>17884</v>
      </c>
      <c r="T1704" t="s">
        <v>17885</v>
      </c>
      <c r="U1704" t="e">
        <f>-IfKl58DJfo</f>
        <v>#NAME?</v>
      </c>
      <c r="V1704" t="s">
        <v>17886</v>
      </c>
      <c r="W1704" t="s">
        <v>17887</v>
      </c>
      <c r="X1704" t="s">
        <v>17888</v>
      </c>
      <c r="Y1704" t="s">
        <v>17889</v>
      </c>
      <c r="Z1704" t="s">
        <v>17890</v>
      </c>
      <c r="AA1704" t="s">
        <v>17891</v>
      </c>
      <c r="AB1704" t="s">
        <v>17892</v>
      </c>
      <c r="AC1704" t="s">
        <v>17893</v>
      </c>
      <c r="AD1704" t="s">
        <v>17894</v>
      </c>
      <c r="AE1704" t="s">
        <v>17895</v>
      </c>
    </row>
    <row r="1705" spans="1:31" x14ac:dyDescent="0.3">
      <c r="A1705" t="s">
        <v>17896</v>
      </c>
      <c r="B1705" t="s">
        <v>17897</v>
      </c>
      <c r="C1705">
        <v>1062</v>
      </c>
      <c r="D1705" t="s">
        <v>2</v>
      </c>
      <c r="E1705" t="s">
        <v>3</v>
      </c>
      <c r="F1705" t="s">
        <v>4</v>
      </c>
      <c r="G1705">
        <v>90</v>
      </c>
      <c r="H1705">
        <v>3311</v>
      </c>
      <c r="I1705">
        <v>4.71</v>
      </c>
      <c r="J1705">
        <v>14</v>
      </c>
      <c r="K1705">
        <v>11</v>
      </c>
    </row>
    <row r="1706" spans="1:31" x14ac:dyDescent="0.3">
      <c r="A1706" t="s">
        <v>17822</v>
      </c>
      <c r="B1706" t="s">
        <v>17790</v>
      </c>
      <c r="C1706">
        <v>831</v>
      </c>
      <c r="D1706" t="s">
        <v>2</v>
      </c>
      <c r="E1706" t="s">
        <v>3</v>
      </c>
      <c r="F1706" t="s">
        <v>4</v>
      </c>
      <c r="G1706">
        <v>78</v>
      </c>
      <c r="H1706">
        <v>50191</v>
      </c>
      <c r="I1706">
        <v>4.4800000000000004</v>
      </c>
      <c r="J1706">
        <v>168</v>
      </c>
      <c r="K1706">
        <v>133</v>
      </c>
      <c r="L1706" t="s">
        <v>17818</v>
      </c>
      <c r="M1706" t="s">
        <v>17794</v>
      </c>
      <c r="N1706" t="s">
        <v>17868</v>
      </c>
      <c r="O1706" t="s">
        <v>17789</v>
      </c>
      <c r="P1706" t="s">
        <v>17870</v>
      </c>
      <c r="Q1706" t="s">
        <v>17898</v>
      </c>
      <c r="R1706" t="e">
        <f>-ysNtKG8FlU</f>
        <v>#NAME?</v>
      </c>
      <c r="S1706" t="s">
        <v>17791</v>
      </c>
      <c r="T1706" t="s">
        <v>17826</v>
      </c>
      <c r="U1706" t="s">
        <v>17792</v>
      </c>
      <c r="V1706" t="s">
        <v>17853</v>
      </c>
      <c r="W1706" t="s">
        <v>17871</v>
      </c>
      <c r="X1706" t="s">
        <v>17899</v>
      </c>
      <c r="Y1706" t="s">
        <v>17900</v>
      </c>
      <c r="Z1706" t="s">
        <v>17901</v>
      </c>
      <c r="AA1706" t="s">
        <v>17902</v>
      </c>
      <c r="AB1706" t="s">
        <v>17903</v>
      </c>
      <c r="AC1706" t="s">
        <v>17904</v>
      </c>
      <c r="AD1706" t="s">
        <v>17905</v>
      </c>
      <c r="AE1706" t="s">
        <v>17796</v>
      </c>
    </row>
    <row r="1707" spans="1:31" x14ac:dyDescent="0.3">
      <c r="A1707" t="s">
        <v>17906</v>
      </c>
      <c r="B1707" t="s">
        <v>17907</v>
      </c>
      <c r="C1707">
        <v>749</v>
      </c>
      <c r="D1707" t="s">
        <v>2</v>
      </c>
      <c r="E1707" t="s">
        <v>3</v>
      </c>
      <c r="F1707" t="s">
        <v>4</v>
      </c>
      <c r="G1707">
        <v>41</v>
      </c>
      <c r="H1707">
        <v>83927</v>
      </c>
      <c r="I1707">
        <v>4.05</v>
      </c>
      <c r="J1707">
        <v>79</v>
      </c>
      <c r="K1707">
        <v>130</v>
      </c>
      <c r="L1707" t="s">
        <v>17796</v>
      </c>
      <c r="M1707" t="s">
        <v>17908</v>
      </c>
      <c r="N1707" t="s">
        <v>17909</v>
      </c>
      <c r="O1707" t="s">
        <v>17910</v>
      </c>
      <c r="P1707" t="s">
        <v>17911</v>
      </c>
      <c r="Q1707" t="s">
        <v>17824</v>
      </c>
      <c r="R1707" t="s">
        <v>17912</v>
      </c>
      <c r="S1707" t="s">
        <v>17913</v>
      </c>
      <c r="T1707" t="s">
        <v>17914</v>
      </c>
      <c r="U1707" t="s">
        <v>17915</v>
      </c>
      <c r="V1707" t="s">
        <v>17916</v>
      </c>
      <c r="W1707" t="s">
        <v>17917</v>
      </c>
      <c r="X1707" t="s">
        <v>17918</v>
      </c>
      <c r="Y1707" t="s">
        <v>17919</v>
      </c>
      <c r="Z1707" t="s">
        <v>17920</v>
      </c>
      <c r="AA1707" t="s">
        <v>17921</v>
      </c>
      <c r="AB1707" t="s">
        <v>17922</v>
      </c>
      <c r="AC1707" t="s">
        <v>17923</v>
      </c>
      <c r="AD1707" t="s">
        <v>12267</v>
      </c>
      <c r="AE1707" t="s">
        <v>17924</v>
      </c>
    </row>
    <row r="1708" spans="1:31" x14ac:dyDescent="0.3">
      <c r="A1708" t="s">
        <v>17851</v>
      </c>
      <c r="B1708" t="s">
        <v>17925</v>
      </c>
      <c r="C1708">
        <v>780</v>
      </c>
      <c r="D1708" t="s">
        <v>2</v>
      </c>
      <c r="E1708" t="s">
        <v>3</v>
      </c>
      <c r="F1708" t="s">
        <v>4</v>
      </c>
      <c r="G1708">
        <v>26</v>
      </c>
      <c r="H1708">
        <v>107319</v>
      </c>
      <c r="I1708">
        <v>4.45</v>
      </c>
      <c r="J1708">
        <v>127</v>
      </c>
      <c r="K1708">
        <v>126</v>
      </c>
      <c r="L1708" t="s">
        <v>17926</v>
      </c>
      <c r="M1708" t="s">
        <v>17912</v>
      </c>
      <c r="N1708" t="s">
        <v>17927</v>
      </c>
      <c r="O1708" t="s">
        <v>17928</v>
      </c>
      <c r="P1708" t="s">
        <v>17929</v>
      </c>
      <c r="Q1708" t="s">
        <v>17824</v>
      </c>
      <c r="R1708" t="s">
        <v>17930</v>
      </c>
      <c r="S1708" t="s">
        <v>17803</v>
      </c>
      <c r="T1708" t="s">
        <v>17796</v>
      </c>
      <c r="U1708" t="s">
        <v>17931</v>
      </c>
      <c r="V1708" t="s">
        <v>17809</v>
      </c>
      <c r="W1708" t="s">
        <v>17932</v>
      </c>
      <c r="X1708" t="s">
        <v>17933</v>
      </c>
      <c r="Y1708" t="s">
        <v>17934</v>
      </c>
      <c r="Z1708" t="s">
        <v>17917</v>
      </c>
      <c r="AA1708" t="s">
        <v>17935</v>
      </c>
      <c r="AB1708" t="s">
        <v>17936</v>
      </c>
      <c r="AC1708" t="s">
        <v>17937</v>
      </c>
      <c r="AD1708" t="s">
        <v>17938</v>
      </c>
      <c r="AE1708" t="s">
        <v>17939</v>
      </c>
    </row>
    <row r="1709" spans="1:31" x14ac:dyDescent="0.3">
      <c r="A1709" t="s">
        <v>17940</v>
      </c>
      <c r="B1709" t="s">
        <v>16066</v>
      </c>
      <c r="C1709">
        <v>1132</v>
      </c>
      <c r="D1709" t="s">
        <v>2</v>
      </c>
      <c r="E1709" t="s">
        <v>3</v>
      </c>
      <c r="F1709" t="s">
        <v>4</v>
      </c>
      <c r="G1709">
        <v>35</v>
      </c>
      <c r="H1709">
        <v>113</v>
      </c>
      <c r="I1709">
        <v>3</v>
      </c>
      <c r="J1709">
        <v>2</v>
      </c>
      <c r="K1709">
        <v>0</v>
      </c>
      <c r="L1709" t="s">
        <v>17789</v>
      </c>
      <c r="M1709" t="s">
        <v>17941</v>
      </c>
      <c r="N1709" t="s">
        <v>17942</v>
      </c>
      <c r="O1709" t="s">
        <v>17791</v>
      </c>
      <c r="P1709" t="s">
        <v>17803</v>
      </c>
      <c r="Q1709" t="s">
        <v>17875</v>
      </c>
      <c r="R1709" t="s">
        <v>17943</v>
      </c>
      <c r="S1709" t="s">
        <v>17944</v>
      </c>
      <c r="T1709" t="s">
        <v>17945</v>
      </c>
      <c r="U1709" t="s">
        <v>17946</v>
      </c>
      <c r="V1709" t="s">
        <v>17947</v>
      </c>
      <c r="W1709" t="s">
        <v>17948</v>
      </c>
      <c r="X1709" t="s">
        <v>17848</v>
      </c>
      <c r="Y1709" t="s">
        <v>17949</v>
      </c>
      <c r="Z1709" t="s">
        <v>17950</v>
      </c>
      <c r="AA1709" t="e">
        <f>-kq5hgECslc</f>
        <v>#NAME?</v>
      </c>
      <c r="AB1709" t="s">
        <v>17951</v>
      </c>
      <c r="AC1709" t="s">
        <v>17952</v>
      </c>
      <c r="AD1709" t="s">
        <v>17828</v>
      </c>
      <c r="AE1709" t="s">
        <v>17953</v>
      </c>
    </row>
    <row r="1710" spans="1:31" x14ac:dyDescent="0.3">
      <c r="A1710" t="e">
        <f>-RhvlsHlzpk</f>
        <v>#NAME?</v>
      </c>
      <c r="B1710" t="s">
        <v>17954</v>
      </c>
      <c r="C1710">
        <v>838</v>
      </c>
      <c r="D1710" t="s">
        <v>2</v>
      </c>
      <c r="E1710" t="s">
        <v>3</v>
      </c>
      <c r="F1710" t="s">
        <v>4</v>
      </c>
      <c r="G1710">
        <v>99</v>
      </c>
      <c r="H1710">
        <v>1441</v>
      </c>
      <c r="I1710">
        <v>3</v>
      </c>
      <c r="J1710">
        <v>6</v>
      </c>
      <c r="K1710">
        <v>0</v>
      </c>
      <c r="L1710" t="s">
        <v>17852</v>
      </c>
      <c r="M1710" t="s">
        <v>17789</v>
      </c>
      <c r="N1710" t="s">
        <v>17857</v>
      </c>
      <c r="O1710" t="s">
        <v>17955</v>
      </c>
      <c r="P1710" t="s">
        <v>17956</v>
      </c>
      <c r="Q1710" t="s">
        <v>17791</v>
      </c>
      <c r="R1710" t="s">
        <v>17957</v>
      </c>
      <c r="S1710" t="s">
        <v>17958</v>
      </c>
      <c r="T1710" t="s">
        <v>17959</v>
      </c>
      <c r="U1710" t="s">
        <v>17960</v>
      </c>
      <c r="V1710" t="s">
        <v>17803</v>
      </c>
      <c r="W1710" t="s">
        <v>17961</v>
      </c>
      <c r="X1710" t="s">
        <v>17793</v>
      </c>
      <c r="Y1710" t="s">
        <v>17962</v>
      </c>
      <c r="Z1710" t="s">
        <v>17963</v>
      </c>
      <c r="AA1710" t="s">
        <v>17964</v>
      </c>
      <c r="AB1710" t="s">
        <v>17965</v>
      </c>
      <c r="AC1710" t="s">
        <v>17966</v>
      </c>
      <c r="AD1710" t="s">
        <v>17967</v>
      </c>
      <c r="AE1710" t="s">
        <v>17968</v>
      </c>
    </row>
    <row r="1711" spans="1:31" x14ac:dyDescent="0.3">
      <c r="A1711" t="e">
        <f>-Hj8oJk2vYY</f>
        <v>#NAME?</v>
      </c>
      <c r="B1711" t="s">
        <v>17969</v>
      </c>
      <c r="C1711">
        <v>1058</v>
      </c>
      <c r="D1711" t="s">
        <v>2</v>
      </c>
      <c r="E1711" t="s">
        <v>3</v>
      </c>
      <c r="F1711" t="s">
        <v>4</v>
      </c>
      <c r="G1711">
        <v>34</v>
      </c>
      <c r="H1711">
        <v>937</v>
      </c>
      <c r="I1711">
        <v>4.33</v>
      </c>
      <c r="J1711">
        <v>6</v>
      </c>
      <c r="K1711">
        <v>0</v>
      </c>
      <c r="L1711" t="s">
        <v>17970</v>
      </c>
      <c r="M1711" t="s">
        <v>17971</v>
      </c>
      <c r="N1711" t="s">
        <v>17972</v>
      </c>
      <c r="O1711" t="s">
        <v>17973</v>
      </c>
      <c r="P1711" t="s">
        <v>17974</v>
      </c>
      <c r="Q1711" t="s">
        <v>17975</v>
      </c>
      <c r="R1711" t="s">
        <v>17976</v>
      </c>
      <c r="S1711" t="s">
        <v>17977</v>
      </c>
      <c r="T1711" t="s">
        <v>17978</v>
      </c>
      <c r="U1711" t="s">
        <v>17979</v>
      </c>
      <c r="V1711" t="s">
        <v>17980</v>
      </c>
      <c r="W1711" t="s">
        <v>17981</v>
      </c>
      <c r="X1711" t="s">
        <v>17982</v>
      </c>
      <c r="Y1711" t="s">
        <v>17983</v>
      </c>
      <c r="Z1711" t="s">
        <v>17791</v>
      </c>
      <c r="AA1711" t="s">
        <v>17851</v>
      </c>
      <c r="AB1711" t="e">
        <f>-ysNtKG8FlU</f>
        <v>#NAME?</v>
      </c>
      <c r="AC1711" t="s">
        <v>17984</v>
      </c>
      <c r="AD1711" t="s">
        <v>17985</v>
      </c>
      <c r="AE1711" t="s">
        <v>17986</v>
      </c>
    </row>
    <row r="1712" spans="1:31" x14ac:dyDescent="0.3">
      <c r="A1712" t="s">
        <v>17987</v>
      </c>
      <c r="B1712" t="s">
        <v>17988</v>
      </c>
      <c r="C1712">
        <v>1103</v>
      </c>
      <c r="D1712" t="s">
        <v>152</v>
      </c>
      <c r="E1712" t="s">
        <v>3</v>
      </c>
      <c r="F1712" t="s">
        <v>153</v>
      </c>
      <c r="G1712">
        <v>190</v>
      </c>
      <c r="H1712">
        <v>57895</v>
      </c>
      <c r="I1712">
        <v>4.91</v>
      </c>
      <c r="J1712">
        <v>310</v>
      </c>
      <c r="K1712">
        <v>339</v>
      </c>
      <c r="L1712" t="s">
        <v>17314</v>
      </c>
      <c r="M1712" t="s">
        <v>17389</v>
      </c>
      <c r="N1712" t="s">
        <v>17392</v>
      </c>
      <c r="O1712" t="s">
        <v>17989</v>
      </c>
      <c r="P1712" t="s">
        <v>17990</v>
      </c>
      <c r="Q1712" t="s">
        <v>17991</v>
      </c>
      <c r="R1712" t="s">
        <v>16868</v>
      </c>
      <c r="S1712" t="s">
        <v>17195</v>
      </c>
      <c r="T1712" t="s">
        <v>17992</v>
      </c>
      <c r="U1712" t="s">
        <v>17231</v>
      </c>
      <c r="V1712" t="s">
        <v>17993</v>
      </c>
      <c r="W1712" t="s">
        <v>17994</v>
      </c>
      <c r="X1712" t="s">
        <v>17482</v>
      </c>
      <c r="Y1712" t="s">
        <v>16875</v>
      </c>
    </row>
    <row r="1713" spans="1:31" x14ac:dyDescent="0.3">
      <c r="A1713" t="s">
        <v>17314</v>
      </c>
      <c r="B1713" t="s">
        <v>17995</v>
      </c>
      <c r="C1713">
        <v>1066</v>
      </c>
      <c r="D1713" t="s">
        <v>32</v>
      </c>
      <c r="E1713">
        <v>244</v>
      </c>
      <c r="F1713">
        <v>24668</v>
      </c>
      <c r="G1713">
        <v>4.9000000000000004</v>
      </c>
      <c r="H1713">
        <v>174</v>
      </c>
      <c r="I1713">
        <v>133</v>
      </c>
      <c r="J1713" t="s">
        <v>17987</v>
      </c>
      <c r="K1713" t="s">
        <v>17996</v>
      </c>
      <c r="L1713" t="s">
        <v>16868</v>
      </c>
      <c r="M1713" t="s">
        <v>17997</v>
      </c>
      <c r="N1713" t="s">
        <v>17989</v>
      </c>
      <c r="O1713" t="s">
        <v>17998</v>
      </c>
      <c r="P1713" t="s">
        <v>16875</v>
      </c>
      <c r="Q1713" t="s">
        <v>17999</v>
      </c>
      <c r="R1713" t="s">
        <v>18000</v>
      </c>
      <c r="S1713" t="s">
        <v>18001</v>
      </c>
      <c r="T1713" t="s">
        <v>18002</v>
      </c>
      <c r="U1713" t="s">
        <v>18003</v>
      </c>
      <c r="V1713" t="s">
        <v>18004</v>
      </c>
      <c r="W1713" t="s">
        <v>17482</v>
      </c>
      <c r="X1713" t="s">
        <v>18005</v>
      </c>
      <c r="Y1713" t="s">
        <v>18006</v>
      </c>
      <c r="Z1713" t="s">
        <v>18007</v>
      </c>
      <c r="AA1713" t="s">
        <v>18008</v>
      </c>
      <c r="AB1713" t="s">
        <v>17389</v>
      </c>
      <c r="AC1713" t="s">
        <v>18009</v>
      </c>
    </row>
    <row r="1714" spans="1:31" x14ac:dyDescent="0.3">
      <c r="A1714" t="s">
        <v>17998</v>
      </c>
      <c r="B1714" t="s">
        <v>18010</v>
      </c>
      <c r="C1714">
        <v>1066</v>
      </c>
      <c r="D1714" t="s">
        <v>32</v>
      </c>
      <c r="E1714">
        <v>50</v>
      </c>
      <c r="F1714">
        <v>7902</v>
      </c>
      <c r="G1714">
        <v>4.97</v>
      </c>
      <c r="H1714">
        <v>30</v>
      </c>
      <c r="I1714">
        <v>17</v>
      </c>
      <c r="J1714" t="s">
        <v>16875</v>
      </c>
      <c r="K1714" t="s">
        <v>17314</v>
      </c>
      <c r="L1714" t="s">
        <v>18011</v>
      </c>
      <c r="M1714" t="s">
        <v>18002</v>
      </c>
      <c r="N1714" t="s">
        <v>17987</v>
      </c>
      <c r="O1714" t="s">
        <v>16868</v>
      </c>
      <c r="P1714" t="s">
        <v>17997</v>
      </c>
      <c r="Q1714" t="s">
        <v>18012</v>
      </c>
      <c r="R1714" t="s">
        <v>18013</v>
      </c>
      <c r="S1714" t="s">
        <v>17482</v>
      </c>
      <c r="T1714" t="s">
        <v>17996</v>
      </c>
      <c r="U1714" t="s">
        <v>18014</v>
      </c>
      <c r="V1714" t="s">
        <v>18015</v>
      </c>
      <c r="W1714" t="s">
        <v>18016</v>
      </c>
      <c r="X1714" t="s">
        <v>17989</v>
      </c>
      <c r="Y1714" t="s">
        <v>18017</v>
      </c>
      <c r="Z1714" t="s">
        <v>18003</v>
      </c>
      <c r="AA1714" t="s">
        <v>18018</v>
      </c>
      <c r="AB1714" t="s">
        <v>17145</v>
      </c>
      <c r="AC1714" t="s">
        <v>17999</v>
      </c>
    </row>
    <row r="1715" spans="1:31" x14ac:dyDescent="0.3">
      <c r="A1715" t="s">
        <v>17999</v>
      </c>
      <c r="B1715" t="s">
        <v>18019</v>
      </c>
      <c r="C1715">
        <v>1090</v>
      </c>
      <c r="D1715" t="s">
        <v>32</v>
      </c>
      <c r="E1715">
        <v>59</v>
      </c>
      <c r="F1715">
        <v>17679</v>
      </c>
      <c r="G1715">
        <v>4.8899999999999997</v>
      </c>
      <c r="H1715">
        <v>105</v>
      </c>
      <c r="I1715">
        <v>163</v>
      </c>
      <c r="J1715" t="s">
        <v>17482</v>
      </c>
      <c r="K1715" t="s">
        <v>18020</v>
      </c>
      <c r="L1715" t="s">
        <v>16875</v>
      </c>
      <c r="M1715" t="s">
        <v>18021</v>
      </c>
      <c r="N1715" t="s">
        <v>16868</v>
      </c>
      <c r="O1715" t="s">
        <v>17997</v>
      </c>
      <c r="P1715" t="s">
        <v>18022</v>
      </c>
      <c r="Q1715" t="s">
        <v>17314</v>
      </c>
      <c r="R1715" t="s">
        <v>16877</v>
      </c>
      <c r="S1715" t="s">
        <v>18023</v>
      </c>
      <c r="T1715" t="s">
        <v>18024</v>
      </c>
      <c r="U1715" t="s">
        <v>18025</v>
      </c>
      <c r="V1715" t="s">
        <v>18026</v>
      </c>
      <c r="W1715" t="s">
        <v>18027</v>
      </c>
      <c r="X1715" t="s">
        <v>18028</v>
      </c>
      <c r="Y1715" t="s">
        <v>18029</v>
      </c>
      <c r="Z1715" t="s">
        <v>18002</v>
      </c>
      <c r="AA1715" t="s">
        <v>18030</v>
      </c>
      <c r="AB1715" t="s">
        <v>18031</v>
      </c>
      <c r="AC1715" t="e">
        <f>-skAlkJozKU</f>
        <v>#NAME?</v>
      </c>
    </row>
    <row r="1716" spans="1:31" x14ac:dyDescent="0.3">
      <c r="A1716" t="s">
        <v>18032</v>
      </c>
      <c r="B1716" t="s">
        <v>18033</v>
      </c>
      <c r="C1716">
        <v>972</v>
      </c>
      <c r="D1716" t="s">
        <v>32</v>
      </c>
      <c r="E1716">
        <v>184</v>
      </c>
      <c r="F1716">
        <v>10877</v>
      </c>
      <c r="G1716">
        <v>4.92</v>
      </c>
      <c r="H1716">
        <v>106</v>
      </c>
      <c r="I1716">
        <v>48</v>
      </c>
      <c r="J1716" t="s">
        <v>17997</v>
      </c>
      <c r="K1716" t="s">
        <v>18034</v>
      </c>
      <c r="L1716" t="s">
        <v>18035</v>
      </c>
      <c r="M1716" t="s">
        <v>18002</v>
      </c>
      <c r="N1716" t="s">
        <v>18036</v>
      </c>
      <c r="O1716" t="s">
        <v>18037</v>
      </c>
      <c r="P1716" t="s">
        <v>18038</v>
      </c>
      <c r="Q1716" t="s">
        <v>16900</v>
      </c>
      <c r="R1716" t="s">
        <v>18039</v>
      </c>
      <c r="S1716" t="s">
        <v>18040</v>
      </c>
      <c r="T1716" t="s">
        <v>18041</v>
      </c>
      <c r="U1716" t="s">
        <v>18042</v>
      </c>
      <c r="V1716" t="s">
        <v>18043</v>
      </c>
      <c r="W1716" t="s">
        <v>16875</v>
      </c>
      <c r="X1716" t="s">
        <v>18044</v>
      </c>
      <c r="Y1716" t="s">
        <v>18045</v>
      </c>
      <c r="Z1716" t="s">
        <v>17996</v>
      </c>
      <c r="AA1716" t="s">
        <v>18046</v>
      </c>
      <c r="AB1716" t="s">
        <v>18047</v>
      </c>
      <c r="AC1716" t="s">
        <v>18048</v>
      </c>
    </row>
    <row r="1717" spans="1:31" x14ac:dyDescent="0.3">
      <c r="A1717" t="s">
        <v>18042</v>
      </c>
      <c r="B1717" t="s">
        <v>18049</v>
      </c>
      <c r="C1717">
        <v>973</v>
      </c>
      <c r="D1717" t="s">
        <v>32</v>
      </c>
      <c r="E1717">
        <v>178</v>
      </c>
      <c r="F1717">
        <v>4917</v>
      </c>
      <c r="G1717">
        <v>5</v>
      </c>
      <c r="H1717">
        <v>36</v>
      </c>
      <c r="I1717">
        <v>22</v>
      </c>
      <c r="J1717" t="s">
        <v>18050</v>
      </c>
      <c r="K1717" t="s">
        <v>18051</v>
      </c>
      <c r="L1717" t="s">
        <v>18052</v>
      </c>
      <c r="M1717" t="s">
        <v>16875</v>
      </c>
      <c r="N1717" t="s">
        <v>18053</v>
      </c>
      <c r="O1717" t="s">
        <v>18002</v>
      </c>
      <c r="P1717" t="s">
        <v>18054</v>
      </c>
      <c r="Q1717" t="s">
        <v>18055</v>
      </c>
      <c r="R1717" t="s">
        <v>18056</v>
      </c>
      <c r="S1717" t="s">
        <v>17987</v>
      </c>
      <c r="T1717" t="s">
        <v>18057</v>
      </c>
      <c r="U1717" t="s">
        <v>17314</v>
      </c>
      <c r="V1717" t="s">
        <v>17997</v>
      </c>
      <c r="W1717" t="s">
        <v>18058</v>
      </c>
      <c r="X1717" t="s">
        <v>18059</v>
      </c>
      <c r="Y1717" t="s">
        <v>18060</v>
      </c>
      <c r="Z1717" t="s">
        <v>18043</v>
      </c>
      <c r="AA1717" t="s">
        <v>18061</v>
      </c>
      <c r="AB1717" t="s">
        <v>18062</v>
      </c>
      <c r="AC1717" t="s">
        <v>18063</v>
      </c>
    </row>
    <row r="1718" spans="1:31" x14ac:dyDescent="0.3">
      <c r="A1718" t="s">
        <v>18064</v>
      </c>
      <c r="B1718" t="s">
        <v>18065</v>
      </c>
      <c r="C1718">
        <v>1131</v>
      </c>
      <c r="D1718" t="s">
        <v>233</v>
      </c>
      <c r="E1718" t="s">
        <v>3</v>
      </c>
      <c r="F1718" t="s">
        <v>234</v>
      </c>
      <c r="G1718">
        <v>298</v>
      </c>
      <c r="H1718">
        <v>1261</v>
      </c>
      <c r="I1718">
        <v>5</v>
      </c>
      <c r="J1718">
        <v>8</v>
      </c>
      <c r="K1718">
        <v>8</v>
      </c>
      <c r="L1718" t="s">
        <v>17987</v>
      </c>
      <c r="M1718" t="s">
        <v>17314</v>
      </c>
      <c r="N1718" t="s">
        <v>17998</v>
      </c>
      <c r="O1718" t="s">
        <v>17999</v>
      </c>
      <c r="P1718" t="s">
        <v>18066</v>
      </c>
      <c r="Q1718" t="s">
        <v>18032</v>
      </c>
      <c r="R1718" t="s">
        <v>18042</v>
      </c>
      <c r="S1718" t="s">
        <v>18067</v>
      </c>
      <c r="T1718" t="s">
        <v>17989</v>
      </c>
      <c r="U1718" t="s">
        <v>18002</v>
      </c>
      <c r="V1718" t="s">
        <v>16868</v>
      </c>
      <c r="W1718" t="s">
        <v>18063</v>
      </c>
      <c r="X1718" t="s">
        <v>18006</v>
      </c>
      <c r="Y1718" t="s">
        <v>18068</v>
      </c>
      <c r="Z1718" t="s">
        <v>18069</v>
      </c>
      <c r="AA1718" t="s">
        <v>16875</v>
      </c>
      <c r="AB1718" t="s">
        <v>18070</v>
      </c>
      <c r="AC1718" t="s">
        <v>18062</v>
      </c>
      <c r="AD1718" t="s">
        <v>18071</v>
      </c>
      <c r="AE1718" t="s">
        <v>18072</v>
      </c>
    </row>
    <row r="1719" spans="1:31" x14ac:dyDescent="0.3">
      <c r="A1719" t="s">
        <v>18067</v>
      </c>
      <c r="B1719" t="s">
        <v>18073</v>
      </c>
      <c r="C1719">
        <v>1129</v>
      </c>
      <c r="D1719" t="s">
        <v>32</v>
      </c>
      <c r="E1719">
        <v>82</v>
      </c>
      <c r="F1719">
        <v>514</v>
      </c>
      <c r="G1719">
        <v>5</v>
      </c>
      <c r="H1719">
        <v>3</v>
      </c>
      <c r="I1719">
        <v>3</v>
      </c>
      <c r="J1719" t="s">
        <v>17987</v>
      </c>
      <c r="K1719" t="s">
        <v>17314</v>
      </c>
      <c r="L1719" t="s">
        <v>17482</v>
      </c>
      <c r="M1719" t="s">
        <v>17998</v>
      </c>
      <c r="N1719" t="s">
        <v>18066</v>
      </c>
      <c r="O1719" t="s">
        <v>18032</v>
      </c>
      <c r="P1719" t="s">
        <v>18042</v>
      </c>
      <c r="Q1719" t="s">
        <v>17989</v>
      </c>
      <c r="R1719" t="s">
        <v>18002</v>
      </c>
      <c r="S1719" t="s">
        <v>16868</v>
      </c>
      <c r="T1719" t="s">
        <v>18063</v>
      </c>
      <c r="U1719" t="s">
        <v>17999</v>
      </c>
      <c r="V1719" t="s">
        <v>18006</v>
      </c>
      <c r="W1719" t="s">
        <v>18068</v>
      </c>
      <c r="X1719" t="s">
        <v>18069</v>
      </c>
      <c r="Y1719" t="s">
        <v>18064</v>
      </c>
      <c r="Z1719" t="s">
        <v>16875</v>
      </c>
      <c r="AA1719" t="s">
        <v>18070</v>
      </c>
      <c r="AB1719" t="s">
        <v>18062</v>
      </c>
      <c r="AC1719" t="s">
        <v>18071</v>
      </c>
    </row>
    <row r="1720" spans="1:31" x14ac:dyDescent="0.3">
      <c r="A1720" t="s">
        <v>17989</v>
      </c>
      <c r="B1720" t="s">
        <v>17090</v>
      </c>
      <c r="C1720">
        <v>1103</v>
      </c>
      <c r="D1720" t="s">
        <v>32</v>
      </c>
      <c r="E1720">
        <v>199</v>
      </c>
      <c r="F1720">
        <v>5882</v>
      </c>
      <c r="G1720">
        <v>4.87</v>
      </c>
      <c r="H1720">
        <v>111</v>
      </c>
      <c r="I1720">
        <v>114</v>
      </c>
      <c r="J1720" t="s">
        <v>17987</v>
      </c>
      <c r="K1720" t="s">
        <v>17314</v>
      </c>
      <c r="L1720" t="s">
        <v>18074</v>
      </c>
      <c r="M1720" t="s">
        <v>18075</v>
      </c>
      <c r="N1720" t="s">
        <v>16868</v>
      </c>
      <c r="O1720" t="s">
        <v>18076</v>
      </c>
      <c r="P1720" t="s">
        <v>17389</v>
      </c>
      <c r="Q1720" t="s">
        <v>14921</v>
      </c>
      <c r="R1720" t="s">
        <v>18077</v>
      </c>
      <c r="S1720" t="s">
        <v>18078</v>
      </c>
      <c r="T1720" t="s">
        <v>18079</v>
      </c>
      <c r="U1720" t="s">
        <v>18080</v>
      </c>
      <c r="V1720" t="s">
        <v>17524</v>
      </c>
      <c r="W1720" t="s">
        <v>18081</v>
      </c>
      <c r="X1720" t="s">
        <v>17482</v>
      </c>
      <c r="Y1720" t="s">
        <v>18082</v>
      </c>
      <c r="Z1720" t="s">
        <v>18083</v>
      </c>
      <c r="AA1720" t="s">
        <v>18084</v>
      </c>
      <c r="AB1720" t="s">
        <v>18085</v>
      </c>
      <c r="AC1720" t="s">
        <v>18086</v>
      </c>
    </row>
    <row r="1721" spans="1:31" x14ac:dyDescent="0.3">
      <c r="A1721" t="s">
        <v>18002</v>
      </c>
      <c r="B1721" t="s">
        <v>18087</v>
      </c>
      <c r="C1721">
        <v>1011</v>
      </c>
      <c r="D1721" t="s">
        <v>632</v>
      </c>
      <c r="E1721">
        <v>89</v>
      </c>
      <c r="F1721">
        <v>4926</v>
      </c>
      <c r="G1721">
        <v>4.78</v>
      </c>
      <c r="H1721">
        <v>27</v>
      </c>
      <c r="I1721">
        <v>37</v>
      </c>
      <c r="J1721" t="s">
        <v>17997</v>
      </c>
      <c r="K1721" t="s">
        <v>17998</v>
      </c>
      <c r="L1721" t="s">
        <v>18088</v>
      </c>
      <c r="M1721" t="s">
        <v>17999</v>
      </c>
      <c r="N1721" t="s">
        <v>18089</v>
      </c>
      <c r="O1721" t="s">
        <v>17314</v>
      </c>
      <c r="P1721" t="s">
        <v>18043</v>
      </c>
      <c r="Q1721" t="s">
        <v>17987</v>
      </c>
      <c r="R1721" t="s">
        <v>18090</v>
      </c>
      <c r="S1721" t="s">
        <v>18091</v>
      </c>
      <c r="T1721" t="s">
        <v>18012</v>
      </c>
      <c r="U1721" t="s">
        <v>17996</v>
      </c>
      <c r="V1721" t="s">
        <v>18092</v>
      </c>
      <c r="W1721" t="s">
        <v>18093</v>
      </c>
      <c r="X1721" t="s">
        <v>16868</v>
      </c>
      <c r="Y1721" t="s">
        <v>18094</v>
      </c>
      <c r="Z1721" t="s">
        <v>18095</v>
      </c>
      <c r="AA1721" t="s">
        <v>18096</v>
      </c>
      <c r="AB1721" t="s">
        <v>18063</v>
      </c>
      <c r="AC1721" t="s">
        <v>17482</v>
      </c>
    </row>
    <row r="1722" spans="1:31" x14ac:dyDescent="0.3">
      <c r="A1722" t="s">
        <v>16868</v>
      </c>
      <c r="B1722" t="s">
        <v>16863</v>
      </c>
      <c r="C1722">
        <v>1066</v>
      </c>
      <c r="D1722" t="s">
        <v>632</v>
      </c>
      <c r="E1722">
        <v>242</v>
      </c>
      <c r="F1722">
        <v>12719</v>
      </c>
      <c r="G1722">
        <v>4.93</v>
      </c>
      <c r="H1722">
        <v>103</v>
      </c>
      <c r="I1722">
        <v>85</v>
      </c>
      <c r="J1722" t="s">
        <v>17314</v>
      </c>
      <c r="K1722" t="s">
        <v>18004</v>
      </c>
      <c r="L1722" t="s">
        <v>17987</v>
      </c>
      <c r="M1722" t="s">
        <v>17999</v>
      </c>
      <c r="N1722" t="s">
        <v>18097</v>
      </c>
      <c r="O1722" t="s">
        <v>18098</v>
      </c>
      <c r="P1722" t="s">
        <v>16844</v>
      </c>
      <c r="Q1722" t="s">
        <v>17989</v>
      </c>
      <c r="R1722" t="s">
        <v>16865</v>
      </c>
      <c r="S1722" t="s">
        <v>16877</v>
      </c>
      <c r="T1722" t="s">
        <v>16871</v>
      </c>
      <c r="U1722" t="s">
        <v>18099</v>
      </c>
      <c r="V1722" t="s">
        <v>16870</v>
      </c>
      <c r="W1722" t="s">
        <v>16875</v>
      </c>
      <c r="X1722" t="s">
        <v>17997</v>
      </c>
      <c r="Y1722" t="s">
        <v>17998</v>
      </c>
      <c r="Z1722" t="s">
        <v>18100</v>
      </c>
      <c r="AA1722" t="s">
        <v>18101</v>
      </c>
      <c r="AB1722" t="s">
        <v>18062</v>
      </c>
      <c r="AC1722" t="s">
        <v>18071</v>
      </c>
    </row>
    <row r="1723" spans="1:31" x14ac:dyDescent="0.3">
      <c r="A1723" t="s">
        <v>18063</v>
      </c>
      <c r="B1723" t="s">
        <v>18102</v>
      </c>
      <c r="C1723">
        <v>1049</v>
      </c>
      <c r="D1723" t="s">
        <v>632</v>
      </c>
      <c r="E1723">
        <v>98</v>
      </c>
      <c r="F1723">
        <v>694</v>
      </c>
      <c r="G1723">
        <v>4.88</v>
      </c>
      <c r="H1723">
        <v>8</v>
      </c>
      <c r="I1723">
        <v>5</v>
      </c>
      <c r="J1723" t="s">
        <v>16875</v>
      </c>
      <c r="K1723" t="s">
        <v>17997</v>
      </c>
      <c r="L1723" t="s">
        <v>18002</v>
      </c>
      <c r="M1723" t="s">
        <v>17314</v>
      </c>
      <c r="N1723" t="s">
        <v>18103</v>
      </c>
      <c r="O1723" t="s">
        <v>18042</v>
      </c>
      <c r="P1723" t="s">
        <v>18104</v>
      </c>
      <c r="Q1723" t="s">
        <v>18105</v>
      </c>
      <c r="R1723" t="s">
        <v>18004</v>
      </c>
      <c r="S1723" t="s">
        <v>18106</v>
      </c>
      <c r="T1723" t="s">
        <v>18107</v>
      </c>
      <c r="U1723" t="s">
        <v>18108</v>
      </c>
      <c r="V1723" t="s">
        <v>18109</v>
      </c>
      <c r="W1723" t="s">
        <v>18110</v>
      </c>
      <c r="X1723" t="s">
        <v>18111</v>
      </c>
      <c r="Y1723" t="s">
        <v>17055</v>
      </c>
      <c r="Z1723" t="s">
        <v>18070</v>
      </c>
      <c r="AA1723" t="s">
        <v>16877</v>
      </c>
      <c r="AB1723" t="s">
        <v>18112</v>
      </c>
      <c r="AC1723" t="s">
        <v>17482</v>
      </c>
    </row>
    <row r="1724" spans="1:31" x14ac:dyDescent="0.3">
      <c r="A1724" t="s">
        <v>18006</v>
      </c>
      <c r="B1724" t="s">
        <v>16956</v>
      </c>
      <c r="C1724">
        <v>1103</v>
      </c>
      <c r="D1724" t="s">
        <v>32</v>
      </c>
      <c r="E1724">
        <v>190</v>
      </c>
      <c r="F1724">
        <v>4034</v>
      </c>
      <c r="G1724">
        <v>5</v>
      </c>
      <c r="H1724">
        <v>18</v>
      </c>
      <c r="I1724">
        <v>26</v>
      </c>
      <c r="J1724" t="s">
        <v>17987</v>
      </c>
      <c r="K1724" t="s">
        <v>17989</v>
      </c>
      <c r="L1724" t="s">
        <v>18081</v>
      </c>
      <c r="M1724" t="s">
        <v>18085</v>
      </c>
      <c r="N1724" t="s">
        <v>17314</v>
      </c>
      <c r="O1724" t="s">
        <v>14921</v>
      </c>
      <c r="P1724" t="s">
        <v>18113</v>
      </c>
      <c r="Q1724" t="s">
        <v>18114</v>
      </c>
      <c r="R1724" t="s">
        <v>18078</v>
      </c>
      <c r="S1724" t="s">
        <v>17389</v>
      </c>
      <c r="T1724" t="s">
        <v>18115</v>
      </c>
      <c r="U1724" t="s">
        <v>18116</v>
      </c>
      <c r="V1724" t="s">
        <v>18074</v>
      </c>
      <c r="W1724" t="s">
        <v>18117</v>
      </c>
      <c r="X1724" t="s">
        <v>18118</v>
      </c>
      <c r="Y1724" t="s">
        <v>18119</v>
      </c>
      <c r="Z1724" t="s">
        <v>18120</v>
      </c>
      <c r="AA1724" t="s">
        <v>18121</v>
      </c>
      <c r="AB1724" t="s">
        <v>18032</v>
      </c>
      <c r="AC1724" t="s">
        <v>18122</v>
      </c>
    </row>
    <row r="1725" spans="1:31" x14ac:dyDescent="0.3">
      <c r="A1725" t="s">
        <v>18068</v>
      </c>
      <c r="B1725" t="s">
        <v>16961</v>
      </c>
      <c r="C1725">
        <v>1103</v>
      </c>
      <c r="D1725" t="s">
        <v>38</v>
      </c>
      <c r="E1725" t="s">
        <v>3</v>
      </c>
      <c r="F1725" t="s">
        <v>39</v>
      </c>
      <c r="G1725">
        <v>190</v>
      </c>
      <c r="H1725">
        <v>3412</v>
      </c>
      <c r="I1725">
        <v>5</v>
      </c>
      <c r="J1725">
        <v>19</v>
      </c>
      <c r="K1725">
        <v>30</v>
      </c>
      <c r="L1725" t="s">
        <v>18123</v>
      </c>
      <c r="M1725" t="s">
        <v>18124</v>
      </c>
      <c r="N1725" t="s">
        <v>18074</v>
      </c>
      <c r="O1725" t="s">
        <v>17392</v>
      </c>
      <c r="P1725" t="s">
        <v>14921</v>
      </c>
      <c r="Q1725" t="s">
        <v>17545</v>
      </c>
      <c r="R1725" t="s">
        <v>17987</v>
      </c>
      <c r="S1725" t="s">
        <v>18125</v>
      </c>
      <c r="T1725" t="s">
        <v>18126</v>
      </c>
      <c r="U1725" t="s">
        <v>18127</v>
      </c>
      <c r="V1725" t="s">
        <v>18128</v>
      </c>
      <c r="W1725" t="s">
        <v>18129</v>
      </c>
      <c r="X1725" t="s">
        <v>18130</v>
      </c>
      <c r="Y1725" t="s">
        <v>17389</v>
      </c>
      <c r="Z1725" t="s">
        <v>18081</v>
      </c>
      <c r="AA1725" t="s">
        <v>18131</v>
      </c>
      <c r="AB1725" t="s">
        <v>18096</v>
      </c>
      <c r="AC1725" t="s">
        <v>18132</v>
      </c>
      <c r="AD1725" t="s">
        <v>18133</v>
      </c>
      <c r="AE1725" t="s">
        <v>18134</v>
      </c>
    </row>
    <row r="1726" spans="1:31" x14ac:dyDescent="0.3">
      <c r="A1726" t="s">
        <v>18069</v>
      </c>
      <c r="B1726" t="s">
        <v>18135</v>
      </c>
      <c r="C1726">
        <v>1012</v>
      </c>
      <c r="D1726" t="s">
        <v>32</v>
      </c>
      <c r="E1726">
        <v>184</v>
      </c>
      <c r="F1726">
        <v>618</v>
      </c>
      <c r="G1726">
        <v>4.75</v>
      </c>
      <c r="H1726">
        <v>8</v>
      </c>
      <c r="I1726">
        <v>5</v>
      </c>
      <c r="J1726" t="s">
        <v>18002</v>
      </c>
      <c r="K1726" t="s">
        <v>16875</v>
      </c>
      <c r="L1726" t="s">
        <v>17997</v>
      </c>
      <c r="M1726" t="s">
        <v>18136</v>
      </c>
      <c r="N1726" t="s">
        <v>18042</v>
      </c>
      <c r="O1726" t="s">
        <v>18137</v>
      </c>
      <c r="P1726" t="s">
        <v>18138</v>
      </c>
      <c r="Q1726" t="s">
        <v>18139</v>
      </c>
      <c r="R1726" t="s">
        <v>17314</v>
      </c>
      <c r="S1726" t="s">
        <v>18140</v>
      </c>
      <c r="T1726" t="s">
        <v>18015</v>
      </c>
      <c r="U1726" t="s">
        <v>18141</v>
      </c>
      <c r="V1726" t="s">
        <v>18142</v>
      </c>
      <c r="W1726" t="s">
        <v>18143</v>
      </c>
      <c r="X1726" t="s">
        <v>18144</v>
      </c>
      <c r="Y1726" t="s">
        <v>18145</v>
      </c>
      <c r="Z1726" t="s">
        <v>18146</v>
      </c>
      <c r="AA1726" t="s">
        <v>18147</v>
      </c>
      <c r="AB1726" t="s">
        <v>18062</v>
      </c>
      <c r="AC1726" t="s">
        <v>18070</v>
      </c>
    </row>
    <row r="1727" spans="1:31" x14ac:dyDescent="0.3">
      <c r="A1727" t="s">
        <v>16875</v>
      </c>
      <c r="B1727" t="s">
        <v>16863</v>
      </c>
      <c r="C1727">
        <v>971</v>
      </c>
      <c r="D1727" t="s">
        <v>632</v>
      </c>
      <c r="E1727">
        <v>184</v>
      </c>
      <c r="F1727">
        <v>18847</v>
      </c>
      <c r="G1727">
        <v>4.9400000000000004</v>
      </c>
      <c r="H1727">
        <v>192</v>
      </c>
      <c r="I1727">
        <v>146</v>
      </c>
      <c r="J1727" t="s">
        <v>18148</v>
      </c>
      <c r="K1727" t="s">
        <v>18149</v>
      </c>
      <c r="L1727" t="s">
        <v>16900</v>
      </c>
      <c r="M1727" t="s">
        <v>17999</v>
      </c>
      <c r="N1727" t="s">
        <v>18150</v>
      </c>
      <c r="O1727" t="s">
        <v>17998</v>
      </c>
      <c r="P1727" t="s">
        <v>17987</v>
      </c>
      <c r="Q1727" t="s">
        <v>18043</v>
      </c>
      <c r="R1727" t="s">
        <v>17314</v>
      </c>
      <c r="S1727" t="s">
        <v>18151</v>
      </c>
      <c r="T1727" t="s">
        <v>18042</v>
      </c>
      <c r="U1727" t="s">
        <v>17997</v>
      </c>
      <c r="V1727" t="s">
        <v>18002</v>
      </c>
      <c r="W1727" t="s">
        <v>18152</v>
      </c>
      <c r="X1727" t="s">
        <v>18153</v>
      </c>
      <c r="Y1727" t="s">
        <v>18154</v>
      </c>
      <c r="Z1727" t="s">
        <v>18155</v>
      </c>
      <c r="AA1727" t="s">
        <v>18101</v>
      </c>
      <c r="AB1727" t="s">
        <v>16868</v>
      </c>
      <c r="AC1727" t="s">
        <v>18156</v>
      </c>
    </row>
    <row r="1728" spans="1:31" x14ac:dyDescent="0.3">
      <c r="A1728" t="s">
        <v>18070</v>
      </c>
      <c r="B1728" t="s">
        <v>18157</v>
      </c>
      <c r="C1728">
        <v>1079</v>
      </c>
      <c r="D1728" t="s">
        <v>32</v>
      </c>
      <c r="E1728">
        <v>243</v>
      </c>
      <c r="F1728">
        <v>424</v>
      </c>
      <c r="G1728">
        <v>5</v>
      </c>
      <c r="H1728">
        <v>1</v>
      </c>
      <c r="I1728">
        <v>1</v>
      </c>
      <c r="J1728" t="s">
        <v>18158</v>
      </c>
      <c r="K1728" t="s">
        <v>18159</v>
      </c>
      <c r="L1728" t="s">
        <v>18160</v>
      </c>
      <c r="M1728" t="s">
        <v>17314</v>
      </c>
      <c r="N1728" t="s">
        <v>18161</v>
      </c>
      <c r="O1728" t="e">
        <f>-kvbplS9yjM</f>
        <v>#NAME?</v>
      </c>
      <c r="P1728" t="s">
        <v>18162</v>
      </c>
      <c r="Q1728" t="s">
        <v>17987</v>
      </c>
      <c r="R1728" t="s">
        <v>18163</v>
      </c>
      <c r="S1728" t="s">
        <v>18164</v>
      </c>
      <c r="T1728" t="s">
        <v>18165</v>
      </c>
      <c r="U1728" t="s">
        <v>18002</v>
      </c>
      <c r="V1728" t="s">
        <v>16868</v>
      </c>
      <c r="W1728" t="s">
        <v>17482</v>
      </c>
      <c r="X1728" t="s">
        <v>18166</v>
      </c>
      <c r="Y1728" t="s">
        <v>18167</v>
      </c>
      <c r="Z1728" t="s">
        <v>17145</v>
      </c>
      <c r="AA1728" t="s">
        <v>17997</v>
      </c>
      <c r="AB1728" t="s">
        <v>18168</v>
      </c>
      <c r="AC1728" t="s">
        <v>18063</v>
      </c>
    </row>
    <row r="1729" spans="1:31" x14ac:dyDescent="0.3">
      <c r="A1729" t="s">
        <v>18062</v>
      </c>
      <c r="B1729" t="s">
        <v>18169</v>
      </c>
      <c r="C1729">
        <v>976</v>
      </c>
      <c r="D1729" t="s">
        <v>632</v>
      </c>
      <c r="E1729">
        <v>184</v>
      </c>
      <c r="F1729">
        <v>2031</v>
      </c>
      <c r="G1729">
        <v>4.83</v>
      </c>
      <c r="H1729">
        <v>23</v>
      </c>
      <c r="I1729">
        <v>21</v>
      </c>
      <c r="J1729" t="s">
        <v>16868</v>
      </c>
      <c r="K1729" t="s">
        <v>18170</v>
      </c>
      <c r="L1729" t="s">
        <v>17314</v>
      </c>
      <c r="M1729" t="s">
        <v>17996</v>
      </c>
      <c r="N1729" t="s">
        <v>18171</v>
      </c>
      <c r="O1729" t="s">
        <v>18172</v>
      </c>
      <c r="P1729" t="s">
        <v>18173</v>
      </c>
      <c r="Q1729" t="s">
        <v>18174</v>
      </c>
      <c r="R1729" t="s">
        <v>18175</v>
      </c>
      <c r="S1729" t="s">
        <v>18176</v>
      </c>
      <c r="T1729" t="s">
        <v>18002</v>
      </c>
      <c r="U1729" t="s">
        <v>18043</v>
      </c>
      <c r="V1729" t="e">
        <f>-PHVMFtl-qg</f>
        <v>#NAME?</v>
      </c>
      <c r="W1729" t="s">
        <v>18177</v>
      </c>
      <c r="X1729" t="s">
        <v>17987</v>
      </c>
      <c r="Y1729" t="s">
        <v>18028</v>
      </c>
      <c r="Z1729" t="s">
        <v>17997</v>
      </c>
      <c r="AA1729" t="s">
        <v>18178</v>
      </c>
      <c r="AB1729" t="s">
        <v>18030</v>
      </c>
      <c r="AC1729" t="s">
        <v>18179</v>
      </c>
    </row>
    <row r="1730" spans="1:31" x14ac:dyDescent="0.3">
      <c r="A1730" t="s">
        <v>18071</v>
      </c>
      <c r="B1730" t="s">
        <v>16961</v>
      </c>
      <c r="C1730">
        <v>1068</v>
      </c>
      <c r="D1730" t="s">
        <v>38</v>
      </c>
      <c r="E1730" t="s">
        <v>3</v>
      </c>
      <c r="F1730" t="s">
        <v>39</v>
      </c>
      <c r="G1730">
        <v>244</v>
      </c>
      <c r="H1730">
        <v>853</v>
      </c>
      <c r="I1730">
        <v>5</v>
      </c>
      <c r="J1730">
        <v>10</v>
      </c>
      <c r="K1730">
        <v>9</v>
      </c>
      <c r="L1730" t="s">
        <v>18180</v>
      </c>
      <c r="M1730" t="s">
        <v>16868</v>
      </c>
      <c r="N1730" t="s">
        <v>18181</v>
      </c>
      <c r="O1730" t="s">
        <v>18182</v>
      </c>
      <c r="P1730" t="s">
        <v>18183</v>
      </c>
      <c r="Q1730" t="s">
        <v>18184</v>
      </c>
      <c r="R1730" t="s">
        <v>17987</v>
      </c>
      <c r="S1730" t="s">
        <v>18185</v>
      </c>
      <c r="T1730" t="s">
        <v>18186</v>
      </c>
      <c r="U1730" t="s">
        <v>18096</v>
      </c>
      <c r="V1730" t="s">
        <v>18187</v>
      </c>
      <c r="W1730" t="s">
        <v>18002</v>
      </c>
      <c r="X1730" t="s">
        <v>18043</v>
      </c>
      <c r="Y1730" t="s">
        <v>18032</v>
      </c>
      <c r="Z1730" t="s">
        <v>18188</v>
      </c>
      <c r="AA1730" t="s">
        <v>18189</v>
      </c>
      <c r="AB1730" t="s">
        <v>18190</v>
      </c>
      <c r="AC1730" t="s">
        <v>18191</v>
      </c>
      <c r="AD1730" t="s">
        <v>18192</v>
      </c>
      <c r="AE1730" t="s">
        <v>18193</v>
      </c>
    </row>
    <row r="1731" spans="1:31" x14ac:dyDescent="0.3">
      <c r="A1731" t="s">
        <v>18072</v>
      </c>
      <c r="B1731" t="s">
        <v>16440</v>
      </c>
      <c r="C1731">
        <v>1131</v>
      </c>
      <c r="D1731" t="s">
        <v>32</v>
      </c>
      <c r="E1731">
        <v>298</v>
      </c>
      <c r="F1731">
        <v>296</v>
      </c>
      <c r="G1731">
        <v>5</v>
      </c>
      <c r="H1731">
        <v>9</v>
      </c>
      <c r="I1731">
        <v>9</v>
      </c>
      <c r="J1731" t="s">
        <v>17987</v>
      </c>
      <c r="K1731" t="s">
        <v>17314</v>
      </c>
      <c r="L1731" t="s">
        <v>17998</v>
      </c>
      <c r="M1731" t="s">
        <v>17999</v>
      </c>
      <c r="N1731" t="s">
        <v>18066</v>
      </c>
      <c r="O1731" t="s">
        <v>18032</v>
      </c>
      <c r="P1731" t="s">
        <v>18042</v>
      </c>
      <c r="Q1731" t="s">
        <v>18067</v>
      </c>
      <c r="R1731" t="s">
        <v>17989</v>
      </c>
      <c r="S1731" t="s">
        <v>18002</v>
      </c>
      <c r="T1731" t="s">
        <v>16868</v>
      </c>
      <c r="U1731" t="s">
        <v>18063</v>
      </c>
      <c r="V1731" t="s">
        <v>18006</v>
      </c>
      <c r="W1731" t="s">
        <v>18068</v>
      </c>
      <c r="X1731" t="s">
        <v>18069</v>
      </c>
      <c r="Y1731" t="s">
        <v>18064</v>
      </c>
      <c r="Z1731" t="s">
        <v>16875</v>
      </c>
      <c r="AA1731" t="s">
        <v>18070</v>
      </c>
      <c r="AB1731" t="s">
        <v>18062</v>
      </c>
      <c r="AC1731" t="s">
        <v>18071</v>
      </c>
    </row>
    <row r="1732" spans="1:31" x14ac:dyDescent="0.3">
      <c r="A1732" t="s">
        <v>18194</v>
      </c>
      <c r="B1732" t="s">
        <v>18195</v>
      </c>
      <c r="C1732">
        <v>1117</v>
      </c>
      <c r="D1732" t="s">
        <v>20</v>
      </c>
      <c r="E1732">
        <v>311</v>
      </c>
      <c r="F1732">
        <v>706655</v>
      </c>
      <c r="G1732">
        <v>3.74</v>
      </c>
      <c r="H1732">
        <v>7824</v>
      </c>
      <c r="I1732">
        <v>8346</v>
      </c>
      <c r="J1732" t="s">
        <v>18196</v>
      </c>
      <c r="K1732" t="s">
        <v>18197</v>
      </c>
      <c r="L1732" t="s">
        <v>18198</v>
      </c>
      <c r="M1732" t="s">
        <v>18199</v>
      </c>
      <c r="N1732" t="s">
        <v>18200</v>
      </c>
      <c r="O1732" t="s">
        <v>18201</v>
      </c>
      <c r="P1732" t="s">
        <v>18202</v>
      </c>
      <c r="Q1732" t="s">
        <v>18203</v>
      </c>
      <c r="R1732" t="s">
        <v>18204</v>
      </c>
      <c r="S1732" t="s">
        <v>18205</v>
      </c>
      <c r="T1732" t="s">
        <v>18206</v>
      </c>
      <c r="U1732" t="s">
        <v>18207</v>
      </c>
      <c r="V1732" t="s">
        <v>18208</v>
      </c>
      <c r="W1732" t="s">
        <v>18209</v>
      </c>
      <c r="X1732" t="s">
        <v>18210</v>
      </c>
      <c r="Y1732" t="s">
        <v>18211</v>
      </c>
      <c r="Z1732" t="s">
        <v>18212</v>
      </c>
      <c r="AA1732" t="s">
        <v>18213</v>
      </c>
      <c r="AB1732" t="s">
        <v>18214</v>
      </c>
      <c r="AC1732" t="s">
        <v>18215</v>
      </c>
    </row>
    <row r="1733" spans="1:31" x14ac:dyDescent="0.3">
      <c r="A1733" t="s">
        <v>18216</v>
      </c>
      <c r="B1733" t="s">
        <v>18195</v>
      </c>
      <c r="C1733">
        <v>1106</v>
      </c>
      <c r="D1733" t="s">
        <v>32</v>
      </c>
      <c r="E1733">
        <v>90</v>
      </c>
      <c r="F1733">
        <v>620446</v>
      </c>
      <c r="G1733">
        <v>4.4400000000000004</v>
      </c>
      <c r="H1733">
        <v>5232</v>
      </c>
      <c r="I1733">
        <v>5972</v>
      </c>
      <c r="J1733" t="s">
        <v>18198</v>
      </c>
      <c r="K1733" t="s">
        <v>18197</v>
      </c>
      <c r="L1733" t="s">
        <v>18199</v>
      </c>
      <c r="M1733" t="s">
        <v>18194</v>
      </c>
      <c r="N1733" t="s">
        <v>18208</v>
      </c>
      <c r="O1733" t="s">
        <v>5144</v>
      </c>
      <c r="P1733" t="s">
        <v>18206</v>
      </c>
      <c r="Q1733" t="s">
        <v>18207</v>
      </c>
      <c r="R1733" t="s">
        <v>18196</v>
      </c>
      <c r="S1733" t="s">
        <v>18205</v>
      </c>
      <c r="T1733" t="s">
        <v>18209</v>
      </c>
      <c r="U1733" t="s">
        <v>18204</v>
      </c>
      <c r="V1733" t="s">
        <v>18200</v>
      </c>
      <c r="W1733" t="s">
        <v>18217</v>
      </c>
      <c r="X1733" t="s">
        <v>18218</v>
      </c>
      <c r="Y1733" t="s">
        <v>18210</v>
      </c>
      <c r="Z1733" t="s">
        <v>18212</v>
      </c>
      <c r="AA1733" t="s">
        <v>18203</v>
      </c>
      <c r="AB1733" t="s">
        <v>18219</v>
      </c>
      <c r="AC1733" t="s">
        <v>18215</v>
      </c>
    </row>
    <row r="1734" spans="1:31" x14ac:dyDescent="0.3">
      <c r="A1734" t="s">
        <v>18220</v>
      </c>
      <c r="B1734" t="s">
        <v>6502</v>
      </c>
      <c r="C1734">
        <v>1134</v>
      </c>
      <c r="D1734" t="s">
        <v>20</v>
      </c>
      <c r="E1734">
        <v>263</v>
      </c>
      <c r="F1734">
        <v>592</v>
      </c>
      <c r="G1734">
        <v>3.59</v>
      </c>
      <c r="H1734">
        <v>17</v>
      </c>
      <c r="I1734">
        <v>33</v>
      </c>
      <c r="J1734" t="s">
        <v>18221</v>
      </c>
      <c r="K1734" t="s">
        <v>18194</v>
      </c>
      <c r="L1734" t="s">
        <v>18216</v>
      </c>
      <c r="M1734" t="s">
        <v>18222</v>
      </c>
      <c r="N1734" t="s">
        <v>18223</v>
      </c>
      <c r="O1734" t="s">
        <v>18224</v>
      </c>
      <c r="P1734" t="s">
        <v>18225</v>
      </c>
      <c r="Q1734" t="s">
        <v>18211</v>
      </c>
      <c r="R1734" t="s">
        <v>18226</v>
      </c>
      <c r="S1734" t="e">
        <f>-Y91eVQxNGg</f>
        <v>#NAME?</v>
      </c>
      <c r="T1734" t="s">
        <v>18227</v>
      </c>
      <c r="U1734" t="s">
        <v>18228</v>
      </c>
      <c r="V1734" t="s">
        <v>18229</v>
      </c>
      <c r="W1734" t="s">
        <v>18230</v>
      </c>
      <c r="X1734" t="s">
        <v>18231</v>
      </c>
      <c r="Y1734" t="s">
        <v>18232</v>
      </c>
      <c r="Z1734" t="s">
        <v>18233</v>
      </c>
      <c r="AA1734" t="s">
        <v>18234</v>
      </c>
      <c r="AB1734" t="s">
        <v>18235</v>
      </c>
      <c r="AC1734" t="s">
        <v>18236</v>
      </c>
    </row>
    <row r="1735" spans="1:31" x14ac:dyDescent="0.3">
      <c r="A1735" t="s">
        <v>18222</v>
      </c>
      <c r="B1735" t="s">
        <v>18237</v>
      </c>
      <c r="C1735">
        <v>1103</v>
      </c>
      <c r="D1735" t="s">
        <v>20</v>
      </c>
      <c r="E1735">
        <v>191</v>
      </c>
      <c r="F1735">
        <v>399</v>
      </c>
      <c r="G1735">
        <v>2.33</v>
      </c>
      <c r="H1735">
        <v>3</v>
      </c>
      <c r="I1735">
        <v>2</v>
      </c>
      <c r="J1735" t="s">
        <v>18194</v>
      </c>
      <c r="K1735" t="s">
        <v>18216</v>
      </c>
      <c r="L1735" t="s">
        <v>18196</v>
      </c>
      <c r="M1735" t="s">
        <v>18238</v>
      </c>
      <c r="N1735" t="s">
        <v>18239</v>
      </c>
      <c r="O1735" t="s">
        <v>18240</v>
      </c>
      <c r="P1735" t="s">
        <v>18241</v>
      </c>
      <c r="Q1735" t="s">
        <v>18242</v>
      </c>
      <c r="R1735" t="s">
        <v>18201</v>
      </c>
      <c r="S1735" t="s">
        <v>18243</v>
      </c>
      <c r="T1735" t="s">
        <v>18225</v>
      </c>
      <c r="U1735" t="s">
        <v>18244</v>
      </c>
      <c r="V1735" t="s">
        <v>18245</v>
      </c>
      <c r="W1735" t="s">
        <v>18246</v>
      </c>
      <c r="X1735" t="s">
        <v>18247</v>
      </c>
      <c r="Y1735" t="s">
        <v>18248</v>
      </c>
      <c r="Z1735" t="s">
        <v>18249</v>
      </c>
      <c r="AA1735" t="s">
        <v>18212</v>
      </c>
      <c r="AB1735" t="s">
        <v>18250</v>
      </c>
      <c r="AC1735" t="s">
        <v>18251</v>
      </c>
    </row>
    <row r="1736" spans="1:31" x14ac:dyDescent="0.3">
      <c r="A1736" t="s">
        <v>18223</v>
      </c>
      <c r="B1736" t="s">
        <v>6502</v>
      </c>
      <c r="C1736">
        <v>1134</v>
      </c>
      <c r="D1736" t="s">
        <v>20</v>
      </c>
      <c r="E1736">
        <v>124</v>
      </c>
      <c r="F1736">
        <v>1036</v>
      </c>
      <c r="G1736">
        <v>2.74</v>
      </c>
      <c r="H1736">
        <v>31</v>
      </c>
      <c r="I1736">
        <v>51</v>
      </c>
      <c r="J1736" t="s">
        <v>18221</v>
      </c>
      <c r="K1736" t="s">
        <v>18194</v>
      </c>
      <c r="L1736" t="s">
        <v>18216</v>
      </c>
      <c r="M1736" t="s">
        <v>18220</v>
      </c>
      <c r="N1736" t="s">
        <v>18222</v>
      </c>
      <c r="O1736" t="s">
        <v>18224</v>
      </c>
      <c r="P1736" t="s">
        <v>18225</v>
      </c>
      <c r="Q1736" t="s">
        <v>18211</v>
      </c>
      <c r="R1736" t="s">
        <v>18226</v>
      </c>
      <c r="S1736" t="e">
        <f>-Y91eVQxNGg</f>
        <v>#NAME?</v>
      </c>
      <c r="T1736" t="s">
        <v>18227</v>
      </c>
      <c r="U1736" t="s">
        <v>18228</v>
      </c>
      <c r="V1736" t="s">
        <v>18229</v>
      </c>
      <c r="W1736" t="s">
        <v>18230</v>
      </c>
      <c r="X1736" t="s">
        <v>18231</v>
      </c>
      <c r="Y1736" t="s">
        <v>18233</v>
      </c>
      <c r="Z1736" t="s">
        <v>18234</v>
      </c>
      <c r="AA1736" t="s">
        <v>18235</v>
      </c>
      <c r="AB1736" t="s">
        <v>18236</v>
      </c>
      <c r="AC1736" t="s">
        <v>18252</v>
      </c>
    </row>
    <row r="1737" spans="1:31" x14ac:dyDescent="0.3">
      <c r="A1737" t="s">
        <v>18224</v>
      </c>
      <c r="B1737" t="s">
        <v>6502</v>
      </c>
      <c r="C1737">
        <v>1134</v>
      </c>
      <c r="D1737" t="s">
        <v>32</v>
      </c>
      <c r="E1737">
        <v>266</v>
      </c>
      <c r="F1737">
        <v>196</v>
      </c>
      <c r="G1737">
        <v>4.43</v>
      </c>
      <c r="H1737">
        <v>7</v>
      </c>
      <c r="I1737">
        <v>6</v>
      </c>
      <c r="J1737" t="s">
        <v>18204</v>
      </c>
      <c r="K1737" t="s">
        <v>18216</v>
      </c>
      <c r="L1737" t="s">
        <v>18222</v>
      </c>
      <c r="M1737" t="s">
        <v>18225</v>
      </c>
      <c r="N1737" t="e">
        <f>-Y91eVQxNGg</f>
        <v>#NAME?</v>
      </c>
      <c r="O1737" t="s">
        <v>18226</v>
      </c>
      <c r="P1737" t="s">
        <v>18228</v>
      </c>
      <c r="Q1737" t="s">
        <v>18253</v>
      </c>
      <c r="R1737" t="s">
        <v>18230</v>
      </c>
      <c r="S1737" t="s">
        <v>18231</v>
      </c>
      <c r="T1737" t="s">
        <v>18254</v>
      </c>
      <c r="U1737" t="s">
        <v>18234</v>
      </c>
      <c r="V1737" t="s">
        <v>18209</v>
      </c>
      <c r="W1737" t="s">
        <v>18255</v>
      </c>
      <c r="X1737" t="s">
        <v>18256</v>
      </c>
      <c r="Y1737" t="s">
        <v>18257</v>
      </c>
      <c r="Z1737" t="s">
        <v>18258</v>
      </c>
      <c r="AA1737" t="s">
        <v>18259</v>
      </c>
      <c r="AB1737" t="s">
        <v>18197</v>
      </c>
      <c r="AC1737" t="s">
        <v>18252</v>
      </c>
    </row>
    <row r="1738" spans="1:31" x14ac:dyDescent="0.3">
      <c r="A1738" t="s">
        <v>18225</v>
      </c>
      <c r="B1738" t="s">
        <v>18260</v>
      </c>
      <c r="C1738">
        <v>1107</v>
      </c>
      <c r="D1738" t="s">
        <v>32</v>
      </c>
      <c r="E1738">
        <v>81</v>
      </c>
      <c r="F1738">
        <v>1564</v>
      </c>
      <c r="G1738">
        <v>3.06</v>
      </c>
      <c r="H1738">
        <v>16</v>
      </c>
      <c r="I1738">
        <v>22</v>
      </c>
      <c r="J1738" t="s">
        <v>18216</v>
      </c>
      <c r="K1738" t="s">
        <v>18230</v>
      </c>
      <c r="L1738" t="s">
        <v>18209</v>
      </c>
      <c r="M1738" t="s">
        <v>18228</v>
      </c>
      <c r="N1738" t="s">
        <v>18261</v>
      </c>
      <c r="O1738" t="s">
        <v>18253</v>
      </c>
      <c r="P1738" t="s">
        <v>18197</v>
      </c>
      <c r="Q1738" t="s">
        <v>18262</v>
      </c>
      <c r="R1738" t="s">
        <v>18263</v>
      </c>
      <c r="S1738" t="s">
        <v>18264</v>
      </c>
      <c r="T1738" t="s">
        <v>18208</v>
      </c>
      <c r="U1738" t="s">
        <v>18256</v>
      </c>
      <c r="V1738" t="s">
        <v>5144</v>
      </c>
      <c r="W1738" t="e">
        <f>-Y91eVQxNGg</f>
        <v>#NAME?</v>
      </c>
      <c r="X1738" t="s">
        <v>18265</v>
      </c>
      <c r="Y1738" t="s">
        <v>18259</v>
      </c>
      <c r="Z1738" t="s">
        <v>18266</v>
      </c>
      <c r="AA1738" t="s">
        <v>18267</v>
      </c>
      <c r="AB1738" t="s">
        <v>18268</v>
      </c>
      <c r="AC1738" t="s">
        <v>18210</v>
      </c>
    </row>
    <row r="1739" spans="1:31" x14ac:dyDescent="0.3">
      <c r="A1739" t="s">
        <v>18211</v>
      </c>
      <c r="B1739" t="s">
        <v>856</v>
      </c>
      <c r="C1739">
        <v>1118</v>
      </c>
      <c r="D1739" t="s">
        <v>20</v>
      </c>
      <c r="E1739">
        <v>5</v>
      </c>
      <c r="F1739">
        <v>6698</v>
      </c>
      <c r="G1739">
        <v>2.77</v>
      </c>
      <c r="H1739">
        <v>126</v>
      </c>
      <c r="I1739">
        <v>113</v>
      </c>
      <c r="J1739" t="s">
        <v>18194</v>
      </c>
      <c r="K1739" t="s">
        <v>18229</v>
      </c>
      <c r="L1739" t="s">
        <v>18200</v>
      </c>
      <c r="M1739" t="s">
        <v>18232</v>
      </c>
      <c r="N1739" t="s">
        <v>18203</v>
      </c>
      <c r="O1739" t="s">
        <v>18269</v>
      </c>
      <c r="P1739" t="s">
        <v>18236</v>
      </c>
      <c r="Q1739" t="s">
        <v>18270</v>
      </c>
      <c r="R1739" t="s">
        <v>18271</v>
      </c>
      <c r="S1739" t="s">
        <v>18272</v>
      </c>
      <c r="T1739" t="s">
        <v>18201</v>
      </c>
      <c r="U1739" t="s">
        <v>18202</v>
      </c>
      <c r="V1739" t="s">
        <v>18273</v>
      </c>
      <c r="W1739" t="s">
        <v>18274</v>
      </c>
      <c r="X1739" t="s">
        <v>18214</v>
      </c>
      <c r="Y1739" t="s">
        <v>18275</v>
      </c>
      <c r="Z1739" t="s">
        <v>18276</v>
      </c>
      <c r="AA1739" t="s">
        <v>18277</v>
      </c>
      <c r="AB1739" t="s">
        <v>18278</v>
      </c>
      <c r="AC1739" t="s">
        <v>18279</v>
      </c>
    </row>
    <row r="1740" spans="1:31" x14ac:dyDescent="0.3">
      <c r="A1740" t="s">
        <v>18226</v>
      </c>
      <c r="B1740" t="s">
        <v>18280</v>
      </c>
      <c r="C1740">
        <v>1119</v>
      </c>
      <c r="D1740" t="s">
        <v>32</v>
      </c>
      <c r="E1740">
        <v>30</v>
      </c>
      <c r="F1740">
        <v>482</v>
      </c>
      <c r="G1740">
        <v>3.08</v>
      </c>
      <c r="H1740">
        <v>12</v>
      </c>
      <c r="I1740">
        <v>8</v>
      </c>
      <c r="J1740" t="s">
        <v>18216</v>
      </c>
      <c r="K1740" t="s">
        <v>18234</v>
      </c>
      <c r="L1740" t="s">
        <v>18209</v>
      </c>
      <c r="M1740" t="s">
        <v>18194</v>
      </c>
      <c r="N1740" t="s">
        <v>18204</v>
      </c>
      <c r="O1740" t="s">
        <v>18198</v>
      </c>
      <c r="P1740" t="s">
        <v>18231</v>
      </c>
      <c r="Q1740" t="s">
        <v>18261</v>
      </c>
      <c r="R1740" t="s">
        <v>18281</v>
      </c>
      <c r="S1740" t="s">
        <v>10561</v>
      </c>
      <c r="T1740" t="s">
        <v>18282</v>
      </c>
      <c r="U1740" t="s">
        <v>18283</v>
      </c>
      <c r="V1740" t="s">
        <v>18210</v>
      </c>
      <c r="W1740" t="s">
        <v>18284</v>
      </c>
      <c r="X1740" t="s">
        <v>18285</v>
      </c>
      <c r="Y1740" t="s">
        <v>18286</v>
      </c>
      <c r="Z1740" t="s">
        <v>6493</v>
      </c>
      <c r="AA1740" t="s">
        <v>18287</v>
      </c>
      <c r="AB1740" t="s">
        <v>18288</v>
      </c>
      <c r="AC1740" t="e">
        <f>-Y91eVQxNGg</f>
        <v>#NAME?</v>
      </c>
    </row>
    <row r="1741" spans="1:31" x14ac:dyDescent="0.3">
      <c r="A1741" t="s">
        <v>18233</v>
      </c>
      <c r="B1741" t="s">
        <v>856</v>
      </c>
      <c r="C1741">
        <v>1131</v>
      </c>
      <c r="D1741" t="s">
        <v>20</v>
      </c>
      <c r="E1741">
        <v>10</v>
      </c>
      <c r="F1741">
        <v>333</v>
      </c>
      <c r="G1741">
        <v>3.4</v>
      </c>
      <c r="H1741">
        <v>5</v>
      </c>
      <c r="I1741">
        <v>17</v>
      </c>
      <c r="J1741" t="s">
        <v>18221</v>
      </c>
      <c r="K1741" t="s">
        <v>18194</v>
      </c>
      <c r="L1741" t="s">
        <v>18216</v>
      </c>
      <c r="M1741" t="s">
        <v>18220</v>
      </c>
      <c r="N1741" t="s">
        <v>18222</v>
      </c>
      <c r="O1741" t="s">
        <v>18223</v>
      </c>
      <c r="P1741" t="s">
        <v>18224</v>
      </c>
      <c r="Q1741" t="s">
        <v>18225</v>
      </c>
      <c r="R1741" t="s">
        <v>18211</v>
      </c>
      <c r="S1741" t="s">
        <v>18226</v>
      </c>
      <c r="T1741" t="e">
        <f>-Y91eVQxNGg</f>
        <v>#NAME?</v>
      </c>
      <c r="U1741" t="s">
        <v>18227</v>
      </c>
      <c r="V1741" t="s">
        <v>18228</v>
      </c>
      <c r="W1741" t="s">
        <v>18229</v>
      </c>
      <c r="X1741" t="s">
        <v>18230</v>
      </c>
      <c r="Y1741" t="s">
        <v>18231</v>
      </c>
      <c r="Z1741" t="s">
        <v>18234</v>
      </c>
      <c r="AA1741" t="s">
        <v>18235</v>
      </c>
      <c r="AB1741" t="s">
        <v>18236</v>
      </c>
      <c r="AC1741" t="s">
        <v>18252</v>
      </c>
    </row>
    <row r="1742" spans="1:31" x14ac:dyDescent="0.3">
      <c r="A1742" t="e">
        <f>-Y91eVQxNGg</f>
        <v>#NAME?</v>
      </c>
      <c r="B1742" t="s">
        <v>18289</v>
      </c>
      <c r="C1742">
        <v>1123</v>
      </c>
      <c r="D1742" t="s">
        <v>32</v>
      </c>
      <c r="E1742">
        <v>120</v>
      </c>
      <c r="F1742">
        <v>447</v>
      </c>
      <c r="G1742">
        <v>2.5</v>
      </c>
      <c r="H1742">
        <v>8</v>
      </c>
      <c r="I1742">
        <v>18</v>
      </c>
      <c r="J1742" t="s">
        <v>18216</v>
      </c>
      <c r="K1742" t="s">
        <v>18225</v>
      </c>
      <c r="L1742" t="s">
        <v>18228</v>
      </c>
      <c r="M1742" t="s">
        <v>18194</v>
      </c>
      <c r="N1742" t="s">
        <v>18290</v>
      </c>
      <c r="O1742" t="s">
        <v>18291</v>
      </c>
      <c r="P1742" t="s">
        <v>18204</v>
      </c>
      <c r="Q1742" t="s">
        <v>18292</v>
      </c>
      <c r="R1742" t="s">
        <v>18293</v>
      </c>
      <c r="S1742" t="s">
        <v>18294</v>
      </c>
      <c r="T1742" t="s">
        <v>18234</v>
      </c>
      <c r="U1742" t="s">
        <v>18295</v>
      </c>
      <c r="V1742" t="s">
        <v>18210</v>
      </c>
      <c r="W1742" t="s">
        <v>14310</v>
      </c>
      <c r="X1742" t="s">
        <v>18296</v>
      </c>
      <c r="Y1742" t="s">
        <v>18297</v>
      </c>
      <c r="Z1742" t="s">
        <v>18298</v>
      </c>
      <c r="AA1742" t="s">
        <v>18252</v>
      </c>
      <c r="AB1742" t="s">
        <v>18299</v>
      </c>
      <c r="AC1742" t="s">
        <v>18196</v>
      </c>
    </row>
    <row r="1743" spans="1:31" x14ac:dyDescent="0.3">
      <c r="A1743" t="s">
        <v>18227</v>
      </c>
      <c r="B1743" t="s">
        <v>6502</v>
      </c>
      <c r="C1743">
        <v>1130</v>
      </c>
      <c r="D1743" t="s">
        <v>20</v>
      </c>
      <c r="E1743">
        <v>13</v>
      </c>
      <c r="F1743">
        <v>231</v>
      </c>
      <c r="G1743">
        <v>2.25</v>
      </c>
      <c r="H1743">
        <v>4</v>
      </c>
      <c r="I1743">
        <v>2</v>
      </c>
      <c r="J1743" t="s">
        <v>18194</v>
      </c>
      <c r="K1743" t="s">
        <v>18200</v>
      </c>
      <c r="L1743" t="s">
        <v>18203</v>
      </c>
      <c r="M1743" t="s">
        <v>18211</v>
      </c>
      <c r="N1743" t="s">
        <v>18229</v>
      </c>
      <c r="O1743" t="s">
        <v>18232</v>
      </c>
      <c r="P1743" t="s">
        <v>18300</v>
      </c>
      <c r="Q1743" t="s">
        <v>18221</v>
      </c>
      <c r="R1743" t="s">
        <v>18220</v>
      </c>
      <c r="S1743" t="s">
        <v>18223</v>
      </c>
      <c r="T1743" t="s">
        <v>18301</v>
      </c>
      <c r="U1743" t="s">
        <v>18219</v>
      </c>
      <c r="V1743" t="s">
        <v>18235</v>
      </c>
      <c r="W1743" t="s">
        <v>18302</v>
      </c>
      <c r="X1743" t="s">
        <v>18233</v>
      </c>
      <c r="Y1743" t="s">
        <v>18277</v>
      </c>
      <c r="Z1743" t="s">
        <v>18236</v>
      </c>
      <c r="AA1743" t="s">
        <v>18303</v>
      </c>
      <c r="AB1743" t="s">
        <v>13368</v>
      </c>
      <c r="AC1743" t="s">
        <v>18304</v>
      </c>
    </row>
    <row r="1744" spans="1:31" x14ac:dyDescent="0.3">
      <c r="A1744" t="s">
        <v>18228</v>
      </c>
      <c r="B1744" t="s">
        <v>18305</v>
      </c>
      <c r="C1744">
        <v>1107</v>
      </c>
      <c r="D1744" t="s">
        <v>32</v>
      </c>
      <c r="E1744">
        <v>27</v>
      </c>
      <c r="F1744">
        <v>962</v>
      </c>
      <c r="G1744">
        <v>2.5499999999999998</v>
      </c>
      <c r="H1744">
        <v>11</v>
      </c>
      <c r="I1744">
        <v>8</v>
      </c>
      <c r="J1744" t="s">
        <v>18216</v>
      </c>
      <c r="K1744" t="s">
        <v>18230</v>
      </c>
      <c r="L1744" t="s">
        <v>18225</v>
      </c>
      <c r="M1744" t="s">
        <v>18261</v>
      </c>
      <c r="N1744" t="s">
        <v>18209</v>
      </c>
      <c r="O1744" t="s">
        <v>18253</v>
      </c>
      <c r="P1744" t="s">
        <v>18204</v>
      </c>
      <c r="Q1744" t="s">
        <v>18268</v>
      </c>
      <c r="R1744" t="s">
        <v>18252</v>
      </c>
      <c r="S1744" t="s">
        <v>18197</v>
      </c>
      <c r="T1744" t="s">
        <v>18254</v>
      </c>
      <c r="U1744" t="s">
        <v>18306</v>
      </c>
      <c r="V1744" t="s">
        <v>18307</v>
      </c>
      <c r="W1744" t="s">
        <v>18308</v>
      </c>
      <c r="X1744" t="s">
        <v>18218</v>
      </c>
      <c r="Y1744" t="s">
        <v>18256</v>
      </c>
      <c r="Z1744" t="s">
        <v>18198</v>
      </c>
      <c r="AA1744" t="s">
        <v>18210</v>
      </c>
      <c r="AB1744" t="s">
        <v>18309</v>
      </c>
      <c r="AC1744" t="e">
        <f>-Y91eVQxNGg</f>
        <v>#NAME?</v>
      </c>
    </row>
    <row r="1745" spans="1:29" x14ac:dyDescent="0.3">
      <c r="A1745" t="s">
        <v>18229</v>
      </c>
      <c r="B1745" t="s">
        <v>18310</v>
      </c>
      <c r="C1745">
        <v>1119</v>
      </c>
      <c r="D1745" t="s">
        <v>20</v>
      </c>
      <c r="E1745">
        <v>76</v>
      </c>
      <c r="F1745">
        <v>2203</v>
      </c>
      <c r="G1745">
        <v>1.96</v>
      </c>
      <c r="H1745">
        <v>46</v>
      </c>
      <c r="I1745">
        <v>67</v>
      </c>
      <c r="J1745" t="s">
        <v>18194</v>
      </c>
      <c r="K1745" t="s">
        <v>18211</v>
      </c>
      <c r="L1745" t="s">
        <v>18232</v>
      </c>
      <c r="M1745" t="s">
        <v>18200</v>
      </c>
      <c r="N1745" t="s">
        <v>18203</v>
      </c>
      <c r="O1745" t="s">
        <v>18271</v>
      </c>
      <c r="P1745" t="s">
        <v>18201</v>
      </c>
      <c r="Q1745" t="s">
        <v>18219</v>
      </c>
      <c r="R1745" t="s">
        <v>18202</v>
      </c>
      <c r="S1745" t="s">
        <v>18311</v>
      </c>
      <c r="T1745" t="s">
        <v>18312</v>
      </c>
      <c r="U1745" t="s">
        <v>18313</v>
      </c>
      <c r="V1745" t="s">
        <v>18214</v>
      </c>
      <c r="W1745" t="s">
        <v>18197</v>
      </c>
      <c r="X1745" t="s">
        <v>18216</v>
      </c>
      <c r="Y1745" t="s">
        <v>18314</v>
      </c>
      <c r="Z1745" t="s">
        <v>18315</v>
      </c>
      <c r="AA1745" t="s">
        <v>18316</v>
      </c>
      <c r="AB1745" t="s">
        <v>18199</v>
      </c>
      <c r="AC1745" t="s">
        <v>18302</v>
      </c>
    </row>
    <row r="1746" spans="1:29" x14ac:dyDescent="0.3">
      <c r="A1746" t="s">
        <v>18230</v>
      </c>
      <c r="B1746" t="s">
        <v>18317</v>
      </c>
      <c r="C1746">
        <v>1107</v>
      </c>
      <c r="D1746" t="s">
        <v>32</v>
      </c>
      <c r="E1746">
        <v>66</v>
      </c>
      <c r="F1746">
        <v>1861</v>
      </c>
      <c r="G1746">
        <v>2.2799999999999998</v>
      </c>
      <c r="H1746">
        <v>36</v>
      </c>
      <c r="I1746">
        <v>26</v>
      </c>
      <c r="J1746" t="s">
        <v>18216</v>
      </c>
      <c r="K1746" t="s">
        <v>18225</v>
      </c>
      <c r="L1746" t="s">
        <v>18209</v>
      </c>
      <c r="M1746" t="s">
        <v>18228</v>
      </c>
      <c r="N1746" t="s">
        <v>18253</v>
      </c>
      <c r="O1746" t="s">
        <v>18254</v>
      </c>
      <c r="P1746" t="s">
        <v>18197</v>
      </c>
      <c r="Q1746" t="s">
        <v>18259</v>
      </c>
      <c r="R1746" t="s">
        <v>18205</v>
      </c>
      <c r="S1746" t="s">
        <v>18212</v>
      </c>
      <c r="T1746" t="s">
        <v>18218</v>
      </c>
      <c r="U1746" t="s">
        <v>18318</v>
      </c>
      <c r="V1746" t="s">
        <v>18319</v>
      </c>
      <c r="W1746" t="s">
        <v>18320</v>
      </c>
      <c r="X1746" t="s">
        <v>18210</v>
      </c>
      <c r="Y1746" t="s">
        <v>18234</v>
      </c>
      <c r="Z1746" t="s">
        <v>18258</v>
      </c>
      <c r="AA1746" t="s">
        <v>18198</v>
      </c>
      <c r="AB1746" t="s">
        <v>18321</v>
      </c>
      <c r="AC1746" t="s">
        <v>18255</v>
      </c>
    </row>
    <row r="1747" spans="1:29" x14ac:dyDescent="0.3">
      <c r="A1747" t="s">
        <v>18231</v>
      </c>
      <c r="B1747" t="s">
        <v>18322</v>
      </c>
      <c r="C1747">
        <v>1123</v>
      </c>
      <c r="D1747" t="s">
        <v>32</v>
      </c>
      <c r="E1747">
        <v>16</v>
      </c>
      <c r="F1747">
        <v>118</v>
      </c>
      <c r="G1747">
        <v>0</v>
      </c>
      <c r="H1747">
        <v>0</v>
      </c>
      <c r="I1747">
        <v>0</v>
      </c>
    </row>
    <row r="1748" spans="1:29" x14ac:dyDescent="0.3">
      <c r="A1748" t="s">
        <v>18232</v>
      </c>
      <c r="B1748" t="s">
        <v>18323</v>
      </c>
      <c r="C1748">
        <v>0</v>
      </c>
      <c r="D1748" t="s">
        <v>1165</v>
      </c>
      <c r="E1748">
        <v>1</v>
      </c>
      <c r="F1748">
        <v>2674</v>
      </c>
      <c r="G1748">
        <v>2.14</v>
      </c>
      <c r="H1748">
        <v>7</v>
      </c>
      <c r="I1748">
        <v>8</v>
      </c>
    </row>
    <row r="1749" spans="1:29" x14ac:dyDescent="0.3">
      <c r="A1749" t="s">
        <v>18234</v>
      </c>
      <c r="B1749" t="s">
        <v>856</v>
      </c>
      <c r="C1749">
        <v>1118</v>
      </c>
      <c r="D1749" t="s">
        <v>32</v>
      </c>
      <c r="E1749">
        <v>14</v>
      </c>
      <c r="F1749">
        <v>416</v>
      </c>
      <c r="G1749">
        <v>2.4</v>
      </c>
      <c r="H1749">
        <v>10</v>
      </c>
      <c r="I1749">
        <v>8</v>
      </c>
      <c r="J1749" t="s">
        <v>18216</v>
      </c>
      <c r="K1749" t="s">
        <v>18272</v>
      </c>
      <c r="L1749" t="s">
        <v>18194</v>
      </c>
      <c r="M1749" t="s">
        <v>18228</v>
      </c>
      <c r="N1749" t="s">
        <v>18199</v>
      </c>
      <c r="O1749" t="s">
        <v>18271</v>
      </c>
      <c r="P1749" t="s">
        <v>18324</v>
      </c>
      <c r="Q1749" t="s">
        <v>18325</v>
      </c>
      <c r="R1749" t="s">
        <v>18326</v>
      </c>
      <c r="S1749" t="s">
        <v>18259</v>
      </c>
      <c r="T1749" t="s">
        <v>18327</v>
      </c>
      <c r="U1749" t="s">
        <v>18273</v>
      </c>
      <c r="V1749" t="s">
        <v>18328</v>
      </c>
      <c r="W1749" t="s">
        <v>18329</v>
      </c>
      <c r="X1749" t="s">
        <v>18198</v>
      </c>
      <c r="Y1749" t="s">
        <v>18330</v>
      </c>
      <c r="Z1749" t="s">
        <v>18331</v>
      </c>
      <c r="AA1749" t="s">
        <v>18332</v>
      </c>
      <c r="AB1749" t="s">
        <v>18333</v>
      </c>
      <c r="AC1749" t="s">
        <v>18334</v>
      </c>
    </row>
    <row r="1750" spans="1:29" x14ac:dyDescent="0.3">
      <c r="A1750" t="s">
        <v>18235</v>
      </c>
      <c r="B1750" t="s">
        <v>18335</v>
      </c>
      <c r="C1750">
        <v>1136</v>
      </c>
      <c r="D1750" t="s">
        <v>20</v>
      </c>
      <c r="E1750">
        <v>30</v>
      </c>
      <c r="F1750">
        <v>42</v>
      </c>
      <c r="G1750">
        <v>1</v>
      </c>
      <c r="H1750">
        <v>2</v>
      </c>
      <c r="I1750">
        <v>0</v>
      </c>
      <c r="J1750" t="s">
        <v>18221</v>
      </c>
      <c r="K1750" t="s">
        <v>18194</v>
      </c>
      <c r="L1750" t="s">
        <v>18216</v>
      </c>
      <c r="M1750" t="s">
        <v>18220</v>
      </c>
      <c r="N1750" t="s">
        <v>18222</v>
      </c>
      <c r="O1750" t="s">
        <v>18223</v>
      </c>
      <c r="P1750" t="s">
        <v>18224</v>
      </c>
      <c r="Q1750" t="s">
        <v>18225</v>
      </c>
      <c r="R1750" t="s">
        <v>18211</v>
      </c>
      <c r="S1750" t="s">
        <v>18226</v>
      </c>
      <c r="T1750" t="s">
        <v>18233</v>
      </c>
      <c r="U1750" t="e">
        <f>-Y91eVQxNGg</f>
        <v>#NAME?</v>
      </c>
      <c r="V1750" t="s">
        <v>18227</v>
      </c>
      <c r="W1750" t="s">
        <v>18228</v>
      </c>
      <c r="X1750" t="s">
        <v>18229</v>
      </c>
      <c r="Y1750" t="s">
        <v>18230</v>
      </c>
      <c r="Z1750" t="s">
        <v>18231</v>
      </c>
      <c r="AA1750" t="s">
        <v>18232</v>
      </c>
      <c r="AB1750" t="s">
        <v>18234</v>
      </c>
      <c r="AC1750" t="s">
        <v>18236</v>
      </c>
    </row>
    <row r="1751" spans="1:29" x14ac:dyDescent="0.3">
      <c r="A1751" t="s">
        <v>18236</v>
      </c>
      <c r="B1751" t="s">
        <v>18336</v>
      </c>
      <c r="C1751">
        <v>1119</v>
      </c>
      <c r="D1751" t="s">
        <v>20</v>
      </c>
      <c r="E1751">
        <v>6</v>
      </c>
      <c r="F1751">
        <v>603</v>
      </c>
      <c r="G1751">
        <v>2.33</v>
      </c>
      <c r="H1751">
        <v>6</v>
      </c>
      <c r="I1751">
        <v>8</v>
      </c>
      <c r="J1751" t="s">
        <v>18194</v>
      </c>
      <c r="K1751" t="s">
        <v>18211</v>
      </c>
      <c r="L1751" t="s">
        <v>18232</v>
      </c>
      <c r="M1751" t="s">
        <v>18229</v>
      </c>
      <c r="N1751" t="s">
        <v>18271</v>
      </c>
      <c r="O1751" t="s">
        <v>18337</v>
      </c>
      <c r="P1751" t="s">
        <v>18338</v>
      </c>
      <c r="Q1751" t="s">
        <v>18300</v>
      </c>
      <c r="R1751" t="s">
        <v>18339</v>
      </c>
      <c r="S1751" t="s">
        <v>18197</v>
      </c>
      <c r="T1751" t="s">
        <v>18202</v>
      </c>
      <c r="U1751" t="s">
        <v>18216</v>
      </c>
      <c r="V1751" t="s">
        <v>18340</v>
      </c>
      <c r="W1751" t="s">
        <v>18199</v>
      </c>
      <c r="X1751" t="s">
        <v>18341</v>
      </c>
      <c r="Y1751" t="s">
        <v>18342</v>
      </c>
      <c r="Z1751" t="s">
        <v>18343</v>
      </c>
      <c r="AA1751" t="s">
        <v>18344</v>
      </c>
      <c r="AB1751" t="s">
        <v>18198</v>
      </c>
    </row>
    <row r="1752" spans="1:29" x14ac:dyDescent="0.3">
      <c r="A1752" t="s">
        <v>18345</v>
      </c>
      <c r="B1752" t="s">
        <v>18346</v>
      </c>
      <c r="C1752">
        <v>1129</v>
      </c>
      <c r="D1752" t="s">
        <v>20</v>
      </c>
      <c r="E1752">
        <v>77</v>
      </c>
      <c r="F1752">
        <v>75790</v>
      </c>
      <c r="G1752">
        <v>4.46</v>
      </c>
      <c r="H1752">
        <v>1145</v>
      </c>
      <c r="I1752">
        <v>530</v>
      </c>
      <c r="J1752" t="s">
        <v>18347</v>
      </c>
      <c r="K1752" t="s">
        <v>18348</v>
      </c>
      <c r="L1752" t="s">
        <v>18349</v>
      </c>
      <c r="M1752" t="s">
        <v>18287</v>
      </c>
      <c r="N1752" t="s">
        <v>18350</v>
      </c>
      <c r="O1752" t="s">
        <v>18351</v>
      </c>
      <c r="P1752" t="s">
        <v>18352</v>
      </c>
      <c r="Q1752" t="s">
        <v>18353</v>
      </c>
      <c r="R1752" t="s">
        <v>18354</v>
      </c>
      <c r="S1752" t="s">
        <v>18355</v>
      </c>
      <c r="T1752" t="s">
        <v>18356</v>
      </c>
      <c r="U1752" t="s">
        <v>3769</v>
      </c>
      <c r="V1752" t="s">
        <v>18357</v>
      </c>
      <c r="W1752" t="s">
        <v>18358</v>
      </c>
      <c r="X1752" t="s">
        <v>18359</v>
      </c>
      <c r="Y1752" t="s">
        <v>18360</v>
      </c>
      <c r="Z1752" t="s">
        <v>18361</v>
      </c>
      <c r="AA1752" t="s">
        <v>18362</v>
      </c>
      <c r="AB1752" t="s">
        <v>18363</v>
      </c>
      <c r="AC1752" t="e">
        <f>-MWSGbh-BI4</f>
        <v>#NAME?</v>
      </c>
    </row>
    <row r="1753" spans="1:29" x14ac:dyDescent="0.3">
      <c r="A1753" t="e">
        <f>-MWSGbh-BI4</f>
        <v>#NAME?</v>
      </c>
      <c r="B1753" t="s">
        <v>18364</v>
      </c>
      <c r="C1753">
        <v>1084</v>
      </c>
      <c r="D1753" t="s">
        <v>20</v>
      </c>
      <c r="E1753">
        <v>104</v>
      </c>
      <c r="F1753">
        <v>319059</v>
      </c>
      <c r="G1753">
        <v>4.62</v>
      </c>
      <c r="H1753">
        <v>1717</v>
      </c>
      <c r="I1753">
        <v>1429</v>
      </c>
      <c r="J1753" t="s">
        <v>18351</v>
      </c>
      <c r="K1753" t="s">
        <v>18365</v>
      </c>
      <c r="L1753" t="s">
        <v>18362</v>
      </c>
      <c r="M1753" t="s">
        <v>18366</v>
      </c>
      <c r="N1753" t="s">
        <v>18367</v>
      </c>
      <c r="O1753" t="s">
        <v>18368</v>
      </c>
      <c r="P1753" t="s">
        <v>18369</v>
      </c>
      <c r="Q1753" t="s">
        <v>18370</v>
      </c>
      <c r="R1753" t="s">
        <v>18371</v>
      </c>
      <c r="S1753" t="s">
        <v>18372</v>
      </c>
      <c r="T1753" t="s">
        <v>18373</v>
      </c>
      <c r="U1753" t="s">
        <v>18374</v>
      </c>
      <c r="V1753" t="s">
        <v>18375</v>
      </c>
      <c r="W1753" t="s">
        <v>18376</v>
      </c>
      <c r="X1753" t="s">
        <v>18377</v>
      </c>
      <c r="Y1753" t="s">
        <v>18378</v>
      </c>
      <c r="Z1753" t="s">
        <v>18363</v>
      </c>
      <c r="AA1753" t="s">
        <v>18379</v>
      </c>
      <c r="AB1753" t="s">
        <v>18380</v>
      </c>
      <c r="AC1753" t="s">
        <v>18347</v>
      </c>
    </row>
    <row r="1754" spans="1:29" x14ac:dyDescent="0.3">
      <c r="A1754" t="s">
        <v>18363</v>
      </c>
      <c r="B1754" t="s">
        <v>18364</v>
      </c>
      <c r="C1754">
        <v>946</v>
      </c>
      <c r="D1754" t="s">
        <v>20</v>
      </c>
      <c r="E1754">
        <v>100</v>
      </c>
      <c r="F1754">
        <v>916279</v>
      </c>
      <c r="G1754">
        <v>4.5199999999999996</v>
      </c>
      <c r="H1754">
        <v>3510</v>
      </c>
      <c r="I1754">
        <v>2442</v>
      </c>
      <c r="J1754" t="s">
        <v>18362</v>
      </c>
      <c r="K1754" t="s">
        <v>18365</v>
      </c>
      <c r="L1754" t="s">
        <v>18366</v>
      </c>
      <c r="M1754" t="s">
        <v>18351</v>
      </c>
      <c r="N1754" t="s">
        <v>18367</v>
      </c>
      <c r="O1754" t="s">
        <v>18372</v>
      </c>
      <c r="P1754" t="s">
        <v>18381</v>
      </c>
      <c r="Q1754" t="s">
        <v>18380</v>
      </c>
      <c r="R1754" t="s">
        <v>18370</v>
      </c>
      <c r="S1754" t="s">
        <v>18382</v>
      </c>
      <c r="T1754" t="s">
        <v>18383</v>
      </c>
      <c r="U1754" t="s">
        <v>18384</v>
      </c>
      <c r="V1754" t="s">
        <v>18385</v>
      </c>
      <c r="W1754" t="s">
        <v>18386</v>
      </c>
      <c r="X1754" t="s">
        <v>18387</v>
      </c>
      <c r="Y1754" t="s">
        <v>18378</v>
      </c>
      <c r="Z1754" t="s">
        <v>18371</v>
      </c>
      <c r="AA1754" t="s">
        <v>18388</v>
      </c>
      <c r="AB1754" t="s">
        <v>18389</v>
      </c>
      <c r="AC1754" t="e">
        <f>-MWSGbh-BI4</f>
        <v>#NAME?</v>
      </c>
    </row>
    <row r="1755" spans="1:29" x14ac:dyDescent="0.3">
      <c r="A1755" t="s">
        <v>18370</v>
      </c>
      <c r="B1755" t="s">
        <v>18364</v>
      </c>
      <c r="C1755">
        <v>604</v>
      </c>
      <c r="D1755" t="s">
        <v>20</v>
      </c>
      <c r="E1755">
        <v>275</v>
      </c>
      <c r="F1755">
        <v>660053</v>
      </c>
      <c r="G1755">
        <v>4.53</v>
      </c>
      <c r="H1755">
        <v>2369</v>
      </c>
      <c r="I1755">
        <v>990</v>
      </c>
      <c r="J1755" t="s">
        <v>18390</v>
      </c>
      <c r="K1755" t="s">
        <v>18391</v>
      </c>
      <c r="L1755" t="s">
        <v>18392</v>
      </c>
      <c r="M1755" t="s">
        <v>18372</v>
      </c>
      <c r="N1755" t="s">
        <v>18363</v>
      </c>
      <c r="O1755" t="s">
        <v>18393</v>
      </c>
      <c r="P1755" t="s">
        <v>18366</v>
      </c>
      <c r="Q1755" t="s">
        <v>18373</v>
      </c>
      <c r="R1755" t="s">
        <v>18394</v>
      </c>
      <c r="S1755" t="e">
        <f>-MWSGbh-BI4</f>
        <v>#NAME?</v>
      </c>
      <c r="T1755" t="s">
        <v>18365</v>
      </c>
      <c r="U1755" t="s">
        <v>18395</v>
      </c>
      <c r="V1755" t="s">
        <v>18396</v>
      </c>
      <c r="W1755" t="e">
        <f>-wbJ1XI4_sQ</f>
        <v>#NAME?</v>
      </c>
      <c r="X1755" t="s">
        <v>18397</v>
      </c>
      <c r="Y1755" t="s">
        <v>18398</v>
      </c>
      <c r="Z1755" t="s">
        <v>18399</v>
      </c>
      <c r="AA1755" t="s">
        <v>18400</v>
      </c>
      <c r="AB1755" t="s">
        <v>18351</v>
      </c>
      <c r="AC1755" t="s">
        <v>18362</v>
      </c>
    </row>
    <row r="1756" spans="1:29" x14ac:dyDescent="0.3">
      <c r="A1756" t="s">
        <v>18367</v>
      </c>
      <c r="B1756" t="s">
        <v>18401</v>
      </c>
      <c r="C1756">
        <v>948</v>
      </c>
      <c r="D1756" t="s">
        <v>20</v>
      </c>
      <c r="E1756">
        <v>36</v>
      </c>
      <c r="F1756">
        <v>152283</v>
      </c>
      <c r="G1756">
        <v>4.82</v>
      </c>
      <c r="H1756">
        <v>781</v>
      </c>
      <c r="I1756">
        <v>1477</v>
      </c>
      <c r="J1756" t="s">
        <v>18365</v>
      </c>
      <c r="K1756" t="s">
        <v>18363</v>
      </c>
      <c r="L1756" t="s">
        <v>18366</v>
      </c>
      <c r="M1756" t="s">
        <v>18362</v>
      </c>
      <c r="N1756" t="s">
        <v>18383</v>
      </c>
      <c r="O1756" t="s">
        <v>18402</v>
      </c>
      <c r="P1756" t="s">
        <v>18388</v>
      </c>
      <c r="Q1756" t="s">
        <v>18378</v>
      </c>
      <c r="R1756" t="s">
        <v>18403</v>
      </c>
      <c r="S1756" t="s">
        <v>18404</v>
      </c>
      <c r="T1756" t="s">
        <v>18372</v>
      </c>
      <c r="U1756" t="s">
        <v>18405</v>
      </c>
      <c r="V1756" t="s">
        <v>18381</v>
      </c>
      <c r="W1756" t="s">
        <v>18406</v>
      </c>
      <c r="X1756" t="s">
        <v>18384</v>
      </c>
      <c r="Y1756" t="s">
        <v>18351</v>
      </c>
      <c r="Z1756" t="s">
        <v>18375</v>
      </c>
      <c r="AA1756" t="s">
        <v>18407</v>
      </c>
      <c r="AB1756" t="e">
        <f>-MWSGbh-BI4</f>
        <v>#NAME?</v>
      </c>
      <c r="AC1756" t="s">
        <v>18408</v>
      </c>
    </row>
    <row r="1757" spans="1:29" x14ac:dyDescent="0.3">
      <c r="A1757" t="s">
        <v>18365</v>
      </c>
      <c r="B1757" t="s">
        <v>18364</v>
      </c>
      <c r="C1757">
        <v>1008</v>
      </c>
      <c r="D1757" t="s">
        <v>20</v>
      </c>
      <c r="E1757">
        <v>79</v>
      </c>
      <c r="F1757">
        <v>757104</v>
      </c>
      <c r="G1757">
        <v>4.4000000000000004</v>
      </c>
      <c r="H1757">
        <v>2523</v>
      </c>
      <c r="I1757">
        <v>2253</v>
      </c>
      <c r="J1757" t="s">
        <v>18366</v>
      </c>
      <c r="K1757" t="s">
        <v>18363</v>
      </c>
      <c r="L1757" t="s">
        <v>18362</v>
      </c>
      <c r="M1757" t="s">
        <v>18367</v>
      </c>
      <c r="N1757" t="s">
        <v>18372</v>
      </c>
      <c r="O1757" t="s">
        <v>18370</v>
      </c>
      <c r="P1757" t="s">
        <v>18381</v>
      </c>
      <c r="Q1757" t="s">
        <v>18409</v>
      </c>
      <c r="R1757" t="s">
        <v>18388</v>
      </c>
      <c r="S1757" t="s">
        <v>18380</v>
      </c>
      <c r="T1757" t="s">
        <v>18373</v>
      </c>
      <c r="U1757" t="s">
        <v>18407</v>
      </c>
      <c r="V1757" t="s">
        <v>18400</v>
      </c>
      <c r="W1757" t="s">
        <v>18386</v>
      </c>
      <c r="X1757" t="s">
        <v>18383</v>
      </c>
      <c r="Y1757" t="s">
        <v>18374</v>
      </c>
      <c r="Z1757" t="s">
        <v>18382</v>
      </c>
      <c r="AA1757" t="s">
        <v>18351</v>
      </c>
      <c r="AB1757" t="s">
        <v>18410</v>
      </c>
      <c r="AC1757" t="e">
        <f>-MWSGbh-BI4</f>
        <v>#NAME?</v>
      </c>
    </row>
    <row r="1758" spans="1:29" x14ac:dyDescent="0.3">
      <c r="A1758" t="s">
        <v>18376</v>
      </c>
      <c r="B1758" t="s">
        <v>18364</v>
      </c>
      <c r="C1758">
        <v>1112</v>
      </c>
      <c r="D1758" t="s">
        <v>20</v>
      </c>
      <c r="E1758">
        <v>154</v>
      </c>
      <c r="F1758">
        <v>40476</v>
      </c>
      <c r="G1758">
        <v>4.38</v>
      </c>
      <c r="H1758">
        <v>611</v>
      </c>
      <c r="I1758">
        <v>265</v>
      </c>
      <c r="J1758" t="s">
        <v>18411</v>
      </c>
      <c r="K1758" t="e">
        <f>-MWSGbh-BI4</f>
        <v>#NAME?</v>
      </c>
      <c r="L1758" t="s">
        <v>18412</v>
      </c>
      <c r="M1758" t="s">
        <v>18413</v>
      </c>
      <c r="N1758" t="s">
        <v>18363</v>
      </c>
      <c r="O1758" t="e">
        <f>-gSQJTafqkg</f>
        <v>#NAME?</v>
      </c>
      <c r="P1758" t="s">
        <v>18414</v>
      </c>
      <c r="Q1758" t="s">
        <v>18370</v>
      </c>
      <c r="R1758" t="s">
        <v>18415</v>
      </c>
      <c r="S1758" t="s">
        <v>18416</v>
      </c>
      <c r="T1758" t="s">
        <v>18371</v>
      </c>
      <c r="U1758" t="s">
        <v>18372</v>
      </c>
      <c r="V1758" t="e">
        <f>-X02Sasf01E</f>
        <v>#NAME?</v>
      </c>
      <c r="W1758" t="s">
        <v>18377</v>
      </c>
      <c r="X1758" t="s">
        <v>18365</v>
      </c>
      <c r="Y1758" t="s">
        <v>18417</v>
      </c>
      <c r="Z1758" t="s">
        <v>18373</v>
      </c>
      <c r="AA1758" t="s">
        <v>18418</v>
      </c>
      <c r="AB1758" t="s">
        <v>18351</v>
      </c>
      <c r="AC1758" t="s">
        <v>18419</v>
      </c>
    </row>
    <row r="1759" spans="1:29" x14ac:dyDescent="0.3">
      <c r="A1759" t="s">
        <v>18371</v>
      </c>
      <c r="B1759" t="s">
        <v>18364</v>
      </c>
      <c r="C1759">
        <v>1059</v>
      </c>
      <c r="D1759" t="s">
        <v>20</v>
      </c>
      <c r="E1759">
        <v>320</v>
      </c>
      <c r="F1759">
        <v>35135</v>
      </c>
      <c r="G1759">
        <v>4.7300000000000004</v>
      </c>
      <c r="H1759">
        <v>477</v>
      </c>
      <c r="I1759">
        <v>316</v>
      </c>
      <c r="J1759" t="e">
        <f>-MWSGbh-BI4</f>
        <v>#NAME?</v>
      </c>
      <c r="K1759" t="s">
        <v>18363</v>
      </c>
      <c r="L1759" t="s">
        <v>18365</v>
      </c>
      <c r="M1759" t="s">
        <v>18370</v>
      </c>
      <c r="N1759" t="s">
        <v>18420</v>
      </c>
      <c r="O1759" t="s">
        <v>18373</v>
      </c>
      <c r="P1759" t="s">
        <v>18366</v>
      </c>
      <c r="Q1759" t="s">
        <v>18418</v>
      </c>
      <c r="R1759" t="s">
        <v>18400</v>
      </c>
      <c r="S1759" t="s">
        <v>18421</v>
      </c>
      <c r="T1759" t="s">
        <v>18375</v>
      </c>
      <c r="U1759" t="s">
        <v>18422</v>
      </c>
      <c r="V1759" t="s">
        <v>18368</v>
      </c>
      <c r="W1759" t="e">
        <f>-wbJ1XI4_sQ</f>
        <v>#NAME?</v>
      </c>
      <c r="X1759" t="s">
        <v>18377</v>
      </c>
      <c r="Y1759" t="s">
        <v>18362</v>
      </c>
      <c r="Z1759" t="s">
        <v>18423</v>
      </c>
      <c r="AA1759" t="s">
        <v>18424</v>
      </c>
      <c r="AB1759" t="s">
        <v>18396</v>
      </c>
      <c r="AC1759" t="s">
        <v>18425</v>
      </c>
    </row>
    <row r="1760" spans="1:29" x14ac:dyDescent="0.3">
      <c r="A1760" t="s">
        <v>18366</v>
      </c>
      <c r="B1760" t="s">
        <v>18364</v>
      </c>
      <c r="C1760">
        <v>961</v>
      </c>
      <c r="D1760" t="s">
        <v>20</v>
      </c>
      <c r="E1760">
        <v>98</v>
      </c>
      <c r="F1760">
        <v>628205</v>
      </c>
      <c r="G1760">
        <v>4.55</v>
      </c>
      <c r="H1760">
        <v>2321</v>
      </c>
      <c r="I1760">
        <v>1928</v>
      </c>
      <c r="J1760" t="s">
        <v>18362</v>
      </c>
      <c r="K1760" t="s">
        <v>18365</v>
      </c>
      <c r="L1760" t="s">
        <v>18363</v>
      </c>
      <c r="M1760" t="s">
        <v>18367</v>
      </c>
      <c r="N1760" t="s">
        <v>18372</v>
      </c>
      <c r="O1760" t="s">
        <v>18381</v>
      </c>
      <c r="P1760" t="s">
        <v>18370</v>
      </c>
      <c r="Q1760" t="s">
        <v>18373</v>
      </c>
      <c r="R1760" t="s">
        <v>18374</v>
      </c>
      <c r="S1760" t="s">
        <v>18388</v>
      </c>
      <c r="T1760" t="s">
        <v>18378</v>
      </c>
      <c r="U1760" t="s">
        <v>18383</v>
      </c>
      <c r="V1760" t="s">
        <v>18380</v>
      </c>
      <c r="W1760" t="s">
        <v>18382</v>
      </c>
      <c r="X1760" t="s">
        <v>18379</v>
      </c>
      <c r="Y1760" t="s">
        <v>18351</v>
      </c>
      <c r="Z1760" t="s">
        <v>18384</v>
      </c>
      <c r="AA1760" t="s">
        <v>18375</v>
      </c>
      <c r="AB1760" t="e">
        <f>-MWSGbh-BI4</f>
        <v>#NAME?</v>
      </c>
      <c r="AC1760" t="s">
        <v>18426</v>
      </c>
    </row>
    <row r="1761" spans="1:31" x14ac:dyDescent="0.3">
      <c r="A1761" t="s">
        <v>18427</v>
      </c>
      <c r="B1761" t="s">
        <v>18428</v>
      </c>
      <c r="C1761">
        <v>1129</v>
      </c>
      <c r="D1761" t="s">
        <v>32</v>
      </c>
      <c r="E1761">
        <v>199</v>
      </c>
      <c r="F1761">
        <v>420922</v>
      </c>
      <c r="G1761">
        <v>3.63</v>
      </c>
      <c r="H1761">
        <v>2673</v>
      </c>
      <c r="I1761">
        <v>1776</v>
      </c>
      <c r="J1761" t="s">
        <v>13641</v>
      </c>
      <c r="K1761" t="s">
        <v>18429</v>
      </c>
      <c r="L1761" t="s">
        <v>18430</v>
      </c>
      <c r="M1761" t="s">
        <v>18431</v>
      </c>
      <c r="N1761" t="s">
        <v>18432</v>
      </c>
      <c r="O1761" t="s">
        <v>18433</v>
      </c>
      <c r="P1761" t="s">
        <v>6318</v>
      </c>
      <c r="Q1761" t="s">
        <v>18434</v>
      </c>
      <c r="R1761" t="s">
        <v>18345</v>
      </c>
      <c r="S1761" t="s">
        <v>18435</v>
      </c>
      <c r="T1761" t="s">
        <v>18436</v>
      </c>
      <c r="U1761" t="s">
        <v>18437</v>
      </c>
      <c r="V1761" t="s">
        <v>18438</v>
      </c>
      <c r="W1761" t="s">
        <v>18439</v>
      </c>
      <c r="X1761" t="s">
        <v>18440</v>
      </c>
      <c r="Y1761" t="s">
        <v>3782</v>
      </c>
      <c r="Z1761" t="s">
        <v>18441</v>
      </c>
      <c r="AA1761" t="s">
        <v>18442</v>
      </c>
      <c r="AB1761" t="s">
        <v>12728</v>
      </c>
      <c r="AC1761" t="s">
        <v>18443</v>
      </c>
    </row>
    <row r="1762" spans="1:31" x14ac:dyDescent="0.3">
      <c r="A1762" t="s">
        <v>18373</v>
      </c>
      <c r="B1762" t="s">
        <v>18364</v>
      </c>
      <c r="C1762">
        <v>833</v>
      </c>
      <c r="D1762" t="s">
        <v>20</v>
      </c>
      <c r="E1762">
        <v>299</v>
      </c>
      <c r="F1762">
        <v>278984</v>
      </c>
      <c r="G1762">
        <v>4.7</v>
      </c>
      <c r="H1762">
        <v>1974</v>
      </c>
      <c r="I1762">
        <v>1812</v>
      </c>
      <c r="J1762" t="s">
        <v>18400</v>
      </c>
      <c r="K1762" t="e">
        <f>-wbJ1XI4_sQ</f>
        <v>#NAME?</v>
      </c>
      <c r="L1762" t="s">
        <v>18363</v>
      </c>
      <c r="M1762" t="s">
        <v>18370</v>
      </c>
      <c r="N1762" t="s">
        <v>18372</v>
      </c>
      <c r="O1762" t="s">
        <v>18365</v>
      </c>
      <c r="P1762" t="s">
        <v>18366</v>
      </c>
      <c r="Q1762" t="e">
        <f>-MWSGbh-BI4</f>
        <v>#NAME?</v>
      </c>
      <c r="R1762" t="s">
        <v>18444</v>
      </c>
      <c r="S1762" t="s">
        <v>18445</v>
      </c>
      <c r="T1762" t="s">
        <v>18371</v>
      </c>
      <c r="U1762" t="s">
        <v>18446</v>
      </c>
      <c r="V1762" t="s">
        <v>18421</v>
      </c>
      <c r="W1762" t="s">
        <v>18422</v>
      </c>
      <c r="X1762" t="s">
        <v>18374</v>
      </c>
      <c r="Y1762" t="s">
        <v>18368</v>
      </c>
      <c r="Z1762" t="s">
        <v>18447</v>
      </c>
      <c r="AA1762" t="s">
        <v>18448</v>
      </c>
      <c r="AB1762" t="s">
        <v>18362</v>
      </c>
      <c r="AC1762" t="s">
        <v>18351</v>
      </c>
    </row>
    <row r="1763" spans="1:31" x14ac:dyDescent="0.3">
      <c r="A1763" t="s">
        <v>18349</v>
      </c>
      <c r="B1763" t="s">
        <v>18346</v>
      </c>
      <c r="C1763">
        <v>1127</v>
      </c>
      <c r="D1763" t="s">
        <v>20</v>
      </c>
      <c r="E1763">
        <v>151</v>
      </c>
      <c r="F1763">
        <v>125415</v>
      </c>
      <c r="G1763">
        <v>4.8</v>
      </c>
      <c r="H1763">
        <v>1458</v>
      </c>
      <c r="I1763">
        <v>1180</v>
      </c>
      <c r="J1763" t="s">
        <v>18360</v>
      </c>
      <c r="K1763" t="s">
        <v>11497</v>
      </c>
      <c r="L1763" t="s">
        <v>18348</v>
      </c>
      <c r="M1763" t="s">
        <v>18352</v>
      </c>
      <c r="N1763" t="s">
        <v>18287</v>
      </c>
      <c r="O1763" t="s">
        <v>18354</v>
      </c>
      <c r="P1763" t="s">
        <v>18350</v>
      </c>
      <c r="Q1763" t="s">
        <v>18359</v>
      </c>
      <c r="R1763" t="s">
        <v>18357</v>
      </c>
      <c r="S1763" t="s">
        <v>18449</v>
      </c>
      <c r="T1763" t="s">
        <v>18450</v>
      </c>
      <c r="U1763" t="s">
        <v>18451</v>
      </c>
      <c r="V1763" t="s">
        <v>18452</v>
      </c>
      <c r="W1763" t="s">
        <v>18453</v>
      </c>
      <c r="X1763" t="s">
        <v>18353</v>
      </c>
      <c r="Y1763" t="s">
        <v>18454</v>
      </c>
      <c r="Z1763" t="s">
        <v>18356</v>
      </c>
      <c r="AA1763" t="s">
        <v>18358</v>
      </c>
      <c r="AB1763" t="s">
        <v>18355</v>
      </c>
      <c r="AC1763" t="s">
        <v>18455</v>
      </c>
    </row>
    <row r="1764" spans="1:31" x14ac:dyDescent="0.3">
      <c r="A1764" t="s">
        <v>18348</v>
      </c>
      <c r="B1764" t="s">
        <v>18346</v>
      </c>
      <c r="C1764">
        <v>932</v>
      </c>
      <c r="D1764" t="s">
        <v>2</v>
      </c>
      <c r="E1764" t="s">
        <v>3</v>
      </c>
      <c r="F1764" t="s">
        <v>4</v>
      </c>
      <c r="G1764">
        <v>210</v>
      </c>
      <c r="H1764">
        <v>7939352</v>
      </c>
      <c r="I1764">
        <v>4.76</v>
      </c>
      <c r="J1764">
        <v>56767</v>
      </c>
      <c r="K1764">
        <v>39418</v>
      </c>
      <c r="L1764" t="s">
        <v>3166</v>
      </c>
      <c r="M1764" t="s">
        <v>18456</v>
      </c>
      <c r="N1764" t="s">
        <v>18361</v>
      </c>
      <c r="O1764" t="s">
        <v>18450</v>
      </c>
      <c r="P1764" t="s">
        <v>18357</v>
      </c>
      <c r="Q1764" t="s">
        <v>18457</v>
      </c>
      <c r="R1764" t="s">
        <v>18458</v>
      </c>
      <c r="S1764" t="s">
        <v>18459</v>
      </c>
      <c r="T1764" t="s">
        <v>18356</v>
      </c>
      <c r="U1764" t="s">
        <v>18460</v>
      </c>
      <c r="V1764" t="s">
        <v>17843</v>
      </c>
      <c r="W1764" t="s">
        <v>18461</v>
      </c>
      <c r="X1764" t="s">
        <v>18462</v>
      </c>
      <c r="Y1764" t="s">
        <v>18463</v>
      </c>
      <c r="Z1764" t="s">
        <v>18358</v>
      </c>
      <c r="AA1764" t="s">
        <v>18464</v>
      </c>
      <c r="AB1764" t="s">
        <v>18465</v>
      </c>
      <c r="AC1764" t="s">
        <v>18466</v>
      </c>
      <c r="AD1764" t="s">
        <v>18467</v>
      </c>
      <c r="AE1764" t="s">
        <v>18468</v>
      </c>
    </row>
    <row r="1765" spans="1:31" x14ac:dyDescent="0.3">
      <c r="A1765" t="s">
        <v>18422</v>
      </c>
      <c r="B1765" t="s">
        <v>18364</v>
      </c>
      <c r="C1765">
        <v>603</v>
      </c>
      <c r="D1765" t="s">
        <v>20</v>
      </c>
      <c r="E1765">
        <v>283</v>
      </c>
      <c r="F1765">
        <v>125772</v>
      </c>
      <c r="G1765">
        <v>3.74</v>
      </c>
      <c r="H1765">
        <v>744</v>
      </c>
      <c r="I1765">
        <v>312</v>
      </c>
      <c r="J1765" t="s">
        <v>18418</v>
      </c>
      <c r="K1765" t="s">
        <v>18374</v>
      </c>
      <c r="L1765" t="s">
        <v>18370</v>
      </c>
      <c r="M1765" t="s">
        <v>18469</v>
      </c>
      <c r="N1765" t="s">
        <v>18470</v>
      </c>
      <c r="O1765" t="s">
        <v>18379</v>
      </c>
      <c r="P1765" t="s">
        <v>18372</v>
      </c>
      <c r="Q1765" t="s">
        <v>18471</v>
      </c>
      <c r="R1765" t="s">
        <v>18421</v>
      </c>
      <c r="S1765" t="s">
        <v>18368</v>
      </c>
      <c r="T1765" t="s">
        <v>18396</v>
      </c>
      <c r="U1765" t="s">
        <v>18366</v>
      </c>
      <c r="V1765" t="s">
        <v>18472</v>
      </c>
      <c r="W1765" t="s">
        <v>18473</v>
      </c>
      <c r="X1765" t="s">
        <v>18474</v>
      </c>
      <c r="Y1765" t="s">
        <v>18475</v>
      </c>
      <c r="Z1765" t="s">
        <v>18476</v>
      </c>
      <c r="AA1765" t="s">
        <v>18447</v>
      </c>
      <c r="AB1765" t="s">
        <v>18444</v>
      </c>
      <c r="AC1765" t="s">
        <v>18477</v>
      </c>
    </row>
    <row r="1766" spans="1:31" x14ac:dyDescent="0.3">
      <c r="A1766" t="s">
        <v>11496</v>
      </c>
      <c r="B1766" t="s">
        <v>1254</v>
      </c>
      <c r="C1766">
        <v>1127</v>
      </c>
      <c r="D1766" t="s">
        <v>32</v>
      </c>
      <c r="E1766">
        <v>355</v>
      </c>
      <c r="F1766">
        <v>928456</v>
      </c>
      <c r="G1766">
        <v>4.93</v>
      </c>
      <c r="H1766">
        <v>12959</v>
      </c>
      <c r="I1766">
        <v>5935</v>
      </c>
      <c r="J1766" t="s">
        <v>18478</v>
      </c>
      <c r="K1766" t="s">
        <v>18479</v>
      </c>
      <c r="L1766" t="s">
        <v>18480</v>
      </c>
      <c r="M1766" t="s">
        <v>18481</v>
      </c>
      <c r="N1766" t="s">
        <v>18482</v>
      </c>
      <c r="O1766" t="s">
        <v>18483</v>
      </c>
      <c r="P1766" t="s">
        <v>18484</v>
      </c>
      <c r="Q1766" t="s">
        <v>18485</v>
      </c>
      <c r="R1766" t="s">
        <v>8178</v>
      </c>
      <c r="S1766" t="s">
        <v>18486</v>
      </c>
      <c r="T1766" t="s">
        <v>18487</v>
      </c>
      <c r="U1766" t="s">
        <v>18488</v>
      </c>
      <c r="V1766" t="s">
        <v>18489</v>
      </c>
      <c r="W1766" t="s">
        <v>18490</v>
      </c>
    </row>
    <row r="1767" spans="1:31" x14ac:dyDescent="0.3">
      <c r="A1767" t="s">
        <v>18491</v>
      </c>
      <c r="B1767" t="s">
        <v>18492</v>
      </c>
      <c r="C1767">
        <v>1129</v>
      </c>
      <c r="D1767" t="s">
        <v>32</v>
      </c>
      <c r="E1767">
        <v>84</v>
      </c>
      <c r="F1767">
        <v>3858</v>
      </c>
      <c r="G1767">
        <v>4.92</v>
      </c>
      <c r="H1767">
        <v>120</v>
      </c>
      <c r="I1767">
        <v>45</v>
      </c>
      <c r="J1767" t="s">
        <v>18493</v>
      </c>
      <c r="K1767" t="s">
        <v>18494</v>
      </c>
      <c r="L1767" t="s">
        <v>18495</v>
      </c>
      <c r="M1767" t="s">
        <v>18496</v>
      </c>
      <c r="N1767" t="s">
        <v>18497</v>
      </c>
      <c r="O1767" t="s">
        <v>18498</v>
      </c>
      <c r="P1767" t="s">
        <v>18345</v>
      </c>
      <c r="Q1767" t="s">
        <v>18427</v>
      </c>
      <c r="R1767" t="s">
        <v>18499</v>
      </c>
      <c r="S1767" t="s">
        <v>6318</v>
      </c>
      <c r="T1767" t="s">
        <v>18347</v>
      </c>
      <c r="U1767" t="s">
        <v>18500</v>
      </c>
      <c r="V1767" t="s">
        <v>18501</v>
      </c>
      <c r="W1767" t="s">
        <v>18502</v>
      </c>
      <c r="X1767" t="s">
        <v>18441</v>
      </c>
      <c r="Y1767" t="s">
        <v>18503</v>
      </c>
      <c r="Z1767" t="s">
        <v>12728</v>
      </c>
      <c r="AA1767" t="s">
        <v>18504</v>
      </c>
      <c r="AB1767" t="s">
        <v>18505</v>
      </c>
      <c r="AC1767" t="s">
        <v>18506</v>
      </c>
    </row>
    <row r="1768" spans="1:31" x14ac:dyDescent="0.3">
      <c r="A1768" t="s">
        <v>18351</v>
      </c>
      <c r="B1768" t="s">
        <v>18364</v>
      </c>
      <c r="C1768">
        <v>1071</v>
      </c>
      <c r="D1768" t="s">
        <v>20</v>
      </c>
      <c r="E1768">
        <v>101</v>
      </c>
      <c r="F1768">
        <v>297416</v>
      </c>
      <c r="G1768">
        <v>4.55</v>
      </c>
      <c r="H1768">
        <v>1619</v>
      </c>
      <c r="I1768">
        <v>1138</v>
      </c>
      <c r="J1768" t="s">
        <v>18365</v>
      </c>
      <c r="K1768" t="e">
        <f>-MWSGbh-BI4</f>
        <v>#NAME?</v>
      </c>
      <c r="L1768" t="s">
        <v>18363</v>
      </c>
      <c r="M1768" t="s">
        <v>18366</v>
      </c>
      <c r="N1768" t="s">
        <v>18367</v>
      </c>
      <c r="O1768" t="s">
        <v>18507</v>
      </c>
      <c r="P1768" t="s">
        <v>18370</v>
      </c>
      <c r="Q1768" t="s">
        <v>18381</v>
      </c>
      <c r="R1768" t="s">
        <v>18372</v>
      </c>
      <c r="S1768" t="s">
        <v>18371</v>
      </c>
      <c r="T1768" t="s">
        <v>18380</v>
      </c>
      <c r="U1768" t="s">
        <v>18375</v>
      </c>
      <c r="V1768" t="s">
        <v>18373</v>
      </c>
      <c r="W1768" t="s">
        <v>18508</v>
      </c>
      <c r="X1768" t="s">
        <v>18382</v>
      </c>
      <c r="Y1768" t="s">
        <v>18369</v>
      </c>
      <c r="Z1768" t="s">
        <v>18386</v>
      </c>
      <c r="AA1768" t="s">
        <v>18362</v>
      </c>
      <c r="AB1768" t="s">
        <v>18400</v>
      </c>
      <c r="AC1768" t="s">
        <v>18447</v>
      </c>
    </row>
    <row r="1769" spans="1:31" x14ac:dyDescent="0.3">
      <c r="A1769" t="s">
        <v>3769</v>
      </c>
      <c r="B1769" t="s">
        <v>18346</v>
      </c>
      <c r="C1769">
        <v>717</v>
      </c>
      <c r="D1769" t="s">
        <v>20</v>
      </c>
      <c r="E1769">
        <v>247</v>
      </c>
      <c r="F1769">
        <v>164755</v>
      </c>
      <c r="G1769">
        <v>4.49</v>
      </c>
      <c r="H1769">
        <v>1891</v>
      </c>
      <c r="I1769">
        <v>1299</v>
      </c>
      <c r="J1769" t="s">
        <v>18509</v>
      </c>
      <c r="K1769" t="s">
        <v>18348</v>
      </c>
      <c r="L1769" t="s">
        <v>18510</v>
      </c>
      <c r="M1769" t="s">
        <v>18511</v>
      </c>
      <c r="N1769" t="s">
        <v>18512</v>
      </c>
      <c r="O1769" t="s">
        <v>18513</v>
      </c>
      <c r="P1769" t="s">
        <v>18514</v>
      </c>
      <c r="Q1769" t="s">
        <v>18515</v>
      </c>
      <c r="R1769" t="s">
        <v>18516</v>
      </c>
      <c r="S1769" t="s">
        <v>18517</v>
      </c>
      <c r="T1769" t="s">
        <v>18518</v>
      </c>
      <c r="U1769" t="s">
        <v>18519</v>
      </c>
      <c r="V1769" t="s">
        <v>18352</v>
      </c>
      <c r="W1769" t="s">
        <v>12077</v>
      </c>
      <c r="X1769" t="s">
        <v>18520</v>
      </c>
      <c r="Y1769" t="s">
        <v>18521</v>
      </c>
      <c r="Z1769" t="s">
        <v>18465</v>
      </c>
      <c r="AA1769" t="s">
        <v>18522</v>
      </c>
      <c r="AB1769" t="s">
        <v>18356</v>
      </c>
      <c r="AC1769" t="s">
        <v>18355</v>
      </c>
    </row>
    <row r="1770" spans="1:31" x14ac:dyDescent="0.3">
      <c r="A1770" t="s">
        <v>18362</v>
      </c>
      <c r="B1770" t="s">
        <v>18364</v>
      </c>
      <c r="C1770">
        <v>954</v>
      </c>
      <c r="D1770" t="s">
        <v>20</v>
      </c>
      <c r="E1770">
        <v>104</v>
      </c>
      <c r="F1770">
        <v>601612</v>
      </c>
      <c r="G1770">
        <v>4.59</v>
      </c>
      <c r="H1770">
        <v>2143</v>
      </c>
      <c r="I1770">
        <v>1372</v>
      </c>
      <c r="J1770" t="s">
        <v>18363</v>
      </c>
      <c r="K1770" t="s">
        <v>18366</v>
      </c>
      <c r="L1770" t="s">
        <v>18365</v>
      </c>
      <c r="M1770" t="s">
        <v>18367</v>
      </c>
      <c r="N1770" t="e">
        <f>-MWSGbh-BI4</f>
        <v>#NAME?</v>
      </c>
      <c r="O1770" t="s">
        <v>18381</v>
      </c>
      <c r="P1770" t="s">
        <v>18372</v>
      </c>
      <c r="Q1770" t="s">
        <v>18523</v>
      </c>
      <c r="R1770" t="s">
        <v>18380</v>
      </c>
      <c r="S1770" t="s">
        <v>18370</v>
      </c>
      <c r="T1770" t="s">
        <v>18384</v>
      </c>
      <c r="U1770" t="s">
        <v>18383</v>
      </c>
      <c r="V1770" t="s">
        <v>18373</v>
      </c>
      <c r="W1770" t="s">
        <v>18378</v>
      </c>
      <c r="X1770" t="s">
        <v>18382</v>
      </c>
      <c r="Y1770" t="s">
        <v>18386</v>
      </c>
      <c r="Z1770" t="s">
        <v>18388</v>
      </c>
      <c r="AA1770" t="s">
        <v>18351</v>
      </c>
      <c r="AB1770" t="s">
        <v>18524</v>
      </c>
      <c r="AC1770" t="s">
        <v>18525</v>
      </c>
    </row>
    <row r="1771" spans="1:31" x14ac:dyDescent="0.3">
      <c r="A1771" t="s">
        <v>18526</v>
      </c>
      <c r="B1771" t="s">
        <v>18527</v>
      </c>
      <c r="C1771">
        <v>1133</v>
      </c>
      <c r="D1771" t="s">
        <v>20</v>
      </c>
      <c r="E1771">
        <v>163</v>
      </c>
      <c r="F1771">
        <v>547</v>
      </c>
      <c r="G1771">
        <v>0</v>
      </c>
      <c r="H1771">
        <v>0</v>
      </c>
      <c r="I1771">
        <v>8</v>
      </c>
      <c r="J1771" t="s">
        <v>18528</v>
      </c>
      <c r="K1771" t="s">
        <v>18348</v>
      </c>
      <c r="L1771" t="s">
        <v>18529</v>
      </c>
      <c r="M1771" t="s">
        <v>18530</v>
      </c>
      <c r="N1771" t="s">
        <v>7023</v>
      </c>
      <c r="O1771" t="s">
        <v>18531</v>
      </c>
      <c r="P1771" t="s">
        <v>18532</v>
      </c>
      <c r="Q1771" t="s">
        <v>18533</v>
      </c>
      <c r="R1771" t="s">
        <v>18534</v>
      </c>
      <c r="S1771" t="s">
        <v>18535</v>
      </c>
      <c r="T1771" t="s">
        <v>18536</v>
      </c>
      <c r="U1771" t="s">
        <v>18537</v>
      </c>
      <c r="V1771" t="s">
        <v>18538</v>
      </c>
      <c r="W1771" t="s">
        <v>18539</v>
      </c>
      <c r="X1771" t="s">
        <v>18540</v>
      </c>
      <c r="Y1771" t="s">
        <v>18541</v>
      </c>
      <c r="Z1771" t="s">
        <v>18542</v>
      </c>
      <c r="AA1771" t="s">
        <v>18543</v>
      </c>
      <c r="AB1771" t="s">
        <v>18544</v>
      </c>
      <c r="AC1771" t="s">
        <v>18545</v>
      </c>
    </row>
    <row r="1772" spans="1:31" x14ac:dyDescent="0.3">
      <c r="A1772" t="s">
        <v>18530</v>
      </c>
      <c r="B1772" t="s">
        <v>18546</v>
      </c>
      <c r="C1772">
        <v>954</v>
      </c>
      <c r="D1772" t="s">
        <v>32</v>
      </c>
      <c r="E1772">
        <v>65</v>
      </c>
      <c r="F1772">
        <v>173</v>
      </c>
      <c r="G1772">
        <v>3.75</v>
      </c>
      <c r="H1772">
        <v>4</v>
      </c>
      <c r="I1772">
        <v>7</v>
      </c>
      <c r="J1772" t="s">
        <v>18547</v>
      </c>
      <c r="K1772" t="s">
        <v>18548</v>
      </c>
      <c r="L1772" t="s">
        <v>18549</v>
      </c>
      <c r="M1772" t="s">
        <v>18550</v>
      </c>
      <c r="N1772" t="s">
        <v>18551</v>
      </c>
      <c r="O1772" t="s">
        <v>18552</v>
      </c>
      <c r="P1772" t="s">
        <v>18553</v>
      </c>
      <c r="Q1772" t="s">
        <v>18554</v>
      </c>
      <c r="R1772" t="s">
        <v>18555</v>
      </c>
      <c r="S1772" t="s">
        <v>18556</v>
      </c>
      <c r="T1772" t="s">
        <v>18557</v>
      </c>
      <c r="U1772" t="s">
        <v>18558</v>
      </c>
      <c r="V1772" t="s">
        <v>18559</v>
      </c>
      <c r="W1772" t="s">
        <v>18560</v>
      </c>
      <c r="X1772" t="s">
        <v>18561</v>
      </c>
      <c r="Y1772" t="s">
        <v>18562</v>
      </c>
      <c r="Z1772" t="s">
        <v>18563</v>
      </c>
      <c r="AA1772" t="s">
        <v>18564</v>
      </c>
      <c r="AB1772" t="s">
        <v>18565</v>
      </c>
      <c r="AC1772" t="s">
        <v>18566</v>
      </c>
    </row>
    <row r="1773" spans="1:31" x14ac:dyDescent="0.3">
      <c r="A1773" t="s">
        <v>18529</v>
      </c>
      <c r="B1773" t="s">
        <v>703</v>
      </c>
      <c r="C1773">
        <v>1135</v>
      </c>
      <c r="D1773" t="s">
        <v>32</v>
      </c>
      <c r="E1773">
        <v>7</v>
      </c>
      <c r="F1773">
        <v>95</v>
      </c>
      <c r="G1773">
        <v>2.33</v>
      </c>
      <c r="H1773">
        <v>3</v>
      </c>
      <c r="I1773">
        <v>4</v>
      </c>
      <c r="J1773" t="s">
        <v>18528</v>
      </c>
      <c r="K1773" t="s">
        <v>18526</v>
      </c>
      <c r="L1773" t="s">
        <v>18348</v>
      </c>
      <c r="M1773" t="s">
        <v>18530</v>
      </c>
      <c r="N1773" t="s">
        <v>18567</v>
      </c>
      <c r="O1773" t="s">
        <v>7023</v>
      </c>
      <c r="P1773" t="s">
        <v>18531</v>
      </c>
      <c r="Q1773" t="s">
        <v>18568</v>
      </c>
      <c r="R1773" t="s">
        <v>18569</v>
      </c>
      <c r="S1773" t="s">
        <v>18570</v>
      </c>
      <c r="T1773" t="s">
        <v>18571</v>
      </c>
      <c r="U1773" t="s">
        <v>18572</v>
      </c>
      <c r="V1773" t="s">
        <v>18573</v>
      </c>
      <c r="W1773" t="s">
        <v>18574</v>
      </c>
      <c r="X1773" t="s">
        <v>18575</v>
      </c>
      <c r="Y1773" t="s">
        <v>18576</v>
      </c>
      <c r="Z1773" t="s">
        <v>18577</v>
      </c>
      <c r="AA1773" t="s">
        <v>18532</v>
      </c>
      <c r="AB1773" t="s">
        <v>18578</v>
      </c>
      <c r="AC1773" t="s">
        <v>18579</v>
      </c>
    </row>
    <row r="1774" spans="1:31" x14ac:dyDescent="0.3">
      <c r="A1774" t="s">
        <v>18531</v>
      </c>
      <c r="B1774" t="s">
        <v>18580</v>
      </c>
      <c r="C1774">
        <v>1134</v>
      </c>
      <c r="D1774" t="s">
        <v>32</v>
      </c>
      <c r="E1774">
        <v>128</v>
      </c>
      <c r="F1774">
        <v>213</v>
      </c>
      <c r="G1774">
        <v>1</v>
      </c>
      <c r="H1774">
        <v>5</v>
      </c>
      <c r="I1774">
        <v>11</v>
      </c>
      <c r="J1774" t="s">
        <v>18528</v>
      </c>
      <c r="K1774" t="s">
        <v>18526</v>
      </c>
      <c r="L1774" t="s">
        <v>18348</v>
      </c>
      <c r="M1774" t="s">
        <v>18530</v>
      </c>
      <c r="N1774" t="s">
        <v>7023</v>
      </c>
      <c r="O1774" t="s">
        <v>18529</v>
      </c>
      <c r="P1774" t="s">
        <v>18532</v>
      </c>
      <c r="Q1774" t="s">
        <v>18533</v>
      </c>
      <c r="R1774" t="s">
        <v>18534</v>
      </c>
      <c r="S1774" t="s">
        <v>18535</v>
      </c>
      <c r="T1774" t="s">
        <v>18536</v>
      </c>
      <c r="U1774" t="s">
        <v>18537</v>
      </c>
      <c r="V1774" t="s">
        <v>18538</v>
      </c>
      <c r="W1774" t="s">
        <v>18539</v>
      </c>
      <c r="X1774" t="s">
        <v>18540</v>
      </c>
      <c r="Y1774" t="s">
        <v>18541</v>
      </c>
      <c r="Z1774" t="s">
        <v>18542</v>
      </c>
      <c r="AA1774" t="s">
        <v>18543</v>
      </c>
      <c r="AB1774" t="s">
        <v>18544</v>
      </c>
      <c r="AC1774" t="s">
        <v>18545</v>
      </c>
    </row>
    <row r="1775" spans="1:31" x14ac:dyDescent="0.3">
      <c r="A1775" t="s">
        <v>18532</v>
      </c>
      <c r="B1775" t="s">
        <v>18581</v>
      </c>
      <c r="C1775">
        <v>1133</v>
      </c>
      <c r="D1775" t="s">
        <v>20</v>
      </c>
      <c r="E1775">
        <v>210</v>
      </c>
      <c r="F1775">
        <v>150</v>
      </c>
      <c r="G1775">
        <v>3</v>
      </c>
      <c r="H1775">
        <v>4</v>
      </c>
      <c r="I1775">
        <v>10</v>
      </c>
      <c r="J1775" t="s">
        <v>18582</v>
      </c>
      <c r="K1775" t="s">
        <v>18583</v>
      </c>
      <c r="L1775" t="s">
        <v>18348</v>
      </c>
      <c r="M1775" t="s">
        <v>18468</v>
      </c>
      <c r="N1775" t="s">
        <v>18584</v>
      </c>
      <c r="O1775" t="s">
        <v>18361</v>
      </c>
      <c r="P1775" t="s">
        <v>18585</v>
      </c>
      <c r="Q1775" t="s">
        <v>18586</v>
      </c>
      <c r="R1775" t="s">
        <v>18587</v>
      </c>
      <c r="S1775" t="s">
        <v>18588</v>
      </c>
      <c r="T1775" t="s">
        <v>18589</v>
      </c>
      <c r="U1775" t="s">
        <v>18590</v>
      </c>
      <c r="V1775" t="s">
        <v>18591</v>
      </c>
      <c r="W1775" t="s">
        <v>18592</v>
      </c>
      <c r="X1775" t="e">
        <f>-rIRmguG3AU</f>
        <v>#NAME?</v>
      </c>
      <c r="Y1775" t="s">
        <v>18593</v>
      </c>
      <c r="Z1775" t="s">
        <v>18594</v>
      </c>
      <c r="AA1775" t="s">
        <v>18595</v>
      </c>
      <c r="AB1775" t="s">
        <v>18596</v>
      </c>
      <c r="AC1775" t="s">
        <v>18597</v>
      </c>
    </row>
    <row r="1776" spans="1:31" x14ac:dyDescent="0.3">
      <c r="A1776" t="s">
        <v>18533</v>
      </c>
      <c r="B1776" t="s">
        <v>18598</v>
      </c>
      <c r="C1776">
        <v>1086</v>
      </c>
      <c r="D1776" t="s">
        <v>632</v>
      </c>
      <c r="E1776">
        <v>263</v>
      </c>
      <c r="F1776">
        <v>1250</v>
      </c>
      <c r="G1776">
        <v>4.8899999999999997</v>
      </c>
      <c r="H1776">
        <v>44</v>
      </c>
      <c r="I1776">
        <v>82</v>
      </c>
      <c r="J1776" t="s">
        <v>18599</v>
      </c>
      <c r="K1776" t="s">
        <v>18600</v>
      </c>
      <c r="L1776" t="s">
        <v>18601</v>
      </c>
      <c r="M1776" t="s">
        <v>18602</v>
      </c>
      <c r="N1776" t="s">
        <v>18603</v>
      </c>
      <c r="O1776" t="s">
        <v>18604</v>
      </c>
      <c r="P1776" t="s">
        <v>18605</v>
      </c>
      <c r="Q1776" t="e">
        <f>-CU4qRUS9lc</f>
        <v>#NAME?</v>
      </c>
    </row>
    <row r="1777" spans="1:31" x14ac:dyDescent="0.3">
      <c r="A1777" t="s">
        <v>18534</v>
      </c>
      <c r="B1777" t="s">
        <v>18606</v>
      </c>
      <c r="C1777">
        <v>726</v>
      </c>
      <c r="D1777" t="s">
        <v>32</v>
      </c>
      <c r="E1777">
        <v>258</v>
      </c>
      <c r="F1777">
        <v>4468</v>
      </c>
      <c r="G1777">
        <v>4.8</v>
      </c>
      <c r="H1777">
        <v>25</v>
      </c>
      <c r="I1777">
        <v>14</v>
      </c>
      <c r="J1777" t="s">
        <v>18607</v>
      </c>
      <c r="K1777" t="s">
        <v>18608</v>
      </c>
      <c r="L1777" t="s">
        <v>18609</v>
      </c>
      <c r="M1777" t="s">
        <v>18610</v>
      </c>
      <c r="N1777" t="s">
        <v>18611</v>
      </c>
      <c r="O1777" t="s">
        <v>18612</v>
      </c>
      <c r="P1777" t="s">
        <v>18613</v>
      </c>
      <c r="Q1777" t="s">
        <v>18614</v>
      </c>
      <c r="R1777" t="s">
        <v>18615</v>
      </c>
      <c r="S1777" t="s">
        <v>18616</v>
      </c>
      <c r="T1777" t="s">
        <v>18617</v>
      </c>
      <c r="U1777" t="s">
        <v>18618</v>
      </c>
      <c r="V1777" t="s">
        <v>18619</v>
      </c>
      <c r="W1777" t="s">
        <v>18620</v>
      </c>
      <c r="X1777" t="s">
        <v>18621</v>
      </c>
      <c r="Y1777" t="s">
        <v>18622</v>
      </c>
      <c r="Z1777" t="s">
        <v>18623</v>
      </c>
      <c r="AA1777" t="s">
        <v>18624</v>
      </c>
      <c r="AB1777" t="s">
        <v>18625</v>
      </c>
      <c r="AC1777" t="s">
        <v>18626</v>
      </c>
    </row>
    <row r="1778" spans="1:31" x14ac:dyDescent="0.3">
      <c r="A1778" t="s">
        <v>18535</v>
      </c>
      <c r="B1778" t="s">
        <v>18627</v>
      </c>
      <c r="C1778">
        <v>869</v>
      </c>
      <c r="D1778" t="s">
        <v>32</v>
      </c>
      <c r="E1778">
        <v>170</v>
      </c>
      <c r="F1778">
        <v>839</v>
      </c>
      <c r="G1778">
        <v>4.8600000000000003</v>
      </c>
      <c r="H1778">
        <v>7</v>
      </c>
      <c r="I1778">
        <v>8</v>
      </c>
    </row>
    <row r="1779" spans="1:31" x14ac:dyDescent="0.3">
      <c r="A1779" t="s">
        <v>18536</v>
      </c>
      <c r="B1779" t="s">
        <v>18628</v>
      </c>
      <c r="C1779">
        <v>1097</v>
      </c>
      <c r="D1779" t="s">
        <v>632</v>
      </c>
      <c r="E1779">
        <v>206</v>
      </c>
      <c r="F1779">
        <v>412</v>
      </c>
      <c r="G1779">
        <v>0</v>
      </c>
      <c r="H1779">
        <v>0</v>
      </c>
      <c r="I1779">
        <v>2</v>
      </c>
      <c r="J1779" t="s">
        <v>18629</v>
      </c>
      <c r="K1779" t="s">
        <v>18630</v>
      </c>
      <c r="L1779" t="s">
        <v>18631</v>
      </c>
      <c r="M1779" t="s">
        <v>18632</v>
      </c>
      <c r="N1779" t="s">
        <v>18633</v>
      </c>
      <c r="O1779" t="s">
        <v>18634</v>
      </c>
      <c r="P1779" t="s">
        <v>18635</v>
      </c>
      <c r="Q1779" t="s">
        <v>18636</v>
      </c>
      <c r="R1779" t="s">
        <v>18637</v>
      </c>
      <c r="S1779" t="s">
        <v>18638</v>
      </c>
      <c r="T1779" t="s">
        <v>18639</v>
      </c>
      <c r="U1779" t="s">
        <v>18640</v>
      </c>
      <c r="V1779" t="s">
        <v>18641</v>
      </c>
      <c r="W1779" t="s">
        <v>18642</v>
      </c>
      <c r="X1779" t="s">
        <v>18643</v>
      </c>
      <c r="Y1779" t="s">
        <v>18644</v>
      </c>
      <c r="Z1779" t="s">
        <v>18645</v>
      </c>
      <c r="AA1779" t="s">
        <v>18646</v>
      </c>
      <c r="AB1779" t="s">
        <v>18647</v>
      </c>
      <c r="AC1779" t="s">
        <v>18648</v>
      </c>
    </row>
    <row r="1780" spans="1:31" x14ac:dyDescent="0.3">
      <c r="A1780" t="s">
        <v>18537</v>
      </c>
      <c r="B1780" t="s">
        <v>18649</v>
      </c>
      <c r="C1780">
        <v>1039</v>
      </c>
      <c r="D1780" t="s">
        <v>2</v>
      </c>
      <c r="E1780" t="s">
        <v>3</v>
      </c>
      <c r="F1780" t="s">
        <v>4</v>
      </c>
      <c r="G1780">
        <v>186</v>
      </c>
      <c r="H1780">
        <v>780</v>
      </c>
      <c r="I1780">
        <v>4.38</v>
      </c>
      <c r="J1780">
        <v>8</v>
      </c>
      <c r="K1780">
        <v>3</v>
      </c>
      <c r="L1780" t="e">
        <f>-rbedUbO5x4</f>
        <v>#NAME?</v>
      </c>
      <c r="M1780" t="s">
        <v>18650</v>
      </c>
      <c r="N1780" t="s">
        <v>18651</v>
      </c>
      <c r="O1780" t="s">
        <v>18652</v>
      </c>
      <c r="P1780" t="s">
        <v>18653</v>
      </c>
      <c r="Q1780" t="s">
        <v>18654</v>
      </c>
      <c r="R1780" t="s">
        <v>18655</v>
      </c>
      <c r="S1780" t="s">
        <v>18656</v>
      </c>
      <c r="T1780" t="s">
        <v>18657</v>
      </c>
      <c r="U1780" t="s">
        <v>18658</v>
      </c>
      <c r="V1780" t="s">
        <v>18659</v>
      </c>
      <c r="W1780" t="s">
        <v>18660</v>
      </c>
      <c r="X1780" t="s">
        <v>18661</v>
      </c>
      <c r="Y1780" t="s">
        <v>18662</v>
      </c>
      <c r="Z1780" t="s">
        <v>18663</v>
      </c>
      <c r="AA1780" t="s">
        <v>18664</v>
      </c>
      <c r="AB1780" t="s">
        <v>18665</v>
      </c>
      <c r="AC1780" t="s">
        <v>18666</v>
      </c>
      <c r="AD1780" t="s">
        <v>18667</v>
      </c>
      <c r="AE1780" t="s">
        <v>18668</v>
      </c>
    </row>
    <row r="1781" spans="1:31" x14ac:dyDescent="0.3">
      <c r="A1781" t="s">
        <v>18539</v>
      </c>
      <c r="B1781" t="s">
        <v>18598</v>
      </c>
      <c r="C1781">
        <v>1091</v>
      </c>
      <c r="D1781" t="s">
        <v>38</v>
      </c>
      <c r="E1781" t="s">
        <v>3</v>
      </c>
      <c r="F1781" t="s">
        <v>39</v>
      </c>
      <c r="G1781">
        <v>433</v>
      </c>
      <c r="H1781">
        <v>868</v>
      </c>
      <c r="I1781">
        <v>4.97</v>
      </c>
      <c r="J1781">
        <v>33</v>
      </c>
      <c r="K1781">
        <v>45</v>
      </c>
      <c r="L1781" t="s">
        <v>18669</v>
      </c>
      <c r="M1781" t="s">
        <v>18670</v>
      </c>
      <c r="N1781" t="s">
        <v>18671</v>
      </c>
      <c r="O1781" t="s">
        <v>18672</v>
      </c>
      <c r="P1781" t="s">
        <v>18673</v>
      </c>
      <c r="Q1781" t="s">
        <v>18674</v>
      </c>
      <c r="R1781" t="s">
        <v>18675</v>
      </c>
      <c r="S1781" t="s">
        <v>18605</v>
      </c>
      <c r="T1781" t="s">
        <v>18676</v>
      </c>
      <c r="U1781" t="s">
        <v>18603</v>
      </c>
      <c r="V1781" t="s">
        <v>18677</v>
      </c>
      <c r="W1781" t="s">
        <v>18678</v>
      </c>
      <c r="X1781" t="s">
        <v>18679</v>
      </c>
      <c r="Y1781" t="s">
        <v>18680</v>
      </c>
      <c r="Z1781" t="s">
        <v>18681</v>
      </c>
      <c r="AA1781" t="s">
        <v>18682</v>
      </c>
      <c r="AB1781" t="s">
        <v>18683</v>
      </c>
      <c r="AC1781" t="s">
        <v>18684</v>
      </c>
      <c r="AD1781" t="s">
        <v>18685</v>
      </c>
      <c r="AE1781" t="s">
        <v>18686</v>
      </c>
    </row>
    <row r="1782" spans="1:31" x14ac:dyDescent="0.3">
      <c r="A1782" t="s">
        <v>18540</v>
      </c>
      <c r="B1782" t="s">
        <v>18687</v>
      </c>
      <c r="C1782">
        <v>737</v>
      </c>
      <c r="D1782" t="s">
        <v>233</v>
      </c>
      <c r="E1782" t="s">
        <v>3</v>
      </c>
      <c r="F1782" t="s">
        <v>234</v>
      </c>
      <c r="G1782">
        <v>539</v>
      </c>
      <c r="H1782">
        <v>5110</v>
      </c>
      <c r="I1782">
        <v>4.6399999999999997</v>
      </c>
      <c r="J1782">
        <v>11</v>
      </c>
      <c r="K1782">
        <v>16</v>
      </c>
    </row>
    <row r="1783" spans="1:31" x14ac:dyDescent="0.3">
      <c r="A1783" t="s">
        <v>18541</v>
      </c>
      <c r="B1783" t="s">
        <v>18688</v>
      </c>
      <c r="C1783">
        <v>1123</v>
      </c>
      <c r="D1783" t="s">
        <v>32</v>
      </c>
      <c r="E1783">
        <v>149</v>
      </c>
      <c r="F1783">
        <v>714</v>
      </c>
      <c r="G1783">
        <v>4</v>
      </c>
      <c r="H1783">
        <v>4</v>
      </c>
      <c r="I1783">
        <v>0</v>
      </c>
      <c r="J1783" t="s">
        <v>18689</v>
      </c>
      <c r="K1783" t="s">
        <v>18690</v>
      </c>
      <c r="L1783" t="s">
        <v>18691</v>
      </c>
      <c r="M1783" t="s">
        <v>18692</v>
      </c>
      <c r="N1783" t="s">
        <v>18693</v>
      </c>
      <c r="O1783" t="s">
        <v>18694</v>
      </c>
      <c r="P1783" t="s">
        <v>18695</v>
      </c>
      <c r="Q1783" t="s">
        <v>18696</v>
      </c>
      <c r="R1783" t="s">
        <v>18697</v>
      </c>
      <c r="S1783" t="s">
        <v>18698</v>
      </c>
      <c r="T1783" t="s">
        <v>18699</v>
      </c>
      <c r="U1783" t="s">
        <v>18700</v>
      </c>
      <c r="V1783" t="s">
        <v>18701</v>
      </c>
      <c r="W1783" t="s">
        <v>18702</v>
      </c>
      <c r="X1783" t="s">
        <v>18703</v>
      </c>
      <c r="Y1783" t="s">
        <v>18704</v>
      </c>
      <c r="Z1783" t="s">
        <v>18705</v>
      </c>
      <c r="AA1783" t="s">
        <v>18706</v>
      </c>
      <c r="AB1783" t="s">
        <v>18707</v>
      </c>
      <c r="AC1783" t="s">
        <v>18708</v>
      </c>
    </row>
    <row r="1784" spans="1:31" x14ac:dyDescent="0.3">
      <c r="A1784" t="s">
        <v>18542</v>
      </c>
      <c r="B1784" t="s">
        <v>18709</v>
      </c>
      <c r="C1784">
        <v>1088</v>
      </c>
      <c r="D1784" t="s">
        <v>233</v>
      </c>
      <c r="E1784" t="s">
        <v>3</v>
      </c>
      <c r="F1784" t="s">
        <v>234</v>
      </c>
      <c r="G1784">
        <v>192</v>
      </c>
      <c r="H1784">
        <v>2238</v>
      </c>
      <c r="I1784">
        <v>4.8099999999999996</v>
      </c>
      <c r="J1784">
        <v>42</v>
      </c>
      <c r="K1784">
        <v>21</v>
      </c>
    </row>
    <row r="1785" spans="1:31" x14ac:dyDescent="0.3">
      <c r="A1785" t="s">
        <v>18543</v>
      </c>
      <c r="B1785" t="s">
        <v>18710</v>
      </c>
      <c r="C1785">
        <v>1121</v>
      </c>
      <c r="D1785" t="s">
        <v>632</v>
      </c>
      <c r="E1785">
        <v>215</v>
      </c>
      <c r="F1785">
        <v>844</v>
      </c>
      <c r="G1785">
        <v>0</v>
      </c>
      <c r="H1785">
        <v>0</v>
      </c>
      <c r="I1785">
        <v>1</v>
      </c>
      <c r="J1785" t="s">
        <v>18711</v>
      </c>
      <c r="K1785" t="s">
        <v>18712</v>
      </c>
      <c r="L1785" t="s">
        <v>18713</v>
      </c>
      <c r="M1785" t="s">
        <v>18714</v>
      </c>
      <c r="N1785" t="s">
        <v>18715</v>
      </c>
      <c r="O1785" t="s">
        <v>18716</v>
      </c>
      <c r="P1785" t="s">
        <v>18717</v>
      </c>
      <c r="Q1785" t="s">
        <v>18718</v>
      </c>
      <c r="R1785" t="s">
        <v>18719</v>
      </c>
      <c r="S1785" t="s">
        <v>18720</v>
      </c>
      <c r="T1785" t="s">
        <v>18721</v>
      </c>
      <c r="U1785" t="s">
        <v>18722</v>
      </c>
      <c r="V1785" t="s">
        <v>18723</v>
      </c>
      <c r="W1785" t="s">
        <v>18724</v>
      </c>
      <c r="X1785" t="s">
        <v>18725</v>
      </c>
      <c r="Y1785" t="s">
        <v>18726</v>
      </c>
      <c r="Z1785" t="s">
        <v>18727</v>
      </c>
      <c r="AA1785" t="s">
        <v>18728</v>
      </c>
      <c r="AB1785" t="s">
        <v>18729</v>
      </c>
      <c r="AC1785" t="s">
        <v>18730</v>
      </c>
    </row>
    <row r="1786" spans="1:31" x14ac:dyDescent="0.3">
      <c r="A1786" t="s">
        <v>18544</v>
      </c>
      <c r="B1786" t="s">
        <v>18731</v>
      </c>
      <c r="C1786">
        <v>1131</v>
      </c>
      <c r="D1786" t="s">
        <v>233</v>
      </c>
      <c r="E1786" t="s">
        <v>3</v>
      </c>
      <c r="F1786" t="s">
        <v>234</v>
      </c>
      <c r="G1786">
        <v>344</v>
      </c>
      <c r="H1786">
        <v>596</v>
      </c>
      <c r="I1786">
        <v>5</v>
      </c>
      <c r="J1786">
        <v>1</v>
      </c>
      <c r="K1786">
        <v>6</v>
      </c>
      <c r="L1786" t="s">
        <v>18732</v>
      </c>
      <c r="M1786" t="s">
        <v>18733</v>
      </c>
      <c r="N1786" t="s">
        <v>18734</v>
      </c>
      <c r="O1786" t="s">
        <v>18735</v>
      </c>
      <c r="P1786" t="s">
        <v>18736</v>
      </c>
      <c r="Q1786" t="s">
        <v>18737</v>
      </c>
      <c r="R1786" t="s">
        <v>18738</v>
      </c>
      <c r="S1786" t="s">
        <v>18739</v>
      </c>
      <c r="T1786" t="s">
        <v>18740</v>
      </c>
      <c r="U1786" t="s">
        <v>18741</v>
      </c>
      <c r="V1786" t="s">
        <v>18742</v>
      </c>
      <c r="W1786" t="s">
        <v>18743</v>
      </c>
      <c r="X1786" t="s">
        <v>18744</v>
      </c>
      <c r="Y1786" t="s">
        <v>18745</v>
      </c>
      <c r="Z1786" t="s">
        <v>18746</v>
      </c>
      <c r="AA1786" t="s">
        <v>18747</v>
      </c>
      <c r="AB1786" t="s">
        <v>18748</v>
      </c>
      <c r="AC1786" t="s">
        <v>18749</v>
      </c>
      <c r="AD1786" t="s">
        <v>18750</v>
      </c>
      <c r="AE1786" t="s">
        <v>18751</v>
      </c>
    </row>
    <row r="1787" spans="1:31" x14ac:dyDescent="0.3">
      <c r="A1787" t="s">
        <v>18545</v>
      </c>
      <c r="B1787" t="s">
        <v>18752</v>
      </c>
      <c r="C1787">
        <v>538</v>
      </c>
      <c r="D1787" t="s">
        <v>2</v>
      </c>
      <c r="E1787" t="s">
        <v>3</v>
      </c>
      <c r="F1787" t="s">
        <v>4</v>
      </c>
      <c r="G1787">
        <v>93</v>
      </c>
      <c r="H1787">
        <v>42105</v>
      </c>
      <c r="I1787">
        <v>3.08</v>
      </c>
      <c r="J1787">
        <v>78</v>
      </c>
      <c r="K1787">
        <v>63</v>
      </c>
      <c r="L1787" t="s">
        <v>18753</v>
      </c>
      <c r="M1787" t="s">
        <v>18754</v>
      </c>
      <c r="N1787" t="s">
        <v>12729</v>
      </c>
      <c r="O1787" t="s">
        <v>18755</v>
      </c>
      <c r="P1787" t="s">
        <v>18756</v>
      </c>
      <c r="Q1787" t="s">
        <v>18757</v>
      </c>
      <c r="R1787" t="s">
        <v>18758</v>
      </c>
      <c r="S1787" t="s">
        <v>18759</v>
      </c>
      <c r="T1787" t="s">
        <v>18760</v>
      </c>
      <c r="U1787" t="s">
        <v>18761</v>
      </c>
      <c r="V1787" t="s">
        <v>18762</v>
      </c>
      <c r="W1787" t="s">
        <v>18763</v>
      </c>
      <c r="X1787" t="s">
        <v>18764</v>
      </c>
      <c r="Y1787" t="s">
        <v>18765</v>
      </c>
      <c r="Z1787" t="s">
        <v>18766</v>
      </c>
      <c r="AA1787" t="s">
        <v>18767</v>
      </c>
      <c r="AB1787" t="s">
        <v>18768</v>
      </c>
      <c r="AC1787" t="s">
        <v>18769</v>
      </c>
      <c r="AD1787" t="s">
        <v>18770</v>
      </c>
      <c r="AE1787" t="s">
        <v>18771</v>
      </c>
    </row>
    <row r="1788" spans="1:31" x14ac:dyDescent="0.3">
      <c r="A1788" t="s">
        <v>18772</v>
      </c>
      <c r="B1788" t="s">
        <v>18773</v>
      </c>
      <c r="C1788">
        <v>1110</v>
      </c>
      <c r="D1788" t="s">
        <v>632</v>
      </c>
      <c r="E1788">
        <v>39</v>
      </c>
      <c r="F1788">
        <v>445</v>
      </c>
      <c r="G1788">
        <v>5</v>
      </c>
      <c r="H1788">
        <v>4</v>
      </c>
      <c r="I1788">
        <v>6</v>
      </c>
    </row>
    <row r="1789" spans="1:31" x14ac:dyDescent="0.3">
      <c r="A1789" t="s">
        <v>18774</v>
      </c>
      <c r="B1789" t="s">
        <v>18775</v>
      </c>
      <c r="C1789">
        <v>1097</v>
      </c>
      <c r="D1789" t="s">
        <v>32</v>
      </c>
      <c r="E1789">
        <v>264</v>
      </c>
      <c r="F1789">
        <v>108495</v>
      </c>
      <c r="G1789">
        <v>4.7</v>
      </c>
      <c r="H1789">
        <v>2131</v>
      </c>
      <c r="I1789">
        <v>1653</v>
      </c>
      <c r="J1789" t="s">
        <v>18776</v>
      </c>
      <c r="K1789" t="s">
        <v>18777</v>
      </c>
      <c r="L1789" t="s">
        <v>18778</v>
      </c>
      <c r="M1789" t="s">
        <v>18779</v>
      </c>
      <c r="N1789" t="s">
        <v>18780</v>
      </c>
      <c r="O1789" t="s">
        <v>18781</v>
      </c>
      <c r="P1789" t="s">
        <v>18782</v>
      </c>
      <c r="Q1789" t="s">
        <v>18783</v>
      </c>
      <c r="R1789" t="s">
        <v>12017</v>
      </c>
      <c r="S1789" t="s">
        <v>18784</v>
      </c>
      <c r="T1789" t="s">
        <v>18785</v>
      </c>
      <c r="U1789" t="s">
        <v>18786</v>
      </c>
      <c r="V1789" t="s">
        <v>18787</v>
      </c>
      <c r="W1789" t="s">
        <v>18788</v>
      </c>
      <c r="X1789" t="s">
        <v>18789</v>
      </c>
      <c r="Y1789" t="s">
        <v>18790</v>
      </c>
      <c r="Z1789" t="s">
        <v>18791</v>
      </c>
      <c r="AA1789" t="s">
        <v>18792</v>
      </c>
      <c r="AB1789" t="s">
        <v>18793</v>
      </c>
      <c r="AC1789" t="s">
        <v>18794</v>
      </c>
    </row>
    <row r="1790" spans="1:31" x14ac:dyDescent="0.3">
      <c r="A1790" t="s">
        <v>18795</v>
      </c>
      <c r="B1790" t="s">
        <v>18796</v>
      </c>
      <c r="C1790">
        <v>1124</v>
      </c>
      <c r="D1790" t="s">
        <v>32</v>
      </c>
      <c r="E1790">
        <v>270</v>
      </c>
      <c r="F1790">
        <v>9990</v>
      </c>
      <c r="G1790">
        <v>2.09</v>
      </c>
      <c r="H1790">
        <v>131</v>
      </c>
      <c r="I1790">
        <v>83</v>
      </c>
      <c r="J1790" t="s">
        <v>18797</v>
      </c>
      <c r="K1790" t="s">
        <v>18798</v>
      </c>
      <c r="L1790" t="s">
        <v>18776</v>
      </c>
      <c r="M1790" t="s">
        <v>18799</v>
      </c>
      <c r="N1790" t="s">
        <v>18800</v>
      </c>
      <c r="O1790" t="s">
        <v>18777</v>
      </c>
      <c r="P1790" t="s">
        <v>18801</v>
      </c>
      <c r="Q1790" t="s">
        <v>18774</v>
      </c>
      <c r="R1790" t="s">
        <v>18802</v>
      </c>
      <c r="S1790" t="s">
        <v>18803</v>
      </c>
      <c r="T1790" t="s">
        <v>18778</v>
      </c>
      <c r="U1790" t="s">
        <v>18804</v>
      </c>
      <c r="V1790" t="s">
        <v>18805</v>
      </c>
      <c r="W1790" t="s">
        <v>18806</v>
      </c>
      <c r="X1790" t="s">
        <v>18807</v>
      </c>
      <c r="Y1790" t="s">
        <v>18808</v>
      </c>
      <c r="Z1790" t="s">
        <v>18791</v>
      </c>
      <c r="AA1790" t="s">
        <v>18809</v>
      </c>
      <c r="AB1790" t="s">
        <v>18810</v>
      </c>
      <c r="AC1790" t="s">
        <v>18811</v>
      </c>
    </row>
    <row r="1791" spans="1:31" x14ac:dyDescent="0.3">
      <c r="A1791" t="s">
        <v>18791</v>
      </c>
      <c r="B1791" t="s">
        <v>18775</v>
      </c>
      <c r="C1791">
        <v>1122</v>
      </c>
      <c r="D1791" t="s">
        <v>32</v>
      </c>
      <c r="E1791">
        <v>33</v>
      </c>
      <c r="F1791">
        <v>63587</v>
      </c>
      <c r="G1791">
        <v>4.8</v>
      </c>
      <c r="H1791">
        <v>1252</v>
      </c>
      <c r="I1791">
        <v>736</v>
      </c>
      <c r="J1791" t="s">
        <v>18778</v>
      </c>
      <c r="K1791" t="s">
        <v>18784</v>
      </c>
      <c r="L1791" t="s">
        <v>18779</v>
      </c>
      <c r="M1791" t="s">
        <v>18806</v>
      </c>
      <c r="N1791" t="s">
        <v>18802</v>
      </c>
      <c r="O1791" t="s">
        <v>18805</v>
      </c>
      <c r="P1791" t="s">
        <v>18785</v>
      </c>
      <c r="Q1791" t="s">
        <v>18812</v>
      </c>
      <c r="R1791" t="s">
        <v>18777</v>
      </c>
      <c r="S1791" t="s">
        <v>18786</v>
      </c>
      <c r="T1791" t="s">
        <v>18813</v>
      </c>
      <c r="U1791" t="s">
        <v>18814</v>
      </c>
      <c r="V1791" t="s">
        <v>18797</v>
      </c>
      <c r="W1791" t="s">
        <v>18815</v>
      </c>
      <c r="X1791" t="s">
        <v>18816</v>
      </c>
      <c r="Y1791" t="e">
        <f>-HEKvbvYTTU</f>
        <v>#NAME?</v>
      </c>
      <c r="Z1791" t="s">
        <v>18817</v>
      </c>
      <c r="AA1791" t="s">
        <v>18818</v>
      </c>
      <c r="AB1791" t="s">
        <v>18819</v>
      </c>
      <c r="AC1791" t="s">
        <v>18820</v>
      </c>
    </row>
    <row r="1792" spans="1:31" x14ac:dyDescent="0.3">
      <c r="A1792" t="s">
        <v>18801</v>
      </c>
      <c r="B1792" t="s">
        <v>18821</v>
      </c>
      <c r="C1792">
        <v>1126</v>
      </c>
      <c r="D1792" t="s">
        <v>20</v>
      </c>
      <c r="E1792">
        <v>317</v>
      </c>
      <c r="F1792">
        <v>1477</v>
      </c>
      <c r="G1792">
        <v>3.59</v>
      </c>
      <c r="H1792">
        <v>17</v>
      </c>
      <c r="I1792">
        <v>30</v>
      </c>
      <c r="J1792" t="s">
        <v>18797</v>
      </c>
      <c r="K1792" t="s">
        <v>18795</v>
      </c>
      <c r="L1792" t="s">
        <v>18798</v>
      </c>
      <c r="M1792" t="s">
        <v>18802</v>
      </c>
      <c r="N1792" t="s">
        <v>18822</v>
      </c>
      <c r="O1792" t="s">
        <v>18804</v>
      </c>
      <c r="P1792" t="s">
        <v>18799</v>
      </c>
      <c r="Q1792" t="s">
        <v>18803</v>
      </c>
      <c r="R1792" t="s">
        <v>18800</v>
      </c>
      <c r="S1792" t="s">
        <v>18823</v>
      </c>
      <c r="T1792" t="s">
        <v>18824</v>
      </c>
      <c r="U1792" t="s">
        <v>18825</v>
      </c>
      <c r="V1792" t="s">
        <v>18826</v>
      </c>
      <c r="W1792" t="s">
        <v>18805</v>
      </c>
      <c r="X1792" t="s">
        <v>18778</v>
      </c>
      <c r="Y1792" t="s">
        <v>18791</v>
      </c>
      <c r="Z1792" t="s">
        <v>18827</v>
      </c>
      <c r="AA1792" t="e">
        <f>-HEKvbvYTTU</f>
        <v>#NAME?</v>
      </c>
      <c r="AB1792" t="s">
        <v>18828</v>
      </c>
      <c r="AC1792" t="s">
        <v>18829</v>
      </c>
    </row>
    <row r="1793" spans="1:31" x14ac:dyDescent="0.3">
      <c r="A1793" t="s">
        <v>18830</v>
      </c>
    </row>
    <row r="1794" spans="1:31" x14ac:dyDescent="0.3">
      <c r="A1794" t="s">
        <v>18831</v>
      </c>
      <c r="B1794" t="s">
        <v>18832</v>
      </c>
      <c r="C1794">
        <v>1130</v>
      </c>
      <c r="D1794" t="s">
        <v>32</v>
      </c>
      <c r="E1794">
        <v>180</v>
      </c>
      <c r="F1794">
        <v>1921</v>
      </c>
      <c r="G1794">
        <v>4.55</v>
      </c>
      <c r="H1794">
        <v>11</v>
      </c>
      <c r="I1794">
        <v>20</v>
      </c>
      <c r="J1794" t="s">
        <v>18833</v>
      </c>
      <c r="K1794" t="s">
        <v>18834</v>
      </c>
      <c r="L1794" t="s">
        <v>18835</v>
      </c>
      <c r="M1794" t="s">
        <v>18784</v>
      </c>
      <c r="N1794" t="s">
        <v>18836</v>
      </c>
      <c r="O1794" t="s">
        <v>18837</v>
      </c>
      <c r="P1794" t="s">
        <v>18838</v>
      </c>
      <c r="Q1794" t="s">
        <v>18839</v>
      </c>
      <c r="R1794" t="s">
        <v>18840</v>
      </c>
      <c r="S1794" t="s">
        <v>18841</v>
      </c>
      <c r="T1794" t="s">
        <v>18842</v>
      </c>
      <c r="U1794" t="s">
        <v>18843</v>
      </c>
      <c r="V1794" t="s">
        <v>18844</v>
      </c>
      <c r="W1794" t="s">
        <v>18845</v>
      </c>
      <c r="X1794" t="s">
        <v>18846</v>
      </c>
      <c r="Y1794" t="s">
        <v>18847</v>
      </c>
      <c r="Z1794" t="s">
        <v>18848</v>
      </c>
      <c r="AA1794" t="s">
        <v>18849</v>
      </c>
      <c r="AB1794" t="s">
        <v>18850</v>
      </c>
      <c r="AC1794" t="s">
        <v>18851</v>
      </c>
    </row>
    <row r="1795" spans="1:31" x14ac:dyDescent="0.3">
      <c r="A1795" t="s">
        <v>18782</v>
      </c>
      <c r="B1795" t="s">
        <v>18852</v>
      </c>
      <c r="C1795">
        <v>1100</v>
      </c>
      <c r="D1795" t="s">
        <v>32</v>
      </c>
      <c r="E1795">
        <v>600</v>
      </c>
      <c r="F1795">
        <v>8463</v>
      </c>
      <c r="G1795">
        <v>4.24</v>
      </c>
      <c r="H1795">
        <v>49</v>
      </c>
      <c r="I1795">
        <v>101</v>
      </c>
      <c r="J1795" t="s">
        <v>18776</v>
      </c>
      <c r="K1795" t="s">
        <v>18774</v>
      </c>
      <c r="L1795" t="s">
        <v>18778</v>
      </c>
      <c r="M1795" t="s">
        <v>18853</v>
      </c>
      <c r="N1795" t="s">
        <v>18854</v>
      </c>
      <c r="O1795" t="s">
        <v>18855</v>
      </c>
      <c r="P1795" t="s">
        <v>18856</v>
      </c>
      <c r="Q1795" t="s">
        <v>18857</v>
      </c>
      <c r="R1795" t="s">
        <v>18777</v>
      </c>
      <c r="S1795" t="s">
        <v>18808</v>
      </c>
      <c r="T1795" t="s">
        <v>18779</v>
      </c>
      <c r="U1795" t="s">
        <v>18858</v>
      </c>
      <c r="V1795" t="s">
        <v>18783</v>
      </c>
      <c r="W1795" t="s">
        <v>18784</v>
      </c>
      <c r="X1795" t="s">
        <v>18859</v>
      </c>
      <c r="Y1795" t="s">
        <v>18780</v>
      </c>
      <c r="Z1795" t="s">
        <v>18817</v>
      </c>
      <c r="AA1795" t="s">
        <v>18860</v>
      </c>
      <c r="AB1795" t="s">
        <v>18861</v>
      </c>
      <c r="AC1795" t="s">
        <v>18862</v>
      </c>
    </row>
    <row r="1796" spans="1:31" x14ac:dyDescent="0.3">
      <c r="A1796" t="s">
        <v>18797</v>
      </c>
      <c r="B1796" t="s">
        <v>18863</v>
      </c>
      <c r="C1796">
        <v>1123</v>
      </c>
      <c r="D1796" t="s">
        <v>32</v>
      </c>
      <c r="E1796">
        <v>74</v>
      </c>
      <c r="F1796">
        <v>2719</v>
      </c>
      <c r="G1796">
        <v>2.5499999999999998</v>
      </c>
      <c r="H1796">
        <v>101</v>
      </c>
      <c r="I1796">
        <v>52</v>
      </c>
      <c r="J1796" t="s">
        <v>18791</v>
      </c>
      <c r="K1796" t="s">
        <v>18798</v>
      </c>
      <c r="L1796" t="s">
        <v>18795</v>
      </c>
      <c r="M1796" t="s">
        <v>18810</v>
      </c>
      <c r="N1796" t="s">
        <v>18864</v>
      </c>
      <c r="O1796" t="s">
        <v>18865</v>
      </c>
      <c r="P1796" t="s">
        <v>18801</v>
      </c>
      <c r="Q1796" t="s">
        <v>18802</v>
      </c>
      <c r="R1796" t="s">
        <v>18799</v>
      </c>
      <c r="S1796" t="s">
        <v>18866</v>
      </c>
      <c r="T1796" t="s">
        <v>18867</v>
      </c>
      <c r="U1796" t="s">
        <v>18868</v>
      </c>
      <c r="V1796" t="s">
        <v>18804</v>
      </c>
      <c r="W1796" t="s">
        <v>18784</v>
      </c>
      <c r="X1796" t="s">
        <v>18869</v>
      </c>
      <c r="Y1796" t="s">
        <v>18870</v>
      </c>
      <c r="Z1796" t="s">
        <v>18820</v>
      </c>
      <c r="AA1796" t="s">
        <v>18783</v>
      </c>
      <c r="AB1796" t="s">
        <v>18871</v>
      </c>
      <c r="AC1796" t="s">
        <v>18806</v>
      </c>
    </row>
    <row r="1797" spans="1:31" x14ac:dyDescent="0.3">
      <c r="A1797" t="s">
        <v>18872</v>
      </c>
      <c r="B1797" t="s">
        <v>18873</v>
      </c>
      <c r="C1797">
        <v>1098</v>
      </c>
      <c r="D1797" t="s">
        <v>2633</v>
      </c>
      <c r="E1797" t="s">
        <v>3</v>
      </c>
      <c r="F1797" t="s">
        <v>2634</v>
      </c>
      <c r="G1797">
        <v>147</v>
      </c>
      <c r="H1797">
        <v>650</v>
      </c>
      <c r="I1797">
        <v>1.88</v>
      </c>
      <c r="J1797">
        <v>16</v>
      </c>
      <c r="K1797">
        <v>13</v>
      </c>
      <c r="L1797" t="s">
        <v>18874</v>
      </c>
      <c r="M1797" t="s">
        <v>18875</v>
      </c>
      <c r="N1797" t="s">
        <v>18876</v>
      </c>
      <c r="O1797" t="s">
        <v>18877</v>
      </c>
      <c r="P1797" t="s">
        <v>18878</v>
      </c>
      <c r="Q1797" t="s">
        <v>18879</v>
      </c>
      <c r="R1797" t="s">
        <v>18880</v>
      </c>
      <c r="S1797" t="s">
        <v>18881</v>
      </c>
      <c r="T1797" t="s">
        <v>18882</v>
      </c>
      <c r="U1797" t="s">
        <v>18883</v>
      </c>
      <c r="V1797" t="s">
        <v>18884</v>
      </c>
      <c r="W1797" t="e">
        <f>-J1zofkVy3k</f>
        <v>#NAME?</v>
      </c>
      <c r="X1797" t="s">
        <v>18885</v>
      </c>
      <c r="Y1797" t="s">
        <v>18886</v>
      </c>
      <c r="Z1797" t="s">
        <v>18887</v>
      </c>
      <c r="AA1797" t="s">
        <v>18888</v>
      </c>
      <c r="AB1797" t="s">
        <v>18889</v>
      </c>
      <c r="AC1797" t="s">
        <v>18890</v>
      </c>
      <c r="AD1797" t="s">
        <v>18891</v>
      </c>
      <c r="AE1797" t="e">
        <f>-TK_KyJxcq4</f>
        <v>#NAME?</v>
      </c>
    </row>
    <row r="1798" spans="1:31" x14ac:dyDescent="0.3">
      <c r="A1798" t="s">
        <v>18892</v>
      </c>
      <c r="B1798" t="s">
        <v>18893</v>
      </c>
      <c r="C1798">
        <v>1096</v>
      </c>
      <c r="D1798" t="s">
        <v>2</v>
      </c>
      <c r="E1798" t="s">
        <v>3</v>
      </c>
      <c r="F1798" t="s">
        <v>4</v>
      </c>
      <c r="G1798">
        <v>70</v>
      </c>
      <c r="H1798">
        <v>690</v>
      </c>
      <c r="I1798">
        <v>1.77</v>
      </c>
      <c r="J1798">
        <v>22</v>
      </c>
      <c r="K1798">
        <v>20</v>
      </c>
      <c r="L1798" t="s">
        <v>18894</v>
      </c>
      <c r="M1798" t="s">
        <v>18895</v>
      </c>
      <c r="N1798" t="s">
        <v>18896</v>
      </c>
      <c r="O1798" t="s">
        <v>18897</v>
      </c>
      <c r="P1798" t="s">
        <v>18898</v>
      </c>
      <c r="Q1798" t="s">
        <v>18899</v>
      </c>
      <c r="R1798" t="s">
        <v>18900</v>
      </c>
      <c r="S1798" t="s">
        <v>18777</v>
      </c>
      <c r="T1798" t="s">
        <v>18901</v>
      </c>
      <c r="U1798" t="s">
        <v>18902</v>
      </c>
      <c r="V1798" t="s">
        <v>18903</v>
      </c>
      <c r="W1798" t="s">
        <v>18904</v>
      </c>
      <c r="X1798" t="s">
        <v>18905</v>
      </c>
      <c r="Y1798" t="s">
        <v>18906</v>
      </c>
      <c r="Z1798" t="s">
        <v>18779</v>
      </c>
      <c r="AA1798" t="s">
        <v>18907</v>
      </c>
      <c r="AB1798" t="s">
        <v>18908</v>
      </c>
      <c r="AC1798" t="s">
        <v>6854</v>
      </c>
      <c r="AD1798" t="s">
        <v>18909</v>
      </c>
      <c r="AE1798" t="s">
        <v>18910</v>
      </c>
    </row>
    <row r="1799" spans="1:31" x14ac:dyDescent="0.3">
      <c r="A1799" t="s">
        <v>18911</v>
      </c>
      <c r="B1799" t="s">
        <v>18912</v>
      </c>
      <c r="C1799">
        <v>1129</v>
      </c>
      <c r="D1799" t="s">
        <v>32</v>
      </c>
      <c r="E1799">
        <v>38</v>
      </c>
      <c r="F1799">
        <v>430</v>
      </c>
      <c r="G1799">
        <v>2.5499999999999998</v>
      </c>
      <c r="H1799">
        <v>11</v>
      </c>
      <c r="I1799">
        <v>7</v>
      </c>
      <c r="J1799" t="s">
        <v>18800</v>
      </c>
      <c r="K1799" t="s">
        <v>18913</v>
      </c>
      <c r="L1799" t="s">
        <v>18914</v>
      </c>
      <c r="M1799" t="s">
        <v>18915</v>
      </c>
      <c r="N1799" t="s">
        <v>18916</v>
      </c>
      <c r="O1799" t="s">
        <v>18917</v>
      </c>
      <c r="P1799" t="s">
        <v>18797</v>
      </c>
      <c r="Q1799" t="s">
        <v>18918</v>
      </c>
      <c r="R1799" t="s">
        <v>18864</v>
      </c>
      <c r="S1799" t="s">
        <v>18919</v>
      </c>
      <c r="T1799" t="s">
        <v>18920</v>
      </c>
      <c r="U1799" t="s">
        <v>18921</v>
      </c>
      <c r="V1799" t="s">
        <v>4604</v>
      </c>
      <c r="W1799" t="s">
        <v>18922</v>
      </c>
      <c r="X1799" t="s">
        <v>18923</v>
      </c>
      <c r="Y1799" t="s">
        <v>18924</v>
      </c>
      <c r="Z1799" t="s">
        <v>18795</v>
      </c>
      <c r="AA1799" t="s">
        <v>18798</v>
      </c>
      <c r="AB1799" t="s">
        <v>18925</v>
      </c>
      <c r="AC1799" t="s">
        <v>18801</v>
      </c>
    </row>
    <row r="1800" spans="1:31" x14ac:dyDescent="0.3">
      <c r="A1800" t="s">
        <v>18804</v>
      </c>
      <c r="B1800" t="s">
        <v>18926</v>
      </c>
      <c r="C1800">
        <v>1126</v>
      </c>
      <c r="D1800" t="s">
        <v>32</v>
      </c>
      <c r="E1800">
        <v>120</v>
      </c>
      <c r="F1800">
        <v>155</v>
      </c>
      <c r="G1800">
        <v>2</v>
      </c>
      <c r="H1800">
        <v>6</v>
      </c>
      <c r="I1800">
        <v>2</v>
      </c>
      <c r="J1800" t="s">
        <v>18797</v>
      </c>
      <c r="K1800" t="s">
        <v>18801</v>
      </c>
      <c r="L1800" t="s">
        <v>18795</v>
      </c>
      <c r="M1800" t="s">
        <v>18798</v>
      </c>
      <c r="N1800" t="s">
        <v>18927</v>
      </c>
      <c r="O1800" t="s">
        <v>18928</v>
      </c>
      <c r="P1800" t="s">
        <v>18929</v>
      </c>
      <c r="Q1800" t="s">
        <v>18930</v>
      </c>
      <c r="R1800" t="s">
        <v>18800</v>
      </c>
      <c r="S1800" t="s">
        <v>18931</v>
      </c>
      <c r="T1800" t="s">
        <v>18932</v>
      </c>
      <c r="U1800" t="s">
        <v>18787</v>
      </c>
      <c r="V1800" t="s">
        <v>18933</v>
      </c>
      <c r="W1800" t="s">
        <v>18784</v>
      </c>
      <c r="X1800" t="s">
        <v>18934</v>
      </c>
      <c r="Y1800" t="s">
        <v>18935</v>
      </c>
      <c r="Z1800" t="s">
        <v>18936</v>
      </c>
      <c r="AA1800" t="s">
        <v>18778</v>
      </c>
      <c r="AB1800" t="s">
        <v>18937</v>
      </c>
      <c r="AC1800" t="s">
        <v>18938</v>
      </c>
    </row>
    <row r="1801" spans="1:31" x14ac:dyDescent="0.3">
      <c r="A1801" t="s">
        <v>18939</v>
      </c>
      <c r="B1801" t="s">
        <v>18940</v>
      </c>
      <c r="C1801">
        <v>1135</v>
      </c>
      <c r="D1801" t="s">
        <v>32</v>
      </c>
      <c r="E1801">
        <v>134</v>
      </c>
      <c r="F1801">
        <v>19</v>
      </c>
      <c r="G1801">
        <v>0</v>
      </c>
      <c r="H1801">
        <v>0</v>
      </c>
      <c r="I1801">
        <v>1</v>
      </c>
      <c r="J1801" t="s">
        <v>18774</v>
      </c>
      <c r="K1801" t="s">
        <v>18795</v>
      </c>
      <c r="L1801" t="s">
        <v>18941</v>
      </c>
      <c r="M1801" t="s">
        <v>18791</v>
      </c>
      <c r="N1801" t="s">
        <v>18801</v>
      </c>
      <c r="O1801" t="s">
        <v>18830</v>
      </c>
      <c r="P1801" t="s">
        <v>18782</v>
      </c>
      <c r="Q1801" t="s">
        <v>18831</v>
      </c>
      <c r="R1801" t="s">
        <v>18797</v>
      </c>
      <c r="S1801" t="s">
        <v>18911</v>
      </c>
      <c r="T1801" t="s">
        <v>18804</v>
      </c>
      <c r="U1801" t="s">
        <v>18799</v>
      </c>
      <c r="V1801" t="s">
        <v>18872</v>
      </c>
      <c r="W1801" t="s">
        <v>18942</v>
      </c>
      <c r="X1801" t="s">
        <v>18892</v>
      </c>
      <c r="Y1801" t="s">
        <v>18943</v>
      </c>
      <c r="Z1801" t="s">
        <v>18944</v>
      </c>
      <c r="AA1801" t="s">
        <v>18802</v>
      </c>
      <c r="AB1801" t="s">
        <v>18945</v>
      </c>
      <c r="AC1801" t="s">
        <v>18946</v>
      </c>
    </row>
    <row r="1802" spans="1:31" x14ac:dyDescent="0.3">
      <c r="A1802" t="s">
        <v>18802</v>
      </c>
      <c r="B1802" t="s">
        <v>18863</v>
      </c>
      <c r="C1802">
        <v>1122</v>
      </c>
      <c r="D1802" t="s">
        <v>32</v>
      </c>
      <c r="E1802">
        <v>34</v>
      </c>
      <c r="F1802">
        <v>6048</v>
      </c>
      <c r="G1802">
        <v>2.61</v>
      </c>
      <c r="H1802">
        <v>130</v>
      </c>
      <c r="I1802">
        <v>62</v>
      </c>
      <c r="J1802" t="s">
        <v>18791</v>
      </c>
      <c r="K1802" t="s">
        <v>18797</v>
      </c>
      <c r="L1802" t="s">
        <v>18934</v>
      </c>
      <c r="M1802" t="s">
        <v>18820</v>
      </c>
      <c r="N1802" t="s">
        <v>18778</v>
      </c>
      <c r="O1802" t="s">
        <v>18930</v>
      </c>
      <c r="P1802" t="s">
        <v>18803</v>
      </c>
      <c r="Q1802" t="s">
        <v>18779</v>
      </c>
      <c r="R1802" t="s">
        <v>18868</v>
      </c>
      <c r="S1802" t="s">
        <v>18936</v>
      </c>
      <c r="T1802" t="s">
        <v>18865</v>
      </c>
      <c r="U1802" t="s">
        <v>18806</v>
      </c>
      <c r="V1802" t="s">
        <v>18947</v>
      </c>
      <c r="W1802" t="s">
        <v>18784</v>
      </c>
      <c r="X1802" t="s">
        <v>18826</v>
      </c>
      <c r="Y1802" t="s">
        <v>18948</v>
      </c>
      <c r="Z1802" t="e">
        <f>-nMS7osYA1s</f>
        <v>#NAME?</v>
      </c>
      <c r="AA1802" t="s">
        <v>18795</v>
      </c>
      <c r="AB1802" t="s">
        <v>18798</v>
      </c>
      <c r="AC1802" t="s">
        <v>18800</v>
      </c>
    </row>
    <row r="1803" spans="1:31" x14ac:dyDescent="0.3">
      <c r="A1803" t="s">
        <v>18949</v>
      </c>
      <c r="B1803" t="s">
        <v>18950</v>
      </c>
      <c r="C1803">
        <v>1086</v>
      </c>
      <c r="D1803" t="s">
        <v>38</v>
      </c>
      <c r="E1803" t="s">
        <v>3</v>
      </c>
      <c r="F1803" t="s">
        <v>39</v>
      </c>
      <c r="G1803">
        <v>240</v>
      </c>
      <c r="H1803">
        <v>29579</v>
      </c>
      <c r="I1803">
        <v>4.7300000000000004</v>
      </c>
      <c r="J1803">
        <v>611</v>
      </c>
      <c r="K1803">
        <v>732</v>
      </c>
      <c r="L1803" t="s">
        <v>18951</v>
      </c>
      <c r="M1803" t="s">
        <v>18952</v>
      </c>
      <c r="N1803" t="s">
        <v>18953</v>
      </c>
      <c r="O1803" t="s">
        <v>18954</v>
      </c>
      <c r="P1803" t="s">
        <v>18955</v>
      </c>
      <c r="Q1803" t="s">
        <v>18956</v>
      </c>
      <c r="R1803" t="s">
        <v>18957</v>
      </c>
      <c r="S1803" t="s">
        <v>18958</v>
      </c>
      <c r="T1803" t="s">
        <v>18959</v>
      </c>
      <c r="U1803" t="s">
        <v>18960</v>
      </c>
      <c r="V1803" t="s">
        <v>18961</v>
      </c>
      <c r="W1803" t="s">
        <v>18962</v>
      </c>
      <c r="X1803" t="s">
        <v>18963</v>
      </c>
      <c r="Y1803" t="s">
        <v>18964</v>
      </c>
      <c r="Z1803" t="s">
        <v>18965</v>
      </c>
      <c r="AA1803" t="s">
        <v>18966</v>
      </c>
      <c r="AB1803" t="s">
        <v>18967</v>
      </c>
      <c r="AC1803" t="s">
        <v>18968</v>
      </c>
      <c r="AD1803" t="s">
        <v>18969</v>
      </c>
      <c r="AE1803" t="s">
        <v>18970</v>
      </c>
    </row>
    <row r="1804" spans="1:31" x14ac:dyDescent="0.3">
      <c r="A1804" t="s">
        <v>18953</v>
      </c>
      <c r="B1804" t="s">
        <v>18950</v>
      </c>
      <c r="C1804">
        <v>1079</v>
      </c>
      <c r="D1804" t="s">
        <v>38</v>
      </c>
      <c r="E1804" t="s">
        <v>3</v>
      </c>
      <c r="F1804" t="s">
        <v>39</v>
      </c>
      <c r="G1804">
        <v>109</v>
      </c>
      <c r="H1804">
        <v>22278</v>
      </c>
      <c r="I1804">
        <v>4.78</v>
      </c>
      <c r="J1804">
        <v>506</v>
      </c>
      <c r="K1804">
        <v>366</v>
      </c>
      <c r="L1804" t="s">
        <v>18971</v>
      </c>
      <c r="M1804" t="s">
        <v>18972</v>
      </c>
      <c r="N1804" t="s">
        <v>18973</v>
      </c>
      <c r="O1804" t="s">
        <v>18949</v>
      </c>
      <c r="P1804" t="s">
        <v>18951</v>
      </c>
      <c r="Q1804" t="s">
        <v>18963</v>
      </c>
      <c r="R1804" t="s">
        <v>18958</v>
      </c>
      <c r="S1804" t="s">
        <v>18974</v>
      </c>
      <c r="T1804" t="s">
        <v>18975</v>
      </c>
      <c r="U1804" t="s">
        <v>10267</v>
      </c>
      <c r="V1804" t="s">
        <v>18976</v>
      </c>
      <c r="W1804" t="s">
        <v>18961</v>
      </c>
      <c r="X1804" t="s">
        <v>18977</v>
      </c>
      <c r="Y1804" t="s">
        <v>18978</v>
      </c>
      <c r="Z1804" t="s">
        <v>18979</v>
      </c>
      <c r="AA1804" t="s">
        <v>18980</v>
      </c>
      <c r="AB1804" t="s">
        <v>18981</v>
      </c>
      <c r="AC1804" t="s">
        <v>18960</v>
      </c>
      <c r="AD1804" t="s">
        <v>18962</v>
      </c>
      <c r="AE1804" t="s">
        <v>18982</v>
      </c>
    </row>
    <row r="1805" spans="1:31" x14ac:dyDescent="0.3">
      <c r="A1805" t="s">
        <v>18958</v>
      </c>
      <c r="B1805" t="s">
        <v>18950</v>
      </c>
      <c r="C1805">
        <v>1128</v>
      </c>
      <c r="D1805" t="s">
        <v>38</v>
      </c>
      <c r="E1805" t="s">
        <v>3</v>
      </c>
      <c r="F1805" t="s">
        <v>39</v>
      </c>
      <c r="G1805">
        <v>237</v>
      </c>
      <c r="H1805">
        <v>15076</v>
      </c>
      <c r="I1805">
        <v>4.91</v>
      </c>
      <c r="J1805">
        <v>646</v>
      </c>
      <c r="K1805">
        <v>361</v>
      </c>
      <c r="L1805" t="s">
        <v>18983</v>
      </c>
      <c r="M1805" t="s">
        <v>18984</v>
      </c>
      <c r="N1805" t="s">
        <v>10429</v>
      </c>
      <c r="O1805" t="s">
        <v>18985</v>
      </c>
      <c r="P1805" t="s">
        <v>18986</v>
      </c>
      <c r="Q1805" t="s">
        <v>18987</v>
      </c>
      <c r="R1805" t="s">
        <v>18988</v>
      </c>
      <c r="S1805" t="s">
        <v>18953</v>
      </c>
      <c r="T1805" t="s">
        <v>18989</v>
      </c>
      <c r="U1805" t="s">
        <v>18990</v>
      </c>
      <c r="V1805" t="s">
        <v>18991</v>
      </c>
      <c r="W1805" t="s">
        <v>18992</v>
      </c>
      <c r="X1805" t="s">
        <v>18993</v>
      </c>
      <c r="Y1805" t="s">
        <v>18994</v>
      </c>
      <c r="Z1805" t="s">
        <v>18995</v>
      </c>
      <c r="AA1805" t="s">
        <v>10275</v>
      </c>
      <c r="AB1805" t="s">
        <v>18949</v>
      </c>
      <c r="AC1805" t="s">
        <v>18996</v>
      </c>
      <c r="AD1805" t="s">
        <v>18951</v>
      </c>
      <c r="AE1805" t="s">
        <v>18982</v>
      </c>
    </row>
    <row r="1806" spans="1:31" x14ac:dyDescent="0.3">
      <c r="A1806" t="s">
        <v>18997</v>
      </c>
      <c r="B1806" t="s">
        <v>18950</v>
      </c>
      <c r="C1806">
        <v>1107</v>
      </c>
      <c r="D1806" t="s">
        <v>38</v>
      </c>
      <c r="E1806" t="s">
        <v>3</v>
      </c>
      <c r="F1806" t="s">
        <v>39</v>
      </c>
      <c r="G1806">
        <v>185</v>
      </c>
      <c r="H1806">
        <v>15807</v>
      </c>
      <c r="I1806">
        <v>4.8499999999999996</v>
      </c>
      <c r="J1806">
        <v>865</v>
      </c>
      <c r="K1806">
        <v>624</v>
      </c>
      <c r="L1806" t="s">
        <v>18998</v>
      </c>
      <c r="M1806" t="s">
        <v>18999</v>
      </c>
      <c r="N1806" t="s">
        <v>19000</v>
      </c>
      <c r="O1806" t="s">
        <v>19001</v>
      </c>
      <c r="P1806" t="s">
        <v>18957</v>
      </c>
      <c r="Q1806" t="e">
        <f>-OO1Nx4rWJU</f>
        <v>#NAME?</v>
      </c>
      <c r="R1806" t="s">
        <v>18970</v>
      </c>
      <c r="S1806" t="s">
        <v>18963</v>
      </c>
      <c r="T1806" t="s">
        <v>18964</v>
      </c>
      <c r="U1806" t="s">
        <v>19002</v>
      </c>
      <c r="V1806" t="s">
        <v>19003</v>
      </c>
      <c r="W1806" t="s">
        <v>19004</v>
      </c>
      <c r="X1806" t="s">
        <v>18982</v>
      </c>
      <c r="Y1806" t="s">
        <v>18953</v>
      </c>
      <c r="Z1806" t="s">
        <v>19005</v>
      </c>
      <c r="AA1806" t="s">
        <v>19006</v>
      </c>
      <c r="AB1806" t="s">
        <v>18967</v>
      </c>
      <c r="AC1806" t="s">
        <v>18949</v>
      </c>
      <c r="AD1806" t="s">
        <v>19007</v>
      </c>
      <c r="AE1806" t="s">
        <v>19008</v>
      </c>
    </row>
    <row r="1807" spans="1:31" x14ac:dyDescent="0.3">
      <c r="A1807" t="s">
        <v>18991</v>
      </c>
      <c r="B1807" t="s">
        <v>18950</v>
      </c>
      <c r="C1807">
        <v>1121</v>
      </c>
      <c r="D1807" t="s">
        <v>38</v>
      </c>
      <c r="E1807" t="s">
        <v>3</v>
      </c>
      <c r="F1807" t="s">
        <v>39</v>
      </c>
      <c r="G1807">
        <v>187</v>
      </c>
      <c r="H1807">
        <v>12210</v>
      </c>
      <c r="I1807">
        <v>4.88</v>
      </c>
      <c r="J1807">
        <v>773</v>
      </c>
      <c r="K1807">
        <v>522</v>
      </c>
      <c r="L1807" t="s">
        <v>18995</v>
      </c>
      <c r="M1807" t="s">
        <v>18990</v>
      </c>
      <c r="N1807" t="s">
        <v>18985</v>
      </c>
      <c r="O1807" t="s">
        <v>18993</v>
      </c>
      <c r="P1807" t="s">
        <v>18957</v>
      </c>
      <c r="Q1807" t="s">
        <v>18983</v>
      </c>
      <c r="R1807" t="s">
        <v>19009</v>
      </c>
      <c r="S1807" t="s">
        <v>19010</v>
      </c>
      <c r="T1807" t="s">
        <v>18958</v>
      </c>
      <c r="U1807" t="s">
        <v>18953</v>
      </c>
      <c r="V1807" t="s">
        <v>19011</v>
      </c>
      <c r="W1807" t="s">
        <v>19012</v>
      </c>
      <c r="X1807" t="s">
        <v>18998</v>
      </c>
      <c r="Y1807" t="s">
        <v>18963</v>
      </c>
      <c r="Z1807" t="s">
        <v>10429</v>
      </c>
      <c r="AA1807" t="s">
        <v>19013</v>
      </c>
      <c r="AB1807" t="s">
        <v>19014</v>
      </c>
      <c r="AC1807" t="s">
        <v>18971</v>
      </c>
      <c r="AD1807" t="s">
        <v>18949</v>
      </c>
      <c r="AE1807" t="s">
        <v>18951</v>
      </c>
    </row>
    <row r="1808" spans="1:31" x14ac:dyDescent="0.3">
      <c r="A1808" t="s">
        <v>18957</v>
      </c>
      <c r="B1808" t="s">
        <v>18950</v>
      </c>
      <c r="C1808">
        <v>1114</v>
      </c>
      <c r="D1808" t="s">
        <v>38</v>
      </c>
      <c r="E1808" t="s">
        <v>3</v>
      </c>
      <c r="F1808" t="s">
        <v>39</v>
      </c>
      <c r="G1808">
        <v>152</v>
      </c>
      <c r="H1808">
        <v>13081</v>
      </c>
      <c r="I1808">
        <v>4.83</v>
      </c>
      <c r="J1808">
        <v>586</v>
      </c>
      <c r="K1808">
        <v>260</v>
      </c>
      <c r="L1808" t="s">
        <v>18970</v>
      </c>
      <c r="M1808" t="s">
        <v>19015</v>
      </c>
      <c r="N1808" t="s">
        <v>19016</v>
      </c>
      <c r="O1808" t="s">
        <v>19017</v>
      </c>
      <c r="P1808" t="s">
        <v>19018</v>
      </c>
      <c r="Q1808" t="s">
        <v>19019</v>
      </c>
      <c r="R1808" t="s">
        <v>19000</v>
      </c>
      <c r="S1808" t="s">
        <v>18998</v>
      </c>
      <c r="T1808" t="s">
        <v>18997</v>
      </c>
      <c r="U1808" t="s">
        <v>19020</v>
      </c>
      <c r="V1808" t="s">
        <v>18953</v>
      </c>
      <c r="W1808" t="s">
        <v>18985</v>
      </c>
      <c r="X1808" t="s">
        <v>18963</v>
      </c>
      <c r="Y1808" t="s">
        <v>18999</v>
      </c>
      <c r="Z1808" t="s">
        <v>19021</v>
      </c>
      <c r="AA1808" t="s">
        <v>18951</v>
      </c>
      <c r="AB1808" t="s">
        <v>18967</v>
      </c>
      <c r="AC1808" t="s">
        <v>18958</v>
      </c>
      <c r="AD1808" t="s">
        <v>18982</v>
      </c>
      <c r="AE1808" t="s">
        <v>18983</v>
      </c>
    </row>
    <row r="1809" spans="1:31" x14ac:dyDescent="0.3">
      <c r="A1809" t="s">
        <v>18963</v>
      </c>
      <c r="B1809" t="s">
        <v>18950</v>
      </c>
      <c r="C1809">
        <v>1100</v>
      </c>
      <c r="D1809" t="s">
        <v>38</v>
      </c>
      <c r="E1809" t="s">
        <v>3</v>
      </c>
      <c r="F1809" t="s">
        <v>39</v>
      </c>
      <c r="G1809">
        <v>235</v>
      </c>
      <c r="H1809">
        <v>12711</v>
      </c>
      <c r="I1809">
        <v>4.8600000000000003</v>
      </c>
      <c r="J1809">
        <v>556</v>
      </c>
      <c r="K1809">
        <v>407</v>
      </c>
      <c r="L1809" t="s">
        <v>18967</v>
      </c>
      <c r="M1809" t="s">
        <v>19013</v>
      </c>
      <c r="N1809" t="s">
        <v>18964</v>
      </c>
      <c r="O1809" t="s">
        <v>18998</v>
      </c>
      <c r="P1809" t="s">
        <v>18982</v>
      </c>
      <c r="Q1809" t="s">
        <v>19022</v>
      </c>
      <c r="R1809" t="s">
        <v>18979</v>
      </c>
      <c r="S1809" t="s">
        <v>18957</v>
      </c>
      <c r="T1809" t="s">
        <v>18953</v>
      </c>
      <c r="U1809" t="s">
        <v>18951</v>
      </c>
      <c r="V1809" t="s">
        <v>19000</v>
      </c>
      <c r="W1809" t="s">
        <v>19023</v>
      </c>
      <c r="X1809" t="s">
        <v>19024</v>
      </c>
      <c r="Y1809" t="s">
        <v>19025</v>
      </c>
      <c r="Z1809" t="s">
        <v>18961</v>
      </c>
      <c r="AA1809" t="s">
        <v>19026</v>
      </c>
      <c r="AB1809" t="s">
        <v>18970</v>
      </c>
      <c r="AC1809" t="s">
        <v>19027</v>
      </c>
      <c r="AD1809" t="s">
        <v>18985</v>
      </c>
      <c r="AE1809" t="s">
        <v>18971</v>
      </c>
    </row>
    <row r="1810" spans="1:31" x14ac:dyDescent="0.3">
      <c r="A1810" t="s">
        <v>18952</v>
      </c>
      <c r="B1810" t="s">
        <v>19028</v>
      </c>
      <c r="C1810">
        <v>1086</v>
      </c>
      <c r="D1810" t="s">
        <v>38</v>
      </c>
      <c r="E1810" t="s">
        <v>3</v>
      </c>
      <c r="F1810" t="s">
        <v>39</v>
      </c>
      <c r="G1810">
        <v>25</v>
      </c>
      <c r="H1810">
        <v>1149</v>
      </c>
      <c r="I1810">
        <v>4.3499999999999996</v>
      </c>
      <c r="J1810">
        <v>17</v>
      </c>
      <c r="K1810">
        <v>18</v>
      </c>
      <c r="L1810" t="s">
        <v>18979</v>
      </c>
      <c r="M1810" t="s">
        <v>18957</v>
      </c>
      <c r="N1810" t="s">
        <v>18958</v>
      </c>
      <c r="O1810" t="s">
        <v>18955</v>
      </c>
      <c r="P1810" t="s">
        <v>19024</v>
      </c>
      <c r="Q1810" t="s">
        <v>19029</v>
      </c>
      <c r="R1810" t="s">
        <v>18982</v>
      </c>
      <c r="S1810" t="s">
        <v>19030</v>
      </c>
      <c r="T1810" t="s">
        <v>18971</v>
      </c>
      <c r="U1810" t="s">
        <v>19031</v>
      </c>
      <c r="V1810" t="s">
        <v>18965</v>
      </c>
      <c r="W1810" t="s">
        <v>19032</v>
      </c>
      <c r="X1810" t="s">
        <v>10297</v>
      </c>
      <c r="Y1810" t="s">
        <v>19033</v>
      </c>
      <c r="Z1810" t="s">
        <v>18988</v>
      </c>
      <c r="AA1810" t="s">
        <v>18969</v>
      </c>
      <c r="AB1810" t="s">
        <v>19034</v>
      </c>
      <c r="AC1810" t="s">
        <v>19000</v>
      </c>
      <c r="AD1810" t="s">
        <v>19035</v>
      </c>
      <c r="AE1810" t="s">
        <v>18986</v>
      </c>
    </row>
    <row r="1811" spans="1:31" x14ac:dyDescent="0.3">
      <c r="A1811" t="s">
        <v>18989</v>
      </c>
      <c r="B1811" t="s">
        <v>19028</v>
      </c>
      <c r="C1811">
        <v>1128</v>
      </c>
      <c r="D1811" t="s">
        <v>38</v>
      </c>
      <c r="E1811" t="s">
        <v>3</v>
      </c>
      <c r="F1811" t="s">
        <v>39</v>
      </c>
      <c r="G1811">
        <v>46</v>
      </c>
      <c r="H1811">
        <v>149</v>
      </c>
      <c r="I1811">
        <v>3.75</v>
      </c>
      <c r="J1811">
        <v>8</v>
      </c>
      <c r="K1811">
        <v>1</v>
      </c>
      <c r="L1811" t="s">
        <v>18958</v>
      </c>
      <c r="M1811" t="s">
        <v>19036</v>
      </c>
      <c r="N1811" t="s">
        <v>18992</v>
      </c>
      <c r="O1811" t="s">
        <v>18994</v>
      </c>
      <c r="P1811" t="s">
        <v>18991</v>
      </c>
      <c r="Q1811" t="s">
        <v>18983</v>
      </c>
      <c r="R1811" t="s">
        <v>19037</v>
      </c>
      <c r="S1811" t="s">
        <v>19038</v>
      </c>
      <c r="T1811" t="e">
        <f>-sBLMciGk-8</f>
        <v>#NAME?</v>
      </c>
      <c r="U1811" t="s">
        <v>19039</v>
      </c>
      <c r="V1811" t="s">
        <v>18973</v>
      </c>
      <c r="W1811" t="s">
        <v>19040</v>
      </c>
      <c r="X1811" t="s">
        <v>19041</v>
      </c>
      <c r="Y1811" t="s">
        <v>19042</v>
      </c>
      <c r="Z1811" t="s">
        <v>10429</v>
      </c>
      <c r="AA1811" t="s">
        <v>18986</v>
      </c>
      <c r="AB1811" t="s">
        <v>18998</v>
      </c>
      <c r="AC1811" t="s">
        <v>19043</v>
      </c>
      <c r="AD1811" t="s">
        <v>18952</v>
      </c>
      <c r="AE1811" t="s">
        <v>19044</v>
      </c>
    </row>
    <row r="1812" spans="1:31" x14ac:dyDescent="0.3">
      <c r="A1812" t="s">
        <v>19045</v>
      </c>
      <c r="B1812" t="s">
        <v>6502</v>
      </c>
      <c r="C1812">
        <v>1135</v>
      </c>
      <c r="D1812" t="s">
        <v>38</v>
      </c>
      <c r="E1812" t="s">
        <v>3</v>
      </c>
      <c r="F1812" t="s">
        <v>39</v>
      </c>
      <c r="G1812">
        <v>171</v>
      </c>
      <c r="H1812">
        <v>24</v>
      </c>
      <c r="I1812">
        <v>5</v>
      </c>
      <c r="J1812">
        <v>1</v>
      </c>
      <c r="K1812">
        <v>1</v>
      </c>
      <c r="L1812" t="s">
        <v>18949</v>
      </c>
      <c r="M1812" t="s">
        <v>18953</v>
      </c>
      <c r="N1812" t="s">
        <v>18958</v>
      </c>
      <c r="O1812" t="s">
        <v>19046</v>
      </c>
      <c r="P1812" t="s">
        <v>18997</v>
      </c>
      <c r="Q1812" t="s">
        <v>18991</v>
      </c>
      <c r="R1812" t="s">
        <v>18957</v>
      </c>
      <c r="S1812" t="s">
        <v>18963</v>
      </c>
      <c r="T1812" t="s">
        <v>18952</v>
      </c>
      <c r="U1812" t="s">
        <v>18989</v>
      </c>
      <c r="V1812" t="s">
        <v>19047</v>
      </c>
      <c r="W1812" t="s">
        <v>19048</v>
      </c>
      <c r="X1812" t="s">
        <v>18969</v>
      </c>
      <c r="Y1812" t="s">
        <v>19049</v>
      </c>
      <c r="Z1812" t="s">
        <v>19050</v>
      </c>
      <c r="AA1812" t="s">
        <v>19051</v>
      </c>
      <c r="AB1812" t="s">
        <v>19052</v>
      </c>
      <c r="AC1812" t="s">
        <v>19053</v>
      </c>
      <c r="AD1812" t="s">
        <v>19054</v>
      </c>
      <c r="AE1812" t="s">
        <v>19006</v>
      </c>
    </row>
    <row r="1813" spans="1:31" x14ac:dyDescent="0.3">
      <c r="A1813" t="s">
        <v>19048</v>
      </c>
      <c r="B1813" t="s">
        <v>19028</v>
      </c>
      <c r="C1813">
        <v>1100</v>
      </c>
      <c r="D1813" t="s">
        <v>38</v>
      </c>
      <c r="E1813" t="s">
        <v>3</v>
      </c>
      <c r="F1813" t="s">
        <v>39</v>
      </c>
      <c r="G1813">
        <v>43</v>
      </c>
      <c r="H1813">
        <v>153</v>
      </c>
      <c r="I1813">
        <v>4.5599999999999996</v>
      </c>
      <c r="J1813">
        <v>9</v>
      </c>
      <c r="K1813">
        <v>5</v>
      </c>
    </row>
    <row r="1814" spans="1:31" x14ac:dyDescent="0.3">
      <c r="A1814" t="s">
        <v>18969</v>
      </c>
      <c r="B1814" t="s">
        <v>19055</v>
      </c>
      <c r="C1814">
        <v>1075</v>
      </c>
      <c r="D1814" t="s">
        <v>38</v>
      </c>
      <c r="E1814" t="s">
        <v>3</v>
      </c>
      <c r="F1814" t="s">
        <v>39</v>
      </c>
      <c r="G1814">
        <v>18</v>
      </c>
      <c r="H1814">
        <v>10646</v>
      </c>
      <c r="I1814">
        <v>4.1399999999999997</v>
      </c>
      <c r="J1814">
        <v>74</v>
      </c>
      <c r="K1814">
        <v>78</v>
      </c>
      <c r="L1814" t="s">
        <v>19056</v>
      </c>
      <c r="M1814" t="s">
        <v>19057</v>
      </c>
      <c r="N1814" t="s">
        <v>18960</v>
      </c>
      <c r="O1814" t="s">
        <v>19006</v>
      </c>
      <c r="P1814" t="s">
        <v>18961</v>
      </c>
      <c r="Q1814" t="s">
        <v>18949</v>
      </c>
      <c r="R1814" t="s">
        <v>19058</v>
      </c>
      <c r="S1814" t="s">
        <v>19004</v>
      </c>
      <c r="T1814" t="s">
        <v>18951</v>
      </c>
      <c r="U1814" t="s">
        <v>19059</v>
      </c>
      <c r="V1814" t="s">
        <v>19060</v>
      </c>
      <c r="W1814" t="s">
        <v>18979</v>
      </c>
      <c r="X1814" t="s">
        <v>18977</v>
      </c>
      <c r="Y1814" t="s">
        <v>18971</v>
      </c>
      <c r="Z1814" t="s">
        <v>18972</v>
      </c>
      <c r="AA1814" t="s">
        <v>19031</v>
      </c>
      <c r="AB1814" t="s">
        <v>18973</v>
      </c>
      <c r="AC1814" t="s">
        <v>19061</v>
      </c>
      <c r="AD1814" t="s">
        <v>19062</v>
      </c>
      <c r="AE1814" t="s">
        <v>18982</v>
      </c>
    </row>
    <row r="1815" spans="1:31" x14ac:dyDescent="0.3">
      <c r="A1815" t="s">
        <v>19049</v>
      </c>
      <c r="B1815" t="s">
        <v>19063</v>
      </c>
      <c r="C1815">
        <v>1096</v>
      </c>
      <c r="D1815" t="s">
        <v>38</v>
      </c>
      <c r="E1815" t="s">
        <v>3</v>
      </c>
      <c r="F1815" t="s">
        <v>39</v>
      </c>
      <c r="G1815">
        <v>152</v>
      </c>
      <c r="H1815">
        <v>639</v>
      </c>
      <c r="I1815">
        <v>3</v>
      </c>
      <c r="J1815">
        <v>14</v>
      </c>
      <c r="K1815">
        <v>11</v>
      </c>
      <c r="L1815" t="s">
        <v>18968</v>
      </c>
      <c r="M1815" t="s">
        <v>19002</v>
      </c>
      <c r="N1815" t="s">
        <v>18957</v>
      </c>
      <c r="O1815" t="s">
        <v>18951</v>
      </c>
      <c r="P1815" t="s">
        <v>19064</v>
      </c>
      <c r="Q1815" t="s">
        <v>18982</v>
      </c>
      <c r="R1815" t="s">
        <v>5148</v>
      </c>
      <c r="S1815" t="s">
        <v>19004</v>
      </c>
      <c r="T1815" t="s">
        <v>18998</v>
      </c>
      <c r="U1815" t="s">
        <v>19065</v>
      </c>
      <c r="V1815" t="s">
        <v>19066</v>
      </c>
      <c r="W1815" t="s">
        <v>19067</v>
      </c>
      <c r="X1815" t="s">
        <v>19068</v>
      </c>
      <c r="Y1815" t="s">
        <v>19069</v>
      </c>
      <c r="Z1815" t="s">
        <v>19070</v>
      </c>
      <c r="AA1815" t="s">
        <v>19071</v>
      </c>
      <c r="AB1815" t="s">
        <v>19072</v>
      </c>
      <c r="AC1815" t="s">
        <v>19073</v>
      </c>
      <c r="AD1815" t="s">
        <v>19074</v>
      </c>
      <c r="AE1815" t="s">
        <v>19075</v>
      </c>
    </row>
    <row r="1816" spans="1:31" x14ac:dyDescent="0.3">
      <c r="A1816" t="s">
        <v>19050</v>
      </c>
      <c r="B1816" t="s">
        <v>19076</v>
      </c>
      <c r="C1816">
        <v>1100</v>
      </c>
      <c r="D1816" t="s">
        <v>38</v>
      </c>
      <c r="E1816" t="s">
        <v>3</v>
      </c>
      <c r="F1816" t="s">
        <v>39</v>
      </c>
      <c r="G1816">
        <v>152</v>
      </c>
      <c r="H1816">
        <v>151</v>
      </c>
      <c r="I1816">
        <v>4.82</v>
      </c>
      <c r="J1816">
        <v>11</v>
      </c>
      <c r="K1816">
        <v>8</v>
      </c>
    </row>
    <row r="1817" spans="1:31" x14ac:dyDescent="0.3">
      <c r="A1817" t="s">
        <v>19051</v>
      </c>
      <c r="B1817" t="s">
        <v>19077</v>
      </c>
      <c r="C1817">
        <v>1075</v>
      </c>
      <c r="D1817" t="s">
        <v>38</v>
      </c>
      <c r="E1817" t="s">
        <v>3</v>
      </c>
      <c r="F1817" t="s">
        <v>39</v>
      </c>
      <c r="G1817">
        <v>18</v>
      </c>
      <c r="H1817">
        <v>27373</v>
      </c>
      <c r="I1817">
        <v>4.0199999999999996</v>
      </c>
      <c r="J1817">
        <v>187</v>
      </c>
      <c r="K1817">
        <v>169</v>
      </c>
      <c r="L1817" t="s">
        <v>18977</v>
      </c>
      <c r="M1817" t="s">
        <v>19078</v>
      </c>
      <c r="N1817" t="s">
        <v>19006</v>
      </c>
      <c r="O1817" t="s">
        <v>19079</v>
      </c>
      <c r="P1817" t="s">
        <v>18961</v>
      </c>
      <c r="Q1817" t="s">
        <v>16039</v>
      </c>
      <c r="R1817" t="s">
        <v>19080</v>
      </c>
      <c r="S1817" t="s">
        <v>19081</v>
      </c>
      <c r="T1817" t="s">
        <v>18953</v>
      </c>
      <c r="U1817" t="s">
        <v>19082</v>
      </c>
      <c r="V1817" t="s">
        <v>19083</v>
      </c>
      <c r="W1817" t="s">
        <v>18976</v>
      </c>
      <c r="X1817" t="s">
        <v>18971</v>
      </c>
      <c r="Y1817" t="s">
        <v>18982</v>
      </c>
      <c r="Z1817" t="s">
        <v>18951</v>
      </c>
      <c r="AA1817" t="s">
        <v>19084</v>
      </c>
      <c r="AB1817" t="s">
        <v>19085</v>
      </c>
      <c r="AC1817" t="s">
        <v>19086</v>
      </c>
      <c r="AD1817" t="s">
        <v>19087</v>
      </c>
      <c r="AE1817" t="s">
        <v>18949</v>
      </c>
    </row>
    <row r="1818" spans="1:31" x14ac:dyDescent="0.3">
      <c r="A1818" t="s">
        <v>19052</v>
      </c>
      <c r="B1818" t="s">
        <v>19088</v>
      </c>
      <c r="C1818">
        <v>1075</v>
      </c>
      <c r="D1818" t="s">
        <v>38</v>
      </c>
      <c r="E1818" t="s">
        <v>3</v>
      </c>
      <c r="F1818" t="s">
        <v>39</v>
      </c>
      <c r="G1818">
        <v>18</v>
      </c>
      <c r="H1818">
        <v>3434</v>
      </c>
      <c r="I1818">
        <v>4.3899999999999997</v>
      </c>
      <c r="J1818">
        <v>46</v>
      </c>
      <c r="K1818">
        <v>32</v>
      </c>
      <c r="L1818" t="s">
        <v>19051</v>
      </c>
      <c r="M1818" t="s">
        <v>18971</v>
      </c>
      <c r="N1818" t="s">
        <v>19089</v>
      </c>
      <c r="O1818" t="s">
        <v>19090</v>
      </c>
      <c r="P1818" t="s">
        <v>18985</v>
      </c>
      <c r="Q1818" t="s">
        <v>18982</v>
      </c>
      <c r="R1818" t="s">
        <v>19078</v>
      </c>
      <c r="S1818" t="s">
        <v>19091</v>
      </c>
      <c r="T1818" t="s">
        <v>19092</v>
      </c>
      <c r="U1818" t="s">
        <v>19000</v>
      </c>
      <c r="V1818" t="s">
        <v>18972</v>
      </c>
      <c r="W1818" t="s">
        <v>18976</v>
      </c>
      <c r="X1818" t="s">
        <v>18949</v>
      </c>
      <c r="Y1818" t="s">
        <v>19093</v>
      </c>
      <c r="Z1818" t="s">
        <v>19094</v>
      </c>
      <c r="AA1818" t="s">
        <v>19095</v>
      </c>
      <c r="AB1818" t="s">
        <v>19096</v>
      </c>
      <c r="AC1818" t="s">
        <v>19053</v>
      </c>
      <c r="AD1818" t="s">
        <v>18979</v>
      </c>
      <c r="AE1818" t="s">
        <v>19097</v>
      </c>
    </row>
    <row r="1819" spans="1:31" x14ac:dyDescent="0.3">
      <c r="A1819" t="s">
        <v>19047</v>
      </c>
      <c r="B1819" t="s">
        <v>19098</v>
      </c>
      <c r="C1819">
        <v>1135</v>
      </c>
      <c r="D1819" t="s">
        <v>38</v>
      </c>
      <c r="E1819" t="s">
        <v>3</v>
      </c>
      <c r="F1819" t="s">
        <v>39</v>
      </c>
      <c r="G1819">
        <v>83</v>
      </c>
      <c r="H1819">
        <v>39</v>
      </c>
      <c r="I1819">
        <v>3.67</v>
      </c>
      <c r="J1819">
        <v>3</v>
      </c>
      <c r="K1819">
        <v>3</v>
      </c>
      <c r="L1819" t="s">
        <v>18949</v>
      </c>
      <c r="M1819" t="s">
        <v>18953</v>
      </c>
      <c r="N1819" t="s">
        <v>18958</v>
      </c>
      <c r="O1819" t="s">
        <v>19046</v>
      </c>
      <c r="P1819" t="s">
        <v>18997</v>
      </c>
      <c r="Q1819" t="s">
        <v>18991</v>
      </c>
      <c r="R1819" t="s">
        <v>18957</v>
      </c>
      <c r="S1819" t="s">
        <v>18963</v>
      </c>
      <c r="T1819" t="s">
        <v>18952</v>
      </c>
      <c r="U1819" t="s">
        <v>18989</v>
      </c>
      <c r="V1819" t="s">
        <v>19045</v>
      </c>
      <c r="W1819" t="s">
        <v>19048</v>
      </c>
      <c r="X1819" t="s">
        <v>18969</v>
      </c>
      <c r="Y1819" t="s">
        <v>19049</v>
      </c>
      <c r="Z1819" t="s">
        <v>19050</v>
      </c>
      <c r="AA1819" t="s">
        <v>19051</v>
      </c>
      <c r="AB1819" t="s">
        <v>19052</v>
      </c>
      <c r="AC1819" t="s">
        <v>19053</v>
      </c>
      <c r="AD1819" t="s">
        <v>19054</v>
      </c>
      <c r="AE1819" t="s">
        <v>19006</v>
      </c>
    </row>
    <row r="1820" spans="1:31" x14ac:dyDescent="0.3">
      <c r="A1820" t="s">
        <v>19053</v>
      </c>
      <c r="B1820" t="s">
        <v>19099</v>
      </c>
      <c r="C1820">
        <v>1075</v>
      </c>
      <c r="D1820" t="s">
        <v>32</v>
      </c>
      <c r="E1820">
        <v>18</v>
      </c>
      <c r="F1820">
        <v>762</v>
      </c>
      <c r="G1820">
        <v>5</v>
      </c>
      <c r="H1820">
        <v>16</v>
      </c>
      <c r="I1820">
        <v>14</v>
      </c>
    </row>
    <row r="1821" spans="1:31" x14ac:dyDescent="0.3">
      <c r="A1821" t="s">
        <v>19054</v>
      </c>
      <c r="B1821" t="s">
        <v>19100</v>
      </c>
      <c r="C1821">
        <v>1129</v>
      </c>
      <c r="D1821" t="s">
        <v>38</v>
      </c>
      <c r="E1821" t="s">
        <v>3</v>
      </c>
      <c r="F1821" t="s">
        <v>39</v>
      </c>
      <c r="G1821">
        <v>28</v>
      </c>
      <c r="H1821">
        <v>23</v>
      </c>
      <c r="I1821">
        <v>1</v>
      </c>
      <c r="J1821">
        <v>1</v>
      </c>
      <c r="K1821">
        <v>0</v>
      </c>
    </row>
    <row r="1822" spans="1:31" x14ac:dyDescent="0.3">
      <c r="A1822" t="s">
        <v>19006</v>
      </c>
      <c r="B1822" t="s">
        <v>18950</v>
      </c>
      <c r="C1822">
        <v>1075</v>
      </c>
      <c r="D1822" t="s">
        <v>38</v>
      </c>
      <c r="E1822" t="s">
        <v>3</v>
      </c>
      <c r="F1822" t="s">
        <v>39</v>
      </c>
      <c r="G1822">
        <v>18</v>
      </c>
      <c r="H1822">
        <v>10909</v>
      </c>
      <c r="I1822">
        <v>4.63</v>
      </c>
      <c r="J1822">
        <v>103</v>
      </c>
      <c r="K1822">
        <v>98</v>
      </c>
      <c r="L1822" t="s">
        <v>19051</v>
      </c>
      <c r="M1822" t="s">
        <v>18961</v>
      </c>
      <c r="N1822" t="s">
        <v>19101</v>
      </c>
      <c r="O1822" t="s">
        <v>19102</v>
      </c>
      <c r="P1822" t="s">
        <v>18951</v>
      </c>
      <c r="Q1822" t="s">
        <v>19081</v>
      </c>
      <c r="R1822" t="s">
        <v>18972</v>
      </c>
      <c r="S1822" t="s">
        <v>18977</v>
      </c>
      <c r="T1822" t="s">
        <v>19103</v>
      </c>
      <c r="U1822" t="s">
        <v>19104</v>
      </c>
      <c r="V1822" t="s">
        <v>18971</v>
      </c>
      <c r="W1822" t="s">
        <v>18982</v>
      </c>
      <c r="X1822" t="s">
        <v>10267</v>
      </c>
      <c r="Y1822" t="s">
        <v>18969</v>
      </c>
      <c r="Z1822" t="s">
        <v>19105</v>
      </c>
      <c r="AA1822" t="s">
        <v>19078</v>
      </c>
      <c r="AB1822" t="s">
        <v>19082</v>
      </c>
      <c r="AC1822" t="s">
        <v>19053</v>
      </c>
      <c r="AD1822" t="s">
        <v>19106</v>
      </c>
      <c r="AE1822" t="s">
        <v>18967</v>
      </c>
    </row>
    <row r="1823" spans="1:31" x14ac:dyDescent="0.3">
      <c r="A1823" t="s">
        <v>19107</v>
      </c>
      <c r="B1823" t="s">
        <v>1986</v>
      </c>
      <c r="C1823">
        <v>1135</v>
      </c>
      <c r="D1823" t="s">
        <v>32</v>
      </c>
      <c r="E1823">
        <v>4</v>
      </c>
      <c r="F1823">
        <v>229</v>
      </c>
      <c r="G1823">
        <v>5</v>
      </c>
      <c r="H1823">
        <v>2</v>
      </c>
      <c r="I1823">
        <v>3</v>
      </c>
      <c r="J1823" t="s">
        <v>19108</v>
      </c>
      <c r="K1823" t="s">
        <v>19109</v>
      </c>
      <c r="L1823" t="s">
        <v>19110</v>
      </c>
      <c r="M1823" t="s">
        <v>19111</v>
      </c>
      <c r="N1823" t="s">
        <v>19112</v>
      </c>
      <c r="O1823" t="s">
        <v>19113</v>
      </c>
      <c r="P1823" t="s">
        <v>19114</v>
      </c>
      <c r="Q1823" t="s">
        <v>19115</v>
      </c>
      <c r="R1823" t="s">
        <v>19116</v>
      </c>
      <c r="S1823" t="s">
        <v>19117</v>
      </c>
      <c r="T1823" t="s">
        <v>8066</v>
      </c>
      <c r="U1823" t="s">
        <v>11557</v>
      </c>
      <c r="V1823" t="s">
        <v>19118</v>
      </c>
      <c r="W1823" t="s">
        <v>8122</v>
      </c>
    </row>
    <row r="1824" spans="1:31" x14ac:dyDescent="0.3">
      <c r="A1824" t="s">
        <v>19109</v>
      </c>
      <c r="B1824" t="s">
        <v>19119</v>
      </c>
      <c r="C1824">
        <v>849</v>
      </c>
      <c r="D1824" t="s">
        <v>32</v>
      </c>
      <c r="E1824">
        <v>158</v>
      </c>
      <c r="F1824">
        <v>76246</v>
      </c>
      <c r="G1824">
        <v>4.54</v>
      </c>
      <c r="H1824">
        <v>485</v>
      </c>
      <c r="I1824">
        <v>199</v>
      </c>
      <c r="J1824" t="s">
        <v>10564</v>
      </c>
      <c r="K1824" t="s">
        <v>19120</v>
      </c>
      <c r="L1824" t="s">
        <v>19121</v>
      </c>
      <c r="M1824" t="s">
        <v>19122</v>
      </c>
      <c r="N1824" t="s">
        <v>8066</v>
      </c>
      <c r="O1824" t="s">
        <v>19123</v>
      </c>
      <c r="P1824" t="s">
        <v>19124</v>
      </c>
      <c r="Q1824" t="s">
        <v>19125</v>
      </c>
      <c r="R1824" t="s">
        <v>8122</v>
      </c>
      <c r="S1824" t="s">
        <v>8114</v>
      </c>
      <c r="T1824" t="s">
        <v>19126</v>
      </c>
      <c r="U1824" t="s">
        <v>18316</v>
      </c>
      <c r="V1824" t="s">
        <v>19127</v>
      </c>
      <c r="W1824" t="s">
        <v>6491</v>
      </c>
      <c r="X1824" t="s">
        <v>19128</v>
      </c>
      <c r="Y1824" t="s">
        <v>19129</v>
      </c>
      <c r="Z1824" t="s">
        <v>19130</v>
      </c>
      <c r="AA1824" t="s">
        <v>19111</v>
      </c>
      <c r="AB1824" t="s">
        <v>19131</v>
      </c>
      <c r="AC1824" t="s">
        <v>19132</v>
      </c>
    </row>
    <row r="1825" spans="1:29" x14ac:dyDescent="0.3">
      <c r="A1825" t="s">
        <v>19110</v>
      </c>
      <c r="B1825" t="s">
        <v>19119</v>
      </c>
      <c r="C1825">
        <v>1063</v>
      </c>
      <c r="D1825" t="s">
        <v>32</v>
      </c>
      <c r="E1825">
        <v>307</v>
      </c>
      <c r="F1825">
        <v>714008</v>
      </c>
      <c r="G1825">
        <v>4.4400000000000004</v>
      </c>
      <c r="H1825">
        <v>3289</v>
      </c>
      <c r="I1825">
        <v>1614</v>
      </c>
      <c r="J1825" t="s">
        <v>11892</v>
      </c>
      <c r="K1825" t="s">
        <v>8084</v>
      </c>
      <c r="L1825" t="s">
        <v>19133</v>
      </c>
      <c r="M1825" t="s">
        <v>19134</v>
      </c>
      <c r="N1825" t="s">
        <v>19121</v>
      </c>
      <c r="O1825" t="s">
        <v>8031</v>
      </c>
      <c r="P1825" t="s">
        <v>19135</v>
      </c>
      <c r="Q1825" t="s">
        <v>3805</v>
      </c>
      <c r="R1825" t="s">
        <v>10564</v>
      </c>
      <c r="S1825" t="s">
        <v>8127</v>
      </c>
      <c r="T1825" t="s">
        <v>8069</v>
      </c>
      <c r="U1825" t="s">
        <v>7893</v>
      </c>
      <c r="V1825" t="s">
        <v>19120</v>
      </c>
      <c r="W1825" t="s">
        <v>19136</v>
      </c>
      <c r="X1825" t="e">
        <f>-XbVNI8umFk</f>
        <v>#NAME?</v>
      </c>
      <c r="Y1825" t="s">
        <v>19137</v>
      </c>
      <c r="Z1825" t="s">
        <v>8122</v>
      </c>
      <c r="AA1825" t="s">
        <v>19118</v>
      </c>
      <c r="AB1825" t="s">
        <v>15062</v>
      </c>
      <c r="AC1825" t="s">
        <v>8114</v>
      </c>
    </row>
    <row r="1826" spans="1:29" x14ac:dyDescent="0.3">
      <c r="A1826" t="s">
        <v>19111</v>
      </c>
      <c r="B1826" t="s">
        <v>19119</v>
      </c>
      <c r="C1826">
        <v>1016</v>
      </c>
      <c r="D1826" t="s">
        <v>32</v>
      </c>
      <c r="E1826">
        <v>233</v>
      </c>
      <c r="F1826">
        <v>864427</v>
      </c>
      <c r="G1826">
        <v>4.43</v>
      </c>
      <c r="H1826">
        <v>2930</v>
      </c>
      <c r="I1826">
        <v>1713</v>
      </c>
      <c r="J1826" t="s">
        <v>19121</v>
      </c>
      <c r="K1826" t="s">
        <v>19138</v>
      </c>
      <c r="L1826" t="s">
        <v>19132</v>
      </c>
      <c r="M1826" t="s">
        <v>19129</v>
      </c>
      <c r="N1826" t="s">
        <v>14482</v>
      </c>
      <c r="O1826" t="s">
        <v>2763</v>
      </c>
      <c r="P1826" t="s">
        <v>19139</v>
      </c>
      <c r="Q1826" t="s">
        <v>9139</v>
      </c>
      <c r="R1826" t="s">
        <v>19135</v>
      </c>
      <c r="S1826" t="s">
        <v>19130</v>
      </c>
      <c r="T1826" t="s">
        <v>19140</v>
      </c>
      <c r="U1826" t="s">
        <v>19141</v>
      </c>
      <c r="V1826" t="s">
        <v>19134</v>
      </c>
      <c r="W1826" t="s">
        <v>19142</v>
      </c>
      <c r="X1826" t="s">
        <v>19143</v>
      </c>
      <c r="Y1826" t="s">
        <v>19144</v>
      </c>
      <c r="Z1826" t="s">
        <v>19145</v>
      </c>
      <c r="AA1826" t="s">
        <v>19146</v>
      </c>
      <c r="AB1826" t="s">
        <v>8031</v>
      </c>
      <c r="AC1826" t="s">
        <v>19137</v>
      </c>
    </row>
    <row r="1827" spans="1:29" x14ac:dyDescent="0.3">
      <c r="A1827" t="s">
        <v>19112</v>
      </c>
      <c r="B1827" t="s">
        <v>19147</v>
      </c>
      <c r="C1827">
        <v>1021</v>
      </c>
      <c r="D1827" t="s">
        <v>2503</v>
      </c>
      <c r="E1827">
        <v>131</v>
      </c>
      <c r="F1827">
        <v>4884</v>
      </c>
      <c r="G1827">
        <v>4.0599999999999996</v>
      </c>
      <c r="H1827">
        <v>32</v>
      </c>
      <c r="I1827">
        <v>28</v>
      </c>
      <c r="J1827" t="s">
        <v>19129</v>
      </c>
      <c r="K1827" t="s">
        <v>19121</v>
      </c>
      <c r="L1827" t="s">
        <v>19116</v>
      </c>
      <c r="M1827" t="s">
        <v>7893</v>
      </c>
      <c r="N1827" t="e">
        <f>-XbVNI8umFk</f>
        <v>#NAME?</v>
      </c>
      <c r="O1827" t="s">
        <v>19148</v>
      </c>
      <c r="P1827" t="s">
        <v>8127</v>
      </c>
      <c r="Q1827" t="s">
        <v>10564</v>
      </c>
      <c r="R1827" t="s">
        <v>19135</v>
      </c>
      <c r="S1827" t="s">
        <v>19120</v>
      </c>
      <c r="T1827" t="s">
        <v>19149</v>
      </c>
      <c r="U1827" t="s">
        <v>19132</v>
      </c>
      <c r="V1827" t="s">
        <v>19150</v>
      </c>
      <c r="W1827" t="s">
        <v>19123</v>
      </c>
      <c r="X1827" t="s">
        <v>8066</v>
      </c>
      <c r="Y1827" t="s">
        <v>19151</v>
      </c>
      <c r="Z1827" t="s">
        <v>19152</v>
      </c>
      <c r="AA1827" t="s">
        <v>19137</v>
      </c>
      <c r="AB1827" t="s">
        <v>19153</v>
      </c>
      <c r="AC1827" t="s">
        <v>19154</v>
      </c>
    </row>
    <row r="1828" spans="1:29" x14ac:dyDescent="0.3">
      <c r="A1828" t="s">
        <v>19113</v>
      </c>
      <c r="B1828" t="s">
        <v>19119</v>
      </c>
      <c r="C1828">
        <v>1107</v>
      </c>
      <c r="D1828" t="s">
        <v>32</v>
      </c>
      <c r="E1828">
        <v>195</v>
      </c>
      <c r="F1828">
        <v>114662</v>
      </c>
      <c r="G1828">
        <v>4.62</v>
      </c>
      <c r="H1828">
        <v>1524</v>
      </c>
      <c r="I1828">
        <v>486</v>
      </c>
      <c r="J1828" t="s">
        <v>19155</v>
      </c>
      <c r="K1828" t="s">
        <v>18316</v>
      </c>
      <c r="L1828" t="s">
        <v>10564</v>
      </c>
      <c r="M1828" t="s">
        <v>8114</v>
      </c>
      <c r="N1828" t="s">
        <v>19156</v>
      </c>
      <c r="O1828" t="s">
        <v>19123</v>
      </c>
      <c r="P1828" t="s">
        <v>8122</v>
      </c>
      <c r="Q1828" t="s">
        <v>19121</v>
      </c>
      <c r="R1828" t="s">
        <v>19120</v>
      </c>
      <c r="S1828" t="s">
        <v>19157</v>
      </c>
      <c r="T1828" t="s">
        <v>8127</v>
      </c>
      <c r="U1828" t="s">
        <v>6491</v>
      </c>
      <c r="V1828" t="s">
        <v>7578</v>
      </c>
      <c r="W1828" t="s">
        <v>19158</v>
      </c>
      <c r="X1828" t="s">
        <v>19134</v>
      </c>
      <c r="Y1828" t="s">
        <v>19110</v>
      </c>
      <c r="Z1828" t="s">
        <v>19159</v>
      </c>
      <c r="AA1828" t="s">
        <v>19135</v>
      </c>
      <c r="AB1828" t="e">
        <f>-XbVNI8umFk</f>
        <v>#NAME?</v>
      </c>
      <c r="AC1828" t="s">
        <v>19130</v>
      </c>
    </row>
    <row r="1829" spans="1:29" x14ac:dyDescent="0.3">
      <c r="A1829" t="s">
        <v>19114</v>
      </c>
      <c r="B1829" t="s">
        <v>19119</v>
      </c>
      <c r="C1829">
        <v>1050</v>
      </c>
      <c r="D1829" t="s">
        <v>32</v>
      </c>
      <c r="E1829">
        <v>285</v>
      </c>
      <c r="F1829">
        <v>105996</v>
      </c>
      <c r="G1829">
        <v>4.66</v>
      </c>
      <c r="H1829">
        <v>1968</v>
      </c>
      <c r="I1829">
        <v>674</v>
      </c>
      <c r="J1829" t="s">
        <v>19116</v>
      </c>
      <c r="K1829" t="s">
        <v>7893</v>
      </c>
      <c r="L1829" t="s">
        <v>19160</v>
      </c>
      <c r="M1829" t="s">
        <v>19121</v>
      </c>
      <c r="N1829" t="s">
        <v>19161</v>
      </c>
      <c r="O1829" t="s">
        <v>19162</v>
      </c>
      <c r="P1829" t="s">
        <v>19163</v>
      </c>
      <c r="Q1829" t="s">
        <v>9139</v>
      </c>
      <c r="R1829" t="s">
        <v>19138</v>
      </c>
      <c r="S1829" t="s">
        <v>19152</v>
      </c>
      <c r="T1829" t="s">
        <v>19110</v>
      </c>
      <c r="U1829" t="s">
        <v>19164</v>
      </c>
      <c r="V1829" t="s">
        <v>1227</v>
      </c>
      <c r="W1829" t="s">
        <v>19136</v>
      </c>
      <c r="X1829" t="s">
        <v>19120</v>
      </c>
      <c r="Y1829" t="s">
        <v>19118</v>
      </c>
      <c r="Z1829" t="s">
        <v>8031</v>
      </c>
      <c r="AA1829" t="s">
        <v>19129</v>
      </c>
      <c r="AB1829" t="s">
        <v>19165</v>
      </c>
      <c r="AC1829" t="s">
        <v>19137</v>
      </c>
    </row>
    <row r="1830" spans="1:29" x14ac:dyDescent="0.3">
      <c r="A1830" t="s">
        <v>19115</v>
      </c>
      <c r="B1830" t="s">
        <v>19119</v>
      </c>
      <c r="C1830">
        <v>1134</v>
      </c>
      <c r="D1830" t="s">
        <v>32</v>
      </c>
      <c r="E1830">
        <v>205</v>
      </c>
      <c r="F1830">
        <v>160136</v>
      </c>
      <c r="G1830">
        <v>4.66</v>
      </c>
      <c r="H1830">
        <v>1114</v>
      </c>
      <c r="I1830">
        <v>558</v>
      </c>
      <c r="J1830" t="s">
        <v>19166</v>
      </c>
      <c r="K1830" t="s">
        <v>19167</v>
      </c>
      <c r="L1830" t="s">
        <v>19168</v>
      </c>
      <c r="M1830" t="s">
        <v>19118</v>
      </c>
      <c r="N1830" t="s">
        <v>19111</v>
      </c>
      <c r="O1830" t="s">
        <v>19113</v>
      </c>
      <c r="P1830" t="s">
        <v>19109</v>
      </c>
      <c r="Q1830" t="s">
        <v>19114</v>
      </c>
      <c r="R1830" t="s">
        <v>19112</v>
      </c>
      <c r="S1830" t="s">
        <v>19116</v>
      </c>
      <c r="T1830" t="s">
        <v>19152</v>
      </c>
      <c r="U1830" t="s">
        <v>8066</v>
      </c>
      <c r="V1830" t="s">
        <v>11557</v>
      </c>
      <c r="W1830" t="s">
        <v>15062</v>
      </c>
      <c r="X1830" t="s">
        <v>19134</v>
      </c>
      <c r="Y1830" t="s">
        <v>19123</v>
      </c>
      <c r="Z1830" t="s">
        <v>10564</v>
      </c>
      <c r="AA1830" t="s">
        <v>19110</v>
      </c>
      <c r="AB1830" t="s">
        <v>19117</v>
      </c>
      <c r="AC1830" t="s">
        <v>8122</v>
      </c>
    </row>
    <row r="1831" spans="1:29" x14ac:dyDescent="0.3">
      <c r="A1831" t="s">
        <v>19116</v>
      </c>
      <c r="B1831" t="s">
        <v>19119</v>
      </c>
      <c r="C1831">
        <v>1049</v>
      </c>
      <c r="D1831" t="s">
        <v>32</v>
      </c>
      <c r="E1831">
        <v>224</v>
      </c>
      <c r="F1831">
        <v>328842</v>
      </c>
      <c r="G1831">
        <v>4.28</v>
      </c>
      <c r="H1831">
        <v>2772</v>
      </c>
      <c r="I1831">
        <v>1400</v>
      </c>
      <c r="J1831" t="s">
        <v>7893</v>
      </c>
      <c r="K1831" t="s">
        <v>19121</v>
      </c>
      <c r="L1831" t="s">
        <v>19114</v>
      </c>
      <c r="M1831" t="s">
        <v>19161</v>
      </c>
      <c r="N1831" t="s">
        <v>19169</v>
      </c>
      <c r="O1831" t="s">
        <v>19138</v>
      </c>
      <c r="P1831" t="s">
        <v>19162</v>
      </c>
      <c r="Q1831" t="s">
        <v>19134</v>
      </c>
      <c r="R1831" t="s">
        <v>19152</v>
      </c>
      <c r="S1831" t="s">
        <v>19135</v>
      </c>
      <c r="T1831" t="s">
        <v>15062</v>
      </c>
      <c r="U1831" t="s">
        <v>8031</v>
      </c>
      <c r="V1831" t="s">
        <v>19140</v>
      </c>
      <c r="W1831" t="s">
        <v>19170</v>
      </c>
      <c r="X1831" t="s">
        <v>19171</v>
      </c>
      <c r="Y1831" t="s">
        <v>19130</v>
      </c>
      <c r="Z1831" t="e">
        <f>-XbVNI8umFk</f>
        <v>#NAME?</v>
      </c>
      <c r="AA1831" t="s">
        <v>19120</v>
      </c>
      <c r="AB1831" t="s">
        <v>19137</v>
      </c>
      <c r="AC1831" t="s">
        <v>19118</v>
      </c>
    </row>
    <row r="1832" spans="1:29" x14ac:dyDescent="0.3">
      <c r="A1832" t="s">
        <v>19117</v>
      </c>
      <c r="B1832" t="s">
        <v>19119</v>
      </c>
      <c r="C1832">
        <v>1037</v>
      </c>
      <c r="D1832" t="s">
        <v>32</v>
      </c>
      <c r="E1832">
        <v>138</v>
      </c>
      <c r="F1832">
        <v>83202</v>
      </c>
      <c r="G1832">
        <v>4.5599999999999996</v>
      </c>
      <c r="H1832">
        <v>1066</v>
      </c>
      <c r="I1832">
        <v>369</v>
      </c>
      <c r="J1832" t="s">
        <v>8031</v>
      </c>
      <c r="K1832" t="s">
        <v>19150</v>
      </c>
      <c r="L1832" t="s">
        <v>19172</v>
      </c>
      <c r="M1832" t="s">
        <v>19116</v>
      </c>
      <c r="N1832" t="s">
        <v>19161</v>
      </c>
      <c r="O1832" t="s">
        <v>19121</v>
      </c>
      <c r="P1832" t="s">
        <v>19148</v>
      </c>
      <c r="Q1832" t="s">
        <v>19152</v>
      </c>
      <c r="R1832" t="s">
        <v>19173</v>
      </c>
      <c r="S1832" t="s">
        <v>8090</v>
      </c>
      <c r="T1832" t="s">
        <v>14482</v>
      </c>
      <c r="U1832" t="s">
        <v>7893</v>
      </c>
      <c r="V1832" t="s">
        <v>19174</v>
      </c>
      <c r="W1832" t="s">
        <v>19165</v>
      </c>
      <c r="X1832" t="s">
        <v>19120</v>
      </c>
      <c r="Y1832" t="s">
        <v>19175</v>
      </c>
      <c r="Z1832" t="s">
        <v>8127</v>
      </c>
      <c r="AA1832" t="s">
        <v>19138</v>
      </c>
      <c r="AB1832" t="s">
        <v>19130</v>
      </c>
      <c r="AC1832" t="s">
        <v>19176</v>
      </c>
    </row>
    <row r="1833" spans="1:29" x14ac:dyDescent="0.3">
      <c r="A1833" t="s">
        <v>8066</v>
      </c>
      <c r="B1833" t="s">
        <v>19119</v>
      </c>
      <c r="C1833">
        <v>1127</v>
      </c>
      <c r="D1833" t="s">
        <v>32</v>
      </c>
      <c r="E1833">
        <v>269</v>
      </c>
      <c r="F1833">
        <v>267948</v>
      </c>
      <c r="G1833">
        <v>4.55</v>
      </c>
      <c r="H1833">
        <v>1578</v>
      </c>
      <c r="I1833">
        <v>534</v>
      </c>
      <c r="J1833" t="s">
        <v>11557</v>
      </c>
      <c r="K1833" t="s">
        <v>19158</v>
      </c>
      <c r="L1833" t="s">
        <v>7578</v>
      </c>
      <c r="M1833" t="s">
        <v>19130</v>
      </c>
      <c r="N1833" t="s">
        <v>18316</v>
      </c>
      <c r="O1833" t="s">
        <v>10564</v>
      </c>
      <c r="P1833" t="s">
        <v>19177</v>
      </c>
      <c r="Q1833" t="s">
        <v>19121</v>
      </c>
      <c r="R1833" t="s">
        <v>19110</v>
      </c>
      <c r="S1833" t="s">
        <v>8122</v>
      </c>
      <c r="T1833" t="s">
        <v>19178</v>
      </c>
      <c r="U1833" t="s">
        <v>8114</v>
      </c>
      <c r="V1833" t="s">
        <v>19179</v>
      </c>
      <c r="W1833" t="s">
        <v>18505</v>
      </c>
      <c r="X1833" t="s">
        <v>19134</v>
      </c>
      <c r="Y1833" t="s">
        <v>19109</v>
      </c>
      <c r="Z1833" t="s">
        <v>19180</v>
      </c>
      <c r="AA1833" t="s">
        <v>19155</v>
      </c>
      <c r="AB1833" t="s">
        <v>19111</v>
      </c>
      <c r="AC1833" t="s">
        <v>19159</v>
      </c>
    </row>
    <row r="1834" spans="1:29" x14ac:dyDescent="0.3">
      <c r="A1834" t="s">
        <v>11557</v>
      </c>
      <c r="B1834" t="s">
        <v>19119</v>
      </c>
      <c r="C1834">
        <v>1126</v>
      </c>
      <c r="D1834" t="s">
        <v>32</v>
      </c>
      <c r="E1834">
        <v>241</v>
      </c>
      <c r="F1834">
        <v>469857</v>
      </c>
      <c r="G1834">
        <v>4.49</v>
      </c>
      <c r="H1834">
        <v>1940</v>
      </c>
      <c r="I1834">
        <v>797</v>
      </c>
      <c r="J1834" t="s">
        <v>19179</v>
      </c>
      <c r="K1834" t="s">
        <v>8066</v>
      </c>
      <c r="L1834" t="s">
        <v>19158</v>
      </c>
      <c r="M1834" t="s">
        <v>7578</v>
      </c>
      <c r="N1834" t="s">
        <v>10564</v>
      </c>
      <c r="O1834" t="s">
        <v>19130</v>
      </c>
      <c r="P1834" t="s">
        <v>18316</v>
      </c>
      <c r="Q1834" t="s">
        <v>19177</v>
      </c>
      <c r="R1834" t="s">
        <v>19121</v>
      </c>
      <c r="S1834" t="s">
        <v>8114</v>
      </c>
      <c r="T1834" t="s">
        <v>8122</v>
      </c>
      <c r="U1834" t="s">
        <v>19181</v>
      </c>
      <c r="V1834" t="s">
        <v>19110</v>
      </c>
      <c r="W1834" t="s">
        <v>19182</v>
      </c>
      <c r="X1834" t="s">
        <v>8127</v>
      </c>
      <c r="Y1834" t="s">
        <v>19183</v>
      </c>
      <c r="Z1834" t="s">
        <v>19184</v>
      </c>
      <c r="AA1834" t="s">
        <v>19134</v>
      </c>
      <c r="AB1834" t="s">
        <v>19155</v>
      </c>
      <c r="AC1834" t="s">
        <v>19159</v>
      </c>
    </row>
    <row r="1835" spans="1:29" x14ac:dyDescent="0.3">
      <c r="A1835" t="s">
        <v>15062</v>
      </c>
      <c r="B1835" t="s">
        <v>19119</v>
      </c>
      <c r="C1835">
        <v>1081</v>
      </c>
      <c r="D1835" t="s">
        <v>32</v>
      </c>
      <c r="E1835">
        <v>293</v>
      </c>
      <c r="F1835">
        <v>381940</v>
      </c>
      <c r="G1835">
        <v>4.5599999999999996</v>
      </c>
      <c r="H1835">
        <v>2237</v>
      </c>
      <c r="I1835">
        <v>1443</v>
      </c>
      <c r="J1835" t="s">
        <v>15063</v>
      </c>
      <c r="K1835" t="s">
        <v>19134</v>
      </c>
      <c r="L1835" t="s">
        <v>19135</v>
      </c>
      <c r="M1835" t="s">
        <v>19121</v>
      </c>
      <c r="N1835" t="s">
        <v>8031</v>
      </c>
      <c r="O1835" t="s">
        <v>19140</v>
      </c>
      <c r="P1835" t="e">
        <f>-XbVNI8umFk</f>
        <v>#NAME?</v>
      </c>
      <c r="Q1835" t="s">
        <v>15006</v>
      </c>
      <c r="R1835" t="s">
        <v>8122</v>
      </c>
      <c r="S1835" t="s">
        <v>19185</v>
      </c>
      <c r="T1835" t="s">
        <v>19186</v>
      </c>
      <c r="U1835" t="s">
        <v>8114</v>
      </c>
      <c r="V1835" t="s">
        <v>19153</v>
      </c>
      <c r="W1835" t="s">
        <v>15984</v>
      </c>
      <c r="X1835" t="s">
        <v>15123</v>
      </c>
      <c r="Y1835" t="s">
        <v>8127</v>
      </c>
      <c r="Z1835" t="s">
        <v>19137</v>
      </c>
      <c r="AA1835" t="s">
        <v>19110</v>
      </c>
      <c r="AB1835" t="s">
        <v>19187</v>
      </c>
      <c r="AC1835" t="s">
        <v>19188</v>
      </c>
    </row>
    <row r="1836" spans="1:29" x14ac:dyDescent="0.3">
      <c r="A1836" t="s">
        <v>19134</v>
      </c>
      <c r="B1836" t="s">
        <v>19119</v>
      </c>
      <c r="C1836">
        <v>1072</v>
      </c>
      <c r="D1836" t="s">
        <v>32</v>
      </c>
      <c r="E1836">
        <v>316</v>
      </c>
      <c r="F1836">
        <v>706049</v>
      </c>
      <c r="G1836">
        <v>4.37</v>
      </c>
      <c r="H1836">
        <v>2133</v>
      </c>
      <c r="I1836">
        <v>690</v>
      </c>
      <c r="J1836" t="s">
        <v>15013</v>
      </c>
      <c r="K1836" t="s">
        <v>19135</v>
      </c>
      <c r="L1836" t="s">
        <v>15062</v>
      </c>
      <c r="M1836" t="s">
        <v>19121</v>
      </c>
      <c r="N1836" t="s">
        <v>3805</v>
      </c>
      <c r="O1836" t="s">
        <v>8031</v>
      </c>
      <c r="P1836" t="s">
        <v>19140</v>
      </c>
      <c r="Q1836" t="s">
        <v>8122</v>
      </c>
      <c r="R1836" t="s">
        <v>8114</v>
      </c>
      <c r="S1836" t="s">
        <v>19110</v>
      </c>
      <c r="T1836" t="e">
        <f>-XbVNI8umFk</f>
        <v>#NAME?</v>
      </c>
      <c r="U1836" t="s">
        <v>19189</v>
      </c>
      <c r="V1836" t="s">
        <v>19120</v>
      </c>
      <c r="W1836" t="s">
        <v>8127</v>
      </c>
      <c r="X1836" t="s">
        <v>19190</v>
      </c>
      <c r="Y1836" t="s">
        <v>19191</v>
      </c>
      <c r="Z1836" t="s">
        <v>7893</v>
      </c>
      <c r="AA1836" t="s">
        <v>19153</v>
      </c>
      <c r="AB1836" t="s">
        <v>19137</v>
      </c>
      <c r="AC1836" t="s">
        <v>19188</v>
      </c>
    </row>
    <row r="1837" spans="1:29" x14ac:dyDescent="0.3">
      <c r="A1837" t="s">
        <v>19123</v>
      </c>
      <c r="B1837" t="s">
        <v>19119</v>
      </c>
      <c r="C1837">
        <v>1112</v>
      </c>
      <c r="D1837" t="s">
        <v>32</v>
      </c>
      <c r="E1837">
        <v>279</v>
      </c>
      <c r="F1837">
        <v>209754</v>
      </c>
      <c r="G1837">
        <v>4.63</v>
      </c>
      <c r="H1837">
        <v>1320</v>
      </c>
      <c r="I1837">
        <v>393</v>
      </c>
      <c r="J1837" t="s">
        <v>18316</v>
      </c>
      <c r="K1837" t="s">
        <v>10564</v>
      </c>
      <c r="L1837" t="s">
        <v>19155</v>
      </c>
      <c r="M1837" t="s">
        <v>7578</v>
      </c>
      <c r="N1837" t="s">
        <v>8114</v>
      </c>
      <c r="O1837" t="s">
        <v>19156</v>
      </c>
      <c r="P1837" t="s">
        <v>19121</v>
      </c>
      <c r="Q1837" t="s">
        <v>8122</v>
      </c>
      <c r="R1837" t="s">
        <v>19192</v>
      </c>
      <c r="S1837" t="s">
        <v>19135</v>
      </c>
      <c r="T1837" t="s">
        <v>6491</v>
      </c>
      <c r="U1837" t="s">
        <v>19110</v>
      </c>
      <c r="V1837" t="s">
        <v>19193</v>
      </c>
      <c r="W1837" t="s">
        <v>19130</v>
      </c>
      <c r="X1837" t="s">
        <v>19159</v>
      </c>
      <c r="Y1837" t="s">
        <v>19113</v>
      </c>
      <c r="Z1837" t="s">
        <v>19134</v>
      </c>
      <c r="AA1837" t="s">
        <v>19158</v>
      </c>
      <c r="AB1837" t="s">
        <v>8127</v>
      </c>
      <c r="AC1837" t="s">
        <v>19120</v>
      </c>
    </row>
    <row r="1838" spans="1:29" x14ac:dyDescent="0.3">
      <c r="A1838" t="s">
        <v>10564</v>
      </c>
      <c r="B1838" t="s">
        <v>19119</v>
      </c>
      <c r="C1838">
        <v>1119</v>
      </c>
      <c r="D1838" t="s">
        <v>32</v>
      </c>
      <c r="E1838">
        <v>287</v>
      </c>
      <c r="F1838">
        <v>594926</v>
      </c>
      <c r="G1838">
        <v>4.32</v>
      </c>
      <c r="H1838">
        <v>1686</v>
      </c>
      <c r="I1838">
        <v>653</v>
      </c>
      <c r="J1838" t="s">
        <v>18316</v>
      </c>
      <c r="K1838" t="s">
        <v>7578</v>
      </c>
      <c r="L1838" t="s">
        <v>19158</v>
      </c>
      <c r="M1838" t="s">
        <v>10561</v>
      </c>
      <c r="N1838" t="s">
        <v>11557</v>
      </c>
      <c r="O1838" t="s">
        <v>19177</v>
      </c>
      <c r="P1838" t="s">
        <v>19130</v>
      </c>
      <c r="Q1838" t="s">
        <v>19194</v>
      </c>
      <c r="R1838" t="s">
        <v>10563</v>
      </c>
      <c r="S1838" t="s">
        <v>18434</v>
      </c>
      <c r="T1838" t="s">
        <v>19159</v>
      </c>
      <c r="U1838" t="s">
        <v>8122</v>
      </c>
      <c r="V1838" t="s">
        <v>19156</v>
      </c>
      <c r="W1838" t="s">
        <v>19155</v>
      </c>
      <c r="X1838" t="s">
        <v>19110</v>
      </c>
      <c r="Y1838" t="s">
        <v>19123</v>
      </c>
      <c r="Z1838" t="s">
        <v>8114</v>
      </c>
      <c r="AA1838" t="s">
        <v>19179</v>
      </c>
      <c r="AB1838" t="s">
        <v>19195</v>
      </c>
      <c r="AC1838" t="s">
        <v>8066</v>
      </c>
    </row>
    <row r="1839" spans="1:29" x14ac:dyDescent="0.3">
      <c r="A1839" t="s">
        <v>14482</v>
      </c>
      <c r="B1839" t="s">
        <v>19119</v>
      </c>
      <c r="C1839">
        <v>1023</v>
      </c>
      <c r="D1839" t="s">
        <v>32</v>
      </c>
      <c r="E1839">
        <v>249</v>
      </c>
      <c r="F1839">
        <v>477365</v>
      </c>
      <c r="G1839">
        <v>4.57</v>
      </c>
      <c r="H1839">
        <v>3035</v>
      </c>
      <c r="I1839">
        <v>1279</v>
      </c>
      <c r="J1839" t="s">
        <v>19196</v>
      </c>
      <c r="K1839" t="s">
        <v>19121</v>
      </c>
      <c r="L1839" t="s">
        <v>19138</v>
      </c>
      <c r="M1839" t="s">
        <v>19129</v>
      </c>
      <c r="N1839" t="s">
        <v>19197</v>
      </c>
      <c r="O1839" t="s">
        <v>19198</v>
      </c>
      <c r="P1839" t="s">
        <v>19111</v>
      </c>
      <c r="Q1839" t="s">
        <v>7893</v>
      </c>
      <c r="R1839" t="s">
        <v>19199</v>
      </c>
      <c r="S1839" t="s">
        <v>19116</v>
      </c>
      <c r="T1839" t="s">
        <v>19200</v>
      </c>
      <c r="U1839" t="s">
        <v>19134</v>
      </c>
      <c r="V1839" t="s">
        <v>19135</v>
      </c>
      <c r="W1839" t="s">
        <v>19161</v>
      </c>
      <c r="X1839" t="s">
        <v>19130</v>
      </c>
      <c r="Y1839" t="s">
        <v>19201</v>
      </c>
      <c r="Z1839" t="s">
        <v>19202</v>
      </c>
      <c r="AA1839" t="s">
        <v>19140</v>
      </c>
      <c r="AB1839" t="s">
        <v>19165</v>
      </c>
      <c r="AC1839" t="s">
        <v>19150</v>
      </c>
    </row>
    <row r="1840" spans="1:29" x14ac:dyDescent="0.3">
      <c r="A1840" t="s">
        <v>19118</v>
      </c>
      <c r="B1840" t="s">
        <v>19119</v>
      </c>
      <c r="C1840">
        <v>1059</v>
      </c>
      <c r="D1840" t="s">
        <v>32</v>
      </c>
      <c r="E1840">
        <v>308</v>
      </c>
      <c r="F1840">
        <v>123813</v>
      </c>
      <c r="G1840">
        <v>4.71</v>
      </c>
      <c r="H1840">
        <v>1452</v>
      </c>
      <c r="I1840">
        <v>519</v>
      </c>
      <c r="J1840" t="s">
        <v>19110</v>
      </c>
      <c r="K1840" t="s">
        <v>7893</v>
      </c>
      <c r="L1840" t="s">
        <v>19121</v>
      </c>
      <c r="M1840" t="s">
        <v>19134</v>
      </c>
      <c r="N1840" t="s">
        <v>3805</v>
      </c>
      <c r="O1840" t="s">
        <v>19138</v>
      </c>
      <c r="P1840" t="s">
        <v>19203</v>
      </c>
      <c r="Q1840" t="s">
        <v>19170</v>
      </c>
      <c r="R1840" t="s">
        <v>19136</v>
      </c>
      <c r="S1840" t="s">
        <v>19204</v>
      </c>
      <c r="T1840" t="s">
        <v>8122</v>
      </c>
      <c r="U1840" t="s">
        <v>19174</v>
      </c>
      <c r="V1840" t="s">
        <v>19205</v>
      </c>
      <c r="W1840" t="s">
        <v>19206</v>
      </c>
      <c r="X1840" t="s">
        <v>19207</v>
      </c>
      <c r="Y1840" t="s">
        <v>19208</v>
      </c>
      <c r="Z1840" t="s">
        <v>19209</v>
      </c>
      <c r="AA1840" t="s">
        <v>19161</v>
      </c>
      <c r="AB1840" t="s">
        <v>8127</v>
      </c>
      <c r="AC1840" t="s">
        <v>19210</v>
      </c>
    </row>
    <row r="1841" spans="1:31" x14ac:dyDescent="0.3">
      <c r="A1841" t="s">
        <v>8122</v>
      </c>
      <c r="B1841" t="s">
        <v>19119</v>
      </c>
      <c r="C1841">
        <v>1093</v>
      </c>
      <c r="D1841" t="s">
        <v>32</v>
      </c>
      <c r="E1841">
        <v>285</v>
      </c>
      <c r="F1841">
        <v>579669</v>
      </c>
      <c r="G1841">
        <v>4.46</v>
      </c>
      <c r="H1841">
        <v>2337</v>
      </c>
      <c r="I1841">
        <v>853</v>
      </c>
      <c r="J1841" t="s">
        <v>8011</v>
      </c>
      <c r="K1841" t="s">
        <v>8114</v>
      </c>
      <c r="L1841" t="s">
        <v>8127</v>
      </c>
      <c r="M1841" t="s">
        <v>19120</v>
      </c>
      <c r="N1841" t="s">
        <v>19155</v>
      </c>
      <c r="O1841" t="s">
        <v>19135</v>
      </c>
      <c r="P1841" t="s">
        <v>19121</v>
      </c>
      <c r="Q1841" t="s">
        <v>19134</v>
      </c>
      <c r="R1841" t="e">
        <f>-XbVNI8umFk</f>
        <v>#NAME?</v>
      </c>
      <c r="S1841" t="s">
        <v>19211</v>
      </c>
      <c r="T1841" t="s">
        <v>9139</v>
      </c>
      <c r="U1841" t="s">
        <v>18316</v>
      </c>
      <c r="V1841" t="s">
        <v>19212</v>
      </c>
      <c r="W1841" t="s">
        <v>19213</v>
      </c>
      <c r="X1841" t="s">
        <v>10564</v>
      </c>
      <c r="Y1841" t="s">
        <v>19214</v>
      </c>
      <c r="Z1841" t="s">
        <v>19215</v>
      </c>
      <c r="AA1841" t="s">
        <v>19149</v>
      </c>
      <c r="AB1841" t="s">
        <v>8031</v>
      </c>
      <c r="AC1841" t="s">
        <v>19140</v>
      </c>
    </row>
    <row r="1842" spans="1:31" x14ac:dyDescent="0.3">
      <c r="A1842" t="s">
        <v>19158</v>
      </c>
      <c r="B1842" t="s">
        <v>19119</v>
      </c>
      <c r="C1842">
        <v>1124</v>
      </c>
      <c r="D1842" t="s">
        <v>32</v>
      </c>
      <c r="E1842">
        <v>224</v>
      </c>
      <c r="F1842">
        <v>604558</v>
      </c>
      <c r="G1842">
        <v>4.3600000000000003</v>
      </c>
      <c r="H1842">
        <v>1913</v>
      </c>
      <c r="I1842">
        <v>1048</v>
      </c>
      <c r="J1842" t="s">
        <v>11557</v>
      </c>
      <c r="K1842" t="s">
        <v>18316</v>
      </c>
      <c r="L1842" t="s">
        <v>8066</v>
      </c>
      <c r="M1842" t="s">
        <v>19130</v>
      </c>
      <c r="N1842" t="s">
        <v>19177</v>
      </c>
      <c r="O1842" t="s">
        <v>19216</v>
      </c>
      <c r="P1842" t="s">
        <v>19195</v>
      </c>
      <c r="Q1842" t="s">
        <v>19121</v>
      </c>
      <c r="R1842" t="s">
        <v>19217</v>
      </c>
      <c r="S1842" t="s">
        <v>19218</v>
      </c>
      <c r="T1842" t="s">
        <v>8122</v>
      </c>
      <c r="U1842" t="s">
        <v>8114</v>
      </c>
      <c r="V1842" t="s">
        <v>19179</v>
      </c>
      <c r="W1842" t="s">
        <v>19110</v>
      </c>
      <c r="X1842" t="s">
        <v>8127</v>
      </c>
      <c r="Y1842" t="s">
        <v>8085</v>
      </c>
      <c r="Z1842" t="e">
        <f>-XbVNI8umFk</f>
        <v>#NAME?</v>
      </c>
      <c r="AA1842" t="s">
        <v>19155</v>
      </c>
      <c r="AB1842" t="s">
        <v>19219</v>
      </c>
      <c r="AC1842" t="s">
        <v>19113</v>
      </c>
    </row>
    <row r="1843" spans="1:31" x14ac:dyDescent="0.3">
      <c r="A1843" t="s">
        <v>19220</v>
      </c>
      <c r="B1843" t="s">
        <v>19221</v>
      </c>
      <c r="C1843">
        <v>1043</v>
      </c>
      <c r="D1843" t="s">
        <v>687</v>
      </c>
      <c r="E1843" t="s">
        <v>3</v>
      </c>
      <c r="F1843" t="s">
        <v>688</v>
      </c>
      <c r="G1843">
        <v>71</v>
      </c>
      <c r="H1843">
        <v>16617</v>
      </c>
      <c r="I1843">
        <v>4.66</v>
      </c>
      <c r="J1843">
        <v>175</v>
      </c>
      <c r="K1843">
        <v>74</v>
      </c>
      <c r="L1843" t="s">
        <v>5756</v>
      </c>
      <c r="M1843" t="s">
        <v>19222</v>
      </c>
      <c r="N1843" t="s">
        <v>462</v>
      </c>
      <c r="O1843" t="s">
        <v>7696</v>
      </c>
      <c r="P1843" t="s">
        <v>19223</v>
      </c>
      <c r="Q1843" t="s">
        <v>6834</v>
      </c>
      <c r="R1843" t="s">
        <v>19224</v>
      </c>
      <c r="S1843" t="s">
        <v>19225</v>
      </c>
      <c r="T1843" t="e">
        <f>-L6XtLp_gFo</f>
        <v>#NAME?</v>
      </c>
      <c r="U1843" t="s">
        <v>19226</v>
      </c>
      <c r="V1843" t="s">
        <v>19227</v>
      </c>
      <c r="W1843" t="s">
        <v>19228</v>
      </c>
      <c r="X1843" t="s">
        <v>19229</v>
      </c>
      <c r="Y1843" t="s">
        <v>7548</v>
      </c>
      <c r="Z1843" t="s">
        <v>19230</v>
      </c>
      <c r="AA1843" t="s">
        <v>19231</v>
      </c>
      <c r="AB1843" t="s">
        <v>19232</v>
      </c>
      <c r="AC1843" t="s">
        <v>7560</v>
      </c>
      <c r="AD1843" t="s">
        <v>19233</v>
      </c>
      <c r="AE1843" t="s">
        <v>19234</v>
      </c>
    </row>
    <row r="1844" spans="1:31" x14ac:dyDescent="0.3">
      <c r="A1844" t="s">
        <v>5756</v>
      </c>
      <c r="B1844" t="s">
        <v>19235</v>
      </c>
      <c r="C1844">
        <v>1001</v>
      </c>
      <c r="D1844" t="s">
        <v>3580</v>
      </c>
      <c r="E1844" t="s">
        <v>3</v>
      </c>
      <c r="F1844" t="s">
        <v>3581</v>
      </c>
      <c r="G1844">
        <v>159</v>
      </c>
      <c r="H1844">
        <v>158199</v>
      </c>
      <c r="I1844">
        <v>3.3</v>
      </c>
      <c r="J1844">
        <v>541</v>
      </c>
      <c r="K1844">
        <v>321</v>
      </c>
      <c r="L1844" t="s">
        <v>7697</v>
      </c>
      <c r="M1844" t="s">
        <v>19222</v>
      </c>
      <c r="N1844" t="s">
        <v>19236</v>
      </c>
      <c r="O1844" t="s">
        <v>19237</v>
      </c>
      <c r="P1844" t="s">
        <v>19238</v>
      </c>
      <c r="Q1844" t="s">
        <v>7696</v>
      </c>
      <c r="R1844" t="s">
        <v>19220</v>
      </c>
      <c r="S1844" t="s">
        <v>462</v>
      </c>
      <c r="T1844" t="s">
        <v>19239</v>
      </c>
      <c r="U1844" t="s">
        <v>19240</v>
      </c>
      <c r="V1844" t="s">
        <v>19241</v>
      </c>
      <c r="W1844" t="s">
        <v>19242</v>
      </c>
      <c r="X1844" t="s">
        <v>19243</v>
      </c>
      <c r="Y1844" t="s">
        <v>19244</v>
      </c>
    </row>
    <row r="1845" spans="1:31" x14ac:dyDescent="0.3">
      <c r="A1845" t="s">
        <v>19245</v>
      </c>
      <c r="B1845" t="s">
        <v>1253</v>
      </c>
      <c r="C1845">
        <v>1135</v>
      </c>
      <c r="D1845" t="s">
        <v>38</v>
      </c>
      <c r="E1845" t="s">
        <v>3</v>
      </c>
      <c r="F1845" t="s">
        <v>39</v>
      </c>
      <c r="G1845">
        <v>21</v>
      </c>
      <c r="H1845">
        <v>136</v>
      </c>
      <c r="I1845">
        <v>4</v>
      </c>
      <c r="J1845">
        <v>4</v>
      </c>
      <c r="K1845">
        <v>4</v>
      </c>
      <c r="L1845" t="s">
        <v>19246</v>
      </c>
      <c r="M1845" t="s">
        <v>19220</v>
      </c>
      <c r="N1845" t="s">
        <v>5756</v>
      </c>
      <c r="O1845" t="s">
        <v>19247</v>
      </c>
      <c r="P1845" t="s">
        <v>19248</v>
      </c>
      <c r="Q1845" t="s">
        <v>19249</v>
      </c>
      <c r="R1845" t="s">
        <v>19250</v>
      </c>
      <c r="S1845" t="s">
        <v>19251</v>
      </c>
      <c r="T1845" t="s">
        <v>19252</v>
      </c>
      <c r="U1845" t="s">
        <v>19253</v>
      </c>
      <c r="V1845" t="s">
        <v>19254</v>
      </c>
      <c r="W1845" t="s">
        <v>19255</v>
      </c>
      <c r="X1845" t="s">
        <v>5230</v>
      </c>
      <c r="Y1845" t="s">
        <v>19256</v>
      </c>
      <c r="Z1845" t="s">
        <v>19257</v>
      </c>
      <c r="AA1845" t="s">
        <v>19258</v>
      </c>
      <c r="AB1845" t="s">
        <v>19259</v>
      </c>
      <c r="AC1845" t="s">
        <v>19260</v>
      </c>
      <c r="AD1845" t="s">
        <v>19261</v>
      </c>
      <c r="AE1845" t="s">
        <v>19262</v>
      </c>
    </row>
    <row r="1846" spans="1:31" x14ac:dyDescent="0.3">
      <c r="A1846" t="s">
        <v>19247</v>
      </c>
      <c r="B1846" t="s">
        <v>19263</v>
      </c>
      <c r="C1846">
        <v>716</v>
      </c>
      <c r="D1846" t="s">
        <v>38</v>
      </c>
      <c r="E1846" t="s">
        <v>3</v>
      </c>
      <c r="F1846" t="s">
        <v>39</v>
      </c>
      <c r="G1846">
        <v>364</v>
      </c>
      <c r="H1846">
        <v>56250</v>
      </c>
      <c r="I1846">
        <v>4.5999999999999996</v>
      </c>
      <c r="J1846">
        <v>1226</v>
      </c>
      <c r="K1846">
        <v>667</v>
      </c>
      <c r="L1846" t="s">
        <v>19264</v>
      </c>
      <c r="M1846" t="s">
        <v>19265</v>
      </c>
      <c r="N1846" t="s">
        <v>1153</v>
      </c>
      <c r="O1846" t="s">
        <v>19266</v>
      </c>
      <c r="P1846" t="s">
        <v>19267</v>
      </c>
      <c r="Q1846" t="s">
        <v>15666</v>
      </c>
      <c r="R1846" t="s">
        <v>19268</v>
      </c>
      <c r="S1846" t="s">
        <v>19269</v>
      </c>
      <c r="T1846" t="s">
        <v>19270</v>
      </c>
      <c r="U1846" t="s">
        <v>19271</v>
      </c>
      <c r="V1846" t="s">
        <v>19272</v>
      </c>
      <c r="W1846" t="s">
        <v>7261</v>
      </c>
      <c r="X1846" t="s">
        <v>19273</v>
      </c>
      <c r="Y1846" t="s">
        <v>19274</v>
      </c>
      <c r="Z1846" t="s">
        <v>19275</v>
      </c>
      <c r="AA1846" t="s">
        <v>19276</v>
      </c>
      <c r="AB1846" t="s">
        <v>19277</v>
      </c>
      <c r="AC1846" t="s">
        <v>19278</v>
      </c>
      <c r="AD1846" t="s">
        <v>19279</v>
      </c>
      <c r="AE1846" t="s">
        <v>19280</v>
      </c>
    </row>
    <row r="1847" spans="1:31" x14ac:dyDescent="0.3">
      <c r="A1847" t="s">
        <v>19248</v>
      </c>
      <c r="B1847" t="s">
        <v>19281</v>
      </c>
      <c r="C1847">
        <v>969</v>
      </c>
      <c r="D1847" t="s">
        <v>32</v>
      </c>
      <c r="E1847">
        <v>464</v>
      </c>
      <c r="F1847">
        <v>3520</v>
      </c>
      <c r="G1847">
        <v>4.7300000000000004</v>
      </c>
      <c r="H1847">
        <v>146</v>
      </c>
      <c r="I1847">
        <v>94</v>
      </c>
      <c r="J1847" t="s">
        <v>19282</v>
      </c>
      <c r="K1847" t="s">
        <v>19283</v>
      </c>
      <c r="L1847" t="s">
        <v>19284</v>
      </c>
      <c r="M1847" t="s">
        <v>19285</v>
      </c>
      <c r="N1847" t="s">
        <v>19286</v>
      </c>
      <c r="O1847" t="s">
        <v>19287</v>
      </c>
      <c r="P1847" t="s">
        <v>19288</v>
      </c>
      <c r="Q1847" t="s">
        <v>19289</v>
      </c>
      <c r="R1847" t="s">
        <v>19290</v>
      </c>
      <c r="S1847" t="s">
        <v>19291</v>
      </c>
      <c r="T1847" t="s">
        <v>19292</v>
      </c>
      <c r="U1847" t="s">
        <v>19293</v>
      </c>
      <c r="V1847" t="s">
        <v>19294</v>
      </c>
      <c r="W1847" t="s">
        <v>19295</v>
      </c>
      <c r="X1847" t="s">
        <v>19296</v>
      </c>
      <c r="Y1847" t="s">
        <v>19297</v>
      </c>
      <c r="Z1847" t="s">
        <v>19298</v>
      </c>
      <c r="AA1847" t="s">
        <v>19299</v>
      </c>
      <c r="AB1847" t="s">
        <v>19300</v>
      </c>
      <c r="AC1847" t="s">
        <v>19301</v>
      </c>
    </row>
    <row r="1848" spans="1:31" x14ac:dyDescent="0.3">
      <c r="A1848" t="s">
        <v>5230</v>
      </c>
      <c r="B1848" t="s">
        <v>5211</v>
      </c>
      <c r="C1848">
        <v>876</v>
      </c>
      <c r="D1848" t="s">
        <v>20</v>
      </c>
      <c r="E1848">
        <v>285</v>
      </c>
      <c r="F1848">
        <v>2104830</v>
      </c>
      <c r="G1848">
        <v>4.42</v>
      </c>
      <c r="H1848">
        <v>20370</v>
      </c>
      <c r="I1848">
        <v>16802</v>
      </c>
      <c r="J1848" t="s">
        <v>19302</v>
      </c>
      <c r="K1848" t="s">
        <v>5224</v>
      </c>
      <c r="L1848" t="s">
        <v>5217</v>
      </c>
      <c r="M1848" t="s">
        <v>5223</v>
      </c>
      <c r="N1848" t="s">
        <v>5219</v>
      </c>
      <c r="O1848" t="s">
        <v>5215</v>
      </c>
      <c r="P1848" t="s">
        <v>19303</v>
      </c>
      <c r="Q1848" t="s">
        <v>5220</v>
      </c>
      <c r="R1848" t="s">
        <v>19304</v>
      </c>
      <c r="S1848" t="s">
        <v>5222</v>
      </c>
      <c r="T1848" t="s">
        <v>19305</v>
      </c>
      <c r="U1848" t="s">
        <v>5221</v>
      </c>
      <c r="V1848" t="s">
        <v>5212</v>
      </c>
      <c r="W1848" t="s">
        <v>5213</v>
      </c>
      <c r="X1848" t="s">
        <v>5216</v>
      </c>
      <c r="Y1848" t="s">
        <v>5185</v>
      </c>
      <c r="Z1848" t="s">
        <v>5226</v>
      </c>
      <c r="AA1848" t="s">
        <v>5214</v>
      </c>
      <c r="AB1848" t="s">
        <v>5231</v>
      </c>
      <c r="AC1848" t="s">
        <v>19306</v>
      </c>
    </row>
    <row r="1849" spans="1:31" x14ac:dyDescent="0.3">
      <c r="A1849" t="s">
        <v>19249</v>
      </c>
      <c r="B1849" t="s">
        <v>19307</v>
      </c>
      <c r="C1849">
        <v>1011</v>
      </c>
      <c r="D1849" t="s">
        <v>38</v>
      </c>
      <c r="E1849" t="s">
        <v>3</v>
      </c>
      <c r="F1849" t="s">
        <v>39</v>
      </c>
      <c r="G1849">
        <v>221</v>
      </c>
      <c r="H1849">
        <v>779446</v>
      </c>
      <c r="I1849">
        <v>4.5199999999999996</v>
      </c>
      <c r="J1849">
        <v>4264</v>
      </c>
      <c r="K1849">
        <v>4130</v>
      </c>
      <c r="L1849" t="s">
        <v>8123</v>
      </c>
      <c r="M1849" t="s">
        <v>8115</v>
      </c>
      <c r="N1849" t="s">
        <v>19308</v>
      </c>
      <c r="O1849" t="s">
        <v>19309</v>
      </c>
      <c r="P1849" t="s">
        <v>19310</v>
      </c>
      <c r="Q1849" t="s">
        <v>19311</v>
      </c>
      <c r="R1849" t="s">
        <v>19312</v>
      </c>
      <c r="S1849" t="s">
        <v>19313</v>
      </c>
      <c r="T1849" t="s">
        <v>19314</v>
      </c>
      <c r="U1849" t="s">
        <v>19315</v>
      </c>
      <c r="V1849" t="s">
        <v>19316</v>
      </c>
      <c r="W1849" t="s">
        <v>19317</v>
      </c>
      <c r="X1849" t="s">
        <v>19318</v>
      </c>
      <c r="Y1849" t="s">
        <v>19319</v>
      </c>
      <c r="Z1849" t="s">
        <v>19320</v>
      </c>
      <c r="AA1849" t="s">
        <v>19321</v>
      </c>
      <c r="AB1849" t="s">
        <v>19322</v>
      </c>
      <c r="AC1849" t="s">
        <v>19323</v>
      </c>
      <c r="AD1849" t="s">
        <v>19324</v>
      </c>
      <c r="AE1849" t="s">
        <v>19325</v>
      </c>
    </row>
    <row r="1850" spans="1:31" x14ac:dyDescent="0.3">
      <c r="A1850" t="s">
        <v>19250</v>
      </c>
      <c r="B1850" t="s">
        <v>19326</v>
      </c>
      <c r="C1850">
        <v>1107</v>
      </c>
      <c r="D1850" t="s">
        <v>20</v>
      </c>
      <c r="E1850">
        <v>198</v>
      </c>
      <c r="F1850">
        <v>82305</v>
      </c>
      <c r="G1850">
        <v>3.5</v>
      </c>
      <c r="H1850">
        <v>1130</v>
      </c>
      <c r="I1850">
        <v>1572</v>
      </c>
      <c r="J1850" t="s">
        <v>6492</v>
      </c>
      <c r="K1850" t="s">
        <v>19327</v>
      </c>
      <c r="L1850" t="s">
        <v>19328</v>
      </c>
      <c r="M1850" t="s">
        <v>19329</v>
      </c>
      <c r="N1850" t="s">
        <v>19330</v>
      </c>
      <c r="O1850" t="s">
        <v>19331</v>
      </c>
      <c r="P1850" t="s">
        <v>19332</v>
      </c>
      <c r="Q1850" t="s">
        <v>19333</v>
      </c>
      <c r="R1850" t="s">
        <v>19334</v>
      </c>
      <c r="S1850" t="s">
        <v>19335</v>
      </c>
      <c r="T1850" t="s">
        <v>6485</v>
      </c>
      <c r="U1850" t="s">
        <v>19336</v>
      </c>
      <c r="V1850" t="s">
        <v>11240</v>
      </c>
      <c r="W1850" t="s">
        <v>19337</v>
      </c>
      <c r="X1850" t="s">
        <v>6483</v>
      </c>
      <c r="Y1850" t="s">
        <v>19338</v>
      </c>
      <c r="Z1850" t="s">
        <v>19339</v>
      </c>
      <c r="AA1850" t="s">
        <v>19340</v>
      </c>
      <c r="AB1850" t="s">
        <v>19341</v>
      </c>
      <c r="AC1850" t="s">
        <v>6486</v>
      </c>
    </row>
    <row r="1851" spans="1:31" x14ac:dyDescent="0.3">
      <c r="A1851" t="s">
        <v>19251</v>
      </c>
      <c r="B1851" t="s">
        <v>19342</v>
      </c>
      <c r="C1851">
        <v>523</v>
      </c>
      <c r="D1851" t="s">
        <v>233</v>
      </c>
      <c r="E1851" t="s">
        <v>3</v>
      </c>
      <c r="F1851" t="s">
        <v>234</v>
      </c>
      <c r="G1851">
        <v>348</v>
      </c>
      <c r="H1851">
        <v>1989</v>
      </c>
      <c r="I1851">
        <v>4.5</v>
      </c>
      <c r="J1851">
        <v>6</v>
      </c>
      <c r="K1851">
        <v>10</v>
      </c>
      <c r="L1851" t="s">
        <v>19343</v>
      </c>
      <c r="M1851" t="s">
        <v>19344</v>
      </c>
      <c r="N1851" t="s">
        <v>19345</v>
      </c>
      <c r="O1851" t="s">
        <v>19346</v>
      </c>
      <c r="P1851" t="s">
        <v>19347</v>
      </c>
      <c r="Q1851" t="s">
        <v>19348</v>
      </c>
      <c r="R1851" t="s">
        <v>19349</v>
      </c>
      <c r="S1851" t="s">
        <v>19350</v>
      </c>
      <c r="T1851" t="s">
        <v>19351</v>
      </c>
      <c r="U1851" t="s">
        <v>19352</v>
      </c>
      <c r="V1851" t="s">
        <v>19353</v>
      </c>
      <c r="W1851" t="s">
        <v>19354</v>
      </c>
      <c r="X1851" t="s">
        <v>19355</v>
      </c>
      <c r="Y1851" t="s">
        <v>19356</v>
      </c>
      <c r="Z1851" t="s">
        <v>19357</v>
      </c>
      <c r="AA1851" t="s">
        <v>19358</v>
      </c>
      <c r="AB1851" t="s">
        <v>19359</v>
      </c>
      <c r="AC1851" t="s">
        <v>19360</v>
      </c>
      <c r="AD1851" t="s">
        <v>19361</v>
      </c>
      <c r="AE1851" t="s">
        <v>18198</v>
      </c>
    </row>
    <row r="1852" spans="1:31" x14ac:dyDescent="0.3">
      <c r="A1852" t="s">
        <v>19252</v>
      </c>
      <c r="B1852" t="s">
        <v>19362</v>
      </c>
      <c r="C1852">
        <v>486</v>
      </c>
      <c r="D1852" t="s">
        <v>20</v>
      </c>
      <c r="E1852">
        <v>521</v>
      </c>
      <c r="F1852">
        <v>16649</v>
      </c>
      <c r="G1852">
        <v>4.67</v>
      </c>
      <c r="H1852">
        <v>30</v>
      </c>
      <c r="I1852">
        <v>20</v>
      </c>
      <c r="J1852" t="s">
        <v>19363</v>
      </c>
      <c r="K1852" t="s">
        <v>19364</v>
      </c>
      <c r="L1852" t="s">
        <v>19365</v>
      </c>
      <c r="M1852" t="s">
        <v>19366</v>
      </c>
      <c r="N1852" t="s">
        <v>19367</v>
      </c>
      <c r="O1852" t="s">
        <v>19368</v>
      </c>
      <c r="P1852" t="s">
        <v>19369</v>
      </c>
      <c r="Q1852" t="s">
        <v>19370</v>
      </c>
      <c r="R1852" t="s">
        <v>19371</v>
      </c>
      <c r="S1852" t="s">
        <v>19372</v>
      </c>
      <c r="T1852" t="s">
        <v>19373</v>
      </c>
      <c r="U1852" t="s">
        <v>19374</v>
      </c>
      <c r="V1852" t="s">
        <v>19375</v>
      </c>
      <c r="W1852" t="s">
        <v>19376</v>
      </c>
      <c r="X1852" t="s">
        <v>19377</v>
      </c>
      <c r="Y1852" t="s">
        <v>19378</v>
      </c>
      <c r="Z1852" t="s">
        <v>19379</v>
      </c>
      <c r="AA1852" t="s">
        <v>19380</v>
      </c>
      <c r="AB1852" t="s">
        <v>19381</v>
      </c>
      <c r="AC1852" t="s">
        <v>19382</v>
      </c>
    </row>
    <row r="1853" spans="1:31" x14ac:dyDescent="0.3">
      <c r="A1853" t="s">
        <v>19253</v>
      </c>
      <c r="B1853" t="s">
        <v>19383</v>
      </c>
      <c r="C1853">
        <v>911</v>
      </c>
      <c r="D1853" t="s">
        <v>38</v>
      </c>
      <c r="E1853" t="s">
        <v>3</v>
      </c>
      <c r="F1853" t="s">
        <v>39</v>
      </c>
      <c r="G1853">
        <v>511</v>
      </c>
      <c r="H1853">
        <v>26520</v>
      </c>
      <c r="I1853">
        <v>4.41</v>
      </c>
      <c r="J1853">
        <v>82</v>
      </c>
      <c r="K1853">
        <v>201</v>
      </c>
      <c r="L1853" t="s">
        <v>19384</v>
      </c>
      <c r="M1853" t="s">
        <v>19385</v>
      </c>
      <c r="N1853" t="s">
        <v>19386</v>
      </c>
      <c r="O1853" t="s">
        <v>19255</v>
      </c>
      <c r="P1853" t="s">
        <v>19387</v>
      </c>
      <c r="Q1853" t="s">
        <v>19388</v>
      </c>
      <c r="R1853" t="s">
        <v>19389</v>
      </c>
      <c r="S1853" t="s">
        <v>19390</v>
      </c>
      <c r="T1853" t="s">
        <v>19391</v>
      </c>
      <c r="U1853" t="s">
        <v>19392</v>
      </c>
      <c r="V1853" t="s">
        <v>19393</v>
      </c>
      <c r="W1853" t="s">
        <v>19394</v>
      </c>
      <c r="X1853" t="s">
        <v>19395</v>
      </c>
      <c r="Y1853" t="s">
        <v>19396</v>
      </c>
      <c r="Z1853" t="s">
        <v>19397</v>
      </c>
      <c r="AA1853" t="s">
        <v>19398</v>
      </c>
      <c r="AB1853" t="s">
        <v>19399</v>
      </c>
      <c r="AC1853" t="s">
        <v>19400</v>
      </c>
      <c r="AD1853" t="s">
        <v>19401</v>
      </c>
      <c r="AE1853" t="s">
        <v>19402</v>
      </c>
    </row>
    <row r="1854" spans="1:31" x14ac:dyDescent="0.3">
      <c r="A1854" t="s">
        <v>19254</v>
      </c>
      <c r="B1854" t="s">
        <v>19403</v>
      </c>
      <c r="C1854">
        <v>980</v>
      </c>
      <c r="D1854" t="s">
        <v>632</v>
      </c>
      <c r="E1854">
        <v>96</v>
      </c>
      <c r="F1854">
        <v>426</v>
      </c>
      <c r="G1854">
        <v>2</v>
      </c>
      <c r="H1854">
        <v>4</v>
      </c>
      <c r="I1854">
        <v>11</v>
      </c>
      <c r="J1854" t="s">
        <v>19404</v>
      </c>
      <c r="K1854" t="s">
        <v>19405</v>
      </c>
      <c r="L1854" t="s">
        <v>19406</v>
      </c>
      <c r="M1854" t="s">
        <v>19407</v>
      </c>
      <c r="N1854" t="s">
        <v>19408</v>
      </c>
      <c r="O1854" t="s">
        <v>19409</v>
      </c>
      <c r="P1854" t="s">
        <v>19410</v>
      </c>
      <c r="Q1854" t="s">
        <v>19411</v>
      </c>
      <c r="R1854" t="s">
        <v>19412</v>
      </c>
      <c r="S1854" t="s">
        <v>19413</v>
      </c>
      <c r="T1854" t="s">
        <v>19414</v>
      </c>
      <c r="U1854" t="s">
        <v>19415</v>
      </c>
      <c r="V1854" t="s">
        <v>19416</v>
      </c>
      <c r="W1854" t="s">
        <v>19417</v>
      </c>
      <c r="X1854" t="s">
        <v>11920</v>
      </c>
      <c r="Y1854" t="s">
        <v>19418</v>
      </c>
      <c r="Z1854" t="s">
        <v>19419</v>
      </c>
      <c r="AA1854" t="s">
        <v>19420</v>
      </c>
      <c r="AB1854" t="s">
        <v>19421</v>
      </c>
      <c r="AC1854" t="s">
        <v>19422</v>
      </c>
    </row>
    <row r="1855" spans="1:31" x14ac:dyDescent="0.3">
      <c r="A1855" t="s">
        <v>19255</v>
      </c>
      <c r="B1855" t="s">
        <v>19383</v>
      </c>
      <c r="C1855">
        <v>911</v>
      </c>
      <c r="D1855" t="s">
        <v>38</v>
      </c>
      <c r="E1855" t="s">
        <v>3</v>
      </c>
      <c r="F1855" t="s">
        <v>39</v>
      </c>
      <c r="G1855">
        <v>161</v>
      </c>
      <c r="H1855">
        <v>6637</v>
      </c>
      <c r="I1855">
        <v>4.71</v>
      </c>
      <c r="J1855">
        <v>48</v>
      </c>
      <c r="K1855">
        <v>80</v>
      </c>
      <c r="L1855" t="s">
        <v>19253</v>
      </c>
      <c r="M1855" t="s">
        <v>19384</v>
      </c>
      <c r="N1855" t="s">
        <v>19423</v>
      </c>
      <c r="O1855" t="s">
        <v>19424</v>
      </c>
      <c r="P1855" t="s">
        <v>19385</v>
      </c>
      <c r="Q1855" t="s">
        <v>19386</v>
      </c>
      <c r="R1855" t="s">
        <v>19391</v>
      </c>
      <c r="S1855" t="s">
        <v>19392</v>
      </c>
      <c r="T1855" t="s">
        <v>19389</v>
      </c>
      <c r="U1855" t="s">
        <v>19388</v>
      </c>
      <c r="V1855" t="s">
        <v>19394</v>
      </c>
      <c r="W1855" t="s">
        <v>19398</v>
      </c>
      <c r="X1855" t="s">
        <v>19425</v>
      </c>
      <c r="Y1855" t="s">
        <v>19401</v>
      </c>
      <c r="Z1855" t="s">
        <v>19387</v>
      </c>
      <c r="AA1855" t="s">
        <v>19396</v>
      </c>
      <c r="AB1855" t="s">
        <v>6489</v>
      </c>
      <c r="AC1855" t="s">
        <v>19426</v>
      </c>
      <c r="AD1855" t="s">
        <v>19427</v>
      </c>
      <c r="AE1855" t="s">
        <v>19400</v>
      </c>
    </row>
    <row r="1856" spans="1:31" x14ac:dyDescent="0.3">
      <c r="A1856" t="s">
        <v>19256</v>
      </c>
      <c r="B1856" t="s">
        <v>19428</v>
      </c>
      <c r="C1856">
        <v>878</v>
      </c>
      <c r="D1856" t="s">
        <v>20</v>
      </c>
      <c r="E1856">
        <v>405</v>
      </c>
      <c r="F1856">
        <v>1024</v>
      </c>
      <c r="G1856">
        <v>3.73</v>
      </c>
      <c r="H1856">
        <v>33</v>
      </c>
      <c r="I1856">
        <v>53</v>
      </c>
      <c r="J1856" t="s">
        <v>5230</v>
      </c>
      <c r="K1856" t="s">
        <v>19429</v>
      </c>
      <c r="L1856" t="s">
        <v>19430</v>
      </c>
      <c r="M1856" t="s">
        <v>19431</v>
      </c>
      <c r="N1856" t="s">
        <v>19432</v>
      </c>
      <c r="O1856" t="s">
        <v>19433</v>
      </c>
      <c r="P1856" t="s">
        <v>19434</v>
      </c>
      <c r="Q1856" t="s">
        <v>19435</v>
      </c>
      <c r="R1856" t="s">
        <v>19436</v>
      </c>
      <c r="S1856" t="s">
        <v>19437</v>
      </c>
      <c r="T1856" t="s">
        <v>5231</v>
      </c>
      <c r="U1856" t="s">
        <v>19438</v>
      </c>
      <c r="V1856" t="s">
        <v>19439</v>
      </c>
      <c r="W1856" t="s">
        <v>19440</v>
      </c>
      <c r="X1856" t="s">
        <v>19441</v>
      </c>
      <c r="Y1856" t="s">
        <v>5218</v>
      </c>
      <c r="Z1856" t="s">
        <v>19442</v>
      </c>
      <c r="AA1856" t="s">
        <v>19443</v>
      </c>
      <c r="AB1856" t="s">
        <v>19444</v>
      </c>
      <c r="AC1856" t="s">
        <v>19445</v>
      </c>
    </row>
    <row r="1857" spans="1:31" x14ac:dyDescent="0.3">
      <c r="A1857" t="s">
        <v>19446</v>
      </c>
      <c r="B1857" t="s">
        <v>19447</v>
      </c>
      <c r="C1857">
        <v>1128</v>
      </c>
      <c r="D1857" t="s">
        <v>152</v>
      </c>
      <c r="E1857" t="s">
        <v>3</v>
      </c>
      <c r="F1857" t="s">
        <v>153</v>
      </c>
      <c r="G1857">
        <v>150</v>
      </c>
      <c r="H1857">
        <v>40457</v>
      </c>
      <c r="I1857">
        <v>4.63</v>
      </c>
      <c r="J1857">
        <v>577</v>
      </c>
      <c r="K1857">
        <v>21</v>
      </c>
      <c r="L1857" t="s">
        <v>11570</v>
      </c>
      <c r="M1857" t="s">
        <v>19448</v>
      </c>
      <c r="N1857" t="s">
        <v>19449</v>
      </c>
      <c r="O1857" t="s">
        <v>19450</v>
      </c>
      <c r="P1857" t="s">
        <v>6232</v>
      </c>
      <c r="Q1857" t="s">
        <v>19451</v>
      </c>
      <c r="R1857" t="s">
        <v>19452</v>
      </c>
      <c r="S1857" t="s">
        <v>19453</v>
      </c>
      <c r="T1857" t="s">
        <v>19454</v>
      </c>
      <c r="U1857" t="s">
        <v>19455</v>
      </c>
      <c r="V1857" t="s">
        <v>19456</v>
      </c>
      <c r="W1857" t="s">
        <v>19457</v>
      </c>
      <c r="X1857" t="s">
        <v>19458</v>
      </c>
      <c r="Y1857" t="s">
        <v>19459</v>
      </c>
      <c r="Z1857" t="s">
        <v>19460</v>
      </c>
      <c r="AA1857" t="s">
        <v>19461</v>
      </c>
      <c r="AB1857" t="s">
        <v>19462</v>
      </c>
      <c r="AC1857" t="s">
        <v>8397</v>
      </c>
      <c r="AD1857" t="s">
        <v>19463</v>
      </c>
      <c r="AE1857" t="s">
        <v>19464</v>
      </c>
    </row>
    <row r="1858" spans="1:31" x14ac:dyDescent="0.3">
      <c r="A1858" t="s">
        <v>19465</v>
      </c>
      <c r="B1858" t="s">
        <v>15859</v>
      </c>
      <c r="C1858">
        <v>1121</v>
      </c>
      <c r="D1858" t="s">
        <v>2503</v>
      </c>
      <c r="E1858">
        <v>249</v>
      </c>
      <c r="F1858">
        <v>2662</v>
      </c>
      <c r="G1858">
        <v>4.93</v>
      </c>
      <c r="H1858">
        <v>29</v>
      </c>
      <c r="I1858">
        <v>13</v>
      </c>
      <c r="J1858" t="s">
        <v>6321</v>
      </c>
      <c r="K1858" t="s">
        <v>19466</v>
      </c>
      <c r="L1858" t="s">
        <v>19467</v>
      </c>
      <c r="M1858" t="s">
        <v>19468</v>
      </c>
      <c r="N1858" t="s">
        <v>19469</v>
      </c>
      <c r="O1858" t="s">
        <v>19470</v>
      </c>
      <c r="P1858" t="s">
        <v>19471</v>
      </c>
      <c r="Q1858" t="s">
        <v>19472</v>
      </c>
      <c r="R1858" t="s">
        <v>19473</v>
      </c>
      <c r="S1858" t="s">
        <v>19474</v>
      </c>
      <c r="T1858" t="s">
        <v>19475</v>
      </c>
      <c r="U1858" t="s">
        <v>11570</v>
      </c>
      <c r="V1858" t="s">
        <v>19476</v>
      </c>
      <c r="W1858" t="s">
        <v>19477</v>
      </c>
      <c r="X1858" t="s">
        <v>19478</v>
      </c>
      <c r="Y1858" t="s">
        <v>19449</v>
      </c>
      <c r="Z1858" t="s">
        <v>19479</v>
      </c>
      <c r="AA1858" t="s">
        <v>19480</v>
      </c>
      <c r="AB1858" t="s">
        <v>19481</v>
      </c>
      <c r="AC1858" t="s">
        <v>19482</v>
      </c>
    </row>
    <row r="1859" spans="1:31" x14ac:dyDescent="0.3">
      <c r="A1859" t="s">
        <v>15968</v>
      </c>
      <c r="B1859" t="s">
        <v>19483</v>
      </c>
      <c r="C1859">
        <v>1114</v>
      </c>
      <c r="D1859" t="s">
        <v>152</v>
      </c>
      <c r="E1859" t="s">
        <v>3</v>
      </c>
      <c r="F1859" t="s">
        <v>153</v>
      </c>
      <c r="G1859">
        <v>341</v>
      </c>
      <c r="H1859">
        <v>3921</v>
      </c>
      <c r="I1859">
        <v>4.08</v>
      </c>
      <c r="J1859">
        <v>24</v>
      </c>
      <c r="K1859">
        <v>89</v>
      </c>
      <c r="L1859" t="s">
        <v>15893</v>
      </c>
      <c r="M1859" t="s">
        <v>178</v>
      </c>
      <c r="N1859" t="s">
        <v>579</v>
      </c>
      <c r="O1859" t="s">
        <v>19484</v>
      </c>
      <c r="P1859" t="s">
        <v>19485</v>
      </c>
      <c r="Q1859" t="s">
        <v>19486</v>
      </c>
      <c r="R1859" t="s">
        <v>19487</v>
      </c>
      <c r="S1859" t="e">
        <f>-BDqbPs27As</f>
        <v>#NAME?</v>
      </c>
      <c r="T1859" t="s">
        <v>616</v>
      </c>
      <c r="U1859" t="s">
        <v>19488</v>
      </c>
      <c r="V1859" t="s">
        <v>19489</v>
      </c>
      <c r="W1859" t="s">
        <v>19490</v>
      </c>
      <c r="X1859" t="s">
        <v>19491</v>
      </c>
      <c r="Y1859" t="s">
        <v>19492</v>
      </c>
      <c r="Z1859" t="s">
        <v>19493</v>
      </c>
      <c r="AA1859" t="s">
        <v>19494</v>
      </c>
      <c r="AB1859" t="s">
        <v>19495</v>
      </c>
      <c r="AC1859" t="s">
        <v>19496</v>
      </c>
      <c r="AD1859" t="s">
        <v>19497</v>
      </c>
      <c r="AE1859" t="s">
        <v>19498</v>
      </c>
    </row>
    <row r="1860" spans="1:31" x14ac:dyDescent="0.3">
      <c r="A1860" t="s">
        <v>19499</v>
      </c>
      <c r="B1860" t="s">
        <v>19500</v>
      </c>
      <c r="C1860">
        <v>1073</v>
      </c>
      <c r="D1860" t="s">
        <v>152</v>
      </c>
      <c r="E1860" t="s">
        <v>3</v>
      </c>
      <c r="F1860" t="s">
        <v>153</v>
      </c>
      <c r="G1860">
        <v>485</v>
      </c>
      <c r="H1860">
        <v>1053</v>
      </c>
      <c r="I1860">
        <v>4.42</v>
      </c>
      <c r="J1860">
        <v>12</v>
      </c>
      <c r="K1860">
        <v>16</v>
      </c>
      <c r="L1860" t="s">
        <v>19501</v>
      </c>
      <c r="M1860" t="s">
        <v>19502</v>
      </c>
      <c r="N1860" t="s">
        <v>19503</v>
      </c>
      <c r="O1860" t="s">
        <v>19504</v>
      </c>
      <c r="P1860" t="s">
        <v>19505</v>
      </c>
      <c r="Q1860" t="s">
        <v>19506</v>
      </c>
      <c r="R1860" t="s">
        <v>19507</v>
      </c>
      <c r="S1860" t="s">
        <v>19508</v>
      </c>
      <c r="T1860" t="s">
        <v>19509</v>
      </c>
      <c r="U1860" t="s">
        <v>19510</v>
      </c>
      <c r="V1860" t="s">
        <v>19511</v>
      </c>
      <c r="W1860" t="s">
        <v>19512</v>
      </c>
      <c r="X1860" t="s">
        <v>19513</v>
      </c>
      <c r="Y1860" t="s">
        <v>19514</v>
      </c>
      <c r="Z1860" t="s">
        <v>19515</v>
      </c>
      <c r="AA1860" t="s">
        <v>19516</v>
      </c>
      <c r="AB1860" t="s">
        <v>19517</v>
      </c>
      <c r="AC1860" t="s">
        <v>19518</v>
      </c>
      <c r="AD1860" t="s">
        <v>19519</v>
      </c>
      <c r="AE1860" t="s">
        <v>19520</v>
      </c>
    </row>
    <row r="1861" spans="1:31" x14ac:dyDescent="0.3">
      <c r="A1861" t="s">
        <v>19521</v>
      </c>
      <c r="B1861" t="s">
        <v>19522</v>
      </c>
      <c r="C1861">
        <v>937</v>
      </c>
      <c r="D1861" t="s">
        <v>152</v>
      </c>
      <c r="E1861" t="s">
        <v>3</v>
      </c>
      <c r="F1861" t="s">
        <v>153</v>
      </c>
      <c r="G1861">
        <v>122</v>
      </c>
      <c r="H1861">
        <v>1238</v>
      </c>
      <c r="I1861">
        <v>0</v>
      </c>
      <c r="J1861">
        <v>0</v>
      </c>
      <c r="K1861">
        <v>2</v>
      </c>
      <c r="L1861" t="s">
        <v>19523</v>
      </c>
      <c r="M1861" t="s">
        <v>19524</v>
      </c>
      <c r="N1861" t="s">
        <v>19525</v>
      </c>
      <c r="O1861" t="s">
        <v>19526</v>
      </c>
      <c r="P1861" t="s">
        <v>19527</v>
      </c>
      <c r="Q1861" t="s">
        <v>19528</v>
      </c>
      <c r="R1861" t="s">
        <v>19529</v>
      </c>
      <c r="S1861" t="s">
        <v>19530</v>
      </c>
      <c r="T1861" t="s">
        <v>19531</v>
      </c>
      <c r="U1861" t="s">
        <v>19532</v>
      </c>
      <c r="V1861" t="s">
        <v>19533</v>
      </c>
      <c r="W1861" t="s">
        <v>19534</v>
      </c>
      <c r="X1861" t="s">
        <v>19535</v>
      </c>
      <c r="Y1861" t="s">
        <v>19536</v>
      </c>
      <c r="Z1861" t="s">
        <v>19537</v>
      </c>
      <c r="AA1861" t="s">
        <v>19538</v>
      </c>
      <c r="AB1861" t="e">
        <f>-x7kjm2kIfQ</f>
        <v>#NAME?</v>
      </c>
      <c r="AC1861" t="s">
        <v>19539</v>
      </c>
      <c r="AD1861" t="s">
        <v>19540</v>
      </c>
      <c r="AE1861" t="s">
        <v>19541</v>
      </c>
    </row>
    <row r="1862" spans="1:31" x14ac:dyDescent="0.3">
      <c r="A1862" t="s">
        <v>19542</v>
      </c>
      <c r="B1862" t="s">
        <v>19543</v>
      </c>
      <c r="C1862">
        <v>860</v>
      </c>
      <c r="D1862" t="s">
        <v>152</v>
      </c>
      <c r="E1862" t="s">
        <v>3</v>
      </c>
      <c r="F1862" t="s">
        <v>153</v>
      </c>
      <c r="G1862">
        <v>109</v>
      </c>
      <c r="H1862">
        <v>16581</v>
      </c>
      <c r="I1862">
        <v>3.39</v>
      </c>
      <c r="J1862">
        <v>49</v>
      </c>
      <c r="K1862">
        <v>76</v>
      </c>
      <c r="L1862" t="s">
        <v>19544</v>
      </c>
      <c r="M1862" t="s">
        <v>19545</v>
      </c>
      <c r="N1862" t="s">
        <v>19546</v>
      </c>
      <c r="O1862" t="s">
        <v>19547</v>
      </c>
      <c r="P1862" t="s">
        <v>19548</v>
      </c>
      <c r="Q1862" t="s">
        <v>19549</v>
      </c>
      <c r="R1862" t="s">
        <v>19550</v>
      </c>
      <c r="S1862" t="s">
        <v>19551</v>
      </c>
      <c r="T1862" t="s">
        <v>19552</v>
      </c>
      <c r="U1862" t="s">
        <v>19553</v>
      </c>
      <c r="V1862" t="s">
        <v>19554</v>
      </c>
      <c r="W1862" t="s">
        <v>19555</v>
      </c>
      <c r="X1862" t="s">
        <v>19556</v>
      </c>
      <c r="Y1862" t="s">
        <v>19557</v>
      </c>
      <c r="Z1862" t="s">
        <v>19558</v>
      </c>
      <c r="AA1862" t="s">
        <v>19559</v>
      </c>
      <c r="AB1862" t="s">
        <v>19560</v>
      </c>
      <c r="AC1862" t="s">
        <v>19561</v>
      </c>
      <c r="AD1862" t="s">
        <v>19562</v>
      </c>
      <c r="AE1862" t="s">
        <v>19563</v>
      </c>
    </row>
    <row r="1863" spans="1:31" x14ac:dyDescent="0.3">
      <c r="A1863" t="s">
        <v>19550</v>
      </c>
      <c r="B1863" t="s">
        <v>19543</v>
      </c>
      <c r="C1863">
        <v>877</v>
      </c>
      <c r="D1863" t="s">
        <v>152</v>
      </c>
      <c r="E1863" t="s">
        <v>3</v>
      </c>
      <c r="F1863" t="s">
        <v>153</v>
      </c>
      <c r="G1863">
        <v>105</v>
      </c>
      <c r="H1863">
        <v>25302</v>
      </c>
      <c r="I1863">
        <v>2.2799999999999998</v>
      </c>
      <c r="J1863">
        <v>95</v>
      </c>
      <c r="K1863">
        <v>105</v>
      </c>
      <c r="L1863" t="s">
        <v>19564</v>
      </c>
      <c r="M1863" t="s">
        <v>19565</v>
      </c>
      <c r="N1863" t="s">
        <v>178</v>
      </c>
      <c r="O1863" t="s">
        <v>19562</v>
      </c>
      <c r="P1863" t="s">
        <v>19566</v>
      </c>
      <c r="Q1863" t="s">
        <v>19567</v>
      </c>
      <c r="R1863" t="s">
        <v>19568</v>
      </c>
      <c r="S1863" t="s">
        <v>19569</v>
      </c>
      <c r="T1863" t="s">
        <v>19570</v>
      </c>
      <c r="U1863" t="s">
        <v>19547</v>
      </c>
      <c r="V1863" t="s">
        <v>19571</v>
      </c>
      <c r="W1863" t="s">
        <v>19572</v>
      </c>
      <c r="X1863" t="s">
        <v>19557</v>
      </c>
      <c r="Y1863" t="s">
        <v>19573</v>
      </c>
      <c r="Z1863" t="s">
        <v>19552</v>
      </c>
      <c r="AA1863" t="s">
        <v>19574</v>
      </c>
      <c r="AB1863" t="s">
        <v>19575</v>
      </c>
      <c r="AC1863" t="s">
        <v>19576</v>
      </c>
      <c r="AD1863" t="s">
        <v>19577</v>
      </c>
      <c r="AE1863" t="s">
        <v>19578</v>
      </c>
    </row>
    <row r="1864" spans="1:31" x14ac:dyDescent="0.3">
      <c r="A1864" t="s">
        <v>19579</v>
      </c>
      <c r="B1864" t="s">
        <v>19580</v>
      </c>
      <c r="C1864">
        <v>954</v>
      </c>
      <c r="D1864" t="s">
        <v>152</v>
      </c>
      <c r="E1864" t="s">
        <v>3</v>
      </c>
      <c r="F1864" t="s">
        <v>153</v>
      </c>
      <c r="G1864">
        <v>28</v>
      </c>
      <c r="H1864">
        <v>8889</v>
      </c>
      <c r="I1864">
        <v>4.51</v>
      </c>
      <c r="J1864">
        <v>70</v>
      </c>
      <c r="K1864">
        <v>617</v>
      </c>
      <c r="L1864" t="s">
        <v>19581</v>
      </c>
      <c r="M1864" t="s">
        <v>19582</v>
      </c>
      <c r="N1864" t="s">
        <v>19583</v>
      </c>
      <c r="O1864" t="s">
        <v>19584</v>
      </c>
      <c r="P1864" t="s">
        <v>19585</v>
      </c>
      <c r="Q1864" t="s">
        <v>19586</v>
      </c>
      <c r="R1864" t="s">
        <v>19587</v>
      </c>
      <c r="S1864" t="s">
        <v>19588</v>
      </c>
      <c r="T1864" t="s">
        <v>19589</v>
      </c>
      <c r="U1864" t="s">
        <v>19590</v>
      </c>
      <c r="V1864" t="s">
        <v>19591</v>
      </c>
      <c r="W1864" t="s">
        <v>19592</v>
      </c>
      <c r="X1864" t="s">
        <v>19593</v>
      </c>
      <c r="Y1864" t="s">
        <v>19594</v>
      </c>
      <c r="Z1864" t="s">
        <v>19595</v>
      </c>
      <c r="AA1864" t="s">
        <v>19596</v>
      </c>
      <c r="AB1864" t="s">
        <v>19597</v>
      </c>
      <c r="AC1864" t="s">
        <v>19598</v>
      </c>
      <c r="AD1864" t="s">
        <v>19599</v>
      </c>
      <c r="AE1864" t="s">
        <v>19600</v>
      </c>
    </row>
    <row r="1865" spans="1:31" x14ac:dyDescent="0.3">
      <c r="A1865" t="s">
        <v>19601</v>
      </c>
      <c r="B1865" t="s">
        <v>11624</v>
      </c>
      <c r="C1865">
        <v>1119</v>
      </c>
      <c r="D1865" t="s">
        <v>152</v>
      </c>
      <c r="E1865" t="s">
        <v>3</v>
      </c>
      <c r="F1865" t="s">
        <v>153</v>
      </c>
      <c r="G1865">
        <v>540</v>
      </c>
      <c r="H1865">
        <v>1094</v>
      </c>
      <c r="I1865">
        <v>4.6399999999999997</v>
      </c>
      <c r="J1865">
        <v>33</v>
      </c>
      <c r="K1865">
        <v>23</v>
      </c>
      <c r="L1865" t="s">
        <v>19602</v>
      </c>
      <c r="M1865" t="s">
        <v>19603</v>
      </c>
      <c r="N1865" t="s">
        <v>19604</v>
      </c>
      <c r="O1865" t="s">
        <v>19605</v>
      </c>
      <c r="P1865" t="s">
        <v>19606</v>
      </c>
      <c r="Q1865" t="s">
        <v>19607</v>
      </c>
      <c r="R1865" t="e">
        <f>-EywYDhPeY8</f>
        <v>#NAME?</v>
      </c>
      <c r="S1865" t="s">
        <v>19608</v>
      </c>
      <c r="T1865" t="s">
        <v>19609</v>
      </c>
      <c r="U1865" t="s">
        <v>19610</v>
      </c>
      <c r="V1865" t="s">
        <v>19611</v>
      </c>
      <c r="W1865" t="s">
        <v>19612</v>
      </c>
      <c r="X1865" t="s">
        <v>19613</v>
      </c>
      <c r="Y1865" t="s">
        <v>19614</v>
      </c>
      <c r="Z1865" t="s">
        <v>19615</v>
      </c>
      <c r="AA1865" t="s">
        <v>19616</v>
      </c>
      <c r="AB1865" t="s">
        <v>19617</v>
      </c>
      <c r="AC1865" t="s">
        <v>19618</v>
      </c>
      <c r="AD1865" t="s">
        <v>19619</v>
      </c>
      <c r="AE1865" t="s">
        <v>19620</v>
      </c>
    </row>
    <row r="1866" spans="1:31" x14ac:dyDescent="0.3">
      <c r="A1866" t="e">
        <f>-mNHXB_IJ4I</f>
        <v>#NAME?</v>
      </c>
      <c r="B1866" t="s">
        <v>19621</v>
      </c>
      <c r="C1866">
        <v>548</v>
      </c>
      <c r="D1866" t="s">
        <v>632</v>
      </c>
      <c r="E1866">
        <v>158</v>
      </c>
      <c r="F1866">
        <v>151365</v>
      </c>
      <c r="G1866">
        <v>4.46</v>
      </c>
      <c r="H1866">
        <v>472</v>
      </c>
      <c r="I1866">
        <v>293</v>
      </c>
      <c r="J1866" t="s">
        <v>19622</v>
      </c>
      <c r="K1866" t="s">
        <v>19623</v>
      </c>
      <c r="L1866" t="s">
        <v>19624</v>
      </c>
      <c r="M1866" t="s">
        <v>19625</v>
      </c>
      <c r="N1866" t="s">
        <v>19626</v>
      </c>
      <c r="O1866" t="s">
        <v>19627</v>
      </c>
      <c r="P1866" t="s">
        <v>19628</v>
      </c>
      <c r="Q1866" t="s">
        <v>19629</v>
      </c>
      <c r="R1866" t="s">
        <v>19630</v>
      </c>
      <c r="S1866" t="s">
        <v>19631</v>
      </c>
      <c r="T1866" t="s">
        <v>19632</v>
      </c>
      <c r="U1866" t="s">
        <v>19633</v>
      </c>
      <c r="V1866" t="s">
        <v>19634</v>
      </c>
      <c r="W1866" t="s">
        <v>19635</v>
      </c>
    </row>
    <row r="1867" spans="1:31" x14ac:dyDescent="0.3">
      <c r="A1867" t="s">
        <v>19636</v>
      </c>
      <c r="B1867" t="s">
        <v>19637</v>
      </c>
      <c r="C1867">
        <v>1098</v>
      </c>
      <c r="D1867" t="s">
        <v>152</v>
      </c>
      <c r="E1867" t="s">
        <v>3</v>
      </c>
      <c r="F1867" t="s">
        <v>153</v>
      </c>
      <c r="G1867">
        <v>113</v>
      </c>
      <c r="H1867">
        <v>2465</v>
      </c>
      <c r="I1867">
        <v>4</v>
      </c>
      <c r="J1867">
        <v>4</v>
      </c>
      <c r="K1867">
        <v>5</v>
      </c>
      <c r="L1867" t="s">
        <v>19449</v>
      </c>
      <c r="M1867" t="s">
        <v>19638</v>
      </c>
      <c r="N1867" t="s">
        <v>19639</v>
      </c>
      <c r="O1867" t="s">
        <v>19640</v>
      </c>
      <c r="P1867" t="s">
        <v>19641</v>
      </c>
      <c r="Q1867" t="s">
        <v>19642</v>
      </c>
      <c r="R1867" t="s">
        <v>19446</v>
      </c>
      <c r="S1867" t="s">
        <v>19643</v>
      </c>
      <c r="T1867" t="s">
        <v>19644</v>
      </c>
      <c r="U1867" t="s">
        <v>19645</v>
      </c>
      <c r="V1867" t="s">
        <v>19646</v>
      </c>
      <c r="W1867" t="s">
        <v>19647</v>
      </c>
      <c r="X1867" t="s">
        <v>15618</v>
      </c>
      <c r="Y1867" t="s">
        <v>19648</v>
      </c>
      <c r="Z1867" t="s">
        <v>19455</v>
      </c>
      <c r="AA1867" t="s">
        <v>19649</v>
      </c>
      <c r="AB1867" t="s">
        <v>19650</v>
      </c>
      <c r="AC1867" t="s">
        <v>19651</v>
      </c>
      <c r="AD1867" t="s">
        <v>19652</v>
      </c>
      <c r="AE1867" t="s">
        <v>19653</v>
      </c>
    </row>
    <row r="1868" spans="1:31" x14ac:dyDescent="0.3">
      <c r="A1868" t="s">
        <v>19654</v>
      </c>
      <c r="B1868" t="s">
        <v>19655</v>
      </c>
      <c r="C1868">
        <v>946</v>
      </c>
      <c r="D1868" t="s">
        <v>152</v>
      </c>
      <c r="E1868" t="s">
        <v>3</v>
      </c>
      <c r="F1868" t="s">
        <v>153</v>
      </c>
      <c r="G1868">
        <v>609</v>
      </c>
      <c r="H1868">
        <v>1714</v>
      </c>
      <c r="I1868">
        <v>4.67</v>
      </c>
      <c r="J1868">
        <v>12</v>
      </c>
      <c r="K1868">
        <v>1</v>
      </c>
      <c r="L1868" t="s">
        <v>19656</v>
      </c>
      <c r="M1868" t="s">
        <v>19657</v>
      </c>
      <c r="N1868" t="s">
        <v>19658</v>
      </c>
      <c r="O1868" t="s">
        <v>19659</v>
      </c>
      <c r="P1868" t="s">
        <v>19660</v>
      </c>
      <c r="Q1868" t="s">
        <v>19661</v>
      </c>
      <c r="R1868" t="s">
        <v>19662</v>
      </c>
      <c r="S1868" t="s">
        <v>19663</v>
      </c>
      <c r="T1868" t="s">
        <v>19449</v>
      </c>
      <c r="U1868" t="s">
        <v>19664</v>
      </c>
      <c r="V1868" t="s">
        <v>19665</v>
      </c>
      <c r="W1868" t="s">
        <v>19666</v>
      </c>
      <c r="X1868" t="s">
        <v>19667</v>
      </c>
      <c r="Y1868" t="s">
        <v>19668</v>
      </c>
      <c r="Z1868" t="s">
        <v>19669</v>
      </c>
      <c r="AA1868" t="s">
        <v>19670</v>
      </c>
      <c r="AB1868" t="s">
        <v>19671</v>
      </c>
      <c r="AC1868" t="s">
        <v>19672</v>
      </c>
      <c r="AD1868" t="s">
        <v>19673</v>
      </c>
      <c r="AE1868" t="s">
        <v>19674</v>
      </c>
    </row>
    <row r="1869" spans="1:31" x14ac:dyDescent="0.3">
      <c r="A1869" t="s">
        <v>19659</v>
      </c>
      <c r="B1869" t="s">
        <v>19655</v>
      </c>
      <c r="C1869">
        <v>946</v>
      </c>
      <c r="D1869" t="s">
        <v>152</v>
      </c>
      <c r="E1869" t="s">
        <v>3</v>
      </c>
      <c r="F1869" t="s">
        <v>153</v>
      </c>
      <c r="G1869">
        <v>349</v>
      </c>
      <c r="H1869">
        <v>865</v>
      </c>
      <c r="I1869">
        <v>4.33</v>
      </c>
      <c r="J1869">
        <v>6</v>
      </c>
      <c r="K1869">
        <v>0</v>
      </c>
    </row>
    <row r="1870" spans="1:31" x14ac:dyDescent="0.3">
      <c r="A1870" t="s">
        <v>19675</v>
      </c>
      <c r="B1870" t="s">
        <v>19676</v>
      </c>
      <c r="C1870">
        <v>1031</v>
      </c>
      <c r="D1870" t="s">
        <v>152</v>
      </c>
      <c r="E1870" t="s">
        <v>3</v>
      </c>
      <c r="F1870" t="s">
        <v>153</v>
      </c>
      <c r="G1870">
        <v>67</v>
      </c>
      <c r="H1870">
        <v>6129</v>
      </c>
      <c r="I1870">
        <v>3.8</v>
      </c>
      <c r="J1870">
        <v>10</v>
      </c>
      <c r="K1870">
        <v>12</v>
      </c>
    </row>
    <row r="1871" spans="1:31" x14ac:dyDescent="0.3">
      <c r="A1871" t="s">
        <v>19677</v>
      </c>
      <c r="B1871" t="s">
        <v>19676</v>
      </c>
      <c r="C1871">
        <v>1031</v>
      </c>
      <c r="D1871" t="s">
        <v>152</v>
      </c>
      <c r="E1871" t="s">
        <v>3</v>
      </c>
      <c r="F1871" t="s">
        <v>153</v>
      </c>
      <c r="G1871">
        <v>118</v>
      </c>
      <c r="H1871">
        <v>7399</v>
      </c>
      <c r="I1871">
        <v>4.57</v>
      </c>
      <c r="J1871">
        <v>30</v>
      </c>
      <c r="K1871">
        <v>62</v>
      </c>
      <c r="L1871" t="s">
        <v>19678</v>
      </c>
      <c r="M1871" t="s">
        <v>19679</v>
      </c>
      <c r="N1871" t="s">
        <v>8384</v>
      </c>
      <c r="O1871" t="s">
        <v>19680</v>
      </c>
      <c r="P1871" t="e">
        <f>-aooi6mDLao</f>
        <v>#NAME?</v>
      </c>
      <c r="Q1871" t="s">
        <v>19681</v>
      </c>
      <c r="R1871" t="s">
        <v>19656</v>
      </c>
      <c r="S1871" t="s">
        <v>19682</v>
      </c>
      <c r="T1871" t="s">
        <v>19683</v>
      </c>
      <c r="U1871" t="s">
        <v>19684</v>
      </c>
      <c r="V1871" t="s">
        <v>19685</v>
      </c>
      <c r="W1871" t="s">
        <v>19686</v>
      </c>
      <c r="X1871" t="s">
        <v>19453</v>
      </c>
      <c r="Y1871" t="s">
        <v>19687</v>
      </c>
      <c r="Z1871" t="s">
        <v>19657</v>
      </c>
      <c r="AA1871" t="s">
        <v>19688</v>
      </c>
      <c r="AB1871" t="s">
        <v>19689</v>
      </c>
      <c r="AC1871" t="s">
        <v>19690</v>
      </c>
      <c r="AD1871" t="s">
        <v>19691</v>
      </c>
      <c r="AE1871" t="s">
        <v>19692</v>
      </c>
    </row>
    <row r="1872" spans="1:31" x14ac:dyDescent="0.3">
      <c r="A1872" t="s">
        <v>19693</v>
      </c>
      <c r="B1872" t="s">
        <v>19676</v>
      </c>
      <c r="C1872">
        <v>1031</v>
      </c>
      <c r="D1872" t="s">
        <v>152</v>
      </c>
      <c r="E1872" t="s">
        <v>3</v>
      </c>
      <c r="F1872" t="s">
        <v>153</v>
      </c>
      <c r="G1872">
        <v>62</v>
      </c>
      <c r="H1872">
        <v>4293</v>
      </c>
      <c r="I1872">
        <v>5</v>
      </c>
      <c r="J1872">
        <v>7</v>
      </c>
      <c r="K1872">
        <v>1</v>
      </c>
      <c r="L1872" t="s">
        <v>19675</v>
      </c>
      <c r="M1872" t="s">
        <v>19694</v>
      </c>
      <c r="N1872" t="s">
        <v>19695</v>
      </c>
      <c r="O1872" t="s">
        <v>19696</v>
      </c>
      <c r="P1872" t="s">
        <v>19697</v>
      </c>
      <c r="Q1872" t="s">
        <v>19698</v>
      </c>
      <c r="R1872" t="s">
        <v>19699</v>
      </c>
      <c r="S1872" t="s">
        <v>19700</v>
      </c>
      <c r="T1872" t="s">
        <v>19701</v>
      </c>
      <c r="U1872" t="s">
        <v>19702</v>
      </c>
      <c r="V1872" t="s">
        <v>19703</v>
      </c>
      <c r="W1872" t="s">
        <v>19704</v>
      </c>
      <c r="X1872" t="s">
        <v>19705</v>
      </c>
      <c r="Y1872" t="s">
        <v>19680</v>
      </c>
      <c r="Z1872" t="s">
        <v>19706</v>
      </c>
      <c r="AA1872" t="s">
        <v>19707</v>
      </c>
      <c r="AB1872" t="s">
        <v>19708</v>
      </c>
      <c r="AC1872" t="s">
        <v>19709</v>
      </c>
      <c r="AD1872" t="s">
        <v>19710</v>
      </c>
      <c r="AE1872" t="s">
        <v>19711</v>
      </c>
    </row>
    <row r="1873" spans="1:31" x14ac:dyDescent="0.3">
      <c r="A1873" t="s">
        <v>19684</v>
      </c>
      <c r="B1873" t="s">
        <v>19676</v>
      </c>
      <c r="C1873">
        <v>1031</v>
      </c>
      <c r="D1873" t="s">
        <v>152</v>
      </c>
      <c r="E1873" t="s">
        <v>3</v>
      </c>
      <c r="F1873" t="s">
        <v>153</v>
      </c>
      <c r="G1873">
        <v>300</v>
      </c>
      <c r="H1873">
        <v>3263</v>
      </c>
      <c r="I1873">
        <v>5</v>
      </c>
      <c r="J1873">
        <v>2</v>
      </c>
      <c r="K1873">
        <v>0</v>
      </c>
    </row>
    <row r="1874" spans="1:31" x14ac:dyDescent="0.3">
      <c r="A1874" t="s">
        <v>19712</v>
      </c>
      <c r="B1874" t="s">
        <v>19676</v>
      </c>
      <c r="C1874">
        <v>1031</v>
      </c>
      <c r="D1874" t="s">
        <v>152</v>
      </c>
      <c r="E1874" t="s">
        <v>3</v>
      </c>
      <c r="F1874" t="s">
        <v>153</v>
      </c>
      <c r="G1874">
        <v>275</v>
      </c>
      <c r="H1874">
        <v>5789</v>
      </c>
      <c r="I1874">
        <v>5</v>
      </c>
      <c r="J1874">
        <v>1</v>
      </c>
      <c r="K1874">
        <v>4</v>
      </c>
    </row>
    <row r="1875" spans="1:31" x14ac:dyDescent="0.3">
      <c r="A1875" t="s">
        <v>19713</v>
      </c>
      <c r="B1875" t="s">
        <v>19714</v>
      </c>
      <c r="C1875">
        <v>1058</v>
      </c>
      <c r="D1875" t="s">
        <v>152</v>
      </c>
      <c r="E1875" t="s">
        <v>3</v>
      </c>
      <c r="F1875" t="s">
        <v>153</v>
      </c>
      <c r="G1875">
        <v>180</v>
      </c>
      <c r="H1875">
        <v>155</v>
      </c>
      <c r="I1875">
        <v>0</v>
      </c>
      <c r="J1875">
        <v>0</v>
      </c>
      <c r="K1875">
        <v>0</v>
      </c>
      <c r="L1875" t="s">
        <v>19715</v>
      </c>
      <c r="M1875" t="s">
        <v>19446</v>
      </c>
      <c r="N1875" t="s">
        <v>19455</v>
      </c>
      <c r="O1875" t="s">
        <v>19716</v>
      </c>
      <c r="P1875" t="s">
        <v>19717</v>
      </c>
      <c r="Q1875" t="s">
        <v>19718</v>
      </c>
      <c r="R1875" t="s">
        <v>19719</v>
      </c>
      <c r="S1875" t="s">
        <v>19720</v>
      </c>
      <c r="T1875" t="s">
        <v>19721</v>
      </c>
      <c r="U1875" t="s">
        <v>19722</v>
      </c>
      <c r="V1875" t="s">
        <v>19723</v>
      </c>
      <c r="W1875" t="s">
        <v>19724</v>
      </c>
      <c r="X1875" t="s">
        <v>19449</v>
      </c>
      <c r="Y1875" t="s">
        <v>15016</v>
      </c>
      <c r="Z1875" t="s">
        <v>19725</v>
      </c>
      <c r="AA1875" t="s">
        <v>19661</v>
      </c>
      <c r="AB1875" t="s">
        <v>19726</v>
      </c>
      <c r="AC1875" t="s">
        <v>19727</v>
      </c>
      <c r="AD1875" t="s">
        <v>19728</v>
      </c>
      <c r="AE1875" t="s">
        <v>19729</v>
      </c>
    </row>
    <row r="1876" spans="1:31" x14ac:dyDescent="0.3">
      <c r="A1876" t="s">
        <v>19680</v>
      </c>
      <c r="B1876" t="s">
        <v>19676</v>
      </c>
      <c r="C1876">
        <v>1031</v>
      </c>
      <c r="D1876" t="s">
        <v>152</v>
      </c>
      <c r="E1876" t="s">
        <v>3</v>
      </c>
      <c r="F1876" t="s">
        <v>153</v>
      </c>
      <c r="G1876">
        <v>157</v>
      </c>
      <c r="H1876">
        <v>6802</v>
      </c>
      <c r="I1876">
        <v>5</v>
      </c>
      <c r="J1876">
        <v>37</v>
      </c>
      <c r="K1876">
        <v>34</v>
      </c>
    </row>
    <row r="1877" spans="1:31" x14ac:dyDescent="0.3">
      <c r="A1877" t="s">
        <v>19730</v>
      </c>
      <c r="B1877" t="s">
        <v>34</v>
      </c>
      <c r="C1877">
        <v>1134</v>
      </c>
      <c r="D1877" t="s">
        <v>20</v>
      </c>
      <c r="E1877">
        <v>13</v>
      </c>
      <c r="F1877">
        <v>233</v>
      </c>
      <c r="G1877">
        <v>2.1800000000000002</v>
      </c>
      <c r="H1877">
        <v>17</v>
      </c>
      <c r="I1877">
        <v>9</v>
      </c>
      <c r="J1877" t="s">
        <v>19731</v>
      </c>
      <c r="K1877" t="s">
        <v>19732</v>
      </c>
      <c r="L1877" t="s">
        <v>19733</v>
      </c>
      <c r="M1877" t="s">
        <v>19734</v>
      </c>
      <c r="N1877" t="s">
        <v>19735</v>
      </c>
      <c r="O1877" t="s">
        <v>19736</v>
      </c>
      <c r="P1877" t="s">
        <v>19737</v>
      </c>
      <c r="Q1877" t="s">
        <v>19738</v>
      </c>
      <c r="R1877" t="s">
        <v>19739</v>
      </c>
      <c r="S1877" t="s">
        <v>19740</v>
      </c>
      <c r="T1877" t="s">
        <v>19741</v>
      </c>
      <c r="U1877" t="s">
        <v>19742</v>
      </c>
      <c r="V1877" t="s">
        <v>19743</v>
      </c>
      <c r="W1877" t="s">
        <v>19744</v>
      </c>
      <c r="X1877" t="s">
        <v>19745</v>
      </c>
      <c r="Y1877" t="s">
        <v>19746</v>
      </c>
      <c r="Z1877" t="s">
        <v>19747</v>
      </c>
      <c r="AA1877" t="s">
        <v>19229</v>
      </c>
      <c r="AB1877" t="s">
        <v>19748</v>
      </c>
      <c r="AC1877" t="s">
        <v>19749</v>
      </c>
    </row>
    <row r="1878" spans="1:31" x14ac:dyDescent="0.3">
      <c r="A1878" t="s">
        <v>19732</v>
      </c>
      <c r="B1878" t="s">
        <v>841</v>
      </c>
      <c r="C1878">
        <v>1135</v>
      </c>
      <c r="D1878" t="s">
        <v>20</v>
      </c>
      <c r="E1878">
        <v>177</v>
      </c>
      <c r="F1878">
        <v>88</v>
      </c>
      <c r="G1878">
        <v>1</v>
      </c>
      <c r="H1878">
        <v>15</v>
      </c>
      <c r="I1878">
        <v>4</v>
      </c>
      <c r="J1878" t="s">
        <v>19731</v>
      </c>
      <c r="K1878" t="s">
        <v>19730</v>
      </c>
      <c r="L1878" t="s">
        <v>19750</v>
      </c>
      <c r="M1878" t="s">
        <v>19751</v>
      </c>
      <c r="N1878" t="s">
        <v>19752</v>
      </c>
      <c r="O1878" t="s">
        <v>19753</v>
      </c>
      <c r="P1878" t="s">
        <v>19754</v>
      </c>
      <c r="Q1878" t="s">
        <v>19755</v>
      </c>
      <c r="R1878" t="s">
        <v>19756</v>
      </c>
      <c r="S1878" t="s">
        <v>19757</v>
      </c>
      <c r="T1878" t="s">
        <v>19758</v>
      </c>
      <c r="U1878" t="s">
        <v>19759</v>
      </c>
      <c r="V1878" t="s">
        <v>19760</v>
      </c>
      <c r="W1878" t="s">
        <v>19761</v>
      </c>
      <c r="X1878" t="s">
        <v>19762</v>
      </c>
      <c r="Y1878" t="s">
        <v>19763</v>
      </c>
      <c r="Z1878" t="s">
        <v>19764</v>
      </c>
      <c r="AA1878" t="s">
        <v>19765</v>
      </c>
      <c r="AB1878" t="s">
        <v>19766</v>
      </c>
      <c r="AC1878" t="s">
        <v>19767</v>
      </c>
    </row>
    <row r="1879" spans="1:31" x14ac:dyDescent="0.3">
      <c r="A1879" t="s">
        <v>19750</v>
      </c>
      <c r="B1879" t="s">
        <v>19768</v>
      </c>
      <c r="C1879">
        <v>762</v>
      </c>
      <c r="D1879" t="s">
        <v>32</v>
      </c>
      <c r="E1879">
        <v>58</v>
      </c>
      <c r="F1879">
        <v>712</v>
      </c>
      <c r="G1879">
        <v>2.33</v>
      </c>
      <c r="H1879">
        <v>3</v>
      </c>
      <c r="I1879">
        <v>1</v>
      </c>
    </row>
    <row r="1880" spans="1:31" x14ac:dyDescent="0.3">
      <c r="A1880" t="s">
        <v>19752</v>
      </c>
      <c r="B1880" t="s">
        <v>19769</v>
      </c>
      <c r="C1880">
        <v>742</v>
      </c>
      <c r="D1880" t="s">
        <v>632</v>
      </c>
      <c r="E1880">
        <v>143</v>
      </c>
      <c r="F1880">
        <v>2462</v>
      </c>
      <c r="G1880">
        <v>3.75</v>
      </c>
      <c r="H1880">
        <v>16</v>
      </c>
      <c r="I1880">
        <v>14</v>
      </c>
      <c r="J1880" t="s">
        <v>19770</v>
      </c>
      <c r="K1880" t="s">
        <v>19771</v>
      </c>
      <c r="L1880" t="s">
        <v>19772</v>
      </c>
      <c r="M1880" t="s">
        <v>19773</v>
      </c>
      <c r="N1880" t="s">
        <v>19774</v>
      </c>
      <c r="O1880" t="s">
        <v>19775</v>
      </c>
      <c r="P1880" t="s">
        <v>19776</v>
      </c>
      <c r="Q1880" t="s">
        <v>19777</v>
      </c>
      <c r="R1880" t="s">
        <v>19778</v>
      </c>
      <c r="S1880" t="s">
        <v>19779</v>
      </c>
      <c r="T1880" t="s">
        <v>19780</v>
      </c>
      <c r="U1880" t="s">
        <v>19781</v>
      </c>
      <c r="V1880" t="s">
        <v>19782</v>
      </c>
      <c r="W1880" t="s">
        <v>19783</v>
      </c>
      <c r="X1880" t="s">
        <v>19784</v>
      </c>
      <c r="Y1880" t="s">
        <v>19785</v>
      </c>
      <c r="Z1880" t="s">
        <v>19786</v>
      </c>
      <c r="AA1880" t="s">
        <v>19787</v>
      </c>
      <c r="AB1880" t="s">
        <v>19788</v>
      </c>
      <c r="AC1880" t="s">
        <v>19789</v>
      </c>
    </row>
    <row r="1881" spans="1:31" x14ac:dyDescent="0.3">
      <c r="A1881" t="s">
        <v>19753</v>
      </c>
      <c r="B1881" t="s">
        <v>19790</v>
      </c>
      <c r="C1881">
        <v>986</v>
      </c>
      <c r="D1881" t="s">
        <v>32</v>
      </c>
      <c r="E1881">
        <v>153</v>
      </c>
      <c r="F1881">
        <v>96</v>
      </c>
      <c r="G1881">
        <v>5</v>
      </c>
      <c r="H1881">
        <v>2</v>
      </c>
      <c r="I1881">
        <v>2</v>
      </c>
    </row>
    <row r="1882" spans="1:31" x14ac:dyDescent="0.3">
      <c r="A1882" t="s">
        <v>19751</v>
      </c>
      <c r="B1882" t="s">
        <v>19791</v>
      </c>
      <c r="C1882">
        <v>1068</v>
      </c>
      <c r="D1882" t="s">
        <v>2</v>
      </c>
      <c r="E1882" t="s">
        <v>3</v>
      </c>
      <c r="F1882" t="s">
        <v>4</v>
      </c>
      <c r="G1882">
        <v>96</v>
      </c>
      <c r="H1882">
        <v>725</v>
      </c>
      <c r="I1882">
        <v>3</v>
      </c>
      <c r="J1882">
        <v>3</v>
      </c>
      <c r="K1882">
        <v>8</v>
      </c>
    </row>
    <row r="1883" spans="1:31" x14ac:dyDescent="0.3">
      <c r="A1883" t="s">
        <v>19758</v>
      </c>
      <c r="B1883" t="s">
        <v>19792</v>
      </c>
      <c r="C1883">
        <v>1078</v>
      </c>
      <c r="D1883" t="s">
        <v>866</v>
      </c>
      <c r="E1883">
        <v>100</v>
      </c>
      <c r="F1883">
        <v>850</v>
      </c>
      <c r="G1883">
        <v>3.67</v>
      </c>
      <c r="H1883">
        <v>3</v>
      </c>
      <c r="I1883">
        <v>0</v>
      </c>
    </row>
    <row r="1884" spans="1:31" x14ac:dyDescent="0.3">
      <c r="A1884" t="s">
        <v>19755</v>
      </c>
      <c r="B1884" t="s">
        <v>19793</v>
      </c>
      <c r="C1884">
        <v>1126</v>
      </c>
      <c r="D1884" t="s">
        <v>2</v>
      </c>
      <c r="E1884" t="s">
        <v>3</v>
      </c>
      <c r="F1884" t="s">
        <v>4</v>
      </c>
      <c r="G1884">
        <v>180</v>
      </c>
      <c r="H1884">
        <v>907</v>
      </c>
      <c r="I1884">
        <v>3</v>
      </c>
      <c r="J1884">
        <v>3</v>
      </c>
      <c r="K1884">
        <v>19</v>
      </c>
      <c r="L1884" t="s">
        <v>19794</v>
      </c>
      <c r="M1884" t="s">
        <v>19795</v>
      </c>
      <c r="N1884" t="s">
        <v>19796</v>
      </c>
      <c r="O1884" t="s">
        <v>19797</v>
      </c>
      <c r="P1884" t="s">
        <v>19798</v>
      </c>
      <c r="Q1884" t="s">
        <v>19799</v>
      </c>
      <c r="R1884" t="s">
        <v>19800</v>
      </c>
      <c r="S1884" t="s">
        <v>19801</v>
      </c>
      <c r="T1884" t="s">
        <v>19802</v>
      </c>
      <c r="U1884" t="s">
        <v>19803</v>
      </c>
      <c r="V1884" t="s">
        <v>19804</v>
      </c>
      <c r="W1884" t="s">
        <v>19805</v>
      </c>
      <c r="X1884" t="s">
        <v>19806</v>
      </c>
      <c r="Y1884" t="s">
        <v>19807</v>
      </c>
      <c r="Z1884" t="s">
        <v>19808</v>
      </c>
      <c r="AA1884" t="s">
        <v>19809</v>
      </c>
      <c r="AB1884" t="s">
        <v>19810</v>
      </c>
      <c r="AC1884" t="s">
        <v>19811</v>
      </c>
      <c r="AD1884" t="s">
        <v>19812</v>
      </c>
      <c r="AE1884" t="s">
        <v>19813</v>
      </c>
    </row>
    <row r="1885" spans="1:31" x14ac:dyDescent="0.3">
      <c r="A1885" t="s">
        <v>19756</v>
      </c>
      <c r="B1885" t="s">
        <v>19792</v>
      </c>
      <c r="C1885">
        <v>1083</v>
      </c>
      <c r="D1885" t="s">
        <v>866</v>
      </c>
      <c r="E1885">
        <v>269</v>
      </c>
      <c r="F1885">
        <v>2456</v>
      </c>
      <c r="G1885">
        <v>5</v>
      </c>
      <c r="H1885">
        <v>21</v>
      </c>
      <c r="I1885">
        <v>9</v>
      </c>
      <c r="J1885" t="s">
        <v>19814</v>
      </c>
      <c r="K1885" t="s">
        <v>19815</v>
      </c>
      <c r="L1885" t="s">
        <v>19816</v>
      </c>
      <c r="M1885" t="s">
        <v>19817</v>
      </c>
      <c r="N1885" t="s">
        <v>19818</v>
      </c>
      <c r="O1885" t="s">
        <v>19819</v>
      </c>
      <c r="P1885" t="s">
        <v>19820</v>
      </c>
      <c r="Q1885" t="s">
        <v>19821</v>
      </c>
      <c r="R1885" t="s">
        <v>19822</v>
      </c>
      <c r="S1885" t="s">
        <v>19823</v>
      </c>
      <c r="T1885" t="s">
        <v>19758</v>
      </c>
      <c r="U1885" t="s">
        <v>19824</v>
      </c>
      <c r="V1885" t="s">
        <v>19825</v>
      </c>
      <c r="W1885" t="s">
        <v>19826</v>
      </c>
      <c r="X1885" t="s">
        <v>19827</v>
      </c>
      <c r="Y1885" t="s">
        <v>19828</v>
      </c>
      <c r="Z1885" t="s">
        <v>19829</v>
      </c>
      <c r="AA1885" t="s">
        <v>19830</v>
      </c>
      <c r="AB1885" t="s">
        <v>19831</v>
      </c>
      <c r="AC1885" t="s">
        <v>19767</v>
      </c>
    </row>
    <row r="1886" spans="1:31" x14ac:dyDescent="0.3">
      <c r="A1886" t="s">
        <v>19754</v>
      </c>
      <c r="B1886" t="s">
        <v>19832</v>
      </c>
      <c r="C1886">
        <v>1050</v>
      </c>
      <c r="D1886" t="s">
        <v>866</v>
      </c>
      <c r="E1886">
        <v>340</v>
      </c>
      <c r="F1886">
        <v>717</v>
      </c>
      <c r="G1886">
        <v>4</v>
      </c>
      <c r="H1886">
        <v>2</v>
      </c>
      <c r="I1886">
        <v>2</v>
      </c>
      <c r="J1886" t="s">
        <v>19833</v>
      </c>
      <c r="K1886" t="s">
        <v>19834</v>
      </c>
      <c r="L1886" t="s">
        <v>19835</v>
      </c>
      <c r="M1886" t="s">
        <v>19836</v>
      </c>
      <c r="N1886" t="s">
        <v>19837</v>
      </c>
      <c r="O1886" t="s">
        <v>19838</v>
      </c>
      <c r="P1886" t="s">
        <v>19839</v>
      </c>
      <c r="Q1886" t="s">
        <v>19840</v>
      </c>
      <c r="R1886" t="s">
        <v>19841</v>
      </c>
      <c r="S1886" t="s">
        <v>19842</v>
      </c>
      <c r="T1886" t="s">
        <v>19843</v>
      </c>
      <c r="U1886" t="s">
        <v>19844</v>
      </c>
      <c r="V1886" t="s">
        <v>19845</v>
      </c>
      <c r="W1886" t="s">
        <v>19846</v>
      </c>
      <c r="X1886" t="s">
        <v>19847</v>
      </c>
      <c r="Y1886" t="s">
        <v>19848</v>
      </c>
      <c r="Z1886" t="s">
        <v>19849</v>
      </c>
      <c r="AA1886" t="s">
        <v>19850</v>
      </c>
      <c r="AB1886" t="s">
        <v>19851</v>
      </c>
      <c r="AC1886" t="s">
        <v>19852</v>
      </c>
    </row>
    <row r="1887" spans="1:31" x14ac:dyDescent="0.3">
      <c r="A1887" t="s">
        <v>19763</v>
      </c>
      <c r="B1887" t="s">
        <v>19853</v>
      </c>
      <c r="C1887">
        <v>919</v>
      </c>
      <c r="D1887" t="s">
        <v>632</v>
      </c>
      <c r="E1887">
        <v>93</v>
      </c>
      <c r="F1887">
        <v>12249</v>
      </c>
      <c r="G1887">
        <v>3.86</v>
      </c>
      <c r="H1887">
        <v>37</v>
      </c>
      <c r="I1887">
        <v>48</v>
      </c>
      <c r="J1887" t="s">
        <v>19854</v>
      </c>
      <c r="K1887" t="s">
        <v>19855</v>
      </c>
      <c r="L1887" t="s">
        <v>19856</v>
      </c>
      <c r="M1887" t="e">
        <f>-HB59qH9T-i</f>
        <v>#NAME?</v>
      </c>
      <c r="N1887" t="s">
        <v>19857</v>
      </c>
      <c r="O1887" t="s">
        <v>19858</v>
      </c>
      <c r="P1887" t="s">
        <v>19859</v>
      </c>
      <c r="Q1887" t="s">
        <v>19860</v>
      </c>
      <c r="R1887" t="s">
        <v>19861</v>
      </c>
      <c r="S1887" t="e">
        <f>-YQZqVEREHQ</f>
        <v>#NAME?</v>
      </c>
      <c r="T1887" t="s">
        <v>19862</v>
      </c>
      <c r="U1887" t="s">
        <v>19863</v>
      </c>
      <c r="V1887" t="s">
        <v>19864</v>
      </c>
      <c r="W1887" t="s">
        <v>19865</v>
      </c>
      <c r="X1887" t="s">
        <v>19866</v>
      </c>
      <c r="Y1887" t="s">
        <v>19867</v>
      </c>
      <c r="Z1887" t="s">
        <v>19868</v>
      </c>
      <c r="AA1887" t="s">
        <v>19869</v>
      </c>
      <c r="AB1887" t="s">
        <v>19870</v>
      </c>
      <c r="AC1887" t="s">
        <v>19871</v>
      </c>
    </row>
    <row r="1888" spans="1:31" x14ac:dyDescent="0.3">
      <c r="A1888" t="s">
        <v>19757</v>
      </c>
      <c r="B1888" t="s">
        <v>19872</v>
      </c>
      <c r="C1888">
        <v>787</v>
      </c>
      <c r="D1888" t="s">
        <v>632</v>
      </c>
      <c r="E1888">
        <v>68</v>
      </c>
      <c r="F1888">
        <v>14877</v>
      </c>
      <c r="G1888">
        <v>4.0999999999999996</v>
      </c>
      <c r="H1888">
        <v>540</v>
      </c>
      <c r="I1888">
        <v>58</v>
      </c>
      <c r="J1888" t="s">
        <v>19873</v>
      </c>
      <c r="K1888" t="s">
        <v>19874</v>
      </c>
      <c r="L1888" t="s">
        <v>19875</v>
      </c>
      <c r="M1888" t="s">
        <v>19876</v>
      </c>
      <c r="N1888" t="s">
        <v>19877</v>
      </c>
      <c r="O1888" t="s">
        <v>19878</v>
      </c>
      <c r="P1888" t="s">
        <v>19879</v>
      </c>
      <c r="Q1888" t="s">
        <v>19880</v>
      </c>
      <c r="R1888" t="s">
        <v>19881</v>
      </c>
      <c r="S1888" t="s">
        <v>19882</v>
      </c>
      <c r="T1888" t="s">
        <v>19883</v>
      </c>
      <c r="U1888" t="s">
        <v>19884</v>
      </c>
      <c r="V1888" t="s">
        <v>19885</v>
      </c>
      <c r="W1888" t="s">
        <v>19886</v>
      </c>
      <c r="X1888" t="s">
        <v>19887</v>
      </c>
      <c r="Y1888" t="s">
        <v>19888</v>
      </c>
      <c r="Z1888" t="s">
        <v>19889</v>
      </c>
      <c r="AA1888" t="s">
        <v>19890</v>
      </c>
      <c r="AB1888" t="s">
        <v>19891</v>
      </c>
      <c r="AC1888" t="s">
        <v>19892</v>
      </c>
    </row>
    <row r="1889" spans="1:31" x14ac:dyDescent="0.3">
      <c r="A1889" t="s">
        <v>19759</v>
      </c>
      <c r="B1889" t="s">
        <v>19893</v>
      </c>
      <c r="C1889">
        <v>1136</v>
      </c>
      <c r="D1889" t="s">
        <v>152</v>
      </c>
      <c r="E1889" t="s">
        <v>3</v>
      </c>
      <c r="F1889" t="s">
        <v>153</v>
      </c>
      <c r="G1889">
        <v>88</v>
      </c>
      <c r="H1889">
        <v>76</v>
      </c>
      <c r="I1889">
        <v>0</v>
      </c>
      <c r="J1889">
        <v>0</v>
      </c>
      <c r="K1889">
        <v>1</v>
      </c>
      <c r="L1889" t="s">
        <v>19894</v>
      </c>
      <c r="M1889" t="s">
        <v>19895</v>
      </c>
      <c r="N1889" t="s">
        <v>19896</v>
      </c>
      <c r="O1889" t="s">
        <v>19897</v>
      </c>
      <c r="P1889" t="s">
        <v>19898</v>
      </c>
      <c r="Q1889" t="s">
        <v>19899</v>
      </c>
      <c r="R1889" t="s">
        <v>19900</v>
      </c>
      <c r="S1889" t="s">
        <v>19901</v>
      </c>
      <c r="T1889" t="s">
        <v>19902</v>
      </c>
      <c r="U1889" t="s">
        <v>19903</v>
      </c>
      <c r="V1889" t="s">
        <v>19904</v>
      </c>
      <c r="W1889" t="s">
        <v>19905</v>
      </c>
      <c r="X1889" t="s">
        <v>19906</v>
      </c>
      <c r="Y1889" t="s">
        <v>19907</v>
      </c>
      <c r="Z1889" t="e">
        <f>-zEJGexaUzk</f>
        <v>#NAME?</v>
      </c>
      <c r="AA1889" t="s">
        <v>19908</v>
      </c>
      <c r="AB1889" t="s">
        <v>19909</v>
      </c>
      <c r="AC1889" t="s">
        <v>19910</v>
      </c>
      <c r="AD1889" t="s">
        <v>19911</v>
      </c>
      <c r="AE1889" t="s">
        <v>19912</v>
      </c>
    </row>
    <row r="1890" spans="1:31" x14ac:dyDescent="0.3">
      <c r="A1890" t="s">
        <v>19760</v>
      </c>
      <c r="B1890" t="s">
        <v>19913</v>
      </c>
      <c r="C1890">
        <v>1055</v>
      </c>
      <c r="D1890" t="s">
        <v>32</v>
      </c>
      <c r="E1890">
        <v>243</v>
      </c>
      <c r="F1890">
        <v>1157</v>
      </c>
      <c r="G1890">
        <v>4.25</v>
      </c>
      <c r="H1890">
        <v>8</v>
      </c>
      <c r="I1890">
        <v>10</v>
      </c>
      <c r="J1890" t="s">
        <v>19914</v>
      </c>
      <c r="K1890" t="s">
        <v>19915</v>
      </c>
      <c r="L1890" t="s">
        <v>19916</v>
      </c>
      <c r="M1890" t="s">
        <v>19917</v>
      </c>
      <c r="N1890" t="s">
        <v>19918</v>
      </c>
      <c r="O1890" t="s">
        <v>19919</v>
      </c>
      <c r="P1890" t="s">
        <v>19920</v>
      </c>
      <c r="Q1890" t="s">
        <v>19921</v>
      </c>
      <c r="R1890" t="s">
        <v>19922</v>
      </c>
      <c r="S1890" t="s">
        <v>19923</v>
      </c>
      <c r="T1890" t="s">
        <v>19924</v>
      </c>
      <c r="U1890" t="e">
        <f>-D6nSmcckJ4</f>
        <v>#NAME?</v>
      </c>
      <c r="V1890" t="s">
        <v>19925</v>
      </c>
      <c r="W1890" t="s">
        <v>19926</v>
      </c>
      <c r="X1890" t="s">
        <v>19927</v>
      </c>
      <c r="Y1890" t="s">
        <v>19928</v>
      </c>
      <c r="Z1890" t="s">
        <v>19929</v>
      </c>
      <c r="AA1890" t="s">
        <v>19930</v>
      </c>
      <c r="AB1890" t="s">
        <v>19931</v>
      </c>
      <c r="AC1890" t="s">
        <v>19932</v>
      </c>
    </row>
    <row r="1891" spans="1:31" x14ac:dyDescent="0.3">
      <c r="A1891" t="s">
        <v>19761</v>
      </c>
      <c r="B1891" t="s">
        <v>19933</v>
      </c>
      <c r="C1891">
        <v>1121</v>
      </c>
      <c r="D1891" t="s">
        <v>32</v>
      </c>
      <c r="E1891">
        <v>195</v>
      </c>
      <c r="F1891">
        <v>61</v>
      </c>
      <c r="G1891">
        <v>0</v>
      </c>
      <c r="H1891">
        <v>0</v>
      </c>
      <c r="I1891">
        <v>0</v>
      </c>
    </row>
    <row r="1892" spans="1:31" x14ac:dyDescent="0.3">
      <c r="A1892" t="s">
        <v>19762</v>
      </c>
      <c r="B1892" t="s">
        <v>19893</v>
      </c>
      <c r="C1892">
        <v>1113</v>
      </c>
      <c r="D1892" t="s">
        <v>152</v>
      </c>
      <c r="E1892" t="s">
        <v>3</v>
      </c>
      <c r="F1892" t="s">
        <v>153</v>
      </c>
      <c r="G1892">
        <v>315</v>
      </c>
      <c r="H1892">
        <v>341</v>
      </c>
      <c r="I1892">
        <v>0</v>
      </c>
      <c r="J1892">
        <v>0</v>
      </c>
      <c r="K1892">
        <v>1</v>
      </c>
      <c r="L1892" t="s">
        <v>19934</v>
      </c>
      <c r="M1892" t="s">
        <v>19935</v>
      </c>
      <c r="N1892" t="s">
        <v>19936</v>
      </c>
      <c r="O1892" t="s">
        <v>19937</v>
      </c>
      <c r="P1892" t="s">
        <v>19938</v>
      </c>
      <c r="Q1892" t="s">
        <v>19939</v>
      </c>
      <c r="R1892" t="s">
        <v>19940</v>
      </c>
      <c r="S1892" t="s">
        <v>19941</v>
      </c>
      <c r="T1892" t="s">
        <v>19942</v>
      </c>
      <c r="U1892" t="s">
        <v>19943</v>
      </c>
      <c r="V1892" t="s">
        <v>19944</v>
      </c>
      <c r="W1892" t="s">
        <v>19945</v>
      </c>
      <c r="X1892" t="e">
        <f>--AjxslJf8s</f>
        <v>#NAME?</v>
      </c>
      <c r="Y1892" t="s">
        <v>19946</v>
      </c>
      <c r="Z1892" t="s">
        <v>19947</v>
      </c>
      <c r="AA1892" t="s">
        <v>19948</v>
      </c>
      <c r="AB1892" t="s">
        <v>19949</v>
      </c>
      <c r="AC1892" t="s">
        <v>19950</v>
      </c>
      <c r="AD1892" t="s">
        <v>19951</v>
      </c>
      <c r="AE1892" t="s">
        <v>19952</v>
      </c>
    </row>
    <row r="1893" spans="1:31" x14ac:dyDescent="0.3">
      <c r="A1893" t="s">
        <v>19764</v>
      </c>
      <c r="B1893" t="s">
        <v>19953</v>
      </c>
      <c r="C1893">
        <v>943</v>
      </c>
      <c r="D1893" t="s">
        <v>632</v>
      </c>
      <c r="E1893">
        <v>279</v>
      </c>
      <c r="F1893">
        <v>19652</v>
      </c>
      <c r="G1893">
        <v>4.6399999999999997</v>
      </c>
      <c r="H1893">
        <v>55</v>
      </c>
      <c r="I1893">
        <v>49</v>
      </c>
      <c r="J1893" t="s">
        <v>19954</v>
      </c>
      <c r="K1893" t="s">
        <v>19955</v>
      </c>
      <c r="L1893" t="s">
        <v>19956</v>
      </c>
      <c r="M1893" t="s">
        <v>19957</v>
      </c>
      <c r="N1893" t="s">
        <v>19958</v>
      </c>
      <c r="O1893" t="s">
        <v>19959</v>
      </c>
      <c r="P1893" t="s">
        <v>19960</v>
      </c>
      <c r="Q1893" t="s">
        <v>19961</v>
      </c>
      <c r="R1893" t="s">
        <v>19962</v>
      </c>
      <c r="S1893" t="s">
        <v>19963</v>
      </c>
      <c r="T1893" t="s">
        <v>19964</v>
      </c>
      <c r="U1893" t="s">
        <v>19965</v>
      </c>
      <c r="V1893" t="s">
        <v>19966</v>
      </c>
      <c r="W1893" t="s">
        <v>19967</v>
      </c>
      <c r="X1893" t="s">
        <v>19968</v>
      </c>
      <c r="Y1893" t="s">
        <v>19969</v>
      </c>
      <c r="Z1893" t="s">
        <v>19970</v>
      </c>
      <c r="AA1893" t="s">
        <v>19971</v>
      </c>
      <c r="AB1893" t="s">
        <v>19972</v>
      </c>
      <c r="AC1893" t="s">
        <v>19973</v>
      </c>
    </row>
    <row r="1894" spans="1:31" x14ac:dyDescent="0.3">
      <c r="A1894" t="s">
        <v>19766</v>
      </c>
      <c r="B1894" t="s">
        <v>19974</v>
      </c>
      <c r="C1894">
        <v>828</v>
      </c>
      <c r="D1894" t="s">
        <v>233</v>
      </c>
      <c r="E1894" t="s">
        <v>3</v>
      </c>
      <c r="F1894" t="s">
        <v>234</v>
      </c>
      <c r="G1894">
        <v>421</v>
      </c>
      <c r="H1894">
        <v>58615</v>
      </c>
      <c r="I1894">
        <v>4.83</v>
      </c>
      <c r="J1894">
        <v>163</v>
      </c>
      <c r="K1894">
        <v>105</v>
      </c>
      <c r="L1894" t="s">
        <v>19975</v>
      </c>
      <c r="M1894" t="s">
        <v>19976</v>
      </c>
      <c r="N1894" t="s">
        <v>19977</v>
      </c>
      <c r="O1894" t="s">
        <v>19978</v>
      </c>
      <c r="P1894" t="s">
        <v>19979</v>
      </c>
      <c r="Q1894" t="s">
        <v>19980</v>
      </c>
      <c r="R1894" t="s">
        <v>19981</v>
      </c>
      <c r="S1894" t="s">
        <v>19982</v>
      </c>
      <c r="T1894" t="s">
        <v>19983</v>
      </c>
      <c r="U1894" t="s">
        <v>19984</v>
      </c>
      <c r="V1894" t="s">
        <v>19985</v>
      </c>
      <c r="W1894" t="s">
        <v>19986</v>
      </c>
      <c r="X1894" t="s">
        <v>19987</v>
      </c>
      <c r="Y1894" t="s">
        <v>19988</v>
      </c>
      <c r="Z1894" t="e">
        <f>-tH962Fy9IU</f>
        <v>#NAME?</v>
      </c>
      <c r="AA1894" t="e">
        <f>-gsqDEdUaxA</f>
        <v>#NAME?</v>
      </c>
      <c r="AB1894" t="s">
        <v>19989</v>
      </c>
      <c r="AC1894" t="s">
        <v>19990</v>
      </c>
      <c r="AD1894" t="s">
        <v>19991</v>
      </c>
      <c r="AE1894" t="s">
        <v>19992</v>
      </c>
    </row>
    <row r="1895" spans="1:31" x14ac:dyDescent="0.3">
      <c r="A1895" t="s">
        <v>19765</v>
      </c>
      <c r="B1895" t="s">
        <v>19933</v>
      </c>
      <c r="C1895">
        <v>1135</v>
      </c>
      <c r="D1895" t="s">
        <v>32</v>
      </c>
      <c r="E1895">
        <v>138</v>
      </c>
      <c r="F1895">
        <v>6</v>
      </c>
      <c r="G1895">
        <v>0</v>
      </c>
      <c r="H1895">
        <v>0</v>
      </c>
      <c r="I1895">
        <v>0</v>
      </c>
    </row>
    <row r="1896" spans="1:31" x14ac:dyDescent="0.3">
      <c r="A1896" t="s">
        <v>19767</v>
      </c>
      <c r="B1896" t="s">
        <v>19792</v>
      </c>
      <c r="C1896">
        <v>1079</v>
      </c>
      <c r="D1896" t="s">
        <v>866</v>
      </c>
      <c r="E1896">
        <v>100</v>
      </c>
      <c r="F1896">
        <v>232</v>
      </c>
      <c r="G1896">
        <v>5</v>
      </c>
      <c r="H1896">
        <v>3</v>
      </c>
      <c r="I1896">
        <v>0</v>
      </c>
    </row>
    <row r="1897" spans="1:31" x14ac:dyDescent="0.3">
      <c r="A1897" t="s">
        <v>19993</v>
      </c>
      <c r="B1897" t="s">
        <v>19994</v>
      </c>
      <c r="C1897">
        <v>858</v>
      </c>
      <c r="D1897" t="s">
        <v>866</v>
      </c>
      <c r="E1897">
        <v>67</v>
      </c>
      <c r="F1897">
        <v>23116</v>
      </c>
      <c r="G1897">
        <v>4.38</v>
      </c>
      <c r="H1897">
        <v>13</v>
      </c>
      <c r="I1897">
        <v>64</v>
      </c>
      <c r="J1897" t="s">
        <v>19995</v>
      </c>
      <c r="K1897" t="s">
        <v>19996</v>
      </c>
      <c r="L1897" t="s">
        <v>19997</v>
      </c>
      <c r="M1897" t="s">
        <v>19998</v>
      </c>
      <c r="N1897" t="s">
        <v>19999</v>
      </c>
      <c r="O1897" t="s">
        <v>20000</v>
      </c>
      <c r="P1897" t="s">
        <v>20001</v>
      </c>
      <c r="Q1897" t="s">
        <v>20002</v>
      </c>
      <c r="R1897" t="s">
        <v>20003</v>
      </c>
      <c r="S1897" t="e">
        <f>-x10I0bFWqo</f>
        <v>#NAME?</v>
      </c>
      <c r="T1897" t="s">
        <v>20004</v>
      </c>
      <c r="U1897" t="s">
        <v>20005</v>
      </c>
      <c r="V1897" t="s">
        <v>20006</v>
      </c>
      <c r="W1897" t="s">
        <v>20007</v>
      </c>
      <c r="X1897" t="s">
        <v>20008</v>
      </c>
      <c r="Y1897" t="e">
        <f>-CrBEfmBQ24</f>
        <v>#NAME?</v>
      </c>
      <c r="Z1897" t="s">
        <v>20009</v>
      </c>
      <c r="AA1897" t="s">
        <v>20010</v>
      </c>
      <c r="AB1897" t="s">
        <v>20011</v>
      </c>
      <c r="AC1897" t="s">
        <v>20012</v>
      </c>
    </row>
    <row r="1898" spans="1:31" x14ac:dyDescent="0.3">
      <c r="A1898" t="s">
        <v>20013</v>
      </c>
      <c r="B1898" t="s">
        <v>20014</v>
      </c>
      <c r="C1898">
        <v>975</v>
      </c>
      <c r="D1898" t="s">
        <v>632</v>
      </c>
      <c r="E1898">
        <v>193</v>
      </c>
      <c r="F1898">
        <v>732</v>
      </c>
      <c r="G1898">
        <v>5</v>
      </c>
      <c r="H1898">
        <v>1</v>
      </c>
      <c r="I1898">
        <v>0</v>
      </c>
      <c r="J1898" t="s">
        <v>20015</v>
      </c>
      <c r="K1898" t="s">
        <v>20016</v>
      </c>
      <c r="L1898" t="s">
        <v>20017</v>
      </c>
      <c r="M1898" t="s">
        <v>20018</v>
      </c>
      <c r="N1898" t="s">
        <v>20019</v>
      </c>
      <c r="O1898" t="s">
        <v>20020</v>
      </c>
      <c r="P1898" t="s">
        <v>20021</v>
      </c>
      <c r="Q1898" t="s">
        <v>20022</v>
      </c>
      <c r="R1898" t="s">
        <v>20023</v>
      </c>
      <c r="S1898" t="s">
        <v>20024</v>
      </c>
      <c r="T1898" t="s">
        <v>20025</v>
      </c>
      <c r="U1898" t="s">
        <v>20026</v>
      </c>
      <c r="V1898" t="s">
        <v>20027</v>
      </c>
      <c r="W1898" t="s">
        <v>20028</v>
      </c>
      <c r="X1898" t="s">
        <v>20029</v>
      </c>
      <c r="Y1898" t="s">
        <v>20030</v>
      </c>
      <c r="Z1898" t="s">
        <v>20031</v>
      </c>
      <c r="AA1898" t="s">
        <v>20032</v>
      </c>
      <c r="AB1898" t="s">
        <v>20033</v>
      </c>
      <c r="AC1898" t="s">
        <v>20034</v>
      </c>
    </row>
    <row r="1899" spans="1:31" x14ac:dyDescent="0.3">
      <c r="A1899" t="s">
        <v>20035</v>
      </c>
      <c r="B1899" t="s">
        <v>20036</v>
      </c>
      <c r="C1899">
        <v>577</v>
      </c>
      <c r="D1899" t="s">
        <v>2</v>
      </c>
      <c r="E1899" t="s">
        <v>3</v>
      </c>
      <c r="F1899" t="s">
        <v>4</v>
      </c>
      <c r="G1899">
        <v>115</v>
      </c>
      <c r="H1899">
        <v>100581</v>
      </c>
      <c r="I1899">
        <v>4.47</v>
      </c>
      <c r="J1899">
        <v>144</v>
      </c>
      <c r="K1899">
        <v>168</v>
      </c>
      <c r="L1899" t="s">
        <v>20037</v>
      </c>
      <c r="M1899" t="s">
        <v>20038</v>
      </c>
      <c r="N1899" t="s">
        <v>20039</v>
      </c>
      <c r="O1899" t="s">
        <v>20040</v>
      </c>
      <c r="P1899" t="s">
        <v>20041</v>
      </c>
      <c r="Q1899" t="s">
        <v>20042</v>
      </c>
      <c r="R1899" t="s">
        <v>20043</v>
      </c>
      <c r="S1899" t="s">
        <v>20044</v>
      </c>
      <c r="T1899" t="s">
        <v>20045</v>
      </c>
      <c r="U1899" t="s">
        <v>20046</v>
      </c>
      <c r="V1899" t="s">
        <v>20047</v>
      </c>
      <c r="W1899" t="s">
        <v>20048</v>
      </c>
      <c r="X1899" t="s">
        <v>20049</v>
      </c>
      <c r="Y1899" t="s">
        <v>20050</v>
      </c>
      <c r="Z1899" t="e">
        <f>-zqdnWQXFRo</f>
        <v>#NAME?</v>
      </c>
      <c r="AA1899" t="s">
        <v>20051</v>
      </c>
      <c r="AB1899" t="s">
        <v>20052</v>
      </c>
      <c r="AC1899" t="s">
        <v>20053</v>
      </c>
      <c r="AD1899" t="s">
        <v>20054</v>
      </c>
      <c r="AE1899" t="s">
        <v>20055</v>
      </c>
    </row>
    <row r="1900" spans="1:31" x14ac:dyDescent="0.3">
      <c r="A1900" t="s">
        <v>20056</v>
      </c>
      <c r="B1900" t="s">
        <v>20057</v>
      </c>
      <c r="C1900">
        <v>1130</v>
      </c>
      <c r="D1900" t="s">
        <v>5082</v>
      </c>
      <c r="E1900" t="s">
        <v>3</v>
      </c>
      <c r="F1900" t="s">
        <v>5083</v>
      </c>
      <c r="G1900">
        <v>629</v>
      </c>
      <c r="H1900">
        <v>17</v>
      </c>
      <c r="I1900">
        <v>0</v>
      </c>
      <c r="J1900">
        <v>0</v>
      </c>
      <c r="K1900">
        <v>2</v>
      </c>
    </row>
    <row r="1901" spans="1:31" x14ac:dyDescent="0.3">
      <c r="A1901" t="s">
        <v>20058</v>
      </c>
      <c r="B1901" t="s">
        <v>20059</v>
      </c>
      <c r="C1901">
        <v>1052</v>
      </c>
      <c r="D1901" t="s">
        <v>20</v>
      </c>
      <c r="E1901">
        <v>79</v>
      </c>
      <c r="F1901">
        <v>119</v>
      </c>
      <c r="G1901">
        <v>0</v>
      </c>
      <c r="H1901">
        <v>0</v>
      </c>
      <c r="I1901">
        <v>0</v>
      </c>
    </row>
    <row r="1902" spans="1:31" x14ac:dyDescent="0.3">
      <c r="A1902" t="s">
        <v>20060</v>
      </c>
      <c r="B1902" t="s">
        <v>20061</v>
      </c>
      <c r="C1902">
        <v>1076</v>
      </c>
      <c r="D1902" t="s">
        <v>32</v>
      </c>
      <c r="E1902">
        <v>14</v>
      </c>
      <c r="F1902">
        <v>779</v>
      </c>
      <c r="G1902">
        <v>3.4</v>
      </c>
      <c r="H1902">
        <v>5</v>
      </c>
      <c r="I1902">
        <v>8</v>
      </c>
      <c r="J1902" t="s">
        <v>20062</v>
      </c>
      <c r="K1902" t="s">
        <v>20063</v>
      </c>
      <c r="L1902" t="s">
        <v>20064</v>
      </c>
      <c r="M1902" t="s">
        <v>20065</v>
      </c>
      <c r="N1902" t="s">
        <v>20066</v>
      </c>
      <c r="O1902" t="s">
        <v>20067</v>
      </c>
      <c r="P1902" t="s">
        <v>20068</v>
      </c>
      <c r="Q1902" t="s">
        <v>20069</v>
      </c>
      <c r="R1902" t="s">
        <v>20070</v>
      </c>
      <c r="S1902" t="s">
        <v>20071</v>
      </c>
      <c r="T1902" t="s">
        <v>20072</v>
      </c>
      <c r="U1902" t="s">
        <v>20073</v>
      </c>
      <c r="V1902" t="s">
        <v>20074</v>
      </c>
      <c r="W1902" t="s">
        <v>20075</v>
      </c>
      <c r="X1902" t="s">
        <v>20076</v>
      </c>
      <c r="Y1902" t="s">
        <v>20077</v>
      </c>
      <c r="Z1902" t="s">
        <v>20078</v>
      </c>
      <c r="AA1902" t="s">
        <v>20079</v>
      </c>
      <c r="AB1902" t="s">
        <v>20080</v>
      </c>
      <c r="AC1902" t="s">
        <v>20081</v>
      </c>
    </row>
    <row r="1903" spans="1:31" x14ac:dyDescent="0.3">
      <c r="A1903" t="s">
        <v>20082</v>
      </c>
      <c r="B1903" t="s">
        <v>20083</v>
      </c>
      <c r="C1903">
        <v>936</v>
      </c>
      <c r="D1903" t="s">
        <v>632</v>
      </c>
      <c r="E1903">
        <v>216</v>
      </c>
      <c r="F1903">
        <v>2541</v>
      </c>
      <c r="G1903">
        <v>4.47</v>
      </c>
      <c r="H1903">
        <v>32</v>
      </c>
      <c r="I1903">
        <v>27</v>
      </c>
    </row>
    <row r="1904" spans="1:31" x14ac:dyDescent="0.3">
      <c r="A1904" t="s">
        <v>20084</v>
      </c>
      <c r="B1904" t="s">
        <v>20085</v>
      </c>
      <c r="C1904">
        <v>588</v>
      </c>
      <c r="D1904" t="s">
        <v>632</v>
      </c>
      <c r="E1904">
        <v>137</v>
      </c>
      <c r="F1904">
        <v>12849</v>
      </c>
      <c r="G1904">
        <v>4</v>
      </c>
      <c r="H1904">
        <v>23</v>
      </c>
      <c r="I1904">
        <v>45</v>
      </c>
      <c r="J1904" t="s">
        <v>20086</v>
      </c>
      <c r="K1904" t="s">
        <v>20087</v>
      </c>
      <c r="L1904" t="s">
        <v>20003</v>
      </c>
      <c r="M1904" t="s">
        <v>20088</v>
      </c>
      <c r="N1904" t="s">
        <v>20089</v>
      </c>
      <c r="O1904" t="s">
        <v>20090</v>
      </c>
      <c r="P1904" t="s">
        <v>20091</v>
      </c>
      <c r="Q1904" t="s">
        <v>20092</v>
      </c>
      <c r="R1904" t="s">
        <v>20093</v>
      </c>
      <c r="S1904" t="s">
        <v>20094</v>
      </c>
      <c r="T1904" t="s">
        <v>20095</v>
      </c>
      <c r="U1904" t="s">
        <v>20096</v>
      </c>
      <c r="V1904" t="s">
        <v>20097</v>
      </c>
      <c r="W1904" t="s">
        <v>20098</v>
      </c>
      <c r="X1904" t="s">
        <v>20099</v>
      </c>
      <c r="Y1904" t="s">
        <v>20100</v>
      </c>
      <c r="Z1904" t="s">
        <v>20101</v>
      </c>
      <c r="AA1904" t="s">
        <v>20102</v>
      </c>
      <c r="AB1904" t="s">
        <v>20103</v>
      </c>
      <c r="AC1904" t="s">
        <v>20104</v>
      </c>
    </row>
    <row r="1905" spans="1:31" x14ac:dyDescent="0.3">
      <c r="A1905" t="s">
        <v>20105</v>
      </c>
      <c r="B1905" t="s">
        <v>1519</v>
      </c>
      <c r="C1905">
        <v>960</v>
      </c>
      <c r="D1905" t="s">
        <v>152</v>
      </c>
      <c r="E1905" t="s">
        <v>3</v>
      </c>
      <c r="F1905" t="s">
        <v>153</v>
      </c>
      <c r="G1905">
        <v>1445</v>
      </c>
      <c r="H1905">
        <v>3330</v>
      </c>
      <c r="I1905">
        <v>4.6399999999999997</v>
      </c>
      <c r="J1905">
        <v>11</v>
      </c>
      <c r="K1905">
        <v>17</v>
      </c>
      <c r="L1905" t="s">
        <v>20106</v>
      </c>
      <c r="M1905" t="s">
        <v>20107</v>
      </c>
      <c r="N1905" t="s">
        <v>20108</v>
      </c>
      <c r="O1905" t="s">
        <v>20109</v>
      </c>
      <c r="P1905" t="s">
        <v>20110</v>
      </c>
      <c r="Q1905" t="s">
        <v>20111</v>
      </c>
      <c r="R1905" t="s">
        <v>20112</v>
      </c>
      <c r="S1905" t="s">
        <v>20113</v>
      </c>
      <c r="T1905" t="s">
        <v>20114</v>
      </c>
      <c r="U1905" t="s">
        <v>20115</v>
      </c>
      <c r="V1905" t="s">
        <v>20116</v>
      </c>
      <c r="W1905" t="s">
        <v>20117</v>
      </c>
      <c r="X1905" t="s">
        <v>20118</v>
      </c>
      <c r="Y1905" t="s">
        <v>12663</v>
      </c>
      <c r="Z1905" t="s">
        <v>20119</v>
      </c>
      <c r="AA1905" t="s">
        <v>20120</v>
      </c>
      <c r="AB1905" t="s">
        <v>20121</v>
      </c>
      <c r="AC1905" t="s">
        <v>20122</v>
      </c>
      <c r="AD1905" t="s">
        <v>20123</v>
      </c>
      <c r="AE1905" t="s">
        <v>20124</v>
      </c>
    </row>
    <row r="1906" spans="1:31" x14ac:dyDescent="0.3">
      <c r="A1906" t="s">
        <v>20125</v>
      </c>
      <c r="B1906" t="s">
        <v>20126</v>
      </c>
      <c r="C1906">
        <v>1018</v>
      </c>
      <c r="D1906" t="s">
        <v>38</v>
      </c>
      <c r="E1906" t="s">
        <v>3</v>
      </c>
      <c r="F1906" t="s">
        <v>39</v>
      </c>
      <c r="G1906">
        <v>558</v>
      </c>
      <c r="H1906">
        <v>67919</v>
      </c>
      <c r="I1906">
        <v>4.78</v>
      </c>
      <c r="J1906">
        <v>1166</v>
      </c>
      <c r="K1906">
        <v>520</v>
      </c>
      <c r="L1906" t="s">
        <v>20127</v>
      </c>
      <c r="M1906" t="s">
        <v>20128</v>
      </c>
      <c r="N1906" t="s">
        <v>20129</v>
      </c>
      <c r="O1906" t="s">
        <v>20130</v>
      </c>
      <c r="P1906" t="s">
        <v>20131</v>
      </c>
      <c r="Q1906" t="s">
        <v>20132</v>
      </c>
      <c r="R1906" t="s">
        <v>20133</v>
      </c>
      <c r="S1906" t="s">
        <v>20134</v>
      </c>
      <c r="T1906" t="s">
        <v>20135</v>
      </c>
      <c r="U1906" t="e">
        <f>-KqrtmXa_8g</f>
        <v>#NAME?</v>
      </c>
      <c r="V1906" t="s">
        <v>20136</v>
      </c>
      <c r="W1906" t="s">
        <v>20137</v>
      </c>
      <c r="X1906" t="s">
        <v>20138</v>
      </c>
      <c r="Y1906" t="s">
        <v>20139</v>
      </c>
      <c r="Z1906" t="s">
        <v>20140</v>
      </c>
      <c r="AA1906" t="s">
        <v>20141</v>
      </c>
      <c r="AB1906" t="s">
        <v>20142</v>
      </c>
      <c r="AC1906" t="s">
        <v>20143</v>
      </c>
      <c r="AD1906" t="s">
        <v>20144</v>
      </c>
      <c r="AE1906" t="s">
        <v>20145</v>
      </c>
    </row>
    <row r="1907" spans="1:31" x14ac:dyDescent="0.3">
      <c r="A1907" t="s">
        <v>20146</v>
      </c>
      <c r="B1907" t="s">
        <v>20147</v>
      </c>
      <c r="C1907">
        <v>744</v>
      </c>
      <c r="D1907" t="s">
        <v>866</v>
      </c>
      <c r="E1907">
        <v>24</v>
      </c>
      <c r="F1907">
        <v>126</v>
      </c>
      <c r="G1907">
        <v>0</v>
      </c>
      <c r="H1907">
        <v>0</v>
      </c>
      <c r="I1907">
        <v>0</v>
      </c>
    </row>
    <row r="1908" spans="1:31" x14ac:dyDescent="0.3">
      <c r="A1908" t="s">
        <v>20148</v>
      </c>
      <c r="B1908" t="s">
        <v>20149</v>
      </c>
      <c r="C1908">
        <v>1095</v>
      </c>
      <c r="D1908" t="s">
        <v>38</v>
      </c>
      <c r="E1908" t="s">
        <v>3</v>
      </c>
      <c r="F1908" t="s">
        <v>39</v>
      </c>
      <c r="G1908">
        <v>576</v>
      </c>
      <c r="H1908">
        <v>146</v>
      </c>
      <c r="I1908">
        <v>5</v>
      </c>
      <c r="J1908">
        <v>2</v>
      </c>
      <c r="K1908">
        <v>1</v>
      </c>
    </row>
    <row r="1909" spans="1:31" x14ac:dyDescent="0.3">
      <c r="A1909" t="s">
        <v>20150</v>
      </c>
      <c r="B1909" t="s">
        <v>20151</v>
      </c>
      <c r="C1909">
        <v>1048</v>
      </c>
      <c r="D1909" t="s">
        <v>152</v>
      </c>
      <c r="E1909" t="s">
        <v>3</v>
      </c>
      <c r="F1909" t="s">
        <v>153</v>
      </c>
      <c r="G1909">
        <v>616</v>
      </c>
      <c r="H1909">
        <v>320</v>
      </c>
      <c r="I1909">
        <v>5</v>
      </c>
      <c r="J1909">
        <v>10</v>
      </c>
      <c r="K1909">
        <v>41</v>
      </c>
    </row>
    <row r="1910" spans="1:31" x14ac:dyDescent="0.3">
      <c r="A1910" t="s">
        <v>20152</v>
      </c>
      <c r="B1910" t="s">
        <v>20153</v>
      </c>
      <c r="C1910">
        <v>837</v>
      </c>
      <c r="D1910" t="s">
        <v>3580</v>
      </c>
      <c r="E1910" t="s">
        <v>3</v>
      </c>
      <c r="F1910" t="s">
        <v>3581</v>
      </c>
      <c r="G1910">
        <v>519</v>
      </c>
      <c r="H1910">
        <v>396</v>
      </c>
      <c r="I1910">
        <v>5</v>
      </c>
      <c r="J1910">
        <v>2</v>
      </c>
      <c r="K1910">
        <v>0</v>
      </c>
    </row>
    <row r="1911" spans="1:31" x14ac:dyDescent="0.3">
      <c r="A1911" t="s">
        <v>20154</v>
      </c>
      <c r="B1911" t="s">
        <v>20155</v>
      </c>
      <c r="C1911">
        <v>575</v>
      </c>
      <c r="D1911" t="s">
        <v>152</v>
      </c>
      <c r="E1911" t="s">
        <v>3</v>
      </c>
      <c r="F1911" t="s">
        <v>153</v>
      </c>
      <c r="G1911">
        <v>205</v>
      </c>
      <c r="H1911">
        <v>1986</v>
      </c>
      <c r="I1911">
        <v>4.5999999999999996</v>
      </c>
      <c r="J1911">
        <v>5</v>
      </c>
      <c r="K1911">
        <v>0</v>
      </c>
      <c r="L1911" t="s">
        <v>20156</v>
      </c>
      <c r="M1911" t="s">
        <v>20157</v>
      </c>
      <c r="N1911" t="s">
        <v>20158</v>
      </c>
      <c r="O1911" t="s">
        <v>20159</v>
      </c>
      <c r="P1911" t="s">
        <v>20160</v>
      </c>
      <c r="Q1911" t="s">
        <v>20161</v>
      </c>
      <c r="R1911" t="s">
        <v>20162</v>
      </c>
      <c r="S1911" t="s">
        <v>20163</v>
      </c>
      <c r="T1911" t="s">
        <v>20164</v>
      </c>
      <c r="U1911" t="s">
        <v>20165</v>
      </c>
      <c r="V1911" t="s">
        <v>20166</v>
      </c>
      <c r="W1911" t="s">
        <v>20167</v>
      </c>
      <c r="X1911" t="s">
        <v>20168</v>
      </c>
      <c r="Y1911" t="s">
        <v>20169</v>
      </c>
      <c r="Z1911" t="s">
        <v>20170</v>
      </c>
      <c r="AA1911" t="s">
        <v>20171</v>
      </c>
      <c r="AB1911" t="s">
        <v>20172</v>
      </c>
      <c r="AC1911" t="s">
        <v>20173</v>
      </c>
      <c r="AD1911" t="s">
        <v>20174</v>
      </c>
      <c r="AE1911" t="s">
        <v>20175</v>
      </c>
    </row>
    <row r="1912" spans="1:31" x14ac:dyDescent="0.3">
      <c r="A1912" t="s">
        <v>20176</v>
      </c>
      <c r="B1912" t="s">
        <v>20177</v>
      </c>
      <c r="C1912">
        <v>603</v>
      </c>
      <c r="D1912" t="s">
        <v>32</v>
      </c>
      <c r="E1912">
        <v>245</v>
      </c>
      <c r="F1912">
        <v>16139</v>
      </c>
      <c r="G1912">
        <v>4.6399999999999997</v>
      </c>
      <c r="H1912">
        <v>126</v>
      </c>
      <c r="I1912">
        <v>69</v>
      </c>
      <c r="J1912" t="s">
        <v>20178</v>
      </c>
      <c r="K1912" t="s">
        <v>20179</v>
      </c>
      <c r="L1912" t="s">
        <v>20180</v>
      </c>
      <c r="M1912" t="s">
        <v>20181</v>
      </c>
      <c r="N1912" t="s">
        <v>20182</v>
      </c>
      <c r="O1912" t="s">
        <v>20183</v>
      </c>
      <c r="P1912" t="s">
        <v>11433</v>
      </c>
      <c r="Q1912" t="s">
        <v>20184</v>
      </c>
      <c r="R1912" t="s">
        <v>20185</v>
      </c>
      <c r="S1912" t="s">
        <v>20186</v>
      </c>
      <c r="T1912" t="s">
        <v>20187</v>
      </c>
      <c r="U1912" t="s">
        <v>20188</v>
      </c>
      <c r="V1912" t="s">
        <v>20189</v>
      </c>
      <c r="W1912" t="s">
        <v>20190</v>
      </c>
      <c r="X1912" t="s">
        <v>20191</v>
      </c>
      <c r="Y1912" t="s">
        <v>20192</v>
      </c>
      <c r="Z1912" t="s">
        <v>20193</v>
      </c>
      <c r="AA1912" t="s">
        <v>20194</v>
      </c>
      <c r="AB1912" t="s">
        <v>20195</v>
      </c>
      <c r="AC1912" t="s">
        <v>20196</v>
      </c>
    </row>
    <row r="1913" spans="1:31" x14ac:dyDescent="0.3">
      <c r="A1913" t="s">
        <v>20197</v>
      </c>
      <c r="B1913" t="s">
        <v>20155</v>
      </c>
      <c r="C1913">
        <v>577</v>
      </c>
      <c r="D1913" t="s">
        <v>152</v>
      </c>
      <c r="E1913" t="s">
        <v>3</v>
      </c>
      <c r="F1913" t="s">
        <v>153</v>
      </c>
      <c r="G1913">
        <v>123</v>
      </c>
      <c r="H1913">
        <v>2726</v>
      </c>
      <c r="I1913">
        <v>4.2</v>
      </c>
      <c r="J1913">
        <v>5</v>
      </c>
      <c r="K1913">
        <v>6</v>
      </c>
      <c r="L1913" t="s">
        <v>20198</v>
      </c>
      <c r="M1913" t="s">
        <v>20199</v>
      </c>
      <c r="N1913" t="s">
        <v>20200</v>
      </c>
      <c r="O1913" t="s">
        <v>20201</v>
      </c>
      <c r="P1913" t="s">
        <v>20202</v>
      </c>
      <c r="Q1913" t="s">
        <v>20203</v>
      </c>
      <c r="R1913" t="s">
        <v>20204</v>
      </c>
      <c r="S1913" t="s">
        <v>20205</v>
      </c>
      <c r="T1913" t="s">
        <v>20206</v>
      </c>
      <c r="U1913" t="s">
        <v>20207</v>
      </c>
      <c r="V1913" t="s">
        <v>20208</v>
      </c>
      <c r="W1913" t="s">
        <v>20209</v>
      </c>
      <c r="X1913" t="s">
        <v>20210</v>
      </c>
      <c r="Y1913" t="s">
        <v>20211</v>
      </c>
    </row>
    <row r="1914" spans="1:31" x14ac:dyDescent="0.3">
      <c r="A1914" t="s">
        <v>20212</v>
      </c>
      <c r="B1914" t="s">
        <v>20213</v>
      </c>
      <c r="C1914">
        <v>1029</v>
      </c>
      <c r="D1914" t="s">
        <v>233</v>
      </c>
      <c r="E1914" t="s">
        <v>3</v>
      </c>
      <c r="F1914" t="s">
        <v>234</v>
      </c>
      <c r="G1914">
        <v>450</v>
      </c>
      <c r="H1914">
        <v>743</v>
      </c>
      <c r="I1914">
        <v>3.75</v>
      </c>
      <c r="J1914">
        <v>4</v>
      </c>
      <c r="K1914">
        <v>1</v>
      </c>
    </row>
    <row r="1915" spans="1:31" x14ac:dyDescent="0.3">
      <c r="A1915" t="s">
        <v>20181</v>
      </c>
      <c r="B1915" t="s">
        <v>20177</v>
      </c>
      <c r="C1915">
        <v>401</v>
      </c>
      <c r="D1915" t="s">
        <v>32</v>
      </c>
      <c r="E1915">
        <v>166</v>
      </c>
      <c r="F1915">
        <v>19419</v>
      </c>
      <c r="G1915">
        <v>4.59</v>
      </c>
      <c r="H1915">
        <v>73</v>
      </c>
      <c r="I1915">
        <v>69</v>
      </c>
      <c r="J1915" t="s">
        <v>20176</v>
      </c>
      <c r="K1915" t="s">
        <v>20180</v>
      </c>
      <c r="L1915" t="s">
        <v>20194</v>
      </c>
      <c r="M1915" t="s">
        <v>20214</v>
      </c>
      <c r="N1915" t="s">
        <v>20215</v>
      </c>
      <c r="O1915" t="s">
        <v>20178</v>
      </c>
      <c r="P1915" t="s">
        <v>20216</v>
      </c>
      <c r="Q1915" t="s">
        <v>20217</v>
      </c>
      <c r="R1915" t="s">
        <v>20189</v>
      </c>
      <c r="S1915" t="s">
        <v>20218</v>
      </c>
      <c r="T1915" t="s">
        <v>20219</v>
      </c>
      <c r="U1915" t="s">
        <v>20187</v>
      </c>
      <c r="V1915" t="s">
        <v>20220</v>
      </c>
      <c r="W1915" t="s">
        <v>20221</v>
      </c>
      <c r="X1915" t="s">
        <v>20222</v>
      </c>
      <c r="Y1915" t="s">
        <v>20223</v>
      </c>
      <c r="Z1915" t="s">
        <v>20185</v>
      </c>
      <c r="AA1915" t="s">
        <v>20191</v>
      </c>
      <c r="AB1915" t="s">
        <v>20224</v>
      </c>
      <c r="AC1915" t="s">
        <v>20225</v>
      </c>
    </row>
    <row r="1916" spans="1:31" x14ac:dyDescent="0.3">
      <c r="A1916" t="s">
        <v>20226</v>
      </c>
      <c r="B1916" t="s">
        <v>20227</v>
      </c>
      <c r="C1916">
        <v>815</v>
      </c>
      <c r="D1916" t="s">
        <v>20</v>
      </c>
      <c r="E1916">
        <v>171</v>
      </c>
      <c r="F1916">
        <v>3741</v>
      </c>
      <c r="G1916">
        <v>4.4400000000000004</v>
      </c>
      <c r="H1916">
        <v>115</v>
      </c>
      <c r="I1916">
        <v>129</v>
      </c>
      <c r="J1916" t="s">
        <v>20228</v>
      </c>
      <c r="K1916" t="s">
        <v>20229</v>
      </c>
      <c r="L1916" t="s">
        <v>20230</v>
      </c>
      <c r="M1916" t="s">
        <v>20231</v>
      </c>
      <c r="N1916" t="s">
        <v>20232</v>
      </c>
      <c r="O1916" t="s">
        <v>20233</v>
      </c>
      <c r="P1916" t="s">
        <v>20234</v>
      </c>
      <c r="Q1916" t="s">
        <v>20235</v>
      </c>
      <c r="R1916" t="s">
        <v>20236</v>
      </c>
      <c r="S1916" t="s">
        <v>20237</v>
      </c>
      <c r="T1916" t="s">
        <v>20238</v>
      </c>
      <c r="U1916" t="s">
        <v>20239</v>
      </c>
      <c r="V1916" t="s">
        <v>20240</v>
      </c>
      <c r="W1916" t="s">
        <v>20241</v>
      </c>
      <c r="X1916" t="s">
        <v>20242</v>
      </c>
      <c r="Y1916" t="s">
        <v>20243</v>
      </c>
      <c r="Z1916" t="s">
        <v>20244</v>
      </c>
      <c r="AA1916" t="s">
        <v>20245</v>
      </c>
      <c r="AB1916" t="s">
        <v>20246</v>
      </c>
      <c r="AC1916" t="s">
        <v>20247</v>
      </c>
    </row>
    <row r="1917" spans="1:31" x14ac:dyDescent="0.3">
      <c r="A1917" t="s">
        <v>8063</v>
      </c>
      <c r="B1917" t="s">
        <v>8025</v>
      </c>
      <c r="C1917">
        <v>1111</v>
      </c>
      <c r="D1917" t="s">
        <v>38</v>
      </c>
      <c r="E1917" t="s">
        <v>3</v>
      </c>
      <c r="F1917" t="s">
        <v>39</v>
      </c>
      <c r="G1917">
        <v>675</v>
      </c>
      <c r="H1917">
        <v>1069301</v>
      </c>
      <c r="I1917">
        <v>3.69</v>
      </c>
      <c r="J1917">
        <v>2432</v>
      </c>
      <c r="K1917">
        <v>1197</v>
      </c>
      <c r="L1917" t="s">
        <v>8082</v>
      </c>
      <c r="M1917" t="s">
        <v>3771</v>
      </c>
      <c r="N1917" t="s">
        <v>8048</v>
      </c>
      <c r="O1917" t="s">
        <v>8044</v>
      </c>
      <c r="P1917" t="s">
        <v>20248</v>
      </c>
      <c r="Q1917" t="s">
        <v>8029</v>
      </c>
      <c r="R1917" t="s">
        <v>16401</v>
      </c>
      <c r="S1917" t="s">
        <v>8084</v>
      </c>
      <c r="T1917" t="s">
        <v>8035</v>
      </c>
      <c r="U1917" t="s">
        <v>8069</v>
      </c>
      <c r="V1917" t="s">
        <v>16402</v>
      </c>
      <c r="W1917" t="s">
        <v>20249</v>
      </c>
      <c r="X1917" t="s">
        <v>20250</v>
      </c>
      <c r="Y1917" t="s">
        <v>20251</v>
      </c>
    </row>
    <row r="1918" spans="1:31" x14ac:dyDescent="0.3">
      <c r="A1918" t="s">
        <v>8097</v>
      </c>
      <c r="B1918" t="s">
        <v>8025</v>
      </c>
      <c r="C1918">
        <v>1045</v>
      </c>
      <c r="D1918" t="s">
        <v>38</v>
      </c>
      <c r="E1918" t="s">
        <v>3</v>
      </c>
      <c r="F1918" t="s">
        <v>39</v>
      </c>
      <c r="G1918">
        <v>95</v>
      </c>
      <c r="H1918">
        <v>189646</v>
      </c>
      <c r="I1918">
        <v>4.46</v>
      </c>
      <c r="J1918">
        <v>1172</v>
      </c>
      <c r="K1918">
        <v>907</v>
      </c>
    </row>
    <row r="1919" spans="1:31" x14ac:dyDescent="0.3">
      <c r="A1919" t="s">
        <v>8065</v>
      </c>
      <c r="B1919" t="s">
        <v>20252</v>
      </c>
      <c r="C1919">
        <v>1128</v>
      </c>
      <c r="D1919" t="s">
        <v>32</v>
      </c>
      <c r="E1919">
        <v>554</v>
      </c>
      <c r="F1919">
        <v>4023</v>
      </c>
      <c r="G1919">
        <v>4.34</v>
      </c>
      <c r="H1919">
        <v>29</v>
      </c>
      <c r="I1919">
        <v>16</v>
      </c>
      <c r="J1919" t="s">
        <v>8047</v>
      </c>
      <c r="K1919" t="s">
        <v>8057</v>
      </c>
      <c r="L1919" t="s">
        <v>8014</v>
      </c>
      <c r="M1919" t="s">
        <v>8082</v>
      </c>
      <c r="N1919" t="s">
        <v>8036</v>
      </c>
      <c r="O1919" t="s">
        <v>8027</v>
      </c>
      <c r="P1919" t="s">
        <v>8009</v>
      </c>
      <c r="Q1919" t="s">
        <v>20253</v>
      </c>
      <c r="R1919" t="s">
        <v>20254</v>
      </c>
      <c r="S1919" t="s">
        <v>8039</v>
      </c>
      <c r="T1919" t="s">
        <v>8071</v>
      </c>
      <c r="U1919" t="s">
        <v>20255</v>
      </c>
      <c r="V1919" t="s">
        <v>20256</v>
      </c>
      <c r="W1919" t="s">
        <v>8018</v>
      </c>
      <c r="X1919" t="s">
        <v>8048</v>
      </c>
      <c r="Y1919" t="s">
        <v>20257</v>
      </c>
      <c r="Z1919" t="s">
        <v>8053</v>
      </c>
      <c r="AA1919" t="s">
        <v>20258</v>
      </c>
      <c r="AB1919" t="s">
        <v>8044</v>
      </c>
      <c r="AC1919" t="s">
        <v>8095</v>
      </c>
    </row>
    <row r="1920" spans="1:31" x14ac:dyDescent="0.3">
      <c r="A1920" t="s">
        <v>20259</v>
      </c>
      <c r="B1920" t="s">
        <v>20260</v>
      </c>
      <c r="C1920">
        <v>1047</v>
      </c>
      <c r="D1920" t="s">
        <v>38</v>
      </c>
      <c r="E1920" t="s">
        <v>3</v>
      </c>
      <c r="F1920" t="s">
        <v>39</v>
      </c>
      <c r="G1920">
        <v>309</v>
      </c>
      <c r="H1920">
        <v>1250</v>
      </c>
      <c r="I1920">
        <v>3.64</v>
      </c>
      <c r="J1920">
        <v>22</v>
      </c>
      <c r="K1920">
        <v>42</v>
      </c>
      <c r="L1920" t="s">
        <v>20261</v>
      </c>
      <c r="M1920" t="e">
        <f>-at85elqHYo</f>
        <v>#NAME?</v>
      </c>
      <c r="N1920" t="s">
        <v>20262</v>
      </c>
      <c r="O1920" t="s">
        <v>20263</v>
      </c>
      <c r="P1920" t="s">
        <v>20264</v>
      </c>
      <c r="Q1920" t="s">
        <v>20265</v>
      </c>
      <c r="R1920" t="s">
        <v>20266</v>
      </c>
      <c r="S1920" t="s">
        <v>20267</v>
      </c>
      <c r="T1920" t="s">
        <v>20268</v>
      </c>
      <c r="U1920" t="s">
        <v>20269</v>
      </c>
      <c r="V1920" t="s">
        <v>19081</v>
      </c>
      <c r="W1920" t="s">
        <v>19057</v>
      </c>
      <c r="X1920" t="s">
        <v>19058</v>
      </c>
      <c r="Y1920" t="s">
        <v>20270</v>
      </c>
      <c r="Z1920" t="s">
        <v>20271</v>
      </c>
      <c r="AA1920" t="s">
        <v>20272</v>
      </c>
      <c r="AB1920" t="s">
        <v>19056</v>
      </c>
      <c r="AC1920" t="s">
        <v>20273</v>
      </c>
      <c r="AD1920" t="s">
        <v>20274</v>
      </c>
      <c r="AE1920" t="s">
        <v>20275</v>
      </c>
    </row>
    <row r="1921" spans="1:31" x14ac:dyDescent="0.3">
      <c r="A1921" t="s">
        <v>20271</v>
      </c>
      <c r="B1921" t="s">
        <v>20276</v>
      </c>
      <c r="C1921">
        <v>1054</v>
      </c>
      <c r="D1921" t="s">
        <v>32</v>
      </c>
      <c r="E1921">
        <v>226</v>
      </c>
      <c r="F1921">
        <v>1696</v>
      </c>
      <c r="G1921">
        <v>4.47</v>
      </c>
      <c r="H1921">
        <v>17</v>
      </c>
      <c r="I1921">
        <v>30</v>
      </c>
      <c r="J1921" t="e">
        <f>-at85elqHYo</f>
        <v>#NAME?</v>
      </c>
      <c r="K1921" t="s">
        <v>20261</v>
      </c>
      <c r="L1921" t="s">
        <v>19056</v>
      </c>
      <c r="M1921" t="s">
        <v>20262</v>
      </c>
      <c r="N1921" t="s">
        <v>20277</v>
      </c>
      <c r="O1921" t="s">
        <v>20278</v>
      </c>
      <c r="P1921" t="s">
        <v>20279</v>
      </c>
      <c r="Q1921" t="s">
        <v>20264</v>
      </c>
      <c r="R1921" t="s">
        <v>20280</v>
      </c>
      <c r="S1921" t="s">
        <v>20281</v>
      </c>
      <c r="T1921" t="s">
        <v>20282</v>
      </c>
      <c r="U1921" t="s">
        <v>20283</v>
      </c>
      <c r="V1921" t="s">
        <v>20284</v>
      </c>
      <c r="W1921" t="s">
        <v>20285</v>
      </c>
      <c r="X1921" t="s">
        <v>19060</v>
      </c>
      <c r="Y1921" t="s">
        <v>20286</v>
      </c>
      <c r="Z1921" t="s">
        <v>20259</v>
      </c>
      <c r="AA1921" t="s">
        <v>20287</v>
      </c>
      <c r="AB1921" t="s">
        <v>20288</v>
      </c>
      <c r="AC1921" t="s">
        <v>20289</v>
      </c>
    </row>
    <row r="1922" spans="1:31" x14ac:dyDescent="0.3">
      <c r="A1922" t="s">
        <v>20273</v>
      </c>
      <c r="B1922" t="s">
        <v>20290</v>
      </c>
      <c r="C1922">
        <v>1046</v>
      </c>
      <c r="D1922" t="s">
        <v>38</v>
      </c>
      <c r="E1922" t="s">
        <v>3</v>
      </c>
      <c r="F1922" t="s">
        <v>39</v>
      </c>
      <c r="G1922">
        <v>201</v>
      </c>
      <c r="H1922">
        <v>1000</v>
      </c>
      <c r="I1922">
        <v>4.4400000000000004</v>
      </c>
      <c r="J1922">
        <v>9</v>
      </c>
      <c r="K1922">
        <v>22</v>
      </c>
      <c r="L1922" t="s">
        <v>20261</v>
      </c>
      <c r="M1922" t="e">
        <f>-at85elqHYo</f>
        <v>#NAME?</v>
      </c>
      <c r="N1922" t="s">
        <v>20291</v>
      </c>
      <c r="O1922" t="s">
        <v>20264</v>
      </c>
      <c r="P1922" t="s">
        <v>20262</v>
      </c>
      <c r="Q1922" t="s">
        <v>20292</v>
      </c>
      <c r="R1922" t="s">
        <v>20268</v>
      </c>
      <c r="S1922" t="s">
        <v>20267</v>
      </c>
      <c r="T1922" t="s">
        <v>20293</v>
      </c>
      <c r="U1922" t="s">
        <v>20269</v>
      </c>
      <c r="V1922" t="s">
        <v>20283</v>
      </c>
      <c r="W1922" t="s">
        <v>19057</v>
      </c>
      <c r="X1922" t="s">
        <v>19058</v>
      </c>
      <c r="Y1922" t="s">
        <v>20259</v>
      </c>
      <c r="Z1922" t="s">
        <v>19081</v>
      </c>
      <c r="AA1922" t="s">
        <v>20294</v>
      </c>
      <c r="AB1922" t="s">
        <v>20280</v>
      </c>
      <c r="AC1922" t="s">
        <v>20271</v>
      </c>
      <c r="AD1922" t="s">
        <v>20270</v>
      </c>
      <c r="AE1922" t="s">
        <v>20295</v>
      </c>
    </row>
    <row r="1923" spans="1:31" x14ac:dyDescent="0.3">
      <c r="A1923" t="s">
        <v>20296</v>
      </c>
      <c r="B1923" t="s">
        <v>19055</v>
      </c>
      <c r="C1923">
        <v>1030</v>
      </c>
      <c r="D1923" t="s">
        <v>38</v>
      </c>
      <c r="E1923" t="s">
        <v>3</v>
      </c>
      <c r="F1923" t="s">
        <v>39</v>
      </c>
      <c r="G1923">
        <v>595</v>
      </c>
      <c r="H1923">
        <v>6866</v>
      </c>
      <c r="I1923">
        <v>4.8</v>
      </c>
      <c r="J1923">
        <v>188</v>
      </c>
      <c r="K1923">
        <v>117</v>
      </c>
      <c r="L1923" t="s">
        <v>20297</v>
      </c>
      <c r="M1923" t="s">
        <v>19058</v>
      </c>
      <c r="N1923" t="s">
        <v>20298</v>
      </c>
      <c r="O1923" t="s">
        <v>20268</v>
      </c>
      <c r="P1923" t="s">
        <v>20261</v>
      </c>
      <c r="Q1923" t="s">
        <v>20269</v>
      </c>
      <c r="R1923" t="s">
        <v>464</v>
      </c>
      <c r="S1923" t="s">
        <v>20299</v>
      </c>
      <c r="T1923" t="s">
        <v>20300</v>
      </c>
      <c r="U1923" t="s">
        <v>20265</v>
      </c>
      <c r="V1923" t="s">
        <v>20264</v>
      </c>
      <c r="W1923" t="s">
        <v>20301</v>
      </c>
      <c r="X1923" t="s">
        <v>20302</v>
      </c>
      <c r="Y1923" t="s">
        <v>20303</v>
      </c>
      <c r="Z1923" t="s">
        <v>20304</v>
      </c>
      <c r="AA1923" t="s">
        <v>19059</v>
      </c>
      <c r="AB1923" t="s">
        <v>20305</v>
      </c>
      <c r="AC1923" t="s">
        <v>20306</v>
      </c>
      <c r="AD1923" t="s">
        <v>20307</v>
      </c>
      <c r="AE1923" t="s">
        <v>20308</v>
      </c>
    </row>
    <row r="1924" spans="1:31" x14ac:dyDescent="0.3">
      <c r="A1924" t="s">
        <v>464</v>
      </c>
      <c r="B1924" t="s">
        <v>19055</v>
      </c>
      <c r="C1924">
        <v>1039</v>
      </c>
      <c r="D1924" t="s">
        <v>38</v>
      </c>
      <c r="E1924" t="s">
        <v>3</v>
      </c>
      <c r="F1924" t="s">
        <v>39</v>
      </c>
      <c r="G1924">
        <v>255</v>
      </c>
      <c r="H1924">
        <v>469100</v>
      </c>
      <c r="I1924">
        <v>4.2300000000000004</v>
      </c>
      <c r="J1924">
        <v>4107</v>
      </c>
      <c r="K1924">
        <v>4224</v>
      </c>
      <c r="L1924" t="s">
        <v>20309</v>
      </c>
      <c r="M1924" t="s">
        <v>19084</v>
      </c>
      <c r="N1924" t="s">
        <v>20310</v>
      </c>
      <c r="O1924" t="s">
        <v>20279</v>
      </c>
      <c r="P1924" t="s">
        <v>20311</v>
      </c>
      <c r="Q1924" t="s">
        <v>12415</v>
      </c>
      <c r="R1924" t="s">
        <v>20268</v>
      </c>
      <c r="S1924" t="s">
        <v>20312</v>
      </c>
      <c r="T1924" t="s">
        <v>20313</v>
      </c>
      <c r="U1924" t="s">
        <v>20314</v>
      </c>
      <c r="V1924" t="s">
        <v>2019</v>
      </c>
      <c r="W1924" t="s">
        <v>19058</v>
      </c>
      <c r="X1924" t="s">
        <v>20315</v>
      </c>
      <c r="Y1924" t="s">
        <v>20316</v>
      </c>
      <c r="Z1924" t="s">
        <v>20317</v>
      </c>
      <c r="AA1924" t="s">
        <v>20318</v>
      </c>
      <c r="AB1924" t="s">
        <v>20319</v>
      </c>
      <c r="AC1924" t="s">
        <v>19057</v>
      </c>
      <c r="AD1924" t="s">
        <v>20320</v>
      </c>
      <c r="AE1924" t="s">
        <v>20267</v>
      </c>
    </row>
    <row r="1925" spans="1:31" x14ac:dyDescent="0.3">
      <c r="A1925" t="s">
        <v>20321</v>
      </c>
      <c r="B1925" t="s">
        <v>19076</v>
      </c>
      <c r="C1925">
        <v>1064</v>
      </c>
      <c r="D1925" t="s">
        <v>20</v>
      </c>
      <c r="E1925">
        <v>528</v>
      </c>
      <c r="F1925">
        <v>808</v>
      </c>
      <c r="G1925">
        <v>4.1399999999999997</v>
      </c>
      <c r="H1925">
        <v>22</v>
      </c>
      <c r="I1925">
        <v>8</v>
      </c>
      <c r="J1925" t="e">
        <f>-at85elqHYo</f>
        <v>#NAME?</v>
      </c>
      <c r="K1925" t="s">
        <v>20261</v>
      </c>
      <c r="L1925" t="s">
        <v>20264</v>
      </c>
      <c r="M1925" t="s">
        <v>20263</v>
      </c>
      <c r="N1925" t="s">
        <v>20268</v>
      </c>
      <c r="O1925" t="s">
        <v>20301</v>
      </c>
      <c r="P1925" t="s">
        <v>20322</v>
      </c>
      <c r="Q1925" t="s">
        <v>19057</v>
      </c>
      <c r="R1925" t="s">
        <v>20259</v>
      </c>
      <c r="S1925" t="s">
        <v>20270</v>
      </c>
      <c r="T1925" t="s">
        <v>4939</v>
      </c>
      <c r="U1925" t="s">
        <v>20296</v>
      </c>
      <c r="V1925" t="s">
        <v>20323</v>
      </c>
      <c r="W1925" t="s">
        <v>20305</v>
      </c>
      <c r="X1925" t="s">
        <v>20324</v>
      </c>
      <c r="Y1925" t="s">
        <v>4949</v>
      </c>
      <c r="Z1925" t="s">
        <v>20325</v>
      </c>
      <c r="AA1925" t="s">
        <v>20326</v>
      </c>
      <c r="AB1925" t="s">
        <v>20327</v>
      </c>
      <c r="AC1925" t="s">
        <v>20328</v>
      </c>
    </row>
    <row r="1926" spans="1:31" x14ac:dyDescent="0.3">
      <c r="A1926" t="s">
        <v>20295</v>
      </c>
      <c r="B1926" t="s">
        <v>20329</v>
      </c>
      <c r="C1926">
        <v>840</v>
      </c>
      <c r="D1926" t="s">
        <v>38</v>
      </c>
      <c r="E1926" t="s">
        <v>3</v>
      </c>
      <c r="F1926" t="s">
        <v>39</v>
      </c>
      <c r="G1926">
        <v>300</v>
      </c>
      <c r="H1926">
        <v>8788</v>
      </c>
      <c r="I1926">
        <v>4.38</v>
      </c>
      <c r="J1926">
        <v>87</v>
      </c>
      <c r="K1926">
        <v>124</v>
      </c>
      <c r="L1926" t="s">
        <v>20330</v>
      </c>
      <c r="M1926" t="s">
        <v>20303</v>
      </c>
      <c r="N1926" t="s">
        <v>20304</v>
      </c>
      <c r="O1926" t="e">
        <f>-at85elqHYo</f>
        <v>#NAME?</v>
      </c>
      <c r="P1926" t="s">
        <v>20331</v>
      </c>
      <c r="Q1926" t="s">
        <v>20332</v>
      </c>
      <c r="R1926" t="s">
        <v>20333</v>
      </c>
      <c r="S1926" t="s">
        <v>20334</v>
      </c>
      <c r="T1926" t="s">
        <v>20335</v>
      </c>
      <c r="U1926" t="s">
        <v>20336</v>
      </c>
      <c r="V1926" t="s">
        <v>20337</v>
      </c>
      <c r="W1926" t="s">
        <v>20338</v>
      </c>
      <c r="X1926" t="s">
        <v>20339</v>
      </c>
      <c r="Y1926" t="s">
        <v>20340</v>
      </c>
      <c r="Z1926" t="s">
        <v>20341</v>
      </c>
      <c r="AA1926" t="s">
        <v>20342</v>
      </c>
      <c r="AB1926" t="s">
        <v>20343</v>
      </c>
      <c r="AC1926" t="s">
        <v>20344</v>
      </c>
      <c r="AD1926" t="s">
        <v>20345</v>
      </c>
      <c r="AE1926" t="s">
        <v>20262</v>
      </c>
    </row>
    <row r="1927" spans="1:31" x14ac:dyDescent="0.3">
      <c r="A1927" t="s">
        <v>19081</v>
      </c>
      <c r="B1927" t="s">
        <v>19077</v>
      </c>
      <c r="C1927">
        <v>1054</v>
      </c>
      <c r="D1927" t="s">
        <v>20</v>
      </c>
      <c r="E1927">
        <v>215</v>
      </c>
      <c r="F1927">
        <v>48657</v>
      </c>
      <c r="G1927">
        <v>4.79</v>
      </c>
      <c r="H1927">
        <v>1486</v>
      </c>
      <c r="I1927">
        <v>1187</v>
      </c>
      <c r="J1927" t="s">
        <v>20269</v>
      </c>
      <c r="K1927" t="s">
        <v>16039</v>
      </c>
      <c r="L1927" t="s">
        <v>19084</v>
      </c>
      <c r="M1927" t="s">
        <v>19082</v>
      </c>
      <c r="N1927" t="s">
        <v>20346</v>
      </c>
      <c r="O1927" t="s">
        <v>19080</v>
      </c>
      <c r="P1927" t="s">
        <v>19087</v>
      </c>
      <c r="Q1927" t="s">
        <v>19079</v>
      </c>
      <c r="R1927" t="s">
        <v>18977</v>
      </c>
      <c r="S1927" t="s">
        <v>19051</v>
      </c>
      <c r="T1927" t="s">
        <v>19078</v>
      </c>
      <c r="U1927" t="s">
        <v>19085</v>
      </c>
      <c r="V1927" t="e">
        <f>-at85elqHYo</f>
        <v>#NAME?</v>
      </c>
      <c r="W1927" t="s">
        <v>20347</v>
      </c>
      <c r="X1927" t="s">
        <v>20348</v>
      </c>
      <c r="Y1927" t="s">
        <v>464</v>
      </c>
      <c r="Z1927" t="s">
        <v>19086</v>
      </c>
      <c r="AA1927" t="s">
        <v>20349</v>
      </c>
      <c r="AB1927" t="s">
        <v>20350</v>
      </c>
      <c r="AC1927" t="s">
        <v>19056</v>
      </c>
    </row>
    <row r="1928" spans="1:31" x14ac:dyDescent="0.3">
      <c r="A1928" t="s">
        <v>20308</v>
      </c>
      <c r="B1928" t="s">
        <v>19055</v>
      </c>
      <c r="C1928">
        <v>999</v>
      </c>
      <c r="D1928" t="s">
        <v>3580</v>
      </c>
      <c r="E1928" t="s">
        <v>3</v>
      </c>
      <c r="F1928" t="s">
        <v>3581</v>
      </c>
      <c r="G1928">
        <v>402</v>
      </c>
      <c r="H1928">
        <v>14511</v>
      </c>
      <c r="I1928">
        <v>4.54</v>
      </c>
      <c r="J1928">
        <v>236</v>
      </c>
      <c r="K1928">
        <v>187</v>
      </c>
      <c r="L1928" t="s">
        <v>20351</v>
      </c>
      <c r="M1928" t="s">
        <v>20352</v>
      </c>
      <c r="N1928" t="s">
        <v>20353</v>
      </c>
      <c r="O1928" t="s">
        <v>20354</v>
      </c>
      <c r="P1928" t="s">
        <v>20261</v>
      </c>
      <c r="Q1928" t="s">
        <v>20298</v>
      </c>
      <c r="R1928" t="s">
        <v>20355</v>
      </c>
      <c r="S1928" t="s">
        <v>20268</v>
      </c>
      <c r="T1928" t="s">
        <v>19062</v>
      </c>
      <c r="U1928" t="s">
        <v>20356</v>
      </c>
      <c r="V1928" t="s">
        <v>20306</v>
      </c>
      <c r="W1928" t="s">
        <v>20357</v>
      </c>
      <c r="X1928" t="s">
        <v>20358</v>
      </c>
      <c r="Y1928" t="s">
        <v>20333</v>
      </c>
      <c r="Z1928" t="e">
        <f>-at85elqHYo</f>
        <v>#NAME?</v>
      </c>
      <c r="AA1928" t="s">
        <v>20359</v>
      </c>
      <c r="AB1928" t="s">
        <v>20360</v>
      </c>
      <c r="AC1928" t="s">
        <v>20361</v>
      </c>
      <c r="AD1928" t="s">
        <v>20362</v>
      </c>
      <c r="AE1928" t="s">
        <v>20363</v>
      </c>
    </row>
    <row r="1929" spans="1:31" x14ac:dyDescent="0.3">
      <c r="A1929" t="s">
        <v>20364</v>
      </c>
      <c r="B1929" t="s">
        <v>20365</v>
      </c>
      <c r="C1929">
        <v>1066</v>
      </c>
      <c r="D1929" t="s">
        <v>38</v>
      </c>
      <c r="E1929" t="s">
        <v>3</v>
      </c>
      <c r="F1929" t="s">
        <v>39</v>
      </c>
      <c r="G1929">
        <v>82</v>
      </c>
      <c r="H1929">
        <v>606</v>
      </c>
      <c r="I1929">
        <v>4</v>
      </c>
      <c r="J1929">
        <v>8</v>
      </c>
      <c r="K1929">
        <v>13</v>
      </c>
    </row>
    <row r="1930" spans="1:31" x14ac:dyDescent="0.3">
      <c r="A1930" t="s">
        <v>20366</v>
      </c>
      <c r="B1930" t="s">
        <v>20367</v>
      </c>
      <c r="C1930">
        <v>1082</v>
      </c>
      <c r="D1930" t="s">
        <v>32</v>
      </c>
      <c r="E1930">
        <v>270</v>
      </c>
      <c r="F1930">
        <v>1720</v>
      </c>
      <c r="G1930">
        <v>4.9000000000000004</v>
      </c>
      <c r="H1930">
        <v>106</v>
      </c>
      <c r="I1930">
        <v>84</v>
      </c>
      <c r="J1930" t="s">
        <v>20368</v>
      </c>
      <c r="K1930" t="s">
        <v>20369</v>
      </c>
      <c r="L1930" t="s">
        <v>20370</v>
      </c>
      <c r="M1930" t="s">
        <v>20302</v>
      </c>
      <c r="N1930" t="e">
        <f>-vpRChdGpjw</f>
        <v>#NAME?</v>
      </c>
      <c r="O1930" t="s">
        <v>20371</v>
      </c>
      <c r="P1930" t="s">
        <v>20372</v>
      </c>
      <c r="Q1930" t="s">
        <v>20373</v>
      </c>
      <c r="R1930" t="s">
        <v>20374</v>
      </c>
      <c r="S1930" t="s">
        <v>20375</v>
      </c>
      <c r="T1930" t="s">
        <v>464</v>
      </c>
      <c r="U1930" t="s">
        <v>20376</v>
      </c>
      <c r="V1930" t="s">
        <v>20267</v>
      </c>
      <c r="W1930" t="s">
        <v>20377</v>
      </c>
      <c r="X1930" t="s">
        <v>20296</v>
      </c>
      <c r="Y1930" t="s">
        <v>20283</v>
      </c>
      <c r="Z1930" t="s">
        <v>20378</v>
      </c>
      <c r="AA1930" t="s">
        <v>20379</v>
      </c>
      <c r="AB1930" t="s">
        <v>20380</v>
      </c>
      <c r="AC1930" t="s">
        <v>20263</v>
      </c>
    </row>
    <row r="1931" spans="1:31" x14ac:dyDescent="0.3">
      <c r="A1931" t="s">
        <v>20263</v>
      </c>
      <c r="B1931" t="s">
        <v>19055</v>
      </c>
      <c r="C1931">
        <v>1115</v>
      </c>
      <c r="D1931" t="s">
        <v>38</v>
      </c>
      <c r="E1931" t="s">
        <v>3</v>
      </c>
      <c r="F1931" t="s">
        <v>39</v>
      </c>
      <c r="G1931">
        <v>105</v>
      </c>
      <c r="H1931">
        <v>21953</v>
      </c>
      <c r="I1931">
        <v>4.84</v>
      </c>
      <c r="J1931">
        <v>515</v>
      </c>
      <c r="K1931">
        <v>572</v>
      </c>
      <c r="L1931" t="s">
        <v>19009</v>
      </c>
      <c r="M1931" t="s">
        <v>20283</v>
      </c>
      <c r="N1931" t="s">
        <v>20264</v>
      </c>
      <c r="O1931" t="s">
        <v>20267</v>
      </c>
      <c r="P1931" t="s">
        <v>464</v>
      </c>
      <c r="Q1931" t="s">
        <v>20269</v>
      </c>
      <c r="R1931" t="s">
        <v>20357</v>
      </c>
      <c r="S1931" t="s">
        <v>20268</v>
      </c>
      <c r="T1931" t="s">
        <v>20381</v>
      </c>
      <c r="U1931" t="s">
        <v>20382</v>
      </c>
      <c r="V1931" t="s">
        <v>18965</v>
      </c>
      <c r="W1931" t="s">
        <v>20383</v>
      </c>
      <c r="X1931" t="s">
        <v>20384</v>
      </c>
      <c r="Y1931" t="s">
        <v>20385</v>
      </c>
      <c r="Z1931" t="s">
        <v>20305</v>
      </c>
      <c r="AA1931" t="s">
        <v>20261</v>
      </c>
      <c r="AB1931" t="s">
        <v>18969</v>
      </c>
      <c r="AC1931" t="e">
        <f>-at85elqHYo</f>
        <v>#NAME?</v>
      </c>
      <c r="AD1931" t="s">
        <v>20386</v>
      </c>
      <c r="AE1931" t="s">
        <v>19056</v>
      </c>
    </row>
    <row r="1932" spans="1:31" x14ac:dyDescent="0.3">
      <c r="A1932" t="s">
        <v>20301</v>
      </c>
      <c r="B1932" t="s">
        <v>20387</v>
      </c>
      <c r="C1932">
        <v>979</v>
      </c>
      <c r="D1932" t="s">
        <v>3580</v>
      </c>
      <c r="E1932" t="s">
        <v>3</v>
      </c>
      <c r="F1932" t="s">
        <v>3581</v>
      </c>
      <c r="G1932">
        <v>242</v>
      </c>
      <c r="H1932">
        <v>4745</v>
      </c>
      <c r="I1932">
        <v>4.4000000000000004</v>
      </c>
      <c r="J1932">
        <v>20</v>
      </c>
      <c r="K1932">
        <v>12</v>
      </c>
      <c r="L1932" t="s">
        <v>20333</v>
      </c>
      <c r="M1932" t="s">
        <v>20274</v>
      </c>
      <c r="N1932" t="s">
        <v>20302</v>
      </c>
      <c r="O1932" t="s">
        <v>20338</v>
      </c>
      <c r="P1932" t="s">
        <v>20388</v>
      </c>
      <c r="Q1932" t="s">
        <v>20308</v>
      </c>
      <c r="R1932" t="s">
        <v>20261</v>
      </c>
      <c r="S1932" t="s">
        <v>20268</v>
      </c>
      <c r="T1932" t="s">
        <v>20304</v>
      </c>
      <c r="U1932" t="s">
        <v>20298</v>
      </c>
      <c r="V1932" t="s">
        <v>20389</v>
      </c>
      <c r="W1932" t="s">
        <v>20390</v>
      </c>
      <c r="X1932" t="s">
        <v>20391</v>
      </c>
      <c r="Y1932" t="s">
        <v>20392</v>
      </c>
      <c r="Z1932" t="s">
        <v>19062</v>
      </c>
      <c r="AA1932" t="s">
        <v>20393</v>
      </c>
      <c r="AB1932" t="s">
        <v>464</v>
      </c>
      <c r="AC1932" t="s">
        <v>20394</v>
      </c>
      <c r="AD1932" t="s">
        <v>20305</v>
      </c>
      <c r="AE1932" t="s">
        <v>20269</v>
      </c>
    </row>
    <row r="1933" spans="1:31" x14ac:dyDescent="0.3">
      <c r="A1933" t="s">
        <v>20267</v>
      </c>
      <c r="B1933" t="s">
        <v>19055</v>
      </c>
      <c r="C1933">
        <v>1098</v>
      </c>
      <c r="D1933" t="s">
        <v>2633</v>
      </c>
      <c r="E1933" t="s">
        <v>3</v>
      </c>
      <c r="F1933" t="s">
        <v>2634</v>
      </c>
      <c r="G1933">
        <v>31</v>
      </c>
      <c r="H1933">
        <v>112259</v>
      </c>
      <c r="I1933">
        <v>4.6500000000000004</v>
      </c>
      <c r="J1933">
        <v>1287</v>
      </c>
      <c r="K1933">
        <v>1103</v>
      </c>
      <c r="L1933" t="s">
        <v>19004</v>
      </c>
      <c r="M1933" t="s">
        <v>19060</v>
      </c>
      <c r="N1933" t="s">
        <v>2959</v>
      </c>
      <c r="O1933" t="s">
        <v>20265</v>
      </c>
      <c r="P1933" t="s">
        <v>18960</v>
      </c>
      <c r="Q1933" t="s">
        <v>20262</v>
      </c>
      <c r="R1933" t="s">
        <v>464</v>
      </c>
      <c r="S1933" t="s">
        <v>18965</v>
      </c>
      <c r="T1933" t="s">
        <v>20395</v>
      </c>
      <c r="U1933" t="s">
        <v>20268</v>
      </c>
      <c r="V1933" t="s">
        <v>4948</v>
      </c>
      <c r="W1933" t="s">
        <v>20396</v>
      </c>
      <c r="X1933" t="s">
        <v>20263</v>
      </c>
      <c r="Y1933" t="s">
        <v>20397</v>
      </c>
      <c r="Z1933" t="s">
        <v>20269</v>
      </c>
      <c r="AA1933" t="s">
        <v>4343</v>
      </c>
      <c r="AB1933" t="s">
        <v>19056</v>
      </c>
      <c r="AC1933" t="s">
        <v>20398</v>
      </c>
      <c r="AD1933" t="s">
        <v>20399</v>
      </c>
      <c r="AE1933" t="s">
        <v>12842</v>
      </c>
    </row>
    <row r="1934" spans="1:31" x14ac:dyDescent="0.3">
      <c r="A1934" t="s">
        <v>20262</v>
      </c>
      <c r="B1934" t="s">
        <v>19055</v>
      </c>
      <c r="C1934">
        <v>1091</v>
      </c>
      <c r="D1934" t="s">
        <v>38</v>
      </c>
      <c r="E1934" t="s">
        <v>3</v>
      </c>
      <c r="F1934" t="s">
        <v>39</v>
      </c>
      <c r="G1934">
        <v>211</v>
      </c>
      <c r="H1934">
        <v>16984</v>
      </c>
      <c r="I1934">
        <v>4.84</v>
      </c>
      <c r="J1934">
        <v>662</v>
      </c>
      <c r="K1934">
        <v>360</v>
      </c>
      <c r="L1934" t="s">
        <v>20265</v>
      </c>
      <c r="M1934" t="s">
        <v>18965</v>
      </c>
      <c r="N1934" t="s">
        <v>20267</v>
      </c>
      <c r="O1934" t="s">
        <v>18960</v>
      </c>
      <c r="P1934" t="s">
        <v>19004</v>
      </c>
      <c r="Q1934" t="s">
        <v>19056</v>
      </c>
      <c r="R1934" t="s">
        <v>20269</v>
      </c>
      <c r="S1934" t="s">
        <v>19057</v>
      </c>
      <c r="T1934" t="s">
        <v>464</v>
      </c>
      <c r="U1934" t="s">
        <v>20283</v>
      </c>
      <c r="V1934" t="e">
        <f>-at85elqHYo</f>
        <v>#NAME?</v>
      </c>
      <c r="W1934" t="s">
        <v>20305</v>
      </c>
      <c r="X1934" t="s">
        <v>20298</v>
      </c>
      <c r="Y1934" t="s">
        <v>20264</v>
      </c>
      <c r="Z1934" t="s">
        <v>20400</v>
      </c>
      <c r="AA1934" t="s">
        <v>19009</v>
      </c>
      <c r="AB1934" t="s">
        <v>20401</v>
      </c>
      <c r="AC1934" t="s">
        <v>20296</v>
      </c>
      <c r="AD1934" t="s">
        <v>19062</v>
      </c>
      <c r="AE1934" t="s">
        <v>19059</v>
      </c>
    </row>
    <row r="1935" spans="1:31" x14ac:dyDescent="0.3">
      <c r="A1935" t="s">
        <v>20269</v>
      </c>
      <c r="B1935" t="s">
        <v>19055</v>
      </c>
      <c r="C1935">
        <v>1052</v>
      </c>
      <c r="D1935" t="s">
        <v>38</v>
      </c>
      <c r="E1935" t="s">
        <v>3</v>
      </c>
      <c r="F1935" t="s">
        <v>39</v>
      </c>
      <c r="G1935">
        <v>427</v>
      </c>
      <c r="H1935">
        <v>37727</v>
      </c>
      <c r="I1935">
        <v>4.9000000000000004</v>
      </c>
      <c r="J1935">
        <v>1261</v>
      </c>
      <c r="K1935">
        <v>957</v>
      </c>
      <c r="L1935" t="s">
        <v>19081</v>
      </c>
      <c r="M1935" t="s">
        <v>20268</v>
      </c>
      <c r="N1935" t="s">
        <v>20338</v>
      </c>
      <c r="O1935" t="s">
        <v>19058</v>
      </c>
      <c r="P1935" t="s">
        <v>20402</v>
      </c>
      <c r="Q1935" t="s">
        <v>20403</v>
      </c>
      <c r="R1935" t="s">
        <v>20346</v>
      </c>
      <c r="S1935" t="s">
        <v>20297</v>
      </c>
      <c r="T1935" t="s">
        <v>20261</v>
      </c>
      <c r="U1935" t="s">
        <v>19062</v>
      </c>
      <c r="V1935" t="s">
        <v>20404</v>
      </c>
      <c r="W1935" t="s">
        <v>16039</v>
      </c>
      <c r="X1935" t="s">
        <v>19060</v>
      </c>
      <c r="Y1935" t="s">
        <v>19056</v>
      </c>
      <c r="Z1935" t="s">
        <v>18965</v>
      </c>
      <c r="AA1935" t="s">
        <v>20401</v>
      </c>
      <c r="AB1935" t="s">
        <v>19084</v>
      </c>
      <c r="AC1935" t="s">
        <v>20298</v>
      </c>
      <c r="AD1935" t="s">
        <v>20262</v>
      </c>
      <c r="AE1935" t="s">
        <v>20283</v>
      </c>
    </row>
    <row r="1936" spans="1:31" x14ac:dyDescent="0.3">
      <c r="A1936" t="s">
        <v>20405</v>
      </c>
      <c r="B1936" t="s">
        <v>20406</v>
      </c>
      <c r="C1936">
        <v>999</v>
      </c>
      <c r="D1936" t="s">
        <v>38</v>
      </c>
      <c r="E1936" t="s">
        <v>3</v>
      </c>
      <c r="F1936" t="s">
        <v>39</v>
      </c>
      <c r="G1936">
        <v>487</v>
      </c>
      <c r="H1936">
        <v>324</v>
      </c>
      <c r="I1936">
        <v>5</v>
      </c>
      <c r="J1936">
        <v>6</v>
      </c>
      <c r="K1936">
        <v>12</v>
      </c>
    </row>
    <row r="1937" spans="1:31" x14ac:dyDescent="0.3">
      <c r="A1937" t="s">
        <v>20264</v>
      </c>
      <c r="B1937" t="s">
        <v>19055</v>
      </c>
      <c r="C1937">
        <v>1126</v>
      </c>
      <c r="D1937" t="s">
        <v>632</v>
      </c>
      <c r="E1937">
        <v>154</v>
      </c>
      <c r="F1937">
        <v>26768</v>
      </c>
      <c r="G1937">
        <v>4.6399999999999997</v>
      </c>
      <c r="H1937">
        <v>981</v>
      </c>
      <c r="I1937">
        <v>796</v>
      </c>
      <c r="J1937" t="s">
        <v>20407</v>
      </c>
      <c r="K1937" t="s">
        <v>19009</v>
      </c>
      <c r="L1937" t="s">
        <v>19004</v>
      </c>
      <c r="M1937" t="s">
        <v>20408</v>
      </c>
      <c r="N1937" t="s">
        <v>20283</v>
      </c>
      <c r="O1937" t="s">
        <v>20263</v>
      </c>
      <c r="P1937" t="e">
        <f>-at85elqHYo</f>
        <v>#NAME?</v>
      </c>
      <c r="Q1937" t="s">
        <v>10465</v>
      </c>
      <c r="R1937" t="s">
        <v>18960</v>
      </c>
      <c r="S1937" t="s">
        <v>464</v>
      </c>
      <c r="T1937" t="s">
        <v>20267</v>
      </c>
      <c r="U1937" t="s">
        <v>20269</v>
      </c>
      <c r="V1937" t="s">
        <v>20409</v>
      </c>
      <c r="W1937" t="s">
        <v>19060</v>
      </c>
      <c r="X1937" t="s">
        <v>20410</v>
      </c>
      <c r="Y1937" t="s">
        <v>20364</v>
      </c>
      <c r="Z1937" t="s">
        <v>10478</v>
      </c>
      <c r="AA1937" t="s">
        <v>20268</v>
      </c>
      <c r="AB1937" t="s">
        <v>20411</v>
      </c>
      <c r="AC1937" t="s">
        <v>20412</v>
      </c>
    </row>
    <row r="1938" spans="1:31" x14ac:dyDescent="0.3">
      <c r="A1938" t="s">
        <v>20268</v>
      </c>
      <c r="B1938" t="s">
        <v>19055</v>
      </c>
      <c r="C1938">
        <v>1048</v>
      </c>
      <c r="D1938" t="s">
        <v>20</v>
      </c>
      <c r="E1938">
        <v>202</v>
      </c>
      <c r="F1938">
        <v>35622</v>
      </c>
      <c r="G1938">
        <v>4.6399999999999997</v>
      </c>
      <c r="H1938">
        <v>1126</v>
      </c>
      <c r="I1938">
        <v>1165</v>
      </c>
      <c r="J1938" t="s">
        <v>464</v>
      </c>
      <c r="K1938" t="s">
        <v>20269</v>
      </c>
      <c r="L1938" t="s">
        <v>19058</v>
      </c>
      <c r="M1938" t="s">
        <v>20392</v>
      </c>
      <c r="N1938" t="s">
        <v>20413</v>
      </c>
      <c r="O1938" t="s">
        <v>18960</v>
      </c>
      <c r="P1938" t="s">
        <v>20261</v>
      </c>
      <c r="Q1938" t="s">
        <v>19062</v>
      </c>
      <c r="R1938" t="s">
        <v>20267</v>
      </c>
      <c r="S1938" t="s">
        <v>19059</v>
      </c>
      <c r="T1938" t="s">
        <v>19004</v>
      </c>
      <c r="U1938" t="s">
        <v>20414</v>
      </c>
      <c r="V1938" t="s">
        <v>20401</v>
      </c>
      <c r="W1938" t="s">
        <v>18965</v>
      </c>
      <c r="X1938" t="s">
        <v>20297</v>
      </c>
      <c r="Y1938" t="s">
        <v>19081</v>
      </c>
      <c r="Z1938" t="s">
        <v>20298</v>
      </c>
      <c r="AA1938" t="s">
        <v>19060</v>
      </c>
      <c r="AB1938" t="s">
        <v>20415</v>
      </c>
      <c r="AC1938" t="s">
        <v>20346</v>
      </c>
    </row>
    <row r="1939" spans="1:31" x14ac:dyDescent="0.3">
      <c r="A1939" t="s">
        <v>20416</v>
      </c>
      <c r="B1939" t="s">
        <v>20417</v>
      </c>
      <c r="C1939">
        <v>1134</v>
      </c>
      <c r="D1939" t="s">
        <v>32</v>
      </c>
      <c r="E1939">
        <v>11</v>
      </c>
      <c r="F1939">
        <v>267</v>
      </c>
      <c r="G1939">
        <v>3.14</v>
      </c>
      <c r="H1939">
        <v>7</v>
      </c>
      <c r="I1939">
        <v>8</v>
      </c>
      <c r="J1939" t="e">
        <f>-IMI1A_u7CQ</f>
        <v>#NAME?</v>
      </c>
      <c r="K1939" t="s">
        <v>20418</v>
      </c>
      <c r="L1939" t="s">
        <v>20419</v>
      </c>
      <c r="M1939" t="s">
        <v>20420</v>
      </c>
      <c r="N1939" t="s">
        <v>20421</v>
      </c>
      <c r="O1939" t="s">
        <v>20422</v>
      </c>
      <c r="P1939" t="s">
        <v>20423</v>
      </c>
      <c r="Q1939" t="s">
        <v>20424</v>
      </c>
      <c r="R1939" t="s">
        <v>20425</v>
      </c>
      <c r="S1939" t="s">
        <v>20426</v>
      </c>
      <c r="T1939" t="s">
        <v>20427</v>
      </c>
      <c r="U1939" t="s">
        <v>20428</v>
      </c>
      <c r="V1939" t="s">
        <v>20429</v>
      </c>
      <c r="W1939" t="s">
        <v>20430</v>
      </c>
      <c r="X1939" t="s">
        <v>20431</v>
      </c>
      <c r="Y1939" t="s">
        <v>20432</v>
      </c>
      <c r="Z1939" t="s">
        <v>20433</v>
      </c>
      <c r="AA1939" t="s">
        <v>20434</v>
      </c>
      <c r="AB1939" t="s">
        <v>20435</v>
      </c>
      <c r="AC1939" t="s">
        <v>20436</v>
      </c>
    </row>
    <row r="1940" spans="1:31" x14ac:dyDescent="0.3">
      <c r="A1940" t="s">
        <v>20437</v>
      </c>
      <c r="B1940" t="s">
        <v>20438</v>
      </c>
      <c r="C1940">
        <v>915</v>
      </c>
      <c r="D1940" t="s">
        <v>32</v>
      </c>
      <c r="E1940">
        <v>179</v>
      </c>
      <c r="F1940">
        <v>1460</v>
      </c>
      <c r="G1940">
        <v>4.18</v>
      </c>
      <c r="H1940">
        <v>11</v>
      </c>
      <c r="I1940">
        <v>29</v>
      </c>
      <c r="J1940" t="s">
        <v>20439</v>
      </c>
      <c r="K1940" t="s">
        <v>20440</v>
      </c>
      <c r="L1940" t="s">
        <v>20441</v>
      </c>
      <c r="M1940" t="e">
        <f>-AKLGq4fcJ4</f>
        <v>#NAME?</v>
      </c>
      <c r="N1940" t="s">
        <v>20442</v>
      </c>
      <c r="O1940" t="s">
        <v>20443</v>
      </c>
      <c r="P1940" t="s">
        <v>20444</v>
      </c>
      <c r="Q1940" t="s">
        <v>20445</v>
      </c>
      <c r="R1940" t="s">
        <v>20446</v>
      </c>
      <c r="S1940" t="s">
        <v>20447</v>
      </c>
      <c r="T1940" t="s">
        <v>20448</v>
      </c>
      <c r="U1940" t="s">
        <v>20449</v>
      </c>
      <c r="V1940" t="s">
        <v>20450</v>
      </c>
      <c r="W1940" t="s">
        <v>20451</v>
      </c>
      <c r="X1940" t="s">
        <v>20452</v>
      </c>
      <c r="Y1940" t="s">
        <v>20453</v>
      </c>
      <c r="Z1940" t="s">
        <v>20454</v>
      </c>
      <c r="AA1940" t="s">
        <v>20455</v>
      </c>
      <c r="AB1940" t="s">
        <v>20456</v>
      </c>
      <c r="AC1940" t="s">
        <v>20457</v>
      </c>
    </row>
    <row r="1941" spans="1:31" x14ac:dyDescent="0.3">
      <c r="A1941" t="s">
        <v>20458</v>
      </c>
      <c r="B1941" t="s">
        <v>20459</v>
      </c>
      <c r="C1941">
        <v>864</v>
      </c>
      <c r="D1941" t="s">
        <v>32</v>
      </c>
      <c r="E1941">
        <v>331</v>
      </c>
      <c r="F1941">
        <v>3194</v>
      </c>
      <c r="G1941">
        <v>5</v>
      </c>
      <c r="H1941">
        <v>11</v>
      </c>
      <c r="I1941">
        <v>10</v>
      </c>
      <c r="J1941" t="s">
        <v>20460</v>
      </c>
      <c r="K1941" t="s">
        <v>20461</v>
      </c>
      <c r="L1941" t="s">
        <v>20462</v>
      </c>
      <c r="M1941" t="s">
        <v>20463</v>
      </c>
      <c r="N1941" t="s">
        <v>20464</v>
      </c>
      <c r="O1941" t="s">
        <v>20465</v>
      </c>
      <c r="P1941" t="s">
        <v>20466</v>
      </c>
      <c r="Q1941" t="s">
        <v>20467</v>
      </c>
      <c r="R1941" t="s">
        <v>20468</v>
      </c>
      <c r="S1941" t="s">
        <v>20469</v>
      </c>
      <c r="T1941" t="s">
        <v>20470</v>
      </c>
      <c r="U1941" t="s">
        <v>20471</v>
      </c>
      <c r="V1941" t="s">
        <v>20472</v>
      </c>
      <c r="W1941" t="s">
        <v>20473</v>
      </c>
      <c r="X1941" t="s">
        <v>20474</v>
      </c>
      <c r="Y1941" t="s">
        <v>20475</v>
      </c>
      <c r="Z1941" t="s">
        <v>20476</v>
      </c>
      <c r="AA1941" t="s">
        <v>20477</v>
      </c>
      <c r="AB1941" t="s">
        <v>20478</v>
      </c>
      <c r="AC1941" t="s">
        <v>20479</v>
      </c>
    </row>
    <row r="1942" spans="1:31" x14ac:dyDescent="0.3">
      <c r="A1942" t="s">
        <v>20480</v>
      </c>
      <c r="B1942" t="s">
        <v>20481</v>
      </c>
      <c r="C1942">
        <v>1092</v>
      </c>
      <c r="D1942" t="s">
        <v>233</v>
      </c>
      <c r="E1942" t="s">
        <v>3</v>
      </c>
      <c r="F1942" t="s">
        <v>234</v>
      </c>
      <c r="G1942">
        <v>229</v>
      </c>
      <c r="H1942">
        <v>509</v>
      </c>
      <c r="I1942">
        <v>4.67</v>
      </c>
      <c r="J1942">
        <v>6</v>
      </c>
      <c r="K1942">
        <v>11</v>
      </c>
      <c r="L1942" t="s">
        <v>20482</v>
      </c>
      <c r="M1942" t="s">
        <v>20483</v>
      </c>
      <c r="N1942" t="s">
        <v>20484</v>
      </c>
      <c r="O1942" t="s">
        <v>20485</v>
      </c>
      <c r="P1942" t="s">
        <v>20486</v>
      </c>
      <c r="Q1942" t="s">
        <v>20487</v>
      </c>
      <c r="R1942" t="s">
        <v>20488</v>
      </c>
      <c r="S1942" t="s">
        <v>20489</v>
      </c>
      <c r="T1942" t="s">
        <v>20490</v>
      </c>
      <c r="U1942" t="s">
        <v>20491</v>
      </c>
      <c r="V1942" t="s">
        <v>20492</v>
      </c>
      <c r="W1942" t="s">
        <v>20493</v>
      </c>
      <c r="X1942" t="s">
        <v>20494</v>
      </c>
      <c r="Y1942" t="s">
        <v>20495</v>
      </c>
      <c r="Z1942" t="s">
        <v>20496</v>
      </c>
      <c r="AA1942" t="s">
        <v>20497</v>
      </c>
      <c r="AB1942" t="s">
        <v>20498</v>
      </c>
      <c r="AC1942" t="s">
        <v>20499</v>
      </c>
      <c r="AD1942" t="s">
        <v>20500</v>
      </c>
      <c r="AE1942" t="s">
        <v>20501</v>
      </c>
    </row>
    <row r="1943" spans="1:31" x14ac:dyDescent="0.3">
      <c r="A1943" t="s">
        <v>20418</v>
      </c>
      <c r="B1943" t="s">
        <v>20502</v>
      </c>
      <c r="C1943">
        <v>1134</v>
      </c>
      <c r="D1943" t="s">
        <v>32</v>
      </c>
      <c r="E1943">
        <v>15</v>
      </c>
      <c r="F1943">
        <v>215</v>
      </c>
      <c r="G1943">
        <v>4.57</v>
      </c>
      <c r="H1943">
        <v>7</v>
      </c>
      <c r="I1943">
        <v>4</v>
      </c>
      <c r="J1943" t="s">
        <v>20503</v>
      </c>
      <c r="K1943" t="s">
        <v>20504</v>
      </c>
      <c r="L1943" t="s">
        <v>20430</v>
      </c>
      <c r="M1943" t="s">
        <v>20505</v>
      </c>
      <c r="N1943" t="s">
        <v>20431</v>
      </c>
      <c r="O1943" t="s">
        <v>20506</v>
      </c>
      <c r="P1943" t="s">
        <v>20507</v>
      </c>
      <c r="Q1943" t="s">
        <v>20508</v>
      </c>
      <c r="R1943" t="s">
        <v>20509</v>
      </c>
      <c r="S1943" t="s">
        <v>20510</v>
      </c>
      <c r="T1943" t="s">
        <v>20511</v>
      </c>
      <c r="U1943" t="s">
        <v>20512</v>
      </c>
      <c r="V1943" t="s">
        <v>20513</v>
      </c>
      <c r="W1943" t="s">
        <v>20427</v>
      </c>
      <c r="X1943" t="s">
        <v>20514</v>
      </c>
      <c r="Y1943" t="s">
        <v>20515</v>
      </c>
      <c r="Z1943" t="s">
        <v>20516</v>
      </c>
      <c r="AA1943" t="s">
        <v>20517</v>
      </c>
      <c r="AB1943" t="s">
        <v>20518</v>
      </c>
      <c r="AC1943" t="s">
        <v>20519</v>
      </c>
    </row>
    <row r="1944" spans="1:31" x14ac:dyDescent="0.3">
      <c r="A1944" t="s">
        <v>20430</v>
      </c>
      <c r="B1944" t="s">
        <v>20520</v>
      </c>
      <c r="C1944">
        <v>1135</v>
      </c>
      <c r="D1944" t="s">
        <v>20</v>
      </c>
      <c r="E1944">
        <v>13</v>
      </c>
      <c r="F1944">
        <v>4184</v>
      </c>
      <c r="G1944">
        <v>4.8</v>
      </c>
      <c r="H1944">
        <v>379</v>
      </c>
      <c r="I1944">
        <v>328</v>
      </c>
      <c r="J1944" t="s">
        <v>20521</v>
      </c>
      <c r="K1944" t="s">
        <v>20522</v>
      </c>
      <c r="L1944" t="s">
        <v>20523</v>
      </c>
      <c r="M1944" t="s">
        <v>20524</v>
      </c>
      <c r="N1944" t="s">
        <v>20525</v>
      </c>
      <c r="O1944" t="s">
        <v>20526</v>
      </c>
      <c r="P1944" t="s">
        <v>20527</v>
      </c>
      <c r="Q1944" t="s">
        <v>20528</v>
      </c>
      <c r="R1944" t="s">
        <v>20529</v>
      </c>
      <c r="S1944" t="s">
        <v>20530</v>
      </c>
      <c r="T1944" t="s">
        <v>20531</v>
      </c>
      <c r="U1944" t="s">
        <v>20532</v>
      </c>
      <c r="V1944" t="s">
        <v>20533</v>
      </c>
      <c r="W1944" t="s">
        <v>20534</v>
      </c>
      <c r="X1944" t="s">
        <v>20535</v>
      </c>
      <c r="Y1944" t="s">
        <v>20137</v>
      </c>
      <c r="Z1944" t="s">
        <v>20536</v>
      </c>
      <c r="AA1944" t="s">
        <v>20537</v>
      </c>
      <c r="AB1944" t="s">
        <v>20538</v>
      </c>
      <c r="AC1944" t="s">
        <v>20539</v>
      </c>
    </row>
    <row r="1945" spans="1:31" x14ac:dyDescent="0.3">
      <c r="A1945" t="s">
        <v>20540</v>
      </c>
      <c r="B1945" t="s">
        <v>20541</v>
      </c>
      <c r="C1945">
        <v>757</v>
      </c>
      <c r="D1945" t="s">
        <v>32</v>
      </c>
      <c r="E1945">
        <v>599</v>
      </c>
      <c r="F1945">
        <v>798</v>
      </c>
      <c r="G1945">
        <v>3.67</v>
      </c>
      <c r="H1945">
        <v>9</v>
      </c>
      <c r="I1945">
        <v>5</v>
      </c>
      <c r="J1945" t="s">
        <v>20542</v>
      </c>
      <c r="K1945" t="s">
        <v>20543</v>
      </c>
      <c r="L1945" t="s">
        <v>20544</v>
      </c>
      <c r="M1945" t="s">
        <v>20545</v>
      </c>
      <c r="N1945" t="s">
        <v>20479</v>
      </c>
      <c r="O1945" t="s">
        <v>20546</v>
      </c>
      <c r="P1945" t="s">
        <v>20547</v>
      </c>
      <c r="Q1945" t="s">
        <v>20548</v>
      </c>
      <c r="R1945" t="s">
        <v>20549</v>
      </c>
      <c r="S1945" t="s">
        <v>20550</v>
      </c>
      <c r="T1945" t="s">
        <v>20551</v>
      </c>
      <c r="U1945" t="s">
        <v>20552</v>
      </c>
      <c r="V1945" t="s">
        <v>20553</v>
      </c>
      <c r="W1945" t="s">
        <v>20554</v>
      </c>
      <c r="X1945" t="s">
        <v>20555</v>
      </c>
      <c r="Y1945" t="s">
        <v>20556</v>
      </c>
      <c r="Z1945" t="s">
        <v>20557</v>
      </c>
      <c r="AA1945" t="s">
        <v>20558</v>
      </c>
      <c r="AB1945" t="s">
        <v>20559</v>
      </c>
      <c r="AC1945" t="s">
        <v>20560</v>
      </c>
    </row>
    <row r="1946" spans="1:31" x14ac:dyDescent="0.3">
      <c r="A1946" t="s">
        <v>20422</v>
      </c>
      <c r="B1946" t="s">
        <v>20541</v>
      </c>
      <c r="C1946">
        <v>698</v>
      </c>
      <c r="D1946" t="s">
        <v>32</v>
      </c>
      <c r="E1946">
        <v>236</v>
      </c>
      <c r="F1946">
        <v>5566</v>
      </c>
      <c r="G1946">
        <v>4.2</v>
      </c>
      <c r="H1946">
        <v>50</v>
      </c>
      <c r="I1946">
        <v>49</v>
      </c>
      <c r="J1946" t="s">
        <v>20561</v>
      </c>
      <c r="K1946" t="s">
        <v>20562</v>
      </c>
      <c r="L1946" t="s">
        <v>20563</v>
      </c>
      <c r="M1946" t="s">
        <v>20564</v>
      </c>
      <c r="N1946" t="s">
        <v>20565</v>
      </c>
      <c r="O1946" t="s">
        <v>20566</v>
      </c>
      <c r="P1946" t="s">
        <v>20548</v>
      </c>
      <c r="Q1946" t="s">
        <v>20567</v>
      </c>
      <c r="R1946" t="s">
        <v>20568</v>
      </c>
      <c r="S1946" t="s">
        <v>20569</v>
      </c>
      <c r="T1946" t="s">
        <v>20570</v>
      </c>
      <c r="U1946" t="s">
        <v>20571</v>
      </c>
      <c r="V1946" t="s">
        <v>20572</v>
      </c>
      <c r="W1946" t="s">
        <v>20573</v>
      </c>
      <c r="X1946" t="s">
        <v>20574</v>
      </c>
      <c r="Y1946" t="s">
        <v>20575</v>
      </c>
      <c r="Z1946" t="s">
        <v>20576</v>
      </c>
      <c r="AA1946" t="s">
        <v>20577</v>
      </c>
      <c r="AB1946" t="s">
        <v>20578</v>
      </c>
      <c r="AC1946" t="s">
        <v>20579</v>
      </c>
    </row>
    <row r="1947" spans="1:31" x14ac:dyDescent="0.3">
      <c r="A1947" t="s">
        <v>20580</v>
      </c>
      <c r="B1947" t="s">
        <v>20581</v>
      </c>
      <c r="C1947">
        <v>1045</v>
      </c>
      <c r="D1947" t="s">
        <v>233</v>
      </c>
      <c r="E1947" t="s">
        <v>3</v>
      </c>
      <c r="F1947" t="s">
        <v>234</v>
      </c>
      <c r="G1947">
        <v>285</v>
      </c>
      <c r="H1947">
        <v>1737</v>
      </c>
      <c r="I1947">
        <v>4.84</v>
      </c>
      <c r="J1947">
        <v>49</v>
      </c>
      <c r="K1947">
        <v>64</v>
      </c>
      <c r="L1947" t="s">
        <v>20582</v>
      </c>
      <c r="M1947" t="s">
        <v>20583</v>
      </c>
      <c r="N1947" t="s">
        <v>20584</v>
      </c>
      <c r="O1947" t="s">
        <v>20585</v>
      </c>
      <c r="P1947" t="s">
        <v>20586</v>
      </c>
      <c r="Q1947" t="s">
        <v>20468</v>
      </c>
      <c r="R1947" t="s">
        <v>20587</v>
      </c>
      <c r="S1947" t="s">
        <v>20588</v>
      </c>
      <c r="T1947" t="s">
        <v>20589</v>
      </c>
      <c r="U1947" t="s">
        <v>20590</v>
      </c>
      <c r="V1947" t="s">
        <v>20591</v>
      </c>
      <c r="W1947" t="s">
        <v>20592</v>
      </c>
      <c r="X1947" t="s">
        <v>20593</v>
      </c>
      <c r="Y1947" t="s">
        <v>20594</v>
      </c>
      <c r="Z1947" t="s">
        <v>20595</v>
      </c>
      <c r="AA1947" t="s">
        <v>20596</v>
      </c>
      <c r="AB1947" t="s">
        <v>20597</v>
      </c>
      <c r="AC1947" t="s">
        <v>20598</v>
      </c>
      <c r="AD1947" t="s">
        <v>20599</v>
      </c>
      <c r="AE1947" t="s">
        <v>20600</v>
      </c>
    </row>
    <row r="1948" spans="1:31" x14ac:dyDescent="0.3">
      <c r="A1948" t="s">
        <v>20601</v>
      </c>
      <c r="B1948" t="s">
        <v>20602</v>
      </c>
      <c r="C1948">
        <v>1004</v>
      </c>
      <c r="D1948" t="s">
        <v>233</v>
      </c>
      <c r="E1948" t="s">
        <v>3</v>
      </c>
      <c r="F1948" t="s">
        <v>234</v>
      </c>
      <c r="G1948">
        <v>565</v>
      </c>
      <c r="H1948">
        <v>118</v>
      </c>
      <c r="I1948">
        <v>5</v>
      </c>
      <c r="J1948">
        <v>2</v>
      </c>
      <c r="K1948">
        <v>1</v>
      </c>
      <c r="L1948" t="s">
        <v>20603</v>
      </c>
      <c r="M1948" t="s">
        <v>20604</v>
      </c>
      <c r="N1948" t="s">
        <v>20605</v>
      </c>
      <c r="O1948" t="s">
        <v>20606</v>
      </c>
      <c r="P1948" t="s">
        <v>20607</v>
      </c>
      <c r="Q1948" t="s">
        <v>20608</v>
      </c>
      <c r="R1948" t="s">
        <v>20609</v>
      </c>
      <c r="S1948" t="e">
        <f>-CWDWe4qba4</f>
        <v>#NAME?</v>
      </c>
      <c r="T1948" t="s">
        <v>20610</v>
      </c>
      <c r="U1948" t="s">
        <v>20611</v>
      </c>
      <c r="V1948" t="s">
        <v>20612</v>
      </c>
      <c r="W1948" t="s">
        <v>20613</v>
      </c>
      <c r="X1948" t="s">
        <v>20614</v>
      </c>
      <c r="Y1948" t="s">
        <v>20615</v>
      </c>
      <c r="Z1948" t="s">
        <v>20616</v>
      </c>
      <c r="AA1948" t="s">
        <v>20617</v>
      </c>
      <c r="AB1948" t="s">
        <v>20618</v>
      </c>
      <c r="AC1948" t="s">
        <v>20619</v>
      </c>
      <c r="AD1948" t="s">
        <v>20620</v>
      </c>
      <c r="AE1948" t="s">
        <v>20621</v>
      </c>
    </row>
    <row r="1949" spans="1:31" x14ac:dyDescent="0.3">
      <c r="A1949" t="s">
        <v>20622</v>
      </c>
      <c r="B1949" t="s">
        <v>20623</v>
      </c>
      <c r="C1949">
        <v>880</v>
      </c>
      <c r="D1949" t="s">
        <v>32</v>
      </c>
      <c r="E1949">
        <v>75</v>
      </c>
      <c r="F1949">
        <v>1491</v>
      </c>
      <c r="G1949">
        <v>3.65</v>
      </c>
      <c r="H1949">
        <v>17</v>
      </c>
      <c r="I1949">
        <v>27</v>
      </c>
      <c r="J1949" t="s">
        <v>20624</v>
      </c>
      <c r="K1949" t="s">
        <v>20625</v>
      </c>
      <c r="L1949" t="s">
        <v>20626</v>
      </c>
      <c r="M1949" t="s">
        <v>20627</v>
      </c>
      <c r="N1949" t="s">
        <v>20628</v>
      </c>
      <c r="O1949" t="s">
        <v>20629</v>
      </c>
      <c r="P1949" t="s">
        <v>20630</v>
      </c>
      <c r="Q1949" t="s">
        <v>20631</v>
      </c>
      <c r="R1949" t="s">
        <v>20632</v>
      </c>
      <c r="S1949" t="e">
        <f>-DijRECo-P0</f>
        <v>#NAME?</v>
      </c>
      <c r="T1949" t="s">
        <v>20633</v>
      </c>
      <c r="U1949" t="s">
        <v>20634</v>
      </c>
      <c r="V1949" t="s">
        <v>20635</v>
      </c>
      <c r="W1949" t="s">
        <v>20636</v>
      </c>
      <c r="X1949" t="s">
        <v>20637</v>
      </c>
      <c r="Y1949" t="s">
        <v>20638</v>
      </c>
      <c r="Z1949" t="s">
        <v>20639</v>
      </c>
      <c r="AA1949" t="s">
        <v>20640</v>
      </c>
      <c r="AB1949" t="s">
        <v>20641</v>
      </c>
      <c r="AC1949" t="s">
        <v>20642</v>
      </c>
    </row>
    <row r="1950" spans="1:31" x14ac:dyDescent="0.3">
      <c r="A1950" t="s">
        <v>20643</v>
      </c>
      <c r="B1950" t="s">
        <v>20644</v>
      </c>
      <c r="C1950">
        <v>1127</v>
      </c>
      <c r="D1950" t="s">
        <v>32</v>
      </c>
      <c r="E1950">
        <v>608</v>
      </c>
      <c r="F1950">
        <v>1508</v>
      </c>
      <c r="G1950">
        <v>3</v>
      </c>
      <c r="H1950">
        <v>2</v>
      </c>
      <c r="I1950">
        <v>7</v>
      </c>
      <c r="J1950" t="s">
        <v>20645</v>
      </c>
      <c r="K1950" t="s">
        <v>20646</v>
      </c>
      <c r="L1950" t="s">
        <v>20647</v>
      </c>
      <c r="M1950" t="s">
        <v>20648</v>
      </c>
      <c r="N1950" t="s">
        <v>20649</v>
      </c>
      <c r="O1950" t="s">
        <v>20650</v>
      </c>
      <c r="P1950" t="s">
        <v>20651</v>
      </c>
      <c r="Q1950" t="s">
        <v>20652</v>
      </c>
      <c r="R1950" t="s">
        <v>20653</v>
      </c>
      <c r="S1950" t="s">
        <v>20654</v>
      </c>
      <c r="T1950" t="s">
        <v>20655</v>
      </c>
      <c r="U1950" t="s">
        <v>20656</v>
      </c>
      <c r="V1950" t="s">
        <v>20657</v>
      </c>
      <c r="W1950" t="s">
        <v>20658</v>
      </c>
      <c r="X1950" t="s">
        <v>20659</v>
      </c>
      <c r="Y1950" t="s">
        <v>20660</v>
      </c>
      <c r="Z1950" t="s">
        <v>20661</v>
      </c>
      <c r="AA1950" t="s">
        <v>20662</v>
      </c>
      <c r="AB1950" t="s">
        <v>20663</v>
      </c>
      <c r="AC1950" t="s">
        <v>20664</v>
      </c>
    </row>
    <row r="1951" spans="1:31" x14ac:dyDescent="0.3">
      <c r="A1951" t="s">
        <v>20665</v>
      </c>
      <c r="B1951" t="s">
        <v>20666</v>
      </c>
      <c r="C1951">
        <v>765</v>
      </c>
      <c r="D1951" t="s">
        <v>32</v>
      </c>
      <c r="E1951">
        <v>178</v>
      </c>
      <c r="F1951">
        <v>5234</v>
      </c>
      <c r="G1951">
        <v>4.2</v>
      </c>
      <c r="H1951">
        <v>41</v>
      </c>
      <c r="I1951">
        <v>55</v>
      </c>
    </row>
    <row r="1952" spans="1:31" x14ac:dyDescent="0.3">
      <c r="A1952" t="s">
        <v>20423</v>
      </c>
      <c r="B1952" t="s">
        <v>20667</v>
      </c>
      <c r="C1952">
        <v>1134</v>
      </c>
      <c r="D1952" t="s">
        <v>32</v>
      </c>
      <c r="E1952">
        <v>12</v>
      </c>
      <c r="F1952">
        <v>250</v>
      </c>
      <c r="G1952">
        <v>5</v>
      </c>
      <c r="H1952">
        <v>6</v>
      </c>
      <c r="I1952">
        <v>7</v>
      </c>
      <c r="J1952" t="s">
        <v>20668</v>
      </c>
      <c r="K1952" t="s">
        <v>20669</v>
      </c>
      <c r="L1952" t="s">
        <v>20670</v>
      </c>
      <c r="M1952" t="s">
        <v>20671</v>
      </c>
      <c r="N1952" t="s">
        <v>20672</v>
      </c>
      <c r="O1952" t="s">
        <v>20673</v>
      </c>
      <c r="P1952" t="s">
        <v>20674</v>
      </c>
      <c r="Q1952" t="s">
        <v>20675</v>
      </c>
      <c r="R1952" t="s">
        <v>20676</v>
      </c>
      <c r="S1952" t="s">
        <v>20677</v>
      </c>
      <c r="T1952" t="s">
        <v>20678</v>
      </c>
      <c r="U1952" t="s">
        <v>20679</v>
      </c>
      <c r="V1952" t="s">
        <v>20680</v>
      </c>
      <c r="W1952" t="s">
        <v>20681</v>
      </c>
      <c r="X1952" t="s">
        <v>20682</v>
      </c>
      <c r="Y1952" t="s">
        <v>20683</v>
      </c>
      <c r="Z1952" t="s">
        <v>20684</v>
      </c>
      <c r="AA1952" t="s">
        <v>20685</v>
      </c>
      <c r="AB1952" t="s">
        <v>20686</v>
      </c>
      <c r="AC1952" t="s">
        <v>20687</v>
      </c>
    </row>
    <row r="1953" spans="1:29" x14ac:dyDescent="0.3">
      <c r="A1953" t="e">
        <f>-IMI1A_u7CQ</f>
        <v>#NAME?</v>
      </c>
      <c r="B1953" t="s">
        <v>20688</v>
      </c>
      <c r="C1953">
        <v>1133</v>
      </c>
      <c r="D1953" t="s">
        <v>32</v>
      </c>
      <c r="E1953">
        <v>10</v>
      </c>
      <c r="F1953">
        <v>225</v>
      </c>
      <c r="G1953">
        <v>3.32</v>
      </c>
      <c r="H1953">
        <v>19</v>
      </c>
      <c r="I1953">
        <v>6</v>
      </c>
      <c r="J1953" t="s">
        <v>20689</v>
      </c>
      <c r="K1953" t="s">
        <v>20690</v>
      </c>
      <c r="L1953" t="s">
        <v>20691</v>
      </c>
      <c r="M1953" t="s">
        <v>20692</v>
      </c>
      <c r="N1953" t="s">
        <v>20693</v>
      </c>
      <c r="O1953" t="s">
        <v>20694</v>
      </c>
      <c r="P1953" t="s">
        <v>20695</v>
      </c>
      <c r="Q1953" t="s">
        <v>20696</v>
      </c>
      <c r="R1953" t="s">
        <v>18933</v>
      </c>
      <c r="S1953" t="s">
        <v>20684</v>
      </c>
      <c r="T1953" t="s">
        <v>20697</v>
      </c>
      <c r="U1953" t="s">
        <v>20698</v>
      </c>
      <c r="V1953" t="s">
        <v>20699</v>
      </c>
      <c r="W1953" t="s">
        <v>20700</v>
      </c>
      <c r="X1953" t="s">
        <v>20701</v>
      </c>
      <c r="Y1953" t="s">
        <v>20702</v>
      </c>
      <c r="Z1953" t="s">
        <v>20703</v>
      </c>
      <c r="AA1953" t="s">
        <v>20704</v>
      </c>
      <c r="AB1953" t="s">
        <v>20705</v>
      </c>
      <c r="AC1953" t="s">
        <v>20706</v>
      </c>
    </row>
    <row r="1954" spans="1:29" x14ac:dyDescent="0.3">
      <c r="A1954" t="s">
        <v>20428</v>
      </c>
      <c r="B1954" t="s">
        <v>20707</v>
      </c>
      <c r="C1954">
        <v>1134</v>
      </c>
      <c r="D1954" t="s">
        <v>2503</v>
      </c>
      <c r="E1954">
        <v>9</v>
      </c>
      <c r="F1954">
        <v>138</v>
      </c>
      <c r="G1954">
        <v>4.75</v>
      </c>
      <c r="H1954">
        <v>4</v>
      </c>
      <c r="I1954">
        <v>3</v>
      </c>
      <c r="J1954" t="s">
        <v>20708</v>
      </c>
      <c r="K1954" t="s">
        <v>20709</v>
      </c>
      <c r="L1954" t="s">
        <v>20710</v>
      </c>
      <c r="M1954" t="s">
        <v>20711</v>
      </c>
      <c r="N1954" t="s">
        <v>20712</v>
      </c>
      <c r="O1954" t="s">
        <v>20713</v>
      </c>
      <c r="P1954" t="s">
        <v>20714</v>
      </c>
      <c r="Q1954" t="s">
        <v>20715</v>
      </c>
      <c r="R1954" t="s">
        <v>20716</v>
      </c>
      <c r="S1954" t="s">
        <v>20717</v>
      </c>
      <c r="T1954" t="s">
        <v>20718</v>
      </c>
      <c r="U1954" t="s">
        <v>20719</v>
      </c>
      <c r="V1954" t="s">
        <v>20720</v>
      </c>
      <c r="W1954" t="s">
        <v>20721</v>
      </c>
      <c r="X1954" t="s">
        <v>20722</v>
      </c>
      <c r="Y1954" t="s">
        <v>20723</v>
      </c>
      <c r="Z1954" t="s">
        <v>20724</v>
      </c>
      <c r="AA1954" t="s">
        <v>20725</v>
      </c>
      <c r="AB1954" t="s">
        <v>20726</v>
      </c>
      <c r="AC1954" t="s">
        <v>20727</v>
      </c>
    </row>
    <row r="1955" spans="1:29" x14ac:dyDescent="0.3">
      <c r="A1955" t="s">
        <v>20427</v>
      </c>
      <c r="B1955" t="s">
        <v>20728</v>
      </c>
      <c r="C1955">
        <v>1134</v>
      </c>
      <c r="D1955" t="s">
        <v>32</v>
      </c>
      <c r="E1955">
        <v>11</v>
      </c>
      <c r="F1955">
        <v>526</v>
      </c>
      <c r="G1955">
        <v>3.64</v>
      </c>
      <c r="H1955">
        <v>11</v>
      </c>
      <c r="I1955">
        <v>6</v>
      </c>
      <c r="J1955" t="s">
        <v>20729</v>
      </c>
      <c r="K1955" t="s">
        <v>20730</v>
      </c>
      <c r="L1955" t="s">
        <v>20731</v>
      </c>
      <c r="M1955" t="s">
        <v>20732</v>
      </c>
      <c r="N1955" t="s">
        <v>20733</v>
      </c>
      <c r="O1955" t="s">
        <v>20734</v>
      </c>
      <c r="P1955" t="s">
        <v>20735</v>
      </c>
      <c r="Q1955" t="s">
        <v>20736</v>
      </c>
      <c r="R1955" t="s">
        <v>20737</v>
      </c>
      <c r="S1955" t="s">
        <v>20738</v>
      </c>
      <c r="T1955" t="s">
        <v>20739</v>
      </c>
      <c r="U1955" t="s">
        <v>20740</v>
      </c>
      <c r="V1955" t="s">
        <v>20741</v>
      </c>
      <c r="W1955" t="s">
        <v>20742</v>
      </c>
      <c r="X1955" t="s">
        <v>20743</v>
      </c>
      <c r="Y1955" t="s">
        <v>20744</v>
      </c>
      <c r="Z1955" t="s">
        <v>20745</v>
      </c>
      <c r="AA1955" t="s">
        <v>20746</v>
      </c>
      <c r="AB1955" t="s">
        <v>20747</v>
      </c>
      <c r="AC1955" t="s">
        <v>20748</v>
      </c>
    </row>
    <row r="1956" spans="1:29" x14ac:dyDescent="0.3">
      <c r="A1956" t="s">
        <v>20419</v>
      </c>
      <c r="B1956" t="s">
        <v>20749</v>
      </c>
      <c r="C1956">
        <v>1135</v>
      </c>
      <c r="D1956" t="s">
        <v>32</v>
      </c>
      <c r="E1956">
        <v>13</v>
      </c>
      <c r="F1956">
        <v>178</v>
      </c>
      <c r="G1956">
        <v>4.75</v>
      </c>
      <c r="H1956">
        <v>4</v>
      </c>
      <c r="I1956">
        <v>5</v>
      </c>
      <c r="J1956" t="s">
        <v>20708</v>
      </c>
      <c r="K1956" t="s">
        <v>20709</v>
      </c>
      <c r="L1956" t="s">
        <v>20710</v>
      </c>
      <c r="M1956" t="s">
        <v>20711</v>
      </c>
      <c r="N1956" t="s">
        <v>20712</v>
      </c>
      <c r="O1956" t="s">
        <v>20713</v>
      </c>
      <c r="P1956" t="s">
        <v>20714</v>
      </c>
      <c r="Q1956" t="s">
        <v>20715</v>
      </c>
      <c r="R1956" t="s">
        <v>20716</v>
      </c>
      <c r="S1956" t="s">
        <v>20717</v>
      </c>
      <c r="T1956" t="s">
        <v>20718</v>
      </c>
      <c r="U1956" t="s">
        <v>20719</v>
      </c>
      <c r="V1956" t="s">
        <v>20720</v>
      </c>
      <c r="W1956" t="s">
        <v>20721</v>
      </c>
      <c r="X1956" t="s">
        <v>20722</v>
      </c>
      <c r="Y1956" t="s">
        <v>20723</v>
      </c>
      <c r="Z1956" t="s">
        <v>20724</v>
      </c>
      <c r="AA1956" t="s">
        <v>20725</v>
      </c>
      <c r="AB1956" t="s">
        <v>20726</v>
      </c>
      <c r="AC1956" t="s">
        <v>20727</v>
      </c>
    </row>
    <row r="1957" spans="1:29" x14ac:dyDescent="0.3">
      <c r="A1957" t="s">
        <v>20545</v>
      </c>
      <c r="B1957" t="s">
        <v>20541</v>
      </c>
      <c r="C1957">
        <v>757</v>
      </c>
      <c r="D1957" t="s">
        <v>32</v>
      </c>
      <c r="E1957">
        <v>599</v>
      </c>
      <c r="F1957">
        <v>668</v>
      </c>
      <c r="G1957">
        <v>3.8</v>
      </c>
      <c r="H1957">
        <v>10</v>
      </c>
      <c r="I1957">
        <v>3</v>
      </c>
    </row>
    <row r="1958" spans="1:29" x14ac:dyDescent="0.3">
      <c r="A1958" t="s">
        <v>20433</v>
      </c>
      <c r="B1958" t="s">
        <v>20750</v>
      </c>
      <c r="C1958">
        <v>1134</v>
      </c>
      <c r="D1958" t="s">
        <v>32</v>
      </c>
      <c r="E1958">
        <v>10</v>
      </c>
      <c r="F1958">
        <v>274</v>
      </c>
      <c r="G1958">
        <v>2.5</v>
      </c>
      <c r="H1958">
        <v>6</v>
      </c>
      <c r="I1958">
        <v>6</v>
      </c>
      <c r="J1958" t="s">
        <v>20751</v>
      </c>
      <c r="K1958" t="s">
        <v>20752</v>
      </c>
      <c r="L1958" t="s">
        <v>20753</v>
      </c>
      <c r="M1958" t="s">
        <v>20754</v>
      </c>
      <c r="N1958" t="s">
        <v>20755</v>
      </c>
      <c r="O1958" t="s">
        <v>20756</v>
      </c>
      <c r="P1958" t="s">
        <v>20757</v>
      </c>
      <c r="Q1958" t="s">
        <v>20758</v>
      </c>
      <c r="R1958" t="s">
        <v>20759</v>
      </c>
      <c r="S1958" t="s">
        <v>20760</v>
      </c>
      <c r="T1958" t="s">
        <v>20761</v>
      </c>
      <c r="U1958" t="s">
        <v>20762</v>
      </c>
      <c r="V1958" t="s">
        <v>20763</v>
      </c>
      <c r="W1958" t="s">
        <v>20764</v>
      </c>
      <c r="X1958" t="s">
        <v>20765</v>
      </c>
      <c r="Y1958" t="s">
        <v>20766</v>
      </c>
      <c r="Z1958" t="s">
        <v>20767</v>
      </c>
      <c r="AA1958" t="s">
        <v>20768</v>
      </c>
      <c r="AB1958" t="s">
        <v>20769</v>
      </c>
      <c r="AC1958" t="s">
        <v>20770</v>
      </c>
    </row>
    <row r="1959" spans="1:29" x14ac:dyDescent="0.3">
      <c r="A1959" t="s">
        <v>20771</v>
      </c>
      <c r="B1959" t="s">
        <v>20772</v>
      </c>
      <c r="C1959">
        <v>1133</v>
      </c>
      <c r="D1959" t="s">
        <v>20</v>
      </c>
      <c r="E1959">
        <v>30</v>
      </c>
      <c r="F1959">
        <v>211</v>
      </c>
      <c r="G1959">
        <v>2</v>
      </c>
      <c r="H1959">
        <v>10</v>
      </c>
      <c r="I1959">
        <v>9</v>
      </c>
      <c r="J1959" t="s">
        <v>20773</v>
      </c>
      <c r="K1959" t="s">
        <v>20774</v>
      </c>
      <c r="L1959" t="s">
        <v>20775</v>
      </c>
      <c r="M1959" t="s">
        <v>20776</v>
      </c>
      <c r="N1959" t="s">
        <v>20777</v>
      </c>
      <c r="O1959" t="s">
        <v>20778</v>
      </c>
      <c r="P1959" t="s">
        <v>20779</v>
      </c>
      <c r="Q1959" t="s">
        <v>20780</v>
      </c>
      <c r="R1959" t="s">
        <v>20781</v>
      </c>
      <c r="S1959" t="s">
        <v>20782</v>
      </c>
      <c r="T1959" t="s">
        <v>20783</v>
      </c>
      <c r="U1959" t="s">
        <v>20784</v>
      </c>
      <c r="V1959" t="s">
        <v>20785</v>
      </c>
      <c r="W1959" t="s">
        <v>20786</v>
      </c>
      <c r="X1959" t="s">
        <v>20787</v>
      </c>
      <c r="Y1959" t="s">
        <v>20788</v>
      </c>
      <c r="Z1959" t="s">
        <v>20789</v>
      </c>
      <c r="AA1959" t="s">
        <v>20790</v>
      </c>
      <c r="AB1959" t="s">
        <v>20791</v>
      </c>
      <c r="AC1959" t="s">
        <v>20792</v>
      </c>
    </row>
    <row r="1960" spans="1:29" x14ac:dyDescent="0.3">
      <c r="A1960" t="s">
        <v>20774</v>
      </c>
      <c r="B1960" t="s">
        <v>20793</v>
      </c>
      <c r="C1960">
        <v>1131</v>
      </c>
      <c r="D1960" t="s">
        <v>20</v>
      </c>
      <c r="E1960">
        <v>73</v>
      </c>
      <c r="F1960">
        <v>535</v>
      </c>
      <c r="G1960">
        <v>3.44</v>
      </c>
      <c r="H1960">
        <v>16</v>
      </c>
      <c r="I1960">
        <v>11</v>
      </c>
      <c r="J1960" t="s">
        <v>20775</v>
      </c>
      <c r="K1960" t="s">
        <v>20794</v>
      </c>
      <c r="L1960" t="s">
        <v>20795</v>
      </c>
      <c r="M1960" t="s">
        <v>20776</v>
      </c>
      <c r="N1960" t="s">
        <v>20796</v>
      </c>
      <c r="O1960" t="s">
        <v>20797</v>
      </c>
      <c r="P1960" t="s">
        <v>20798</v>
      </c>
      <c r="Q1960" t="s">
        <v>20799</v>
      </c>
      <c r="R1960" t="s">
        <v>20800</v>
      </c>
      <c r="S1960" t="s">
        <v>20801</v>
      </c>
      <c r="T1960" t="s">
        <v>20802</v>
      </c>
      <c r="U1960" t="s">
        <v>20803</v>
      </c>
      <c r="V1960" t="s">
        <v>20804</v>
      </c>
      <c r="W1960" t="s">
        <v>20805</v>
      </c>
      <c r="X1960" t="s">
        <v>20806</v>
      </c>
      <c r="Y1960" t="s">
        <v>20807</v>
      </c>
      <c r="Z1960" t="s">
        <v>20808</v>
      </c>
      <c r="AA1960" t="s">
        <v>20809</v>
      </c>
      <c r="AB1960" t="s">
        <v>20810</v>
      </c>
      <c r="AC1960" t="s">
        <v>20811</v>
      </c>
    </row>
    <row r="1961" spans="1:29" x14ac:dyDescent="0.3">
      <c r="A1961" t="s">
        <v>20775</v>
      </c>
      <c r="B1961" t="s">
        <v>20812</v>
      </c>
      <c r="C1961">
        <v>1131</v>
      </c>
      <c r="D1961" t="s">
        <v>20</v>
      </c>
      <c r="E1961">
        <v>6</v>
      </c>
      <c r="F1961">
        <v>793</v>
      </c>
      <c r="G1961">
        <v>3.27</v>
      </c>
      <c r="H1961">
        <v>26</v>
      </c>
      <c r="I1961">
        <v>26</v>
      </c>
      <c r="J1961" t="s">
        <v>20774</v>
      </c>
      <c r="K1961" t="s">
        <v>20794</v>
      </c>
      <c r="L1961" t="s">
        <v>20795</v>
      </c>
      <c r="M1961" t="s">
        <v>20776</v>
      </c>
      <c r="N1961" t="s">
        <v>20796</v>
      </c>
      <c r="O1961" t="s">
        <v>20797</v>
      </c>
      <c r="P1961" t="s">
        <v>20798</v>
      </c>
      <c r="Q1961" t="s">
        <v>20799</v>
      </c>
      <c r="R1961" t="s">
        <v>20800</v>
      </c>
      <c r="S1961" t="s">
        <v>20801</v>
      </c>
      <c r="T1961" t="s">
        <v>20802</v>
      </c>
      <c r="U1961" t="s">
        <v>20803</v>
      </c>
      <c r="V1961" t="s">
        <v>20804</v>
      </c>
      <c r="W1961" t="s">
        <v>20805</v>
      </c>
      <c r="X1961" t="s">
        <v>20806</v>
      </c>
      <c r="Y1961" t="s">
        <v>20807</v>
      </c>
      <c r="Z1961" t="s">
        <v>20808</v>
      </c>
      <c r="AA1961" t="s">
        <v>20809</v>
      </c>
      <c r="AB1961" t="s">
        <v>20810</v>
      </c>
      <c r="AC1961" t="s">
        <v>20811</v>
      </c>
    </row>
    <row r="1962" spans="1:29" x14ac:dyDescent="0.3">
      <c r="A1962" t="s">
        <v>20776</v>
      </c>
      <c r="B1962" t="s">
        <v>20813</v>
      </c>
      <c r="C1962">
        <v>1131</v>
      </c>
      <c r="D1962" t="s">
        <v>20</v>
      </c>
      <c r="E1962">
        <v>8</v>
      </c>
      <c r="F1962">
        <v>355</v>
      </c>
      <c r="G1962">
        <v>4</v>
      </c>
      <c r="H1962">
        <v>8</v>
      </c>
      <c r="I1962">
        <v>9</v>
      </c>
      <c r="J1962" t="s">
        <v>20774</v>
      </c>
      <c r="K1962" t="s">
        <v>20775</v>
      </c>
      <c r="L1962" t="s">
        <v>20794</v>
      </c>
      <c r="M1962" t="s">
        <v>20795</v>
      </c>
      <c r="N1962" t="s">
        <v>20796</v>
      </c>
      <c r="O1962" t="s">
        <v>20797</v>
      </c>
      <c r="P1962" t="s">
        <v>20798</v>
      </c>
      <c r="Q1962" t="s">
        <v>20799</v>
      </c>
      <c r="R1962" t="s">
        <v>20800</v>
      </c>
      <c r="S1962" t="s">
        <v>20801</v>
      </c>
      <c r="T1962" t="s">
        <v>20802</v>
      </c>
      <c r="U1962" t="s">
        <v>20803</v>
      </c>
      <c r="V1962" t="s">
        <v>20804</v>
      </c>
      <c r="W1962" t="s">
        <v>20805</v>
      </c>
      <c r="X1962" t="s">
        <v>20806</v>
      </c>
      <c r="Y1962" t="s">
        <v>20807</v>
      </c>
      <c r="Z1962" t="s">
        <v>20808</v>
      </c>
      <c r="AA1962" t="s">
        <v>20809</v>
      </c>
      <c r="AB1962" t="s">
        <v>20810</v>
      </c>
      <c r="AC1962" t="s">
        <v>20811</v>
      </c>
    </row>
    <row r="1963" spans="1:29" x14ac:dyDescent="0.3">
      <c r="A1963" t="s">
        <v>20777</v>
      </c>
      <c r="B1963" t="s">
        <v>20814</v>
      </c>
      <c r="C1963">
        <v>801</v>
      </c>
      <c r="D1963" t="s">
        <v>866</v>
      </c>
      <c r="E1963">
        <v>243</v>
      </c>
      <c r="F1963">
        <v>113</v>
      </c>
      <c r="G1963">
        <v>0</v>
      </c>
      <c r="H1963">
        <v>0</v>
      </c>
      <c r="I1963">
        <v>1</v>
      </c>
    </row>
    <row r="1964" spans="1:29" x14ac:dyDescent="0.3">
      <c r="A1964" t="s">
        <v>20778</v>
      </c>
      <c r="B1964" t="s">
        <v>20815</v>
      </c>
      <c r="C1964">
        <v>1075</v>
      </c>
      <c r="D1964" t="s">
        <v>32</v>
      </c>
      <c r="E1964">
        <v>50</v>
      </c>
      <c r="F1964">
        <v>16</v>
      </c>
      <c r="G1964">
        <v>0</v>
      </c>
      <c r="H1964">
        <v>0</v>
      </c>
      <c r="I1964">
        <v>1</v>
      </c>
    </row>
    <row r="1965" spans="1:29" x14ac:dyDescent="0.3">
      <c r="A1965" t="s">
        <v>20779</v>
      </c>
      <c r="B1965" t="s">
        <v>20816</v>
      </c>
      <c r="C1965">
        <v>1104</v>
      </c>
      <c r="D1965" t="s">
        <v>32</v>
      </c>
      <c r="E1965">
        <v>5</v>
      </c>
      <c r="F1965">
        <v>858</v>
      </c>
      <c r="G1965">
        <v>3.67</v>
      </c>
      <c r="H1965">
        <v>3</v>
      </c>
      <c r="I1965">
        <v>10</v>
      </c>
      <c r="J1965" t="s">
        <v>20817</v>
      </c>
      <c r="K1965" t="s">
        <v>20818</v>
      </c>
      <c r="L1965" t="s">
        <v>20819</v>
      </c>
      <c r="M1965" t="s">
        <v>20820</v>
      </c>
      <c r="N1965" t="s">
        <v>20821</v>
      </c>
      <c r="O1965" t="s">
        <v>20822</v>
      </c>
      <c r="P1965" t="s">
        <v>20823</v>
      </c>
      <c r="Q1965" t="s">
        <v>20824</v>
      </c>
      <c r="R1965" t="s">
        <v>20825</v>
      </c>
      <c r="S1965" t="s">
        <v>20826</v>
      </c>
      <c r="T1965" t="s">
        <v>20827</v>
      </c>
      <c r="U1965" t="s">
        <v>20828</v>
      </c>
      <c r="V1965" t="s">
        <v>20829</v>
      </c>
      <c r="W1965" t="s">
        <v>20830</v>
      </c>
      <c r="X1965" t="s">
        <v>20831</v>
      </c>
      <c r="Y1965" t="s">
        <v>20832</v>
      </c>
      <c r="Z1965" t="s">
        <v>20833</v>
      </c>
      <c r="AA1965" t="s">
        <v>20834</v>
      </c>
      <c r="AB1965" t="s">
        <v>20835</v>
      </c>
      <c r="AC1965" t="s">
        <v>20836</v>
      </c>
    </row>
    <row r="1966" spans="1:29" x14ac:dyDescent="0.3">
      <c r="A1966" t="s">
        <v>20780</v>
      </c>
      <c r="B1966" t="s">
        <v>20837</v>
      </c>
      <c r="C1966">
        <v>833</v>
      </c>
      <c r="D1966" t="s">
        <v>632</v>
      </c>
      <c r="E1966">
        <v>199</v>
      </c>
      <c r="F1966">
        <v>19094</v>
      </c>
      <c r="G1966">
        <v>4.83</v>
      </c>
      <c r="H1966">
        <v>40</v>
      </c>
      <c r="I1966">
        <v>45</v>
      </c>
      <c r="J1966" t="s">
        <v>20838</v>
      </c>
      <c r="K1966" t="s">
        <v>20839</v>
      </c>
      <c r="L1966" t="s">
        <v>20840</v>
      </c>
      <c r="M1966" t="s">
        <v>20841</v>
      </c>
      <c r="N1966" t="s">
        <v>20842</v>
      </c>
      <c r="O1966" t="s">
        <v>20843</v>
      </c>
      <c r="P1966" t="s">
        <v>20844</v>
      </c>
      <c r="Q1966" t="s">
        <v>20845</v>
      </c>
      <c r="R1966" t="s">
        <v>20846</v>
      </c>
      <c r="S1966" t="s">
        <v>20847</v>
      </c>
      <c r="T1966" t="s">
        <v>20848</v>
      </c>
      <c r="U1966" t="e">
        <f>-yESjaL0OnE</f>
        <v>#NAME?</v>
      </c>
      <c r="V1966" t="s">
        <v>20849</v>
      </c>
      <c r="W1966" t="s">
        <v>20850</v>
      </c>
      <c r="X1966" t="s">
        <v>20851</v>
      </c>
      <c r="Y1966" t="s">
        <v>20852</v>
      </c>
      <c r="Z1966" t="s">
        <v>20853</v>
      </c>
      <c r="AA1966" t="s">
        <v>20854</v>
      </c>
      <c r="AB1966" t="s">
        <v>20855</v>
      </c>
      <c r="AC1966" t="s">
        <v>20856</v>
      </c>
    </row>
    <row r="1967" spans="1:29" x14ac:dyDescent="0.3">
      <c r="A1967" t="s">
        <v>20781</v>
      </c>
      <c r="B1967" t="s">
        <v>20857</v>
      </c>
      <c r="C1967">
        <v>891</v>
      </c>
      <c r="D1967" t="s">
        <v>632</v>
      </c>
      <c r="E1967">
        <v>160</v>
      </c>
      <c r="F1967">
        <v>1500</v>
      </c>
      <c r="G1967">
        <v>5</v>
      </c>
      <c r="H1967">
        <v>6</v>
      </c>
      <c r="I1967">
        <v>9</v>
      </c>
      <c r="J1967" t="s">
        <v>20858</v>
      </c>
      <c r="K1967" t="s">
        <v>20859</v>
      </c>
      <c r="L1967" t="s">
        <v>20860</v>
      </c>
      <c r="M1967" t="s">
        <v>20861</v>
      </c>
      <c r="N1967" t="s">
        <v>20862</v>
      </c>
      <c r="O1967" t="s">
        <v>20863</v>
      </c>
      <c r="P1967" t="s">
        <v>20864</v>
      </c>
      <c r="Q1967" t="s">
        <v>20865</v>
      </c>
      <c r="R1967" t="s">
        <v>20866</v>
      </c>
      <c r="S1967" t="s">
        <v>20867</v>
      </c>
      <c r="T1967" t="s">
        <v>20868</v>
      </c>
      <c r="U1967" t="s">
        <v>20869</v>
      </c>
      <c r="V1967" t="s">
        <v>20870</v>
      </c>
      <c r="W1967" t="s">
        <v>20871</v>
      </c>
      <c r="X1967" t="s">
        <v>20872</v>
      </c>
      <c r="Y1967" t="s">
        <v>20873</v>
      </c>
      <c r="Z1967" t="s">
        <v>20874</v>
      </c>
      <c r="AA1967" t="s">
        <v>20875</v>
      </c>
      <c r="AB1967" t="s">
        <v>20876</v>
      </c>
      <c r="AC1967" t="e">
        <f>-MMnUDYE48U</f>
        <v>#NAME?</v>
      </c>
    </row>
    <row r="1968" spans="1:29" x14ac:dyDescent="0.3">
      <c r="A1968" t="s">
        <v>20782</v>
      </c>
      <c r="B1968" t="s">
        <v>20877</v>
      </c>
      <c r="C1968">
        <v>910</v>
      </c>
      <c r="D1968" t="s">
        <v>32</v>
      </c>
      <c r="E1968">
        <v>267</v>
      </c>
      <c r="F1968">
        <v>3514</v>
      </c>
      <c r="G1968">
        <v>5</v>
      </c>
      <c r="H1968">
        <v>6</v>
      </c>
      <c r="I1968">
        <v>4</v>
      </c>
      <c r="J1968" t="s">
        <v>20878</v>
      </c>
      <c r="K1968" t="s">
        <v>20879</v>
      </c>
      <c r="L1968" t="s">
        <v>20880</v>
      </c>
      <c r="M1968" t="s">
        <v>20881</v>
      </c>
      <c r="N1968" t="s">
        <v>20882</v>
      </c>
      <c r="O1968" t="s">
        <v>20883</v>
      </c>
      <c r="P1968" t="s">
        <v>20884</v>
      </c>
      <c r="Q1968" t="s">
        <v>20885</v>
      </c>
      <c r="R1968" t="s">
        <v>20886</v>
      </c>
      <c r="S1968" t="e">
        <f>-lox96iS7hU</f>
        <v>#NAME?</v>
      </c>
      <c r="T1968" t="s">
        <v>20887</v>
      </c>
      <c r="U1968" t="s">
        <v>20888</v>
      </c>
      <c r="V1968" t="s">
        <v>20889</v>
      </c>
      <c r="W1968" t="s">
        <v>20890</v>
      </c>
      <c r="X1968" t="s">
        <v>20891</v>
      </c>
      <c r="Y1968" t="s">
        <v>20892</v>
      </c>
      <c r="Z1968" t="s">
        <v>20893</v>
      </c>
      <c r="AA1968" t="s">
        <v>20894</v>
      </c>
      <c r="AB1968" t="s">
        <v>20895</v>
      </c>
      <c r="AC1968" t="s">
        <v>20896</v>
      </c>
    </row>
    <row r="1969" spans="1:31" x14ac:dyDescent="0.3">
      <c r="A1969" t="s">
        <v>20783</v>
      </c>
      <c r="B1969" t="s">
        <v>20897</v>
      </c>
      <c r="C1969">
        <v>1101</v>
      </c>
      <c r="D1969" t="s">
        <v>32</v>
      </c>
      <c r="E1969">
        <v>164</v>
      </c>
      <c r="F1969">
        <v>1003</v>
      </c>
      <c r="G1969">
        <v>0</v>
      </c>
      <c r="H1969">
        <v>0</v>
      </c>
      <c r="I1969">
        <v>0</v>
      </c>
    </row>
    <row r="1970" spans="1:31" x14ac:dyDescent="0.3">
      <c r="A1970" t="s">
        <v>20785</v>
      </c>
      <c r="B1970" t="s">
        <v>20898</v>
      </c>
      <c r="C1970">
        <v>807</v>
      </c>
      <c r="D1970" t="s">
        <v>233</v>
      </c>
      <c r="E1970" t="s">
        <v>3</v>
      </c>
      <c r="F1970" t="s">
        <v>234</v>
      </c>
      <c r="G1970">
        <v>258</v>
      </c>
      <c r="H1970">
        <v>691</v>
      </c>
      <c r="I1970">
        <v>5</v>
      </c>
      <c r="J1970">
        <v>7</v>
      </c>
      <c r="K1970">
        <v>5</v>
      </c>
    </row>
    <row r="1971" spans="1:31" x14ac:dyDescent="0.3">
      <c r="A1971" t="s">
        <v>20786</v>
      </c>
      <c r="B1971" t="s">
        <v>20899</v>
      </c>
      <c r="C1971">
        <v>692</v>
      </c>
      <c r="D1971" t="s">
        <v>632</v>
      </c>
      <c r="E1971">
        <v>221</v>
      </c>
      <c r="F1971">
        <v>1410</v>
      </c>
      <c r="G1971">
        <v>3</v>
      </c>
      <c r="H1971">
        <v>2</v>
      </c>
      <c r="I1971">
        <v>2</v>
      </c>
    </row>
    <row r="1972" spans="1:31" x14ac:dyDescent="0.3">
      <c r="A1972" t="s">
        <v>20787</v>
      </c>
      <c r="B1972" t="s">
        <v>20897</v>
      </c>
      <c r="C1972">
        <v>1098</v>
      </c>
      <c r="D1972" t="s">
        <v>32</v>
      </c>
      <c r="E1972">
        <v>167</v>
      </c>
      <c r="F1972">
        <v>902</v>
      </c>
      <c r="G1972">
        <v>5</v>
      </c>
      <c r="H1972">
        <v>1</v>
      </c>
      <c r="I1972">
        <v>1</v>
      </c>
    </row>
    <row r="1973" spans="1:31" x14ac:dyDescent="0.3">
      <c r="A1973" t="s">
        <v>20788</v>
      </c>
      <c r="B1973" t="s">
        <v>20897</v>
      </c>
      <c r="C1973">
        <v>1106</v>
      </c>
      <c r="D1973" t="s">
        <v>32</v>
      </c>
      <c r="E1973">
        <v>197</v>
      </c>
      <c r="F1973">
        <v>628</v>
      </c>
      <c r="G1973">
        <v>0</v>
      </c>
      <c r="H1973">
        <v>0</v>
      </c>
      <c r="I1973">
        <v>0</v>
      </c>
      <c r="J1973" t="s">
        <v>20900</v>
      </c>
      <c r="K1973" t="s">
        <v>20783</v>
      </c>
      <c r="L1973" t="s">
        <v>20789</v>
      </c>
      <c r="M1973" t="s">
        <v>20787</v>
      </c>
      <c r="N1973" t="s">
        <v>20901</v>
      </c>
      <c r="O1973" t="s">
        <v>20902</v>
      </c>
      <c r="P1973" t="s">
        <v>20903</v>
      </c>
      <c r="Q1973" t="s">
        <v>20904</v>
      </c>
      <c r="R1973" t="s">
        <v>20905</v>
      </c>
      <c r="S1973" t="s">
        <v>20906</v>
      </c>
      <c r="T1973" t="s">
        <v>20907</v>
      </c>
      <c r="U1973" t="s">
        <v>4233</v>
      </c>
      <c r="V1973" t="s">
        <v>20908</v>
      </c>
      <c r="W1973" t="s">
        <v>20909</v>
      </c>
    </row>
    <row r="1974" spans="1:31" x14ac:dyDescent="0.3">
      <c r="A1974" t="s">
        <v>20789</v>
      </c>
      <c r="B1974" t="s">
        <v>20897</v>
      </c>
      <c r="C1974">
        <v>1107</v>
      </c>
      <c r="D1974" t="s">
        <v>32</v>
      </c>
      <c r="E1974">
        <v>173</v>
      </c>
      <c r="F1974">
        <v>686</v>
      </c>
      <c r="G1974">
        <v>0</v>
      </c>
      <c r="H1974">
        <v>0</v>
      </c>
      <c r="I1974">
        <v>0</v>
      </c>
    </row>
    <row r="1975" spans="1:31" x14ac:dyDescent="0.3">
      <c r="A1975" t="s">
        <v>20790</v>
      </c>
      <c r="B1975" t="s">
        <v>20897</v>
      </c>
      <c r="C1975">
        <v>1101</v>
      </c>
      <c r="D1975" t="s">
        <v>32</v>
      </c>
      <c r="E1975">
        <v>113</v>
      </c>
      <c r="F1975">
        <v>500</v>
      </c>
      <c r="G1975">
        <v>0</v>
      </c>
      <c r="H1975">
        <v>0</v>
      </c>
      <c r="I1975">
        <v>0</v>
      </c>
      <c r="J1975" t="s">
        <v>20783</v>
      </c>
      <c r="K1975" t="s">
        <v>20791</v>
      </c>
      <c r="L1975" t="s">
        <v>20787</v>
      </c>
      <c r="M1975" t="s">
        <v>20900</v>
      </c>
      <c r="N1975" t="s">
        <v>20910</v>
      </c>
      <c r="O1975" t="s">
        <v>20788</v>
      </c>
      <c r="P1975" t="s">
        <v>20911</v>
      </c>
      <c r="Q1975" t="s">
        <v>20902</v>
      </c>
      <c r="R1975" t="s">
        <v>20901</v>
      </c>
      <c r="S1975" t="s">
        <v>20912</v>
      </c>
      <c r="T1975" t="s">
        <v>20792</v>
      </c>
      <c r="U1975" t="s">
        <v>20913</v>
      </c>
      <c r="V1975" t="s">
        <v>20914</v>
      </c>
      <c r="W1975" t="s">
        <v>20915</v>
      </c>
      <c r="X1975" t="s">
        <v>20916</v>
      </c>
      <c r="Y1975" t="s">
        <v>20917</v>
      </c>
      <c r="Z1975" t="s">
        <v>20918</v>
      </c>
      <c r="AA1975" t="s">
        <v>20919</v>
      </c>
      <c r="AB1975" t="s">
        <v>20920</v>
      </c>
      <c r="AC1975" t="s">
        <v>20921</v>
      </c>
    </row>
    <row r="1976" spans="1:31" x14ac:dyDescent="0.3">
      <c r="A1976" t="s">
        <v>20791</v>
      </c>
      <c r="B1976" t="s">
        <v>20897</v>
      </c>
      <c r="C1976">
        <v>1099</v>
      </c>
      <c r="D1976" t="s">
        <v>32</v>
      </c>
      <c r="E1976">
        <v>123</v>
      </c>
      <c r="F1976">
        <v>720</v>
      </c>
      <c r="G1976">
        <v>0</v>
      </c>
      <c r="H1976">
        <v>0</v>
      </c>
      <c r="I1976">
        <v>0</v>
      </c>
    </row>
    <row r="1977" spans="1:31" x14ac:dyDescent="0.3">
      <c r="A1977" t="s">
        <v>20792</v>
      </c>
      <c r="B1977" t="s">
        <v>20897</v>
      </c>
      <c r="C1977">
        <v>1109</v>
      </c>
      <c r="D1977" t="s">
        <v>32</v>
      </c>
      <c r="E1977">
        <v>106</v>
      </c>
      <c r="F1977">
        <v>578</v>
      </c>
      <c r="G1977">
        <v>0</v>
      </c>
      <c r="H1977">
        <v>0</v>
      </c>
      <c r="I1977">
        <v>1</v>
      </c>
    </row>
    <row r="1978" spans="1:31" x14ac:dyDescent="0.3">
      <c r="A1978" t="s">
        <v>20784</v>
      </c>
      <c r="B1978" t="s">
        <v>20922</v>
      </c>
      <c r="C1978">
        <v>683</v>
      </c>
      <c r="D1978" t="s">
        <v>32</v>
      </c>
      <c r="E1978">
        <v>29</v>
      </c>
      <c r="F1978">
        <v>120863</v>
      </c>
      <c r="G1978">
        <v>4.8600000000000003</v>
      </c>
      <c r="H1978">
        <v>88</v>
      </c>
      <c r="I1978">
        <v>79</v>
      </c>
      <c r="J1978" t="s">
        <v>20923</v>
      </c>
      <c r="K1978" t="s">
        <v>20924</v>
      </c>
      <c r="L1978" t="s">
        <v>20925</v>
      </c>
      <c r="M1978" t="s">
        <v>20926</v>
      </c>
      <c r="N1978" t="s">
        <v>20927</v>
      </c>
      <c r="O1978" t="s">
        <v>20928</v>
      </c>
      <c r="P1978" t="s">
        <v>20929</v>
      </c>
      <c r="Q1978" t="s">
        <v>20930</v>
      </c>
      <c r="R1978" t="s">
        <v>20931</v>
      </c>
      <c r="S1978" t="s">
        <v>20932</v>
      </c>
      <c r="T1978" t="s">
        <v>20933</v>
      </c>
      <c r="U1978" t="s">
        <v>20934</v>
      </c>
      <c r="V1978" t="s">
        <v>20935</v>
      </c>
      <c r="W1978" t="s">
        <v>20936</v>
      </c>
    </row>
    <row r="1979" spans="1:31" x14ac:dyDescent="0.3">
      <c r="A1979" t="s">
        <v>20937</v>
      </c>
      <c r="B1979" t="s">
        <v>20938</v>
      </c>
      <c r="C1979">
        <v>1007</v>
      </c>
      <c r="D1979" t="s">
        <v>152</v>
      </c>
      <c r="E1979" t="s">
        <v>3</v>
      </c>
      <c r="F1979" t="s">
        <v>153</v>
      </c>
      <c r="G1979">
        <v>536</v>
      </c>
      <c r="H1979">
        <v>40719</v>
      </c>
      <c r="I1979">
        <v>4.92</v>
      </c>
      <c r="J1979">
        <v>1306</v>
      </c>
      <c r="K1979">
        <v>368</v>
      </c>
      <c r="L1979" t="s">
        <v>20939</v>
      </c>
      <c r="M1979" t="s">
        <v>20940</v>
      </c>
      <c r="N1979" t="s">
        <v>20941</v>
      </c>
      <c r="O1979" t="s">
        <v>20942</v>
      </c>
      <c r="P1979" t="s">
        <v>20943</v>
      </c>
      <c r="Q1979" t="s">
        <v>20944</v>
      </c>
      <c r="R1979" t="s">
        <v>20945</v>
      </c>
      <c r="S1979" t="s">
        <v>20946</v>
      </c>
      <c r="T1979" t="s">
        <v>20947</v>
      </c>
      <c r="U1979" t="s">
        <v>20948</v>
      </c>
      <c r="V1979" t="s">
        <v>20949</v>
      </c>
      <c r="W1979" t="s">
        <v>20950</v>
      </c>
      <c r="X1979" t="s">
        <v>20951</v>
      </c>
      <c r="Y1979" t="s">
        <v>20952</v>
      </c>
      <c r="Z1979" t="s">
        <v>20953</v>
      </c>
      <c r="AA1979" t="s">
        <v>20954</v>
      </c>
      <c r="AB1979" t="s">
        <v>20955</v>
      </c>
      <c r="AC1979" t="s">
        <v>20956</v>
      </c>
      <c r="AD1979" t="s">
        <v>20957</v>
      </c>
      <c r="AE1979" t="s">
        <v>20958</v>
      </c>
    </row>
    <row r="1980" spans="1:31" x14ac:dyDescent="0.3">
      <c r="A1980" t="s">
        <v>20959</v>
      </c>
      <c r="B1980" t="s">
        <v>20938</v>
      </c>
      <c r="C1980">
        <v>1054</v>
      </c>
      <c r="D1980" t="s">
        <v>152</v>
      </c>
      <c r="E1980" t="s">
        <v>3</v>
      </c>
      <c r="F1980" t="s">
        <v>153</v>
      </c>
      <c r="G1980">
        <v>64</v>
      </c>
      <c r="H1980">
        <v>69705</v>
      </c>
      <c r="I1980">
        <v>4.91</v>
      </c>
      <c r="J1980">
        <v>1900</v>
      </c>
      <c r="K1980">
        <v>756</v>
      </c>
      <c r="L1980" t="s">
        <v>20960</v>
      </c>
      <c r="M1980" t="s">
        <v>20961</v>
      </c>
      <c r="N1980" t="s">
        <v>20962</v>
      </c>
      <c r="O1980" t="s">
        <v>20963</v>
      </c>
      <c r="P1980" t="s">
        <v>20941</v>
      </c>
      <c r="Q1980" t="s">
        <v>20964</v>
      </c>
      <c r="R1980" t="s">
        <v>20965</v>
      </c>
      <c r="S1980" t="s">
        <v>20966</v>
      </c>
      <c r="T1980" t="s">
        <v>20948</v>
      </c>
      <c r="U1980" t="s">
        <v>20967</v>
      </c>
      <c r="V1980" t="s">
        <v>20968</v>
      </c>
      <c r="W1980" t="s">
        <v>20969</v>
      </c>
      <c r="X1980" t="s">
        <v>20970</v>
      </c>
      <c r="Y1980" t="s">
        <v>20971</v>
      </c>
    </row>
    <row r="1981" spans="1:31" x14ac:dyDescent="0.3">
      <c r="A1981" t="s">
        <v>20972</v>
      </c>
      <c r="B1981" t="s">
        <v>20973</v>
      </c>
      <c r="C1981">
        <v>922</v>
      </c>
      <c r="D1981" t="s">
        <v>152</v>
      </c>
      <c r="E1981" t="s">
        <v>3</v>
      </c>
      <c r="F1981" t="s">
        <v>153</v>
      </c>
      <c r="G1981">
        <v>549</v>
      </c>
      <c r="H1981">
        <v>116636</v>
      </c>
      <c r="I1981">
        <v>4.8499999999999996</v>
      </c>
      <c r="J1981">
        <v>1040</v>
      </c>
      <c r="K1981">
        <v>2282</v>
      </c>
      <c r="L1981" t="s">
        <v>20974</v>
      </c>
      <c r="M1981" t="s">
        <v>20975</v>
      </c>
      <c r="N1981" t="s">
        <v>20976</v>
      </c>
      <c r="O1981" t="s">
        <v>20977</v>
      </c>
      <c r="P1981" t="s">
        <v>20978</v>
      </c>
      <c r="Q1981" t="s">
        <v>20979</v>
      </c>
      <c r="R1981" t="s">
        <v>20980</v>
      </c>
      <c r="S1981" t="s">
        <v>20981</v>
      </c>
      <c r="T1981" t="s">
        <v>20982</v>
      </c>
      <c r="U1981" t="s">
        <v>20983</v>
      </c>
      <c r="V1981" t="s">
        <v>20984</v>
      </c>
      <c r="W1981" t="s">
        <v>20985</v>
      </c>
      <c r="X1981" t="s">
        <v>20986</v>
      </c>
      <c r="Y1981" t="s">
        <v>20987</v>
      </c>
      <c r="Z1981" t="s">
        <v>20988</v>
      </c>
      <c r="AA1981" t="s">
        <v>20989</v>
      </c>
      <c r="AB1981" t="s">
        <v>20990</v>
      </c>
      <c r="AC1981" t="s">
        <v>20991</v>
      </c>
      <c r="AD1981" t="s">
        <v>20992</v>
      </c>
      <c r="AE1981" t="s">
        <v>20993</v>
      </c>
    </row>
    <row r="1982" spans="1:31" x14ac:dyDescent="0.3">
      <c r="A1982" t="s">
        <v>20994</v>
      </c>
      <c r="B1982" t="s">
        <v>20938</v>
      </c>
      <c r="C1982">
        <v>1011</v>
      </c>
      <c r="D1982" t="s">
        <v>152</v>
      </c>
      <c r="E1982" t="s">
        <v>3</v>
      </c>
      <c r="F1982" t="s">
        <v>153</v>
      </c>
      <c r="G1982">
        <v>453</v>
      </c>
      <c r="H1982">
        <v>27291</v>
      </c>
      <c r="I1982">
        <v>4.92</v>
      </c>
      <c r="J1982">
        <v>949</v>
      </c>
      <c r="K1982">
        <v>268</v>
      </c>
      <c r="L1982" t="s">
        <v>20946</v>
      </c>
      <c r="M1982" t="s">
        <v>20995</v>
      </c>
      <c r="N1982" t="s">
        <v>20940</v>
      </c>
      <c r="O1982" t="s">
        <v>20996</v>
      </c>
      <c r="P1982" t="s">
        <v>20997</v>
      </c>
      <c r="Q1982" t="s">
        <v>20998</v>
      </c>
      <c r="R1982" t="s">
        <v>20999</v>
      </c>
      <c r="S1982" t="s">
        <v>20951</v>
      </c>
      <c r="T1982" t="s">
        <v>21000</v>
      </c>
      <c r="U1982" t="s">
        <v>21001</v>
      </c>
      <c r="V1982" t="s">
        <v>21002</v>
      </c>
      <c r="W1982" t="s">
        <v>21003</v>
      </c>
      <c r="X1982" t="s">
        <v>21004</v>
      </c>
      <c r="Y1982" t="s">
        <v>19593</v>
      </c>
      <c r="Z1982" t="s">
        <v>21005</v>
      </c>
      <c r="AA1982" t="s">
        <v>20941</v>
      </c>
      <c r="AB1982" t="s">
        <v>21006</v>
      </c>
      <c r="AC1982" t="s">
        <v>20952</v>
      </c>
      <c r="AD1982" t="s">
        <v>20945</v>
      </c>
      <c r="AE1982" t="s">
        <v>20971</v>
      </c>
    </row>
    <row r="1983" spans="1:31" x14ac:dyDescent="0.3">
      <c r="A1983" t="s">
        <v>21007</v>
      </c>
      <c r="B1983" t="s">
        <v>20938</v>
      </c>
      <c r="C1983">
        <v>990</v>
      </c>
      <c r="D1983" t="s">
        <v>152</v>
      </c>
      <c r="E1983" t="s">
        <v>3</v>
      </c>
      <c r="F1983" t="s">
        <v>153</v>
      </c>
      <c r="G1983">
        <v>95</v>
      </c>
      <c r="H1983">
        <v>9091</v>
      </c>
      <c r="I1983">
        <v>4.9800000000000004</v>
      </c>
      <c r="J1983">
        <v>421</v>
      </c>
      <c r="K1983">
        <v>48</v>
      </c>
      <c r="L1983" t="s">
        <v>21008</v>
      </c>
      <c r="M1983" t="s">
        <v>21009</v>
      </c>
      <c r="N1983" t="s">
        <v>21010</v>
      </c>
      <c r="O1983" t="s">
        <v>21011</v>
      </c>
      <c r="P1983" t="s">
        <v>178</v>
      </c>
      <c r="Q1983" t="s">
        <v>21012</v>
      </c>
      <c r="R1983" t="s">
        <v>21013</v>
      </c>
      <c r="S1983" t="s">
        <v>21014</v>
      </c>
      <c r="T1983" t="s">
        <v>21015</v>
      </c>
      <c r="U1983" t="s">
        <v>21016</v>
      </c>
      <c r="V1983" t="s">
        <v>20941</v>
      </c>
      <c r="W1983" t="s">
        <v>20944</v>
      </c>
      <c r="X1983" t="s">
        <v>21017</v>
      </c>
      <c r="Y1983" t="s">
        <v>21018</v>
      </c>
      <c r="Z1983" t="s">
        <v>21019</v>
      </c>
      <c r="AA1983" t="s">
        <v>21020</v>
      </c>
      <c r="AB1983" t="s">
        <v>21021</v>
      </c>
      <c r="AC1983" t="s">
        <v>21022</v>
      </c>
      <c r="AD1983" t="s">
        <v>21023</v>
      </c>
      <c r="AE1983" t="s">
        <v>21024</v>
      </c>
    </row>
    <row r="1984" spans="1:31" x14ac:dyDescent="0.3">
      <c r="A1984" t="s">
        <v>21025</v>
      </c>
      <c r="B1984" t="s">
        <v>20938</v>
      </c>
      <c r="C1984">
        <v>1022</v>
      </c>
      <c r="D1984" t="s">
        <v>152</v>
      </c>
      <c r="E1984" t="s">
        <v>3</v>
      </c>
      <c r="F1984" t="s">
        <v>153</v>
      </c>
      <c r="G1984">
        <v>216</v>
      </c>
      <c r="H1984">
        <v>3691</v>
      </c>
      <c r="I1984">
        <v>4.96</v>
      </c>
      <c r="J1984">
        <v>114</v>
      </c>
      <c r="K1984">
        <v>47</v>
      </c>
      <c r="L1984" t="s">
        <v>21026</v>
      </c>
      <c r="M1984" t="s">
        <v>21027</v>
      </c>
      <c r="N1984" t="s">
        <v>21028</v>
      </c>
      <c r="O1984" t="s">
        <v>20994</v>
      </c>
      <c r="P1984" t="s">
        <v>20940</v>
      </c>
      <c r="Q1984" t="s">
        <v>21029</v>
      </c>
      <c r="R1984" t="s">
        <v>21030</v>
      </c>
      <c r="S1984" t="s">
        <v>21031</v>
      </c>
    </row>
    <row r="1985" spans="1:31" x14ac:dyDescent="0.3">
      <c r="A1985" t="s">
        <v>20940</v>
      </c>
      <c r="B1985" t="s">
        <v>20938</v>
      </c>
      <c r="C1985">
        <v>998</v>
      </c>
      <c r="D1985" t="s">
        <v>152</v>
      </c>
      <c r="E1985" t="s">
        <v>3</v>
      </c>
      <c r="F1985" t="s">
        <v>153</v>
      </c>
      <c r="G1985">
        <v>343</v>
      </c>
      <c r="H1985">
        <v>45150</v>
      </c>
      <c r="I1985">
        <v>4.8499999999999996</v>
      </c>
      <c r="J1985">
        <v>233</v>
      </c>
      <c r="K1985">
        <v>194</v>
      </c>
      <c r="L1985" t="e">
        <f>-WTHgrusTpI</f>
        <v>#NAME?</v>
      </c>
      <c r="M1985" t="s">
        <v>21032</v>
      </c>
      <c r="N1985" t="s">
        <v>21033</v>
      </c>
      <c r="O1985" t="s">
        <v>20937</v>
      </c>
      <c r="P1985" t="s">
        <v>21034</v>
      </c>
      <c r="Q1985" t="s">
        <v>21035</v>
      </c>
      <c r="R1985" t="s">
        <v>21036</v>
      </c>
      <c r="S1985" t="s">
        <v>20994</v>
      </c>
      <c r="T1985" t="s">
        <v>21037</v>
      </c>
      <c r="U1985" t="s">
        <v>21038</v>
      </c>
      <c r="V1985" t="s">
        <v>21039</v>
      </c>
      <c r="W1985" t="s">
        <v>21040</v>
      </c>
      <c r="X1985" t="s">
        <v>21041</v>
      </c>
      <c r="Y1985" t="s">
        <v>21042</v>
      </c>
      <c r="Z1985" t="s">
        <v>21043</v>
      </c>
      <c r="AA1985" t="s">
        <v>21044</v>
      </c>
      <c r="AB1985" t="s">
        <v>21045</v>
      </c>
      <c r="AC1985" t="s">
        <v>21046</v>
      </c>
      <c r="AD1985" t="s">
        <v>21047</v>
      </c>
      <c r="AE1985" t="s">
        <v>21048</v>
      </c>
    </row>
    <row r="1986" spans="1:31" x14ac:dyDescent="0.3">
      <c r="A1986" t="s">
        <v>21049</v>
      </c>
      <c r="B1986" t="s">
        <v>21050</v>
      </c>
      <c r="C1986">
        <v>984</v>
      </c>
      <c r="D1986" t="s">
        <v>152</v>
      </c>
      <c r="E1986" t="s">
        <v>3</v>
      </c>
      <c r="F1986" t="s">
        <v>153</v>
      </c>
      <c r="G1986">
        <v>177</v>
      </c>
      <c r="H1986">
        <v>3931</v>
      </c>
      <c r="I1986">
        <v>4.91</v>
      </c>
      <c r="J1986">
        <v>102</v>
      </c>
      <c r="K1986">
        <v>27</v>
      </c>
      <c r="L1986" t="s">
        <v>21051</v>
      </c>
      <c r="M1986" t="s">
        <v>21052</v>
      </c>
      <c r="N1986" t="s">
        <v>21053</v>
      </c>
      <c r="O1986" t="s">
        <v>21054</v>
      </c>
      <c r="P1986" t="s">
        <v>21055</v>
      </c>
      <c r="Q1986" t="s">
        <v>21056</v>
      </c>
      <c r="R1986" t="s">
        <v>21057</v>
      </c>
      <c r="S1986" t="s">
        <v>21058</v>
      </c>
      <c r="T1986" t="s">
        <v>3371</v>
      </c>
      <c r="U1986" t="s">
        <v>21059</v>
      </c>
      <c r="V1986" t="s">
        <v>21060</v>
      </c>
      <c r="W1986" t="s">
        <v>20941</v>
      </c>
      <c r="X1986" t="s">
        <v>21061</v>
      </c>
      <c r="Y1986" t="s">
        <v>21062</v>
      </c>
      <c r="Z1986" t="s">
        <v>21063</v>
      </c>
      <c r="AA1986" t="s">
        <v>21064</v>
      </c>
      <c r="AB1986" t="s">
        <v>21065</v>
      </c>
      <c r="AC1986" t="s">
        <v>21066</v>
      </c>
      <c r="AD1986" t="s">
        <v>21067</v>
      </c>
      <c r="AE1986" t="s">
        <v>21068</v>
      </c>
    </row>
    <row r="1987" spans="1:31" x14ac:dyDescent="0.3">
      <c r="A1987" t="s">
        <v>21069</v>
      </c>
      <c r="B1987" t="s">
        <v>21070</v>
      </c>
      <c r="C1987">
        <v>822</v>
      </c>
      <c r="D1987" t="s">
        <v>152</v>
      </c>
      <c r="E1987" t="s">
        <v>3</v>
      </c>
      <c r="F1987" t="s">
        <v>153</v>
      </c>
      <c r="G1987">
        <v>420</v>
      </c>
      <c r="H1987">
        <v>204444</v>
      </c>
      <c r="I1987">
        <v>4.8600000000000003</v>
      </c>
      <c r="J1987">
        <v>1057</v>
      </c>
      <c r="K1987">
        <v>434</v>
      </c>
      <c r="L1987" t="s">
        <v>21071</v>
      </c>
      <c r="M1987" t="s">
        <v>21072</v>
      </c>
      <c r="N1987" t="s">
        <v>21073</v>
      </c>
      <c r="O1987" t="s">
        <v>21074</v>
      </c>
      <c r="P1987" t="s">
        <v>21075</v>
      </c>
      <c r="Q1987" t="s">
        <v>21076</v>
      </c>
      <c r="R1987" t="s">
        <v>21077</v>
      </c>
      <c r="S1987" t="s">
        <v>21078</v>
      </c>
      <c r="T1987" t="s">
        <v>21079</v>
      </c>
      <c r="U1987" t="s">
        <v>21080</v>
      </c>
      <c r="V1987" t="s">
        <v>21081</v>
      </c>
      <c r="W1987" t="s">
        <v>21082</v>
      </c>
      <c r="X1987" t="e">
        <f>-gPZFpWC9o4</f>
        <v>#NAME?</v>
      </c>
      <c r="Y1987" t="s">
        <v>21083</v>
      </c>
      <c r="Z1987" t="s">
        <v>21084</v>
      </c>
      <c r="AA1987" t="s">
        <v>21085</v>
      </c>
      <c r="AB1987" t="s">
        <v>21086</v>
      </c>
      <c r="AC1987" t="s">
        <v>21087</v>
      </c>
      <c r="AD1987" t="s">
        <v>21088</v>
      </c>
      <c r="AE1987" t="s">
        <v>21089</v>
      </c>
    </row>
    <row r="1988" spans="1:31" x14ac:dyDescent="0.3">
      <c r="A1988" t="s">
        <v>21090</v>
      </c>
      <c r="B1988" t="s">
        <v>21091</v>
      </c>
      <c r="C1988">
        <v>1048</v>
      </c>
      <c r="D1988" t="s">
        <v>152</v>
      </c>
      <c r="E1988" t="s">
        <v>3</v>
      </c>
      <c r="F1988" t="s">
        <v>153</v>
      </c>
      <c r="G1988">
        <v>149</v>
      </c>
      <c r="H1988">
        <v>3677</v>
      </c>
      <c r="I1988">
        <v>4.71</v>
      </c>
      <c r="J1988">
        <v>93</v>
      </c>
      <c r="K1988">
        <v>71</v>
      </c>
      <c r="L1988" t="s">
        <v>20953</v>
      </c>
      <c r="M1988" t="s">
        <v>21092</v>
      </c>
      <c r="N1988" t="s">
        <v>21093</v>
      </c>
      <c r="O1988" t="e">
        <f>-pxdmNzKNfU</f>
        <v>#NAME?</v>
      </c>
      <c r="P1988" t="s">
        <v>21094</v>
      </c>
      <c r="Q1988" t="s">
        <v>21095</v>
      </c>
      <c r="R1988" t="s">
        <v>21096</v>
      </c>
      <c r="S1988" t="s">
        <v>21097</v>
      </c>
      <c r="T1988" t="s">
        <v>21098</v>
      </c>
      <c r="U1988" t="s">
        <v>21099</v>
      </c>
      <c r="V1988" t="s">
        <v>21100</v>
      </c>
      <c r="W1988" t="s">
        <v>21101</v>
      </c>
      <c r="X1988" t="s">
        <v>21102</v>
      </c>
      <c r="Y1988" t="s">
        <v>21103</v>
      </c>
      <c r="Z1988" t="s">
        <v>21104</v>
      </c>
      <c r="AA1988" t="s">
        <v>21105</v>
      </c>
      <c r="AB1988" t="s">
        <v>21106</v>
      </c>
      <c r="AC1988" t="s">
        <v>21107</v>
      </c>
      <c r="AD1988" t="s">
        <v>21108</v>
      </c>
      <c r="AE1988" t="s">
        <v>21109</v>
      </c>
    </row>
    <row r="1989" spans="1:31" x14ac:dyDescent="0.3">
      <c r="A1989" t="s">
        <v>21110</v>
      </c>
      <c r="B1989" t="s">
        <v>21111</v>
      </c>
      <c r="C1989">
        <v>1064</v>
      </c>
      <c r="D1989" t="s">
        <v>152</v>
      </c>
      <c r="E1989" t="s">
        <v>3</v>
      </c>
      <c r="F1989" t="s">
        <v>153</v>
      </c>
      <c r="G1989">
        <v>594</v>
      </c>
      <c r="H1989">
        <v>529</v>
      </c>
      <c r="I1989">
        <v>4.8</v>
      </c>
      <c r="J1989">
        <v>30</v>
      </c>
      <c r="K1989">
        <v>12</v>
      </c>
    </row>
    <row r="1990" spans="1:31" x14ac:dyDescent="0.3">
      <c r="A1990" t="s">
        <v>21112</v>
      </c>
      <c r="B1990" t="s">
        <v>21113</v>
      </c>
      <c r="C1990">
        <v>1014</v>
      </c>
      <c r="D1990" t="s">
        <v>152</v>
      </c>
      <c r="E1990" t="s">
        <v>3</v>
      </c>
      <c r="F1990" t="s">
        <v>153</v>
      </c>
      <c r="G1990">
        <v>555</v>
      </c>
      <c r="H1990">
        <v>1647</v>
      </c>
      <c r="I1990">
        <v>4.87</v>
      </c>
      <c r="J1990">
        <v>108</v>
      </c>
      <c r="K1990">
        <v>40</v>
      </c>
    </row>
    <row r="1991" spans="1:31" x14ac:dyDescent="0.3">
      <c r="A1991" t="s">
        <v>21114</v>
      </c>
      <c r="B1991" t="s">
        <v>21115</v>
      </c>
      <c r="C1991">
        <v>1068</v>
      </c>
      <c r="D1991" t="s">
        <v>152</v>
      </c>
      <c r="E1991" t="s">
        <v>3</v>
      </c>
      <c r="F1991" t="s">
        <v>153</v>
      </c>
      <c r="G1991">
        <v>646</v>
      </c>
      <c r="H1991">
        <v>95</v>
      </c>
      <c r="I1991">
        <v>5</v>
      </c>
      <c r="J1991">
        <v>7</v>
      </c>
      <c r="K1991">
        <v>2</v>
      </c>
    </row>
    <row r="1992" spans="1:31" x14ac:dyDescent="0.3">
      <c r="A1992" t="s">
        <v>21116</v>
      </c>
      <c r="B1992" t="s">
        <v>21117</v>
      </c>
      <c r="C1992">
        <v>859</v>
      </c>
      <c r="D1992" t="s">
        <v>152</v>
      </c>
      <c r="E1992" t="s">
        <v>3</v>
      </c>
      <c r="F1992" t="s">
        <v>153</v>
      </c>
      <c r="G1992">
        <v>578</v>
      </c>
      <c r="H1992">
        <v>22047</v>
      </c>
      <c r="I1992">
        <v>4.96</v>
      </c>
      <c r="J1992">
        <v>302</v>
      </c>
      <c r="K1992">
        <v>62</v>
      </c>
      <c r="L1992" t="s">
        <v>21118</v>
      </c>
      <c r="M1992" t="s">
        <v>21119</v>
      </c>
      <c r="N1992" t="s">
        <v>21120</v>
      </c>
      <c r="O1992" t="s">
        <v>21121</v>
      </c>
      <c r="P1992" t="s">
        <v>21122</v>
      </c>
      <c r="Q1992" t="s">
        <v>21123</v>
      </c>
      <c r="R1992" t="s">
        <v>21124</v>
      </c>
      <c r="S1992" t="s">
        <v>20967</v>
      </c>
      <c r="T1992" t="s">
        <v>21125</v>
      </c>
      <c r="U1992" t="s">
        <v>20999</v>
      </c>
      <c r="V1992" t="s">
        <v>21126</v>
      </c>
      <c r="W1992" t="s">
        <v>21127</v>
      </c>
      <c r="X1992" t="s">
        <v>21128</v>
      </c>
      <c r="Y1992" t="s">
        <v>21129</v>
      </c>
    </row>
    <row r="1993" spans="1:31" x14ac:dyDescent="0.3">
      <c r="A1993" t="s">
        <v>21130</v>
      </c>
      <c r="B1993" t="s">
        <v>20938</v>
      </c>
      <c r="C1993">
        <v>1029</v>
      </c>
      <c r="D1993" t="s">
        <v>152</v>
      </c>
      <c r="E1993" t="s">
        <v>3</v>
      </c>
      <c r="F1993" t="s">
        <v>153</v>
      </c>
      <c r="G1993">
        <v>536</v>
      </c>
      <c r="H1993">
        <v>22868</v>
      </c>
      <c r="I1993">
        <v>4.92</v>
      </c>
      <c r="J1993">
        <v>1023</v>
      </c>
      <c r="K1993">
        <v>296</v>
      </c>
      <c r="L1993" t="s">
        <v>21131</v>
      </c>
      <c r="M1993" t="s">
        <v>21132</v>
      </c>
      <c r="N1993" t="s">
        <v>21133</v>
      </c>
      <c r="O1993" t="s">
        <v>21134</v>
      </c>
      <c r="P1993" t="s">
        <v>21063</v>
      </c>
      <c r="Q1993" t="s">
        <v>21135</v>
      </c>
      <c r="R1993" t="s">
        <v>21136</v>
      </c>
      <c r="S1993" t="s">
        <v>21137</v>
      </c>
      <c r="T1993" t="s">
        <v>21138</v>
      </c>
      <c r="U1993" t="e">
        <f>-bCRc2ub8hU</f>
        <v>#NAME?</v>
      </c>
      <c r="V1993" t="e">
        <f>--_iW2yr16g</f>
        <v>#NAME?</v>
      </c>
      <c r="W1993" t="s">
        <v>21139</v>
      </c>
      <c r="X1993" t="s">
        <v>21140</v>
      </c>
      <c r="Y1993" t="s">
        <v>21141</v>
      </c>
      <c r="Z1993" t="s">
        <v>21142</v>
      </c>
      <c r="AA1993" t="s">
        <v>21143</v>
      </c>
      <c r="AB1993" t="s">
        <v>21144</v>
      </c>
      <c r="AC1993" t="s">
        <v>21145</v>
      </c>
      <c r="AD1993" t="s">
        <v>21146</v>
      </c>
      <c r="AE1993" t="s">
        <v>21147</v>
      </c>
    </row>
    <row r="1994" spans="1:31" x14ac:dyDescent="0.3">
      <c r="A1994" t="s">
        <v>21148</v>
      </c>
      <c r="B1994" t="s">
        <v>21149</v>
      </c>
      <c r="C1994">
        <v>1030</v>
      </c>
      <c r="D1994" t="s">
        <v>152</v>
      </c>
      <c r="E1994" t="s">
        <v>3</v>
      </c>
      <c r="F1994" t="s">
        <v>153</v>
      </c>
      <c r="G1994">
        <v>536</v>
      </c>
      <c r="H1994">
        <v>1654</v>
      </c>
      <c r="I1994">
        <v>5</v>
      </c>
      <c r="J1994">
        <v>55</v>
      </c>
      <c r="K1994">
        <v>17</v>
      </c>
    </row>
    <row r="1995" spans="1:31" x14ac:dyDescent="0.3">
      <c r="A1995" t="s">
        <v>21150</v>
      </c>
      <c r="B1995" t="s">
        <v>21151</v>
      </c>
      <c r="C1995">
        <v>701</v>
      </c>
      <c r="D1995" t="s">
        <v>152</v>
      </c>
      <c r="E1995" t="s">
        <v>3</v>
      </c>
      <c r="F1995" t="s">
        <v>153</v>
      </c>
      <c r="G1995">
        <v>542</v>
      </c>
      <c r="H1995">
        <v>254095</v>
      </c>
      <c r="I1995">
        <v>4.92</v>
      </c>
      <c r="J1995">
        <v>1975</v>
      </c>
      <c r="K1995">
        <v>1634</v>
      </c>
      <c r="L1995" t="s">
        <v>21152</v>
      </c>
      <c r="M1995" t="s">
        <v>21153</v>
      </c>
      <c r="N1995" t="s">
        <v>21154</v>
      </c>
      <c r="O1995" t="s">
        <v>21155</v>
      </c>
      <c r="P1995" t="s">
        <v>21156</v>
      </c>
      <c r="Q1995" t="s">
        <v>21157</v>
      </c>
      <c r="R1995" t="s">
        <v>21158</v>
      </c>
      <c r="S1995" t="s">
        <v>20941</v>
      </c>
      <c r="T1995" t="s">
        <v>21159</v>
      </c>
      <c r="U1995" t="s">
        <v>21160</v>
      </c>
      <c r="V1995" t="s">
        <v>20967</v>
      </c>
      <c r="W1995" t="s">
        <v>21161</v>
      </c>
      <c r="X1995" t="s">
        <v>21162</v>
      </c>
      <c r="Y1995" t="s">
        <v>21163</v>
      </c>
    </row>
    <row r="1996" spans="1:31" x14ac:dyDescent="0.3">
      <c r="A1996" t="s">
        <v>21163</v>
      </c>
      <c r="B1996" t="s">
        <v>21164</v>
      </c>
      <c r="C1996">
        <v>1084</v>
      </c>
      <c r="D1996" t="s">
        <v>152</v>
      </c>
      <c r="E1996" t="s">
        <v>3</v>
      </c>
      <c r="F1996" t="s">
        <v>153</v>
      </c>
      <c r="G1996">
        <v>276</v>
      </c>
      <c r="H1996">
        <v>31727</v>
      </c>
      <c r="I1996">
        <v>4.9400000000000004</v>
      </c>
      <c r="J1996">
        <v>269</v>
      </c>
      <c r="K1996">
        <v>258</v>
      </c>
      <c r="L1996" t="s">
        <v>21165</v>
      </c>
      <c r="M1996" t="e">
        <f>-DNWIBhmYPg</f>
        <v>#NAME?</v>
      </c>
      <c r="N1996" t="s">
        <v>21166</v>
      </c>
      <c r="O1996" t="s">
        <v>20974</v>
      </c>
      <c r="P1996" t="s">
        <v>21150</v>
      </c>
      <c r="Q1996" t="s">
        <v>21167</v>
      </c>
      <c r="R1996" t="s">
        <v>21168</v>
      </c>
      <c r="S1996" t="s">
        <v>21169</v>
      </c>
      <c r="T1996" t="s">
        <v>21170</v>
      </c>
      <c r="U1996" t="s">
        <v>21171</v>
      </c>
      <c r="V1996" t="s">
        <v>21172</v>
      </c>
      <c r="W1996" t="s">
        <v>21173</v>
      </c>
      <c r="X1996" t="s">
        <v>21174</v>
      </c>
      <c r="Y1996" t="s">
        <v>21175</v>
      </c>
      <c r="Z1996" t="s">
        <v>21176</v>
      </c>
      <c r="AA1996" t="s">
        <v>21177</v>
      </c>
      <c r="AB1996" t="s">
        <v>21178</v>
      </c>
      <c r="AC1996" t="s">
        <v>21179</v>
      </c>
      <c r="AD1996" t="s">
        <v>21180</v>
      </c>
      <c r="AE1996" t="s">
        <v>20992</v>
      </c>
    </row>
    <row r="1997" spans="1:31" x14ac:dyDescent="0.3">
      <c r="A1997" t="s">
        <v>21181</v>
      </c>
      <c r="B1997" t="s">
        <v>21182</v>
      </c>
      <c r="C1997">
        <v>884</v>
      </c>
      <c r="D1997" t="s">
        <v>152</v>
      </c>
      <c r="E1997" t="s">
        <v>3</v>
      </c>
      <c r="F1997" t="s">
        <v>153</v>
      </c>
      <c r="G1997">
        <v>214</v>
      </c>
      <c r="H1997">
        <v>63108</v>
      </c>
      <c r="I1997">
        <v>4.9400000000000004</v>
      </c>
      <c r="J1997">
        <v>707</v>
      </c>
      <c r="K1997">
        <v>266</v>
      </c>
      <c r="L1997" t="s">
        <v>20942</v>
      </c>
      <c r="M1997" t="s">
        <v>21183</v>
      </c>
      <c r="N1997" t="s">
        <v>21184</v>
      </c>
      <c r="O1997" t="s">
        <v>21185</v>
      </c>
      <c r="P1997" t="s">
        <v>21004</v>
      </c>
      <c r="Q1997" t="s">
        <v>21152</v>
      </c>
      <c r="R1997" t="s">
        <v>21186</v>
      </c>
      <c r="S1997" t="s">
        <v>21187</v>
      </c>
      <c r="T1997" t="s">
        <v>21188</v>
      </c>
      <c r="U1997" t="s">
        <v>21189</v>
      </c>
      <c r="V1997" t="s">
        <v>21190</v>
      </c>
      <c r="W1997" t="s">
        <v>21191</v>
      </c>
      <c r="X1997" t="s">
        <v>21192</v>
      </c>
      <c r="Y1997" t="s">
        <v>21193</v>
      </c>
      <c r="Z1997" t="s">
        <v>21194</v>
      </c>
      <c r="AA1997" t="s">
        <v>21195</v>
      </c>
      <c r="AB1997" t="s">
        <v>9567</v>
      </c>
      <c r="AC1997" t="s">
        <v>21196</v>
      </c>
      <c r="AD1997" t="s">
        <v>20941</v>
      </c>
      <c r="AE1997" t="s">
        <v>21197</v>
      </c>
    </row>
    <row r="1998" spans="1:31" x14ac:dyDescent="0.3">
      <c r="A1998" t="s">
        <v>21198</v>
      </c>
      <c r="B1998" t="s">
        <v>21199</v>
      </c>
      <c r="C1998">
        <v>1022</v>
      </c>
      <c r="D1998" t="s">
        <v>152</v>
      </c>
      <c r="E1998" t="s">
        <v>3</v>
      </c>
      <c r="F1998" t="s">
        <v>153</v>
      </c>
      <c r="G1998">
        <v>60</v>
      </c>
      <c r="H1998">
        <v>3446</v>
      </c>
      <c r="I1998">
        <v>4.9400000000000004</v>
      </c>
      <c r="J1998">
        <v>117</v>
      </c>
      <c r="K1998">
        <v>31</v>
      </c>
      <c r="L1998" t="s">
        <v>21200</v>
      </c>
      <c r="M1998" t="s">
        <v>21201</v>
      </c>
      <c r="N1998" t="s">
        <v>21202</v>
      </c>
      <c r="O1998" t="s">
        <v>21203</v>
      </c>
      <c r="P1998" t="s">
        <v>21204</v>
      </c>
      <c r="Q1998" t="s">
        <v>21205</v>
      </c>
      <c r="R1998" t="s">
        <v>21206</v>
      </c>
      <c r="S1998" t="s">
        <v>21207</v>
      </c>
      <c r="T1998" t="s">
        <v>21208</v>
      </c>
      <c r="U1998" t="s">
        <v>21209</v>
      </c>
      <c r="V1998" t="s">
        <v>21210</v>
      </c>
      <c r="W1998" t="s">
        <v>21211</v>
      </c>
      <c r="X1998" t="s">
        <v>21212</v>
      </c>
      <c r="Y1998" t="s">
        <v>21213</v>
      </c>
      <c r="Z1998" t="s">
        <v>21214</v>
      </c>
      <c r="AA1998" t="s">
        <v>21215</v>
      </c>
      <c r="AB1998" t="s">
        <v>21216</v>
      </c>
      <c r="AC1998" t="s">
        <v>21217</v>
      </c>
      <c r="AD1998" t="s">
        <v>20941</v>
      </c>
      <c r="AE1998" t="s">
        <v>21218</v>
      </c>
    </row>
    <row r="1999" spans="1:31" x14ac:dyDescent="0.3">
      <c r="A1999" t="s">
        <v>21219</v>
      </c>
      <c r="B1999" t="s">
        <v>21220</v>
      </c>
      <c r="C1999">
        <v>1133</v>
      </c>
      <c r="D1999" t="s">
        <v>152</v>
      </c>
      <c r="E1999" t="s">
        <v>3</v>
      </c>
      <c r="F1999" t="s">
        <v>153</v>
      </c>
      <c r="G1999">
        <v>83</v>
      </c>
      <c r="H1999">
        <v>16613</v>
      </c>
      <c r="I1999">
        <v>4.79</v>
      </c>
      <c r="J1999">
        <v>126</v>
      </c>
      <c r="K1999">
        <v>123</v>
      </c>
      <c r="L1999" t="s">
        <v>7361</v>
      </c>
      <c r="M1999" t="s">
        <v>574</v>
      </c>
      <c r="N1999" t="s">
        <v>564</v>
      </c>
      <c r="O1999" t="s">
        <v>7380</v>
      </c>
      <c r="P1999" t="s">
        <v>553</v>
      </c>
      <c r="Q1999" t="s">
        <v>7401</v>
      </c>
      <c r="R1999" t="s">
        <v>556</v>
      </c>
      <c r="S1999" t="s">
        <v>554</v>
      </c>
      <c r="T1999" t="s">
        <v>583</v>
      </c>
      <c r="U1999" t="s">
        <v>551</v>
      </c>
      <c r="V1999" t="s">
        <v>515</v>
      </c>
      <c r="W1999" t="s">
        <v>584</v>
      </c>
      <c r="X1999" t="s">
        <v>21221</v>
      </c>
      <c r="Y1999" t="s">
        <v>521</v>
      </c>
    </row>
    <row r="2000" spans="1:31" x14ac:dyDescent="0.3">
      <c r="A2000" t="s">
        <v>21222</v>
      </c>
      <c r="B2000" t="s">
        <v>21223</v>
      </c>
      <c r="C2000">
        <v>1134</v>
      </c>
      <c r="D2000" t="s">
        <v>152</v>
      </c>
      <c r="E2000" t="s">
        <v>3</v>
      </c>
      <c r="F2000" t="s">
        <v>153</v>
      </c>
      <c r="G2000">
        <v>92</v>
      </c>
      <c r="H2000">
        <v>1416</v>
      </c>
      <c r="I2000">
        <v>4.67</v>
      </c>
      <c r="J2000">
        <v>12</v>
      </c>
      <c r="K2000">
        <v>8</v>
      </c>
      <c r="L2000" t="s">
        <v>21224</v>
      </c>
      <c r="M2000" t="s">
        <v>494</v>
      </c>
      <c r="N2000" t="s">
        <v>21219</v>
      </c>
      <c r="O2000" t="s">
        <v>21225</v>
      </c>
      <c r="P2000" t="s">
        <v>7361</v>
      </c>
      <c r="Q2000" t="s">
        <v>21226</v>
      </c>
      <c r="R2000" t="s">
        <v>21227</v>
      </c>
      <c r="S2000" t="s">
        <v>574</v>
      </c>
      <c r="T2000" t="s">
        <v>21228</v>
      </c>
      <c r="U2000" t="s">
        <v>21229</v>
      </c>
      <c r="V2000" t="s">
        <v>7380</v>
      </c>
      <c r="W2000" t="s">
        <v>21230</v>
      </c>
      <c r="X2000" t="s">
        <v>564</v>
      </c>
      <c r="Y2000" t="s">
        <v>21231</v>
      </c>
      <c r="Z2000" t="s">
        <v>539</v>
      </c>
      <c r="AA2000" t="s">
        <v>21232</v>
      </c>
      <c r="AB2000" t="s">
        <v>565</v>
      </c>
      <c r="AC2000" t="s">
        <v>21233</v>
      </c>
      <c r="AD2000" t="s">
        <v>21234</v>
      </c>
      <c r="AE2000" t="s">
        <v>21235</v>
      </c>
    </row>
    <row r="2001" spans="1:31" x14ac:dyDescent="0.3">
      <c r="A2001" t="s">
        <v>21225</v>
      </c>
      <c r="B2001" t="s">
        <v>21236</v>
      </c>
      <c r="C2001">
        <v>1130</v>
      </c>
      <c r="D2001" t="s">
        <v>152</v>
      </c>
      <c r="E2001" t="s">
        <v>3</v>
      </c>
      <c r="F2001" t="s">
        <v>153</v>
      </c>
      <c r="G2001">
        <v>36</v>
      </c>
      <c r="H2001">
        <v>37923</v>
      </c>
      <c r="I2001">
        <v>4.5599999999999996</v>
      </c>
      <c r="J2001">
        <v>34</v>
      </c>
      <c r="K2001">
        <v>116</v>
      </c>
      <c r="L2001" t="s">
        <v>523</v>
      </c>
      <c r="M2001" t="s">
        <v>582</v>
      </c>
      <c r="N2001" t="s">
        <v>7384</v>
      </c>
      <c r="O2001" t="s">
        <v>21224</v>
      </c>
      <c r="P2001" t="s">
        <v>21237</v>
      </c>
      <c r="Q2001" t="s">
        <v>494</v>
      </c>
      <c r="R2001" t="s">
        <v>21227</v>
      </c>
      <c r="S2001" t="s">
        <v>7380</v>
      </c>
      <c r="T2001" t="s">
        <v>7361</v>
      </c>
      <c r="U2001" t="s">
        <v>565</v>
      </c>
      <c r="V2001" t="s">
        <v>21222</v>
      </c>
      <c r="W2001" t="s">
        <v>21230</v>
      </c>
      <c r="X2001" t="s">
        <v>21219</v>
      </c>
      <c r="Y2001" t="s">
        <v>574</v>
      </c>
    </row>
    <row r="2002" spans="1:31" x14ac:dyDescent="0.3">
      <c r="A2002" t="s">
        <v>7361</v>
      </c>
      <c r="B2002" t="s">
        <v>21238</v>
      </c>
      <c r="C2002">
        <v>1133</v>
      </c>
      <c r="D2002" t="s">
        <v>152</v>
      </c>
      <c r="E2002" t="s">
        <v>3</v>
      </c>
      <c r="F2002" t="s">
        <v>153</v>
      </c>
      <c r="G2002">
        <v>131</v>
      </c>
      <c r="H2002">
        <v>10999</v>
      </c>
      <c r="I2002">
        <v>4.8899999999999997</v>
      </c>
      <c r="J2002">
        <v>35</v>
      </c>
      <c r="K2002">
        <v>161</v>
      </c>
      <c r="L2002" t="s">
        <v>21239</v>
      </c>
      <c r="M2002" t="s">
        <v>21240</v>
      </c>
      <c r="N2002" t="s">
        <v>553</v>
      </c>
      <c r="O2002" t="s">
        <v>21224</v>
      </c>
      <c r="P2002" t="s">
        <v>548</v>
      </c>
      <c r="Q2002" t="s">
        <v>564</v>
      </c>
      <c r="R2002" t="s">
        <v>527</v>
      </c>
      <c r="S2002" t="s">
        <v>552</v>
      </c>
      <c r="T2002" t="s">
        <v>7400</v>
      </c>
      <c r="U2002" t="s">
        <v>557</v>
      </c>
      <c r="V2002" t="s">
        <v>7395</v>
      </c>
      <c r="W2002" t="s">
        <v>21241</v>
      </c>
      <c r="X2002" t="s">
        <v>21227</v>
      </c>
      <c r="Y2002" t="s">
        <v>21242</v>
      </c>
    </row>
    <row r="2003" spans="1:31" x14ac:dyDescent="0.3">
      <c r="A2003" t="s">
        <v>21226</v>
      </c>
      <c r="B2003" t="s">
        <v>21243</v>
      </c>
      <c r="C2003">
        <v>1133</v>
      </c>
      <c r="D2003" t="s">
        <v>152</v>
      </c>
      <c r="E2003" t="s">
        <v>3</v>
      </c>
      <c r="F2003" t="s">
        <v>153</v>
      </c>
      <c r="G2003">
        <v>222</v>
      </c>
      <c r="H2003">
        <v>7537</v>
      </c>
      <c r="I2003">
        <v>4.78</v>
      </c>
      <c r="J2003">
        <v>90</v>
      </c>
      <c r="K2003">
        <v>89</v>
      </c>
      <c r="L2003" t="s">
        <v>494</v>
      </c>
      <c r="M2003" t="s">
        <v>553</v>
      </c>
      <c r="N2003" t="s">
        <v>21244</v>
      </c>
      <c r="O2003" t="s">
        <v>21219</v>
      </c>
      <c r="P2003" t="s">
        <v>7401</v>
      </c>
      <c r="Q2003" t="s">
        <v>21245</v>
      </c>
      <c r="R2003" t="s">
        <v>21229</v>
      </c>
      <c r="S2003" t="s">
        <v>21224</v>
      </c>
      <c r="T2003" t="s">
        <v>556</v>
      </c>
      <c r="U2003" t="s">
        <v>21233</v>
      </c>
      <c r="V2003" t="s">
        <v>546</v>
      </c>
      <c r="W2003" t="s">
        <v>21234</v>
      </c>
      <c r="X2003" t="s">
        <v>21246</v>
      </c>
      <c r="Y2003" t="s">
        <v>21247</v>
      </c>
    </row>
    <row r="2004" spans="1:31" x14ac:dyDescent="0.3">
      <c r="A2004" t="s">
        <v>21227</v>
      </c>
      <c r="B2004" t="s">
        <v>21243</v>
      </c>
      <c r="C2004">
        <v>1135</v>
      </c>
      <c r="D2004" t="s">
        <v>152</v>
      </c>
      <c r="E2004" t="s">
        <v>3</v>
      </c>
      <c r="F2004" t="s">
        <v>153</v>
      </c>
      <c r="G2004">
        <v>99</v>
      </c>
      <c r="H2004">
        <v>4553</v>
      </c>
      <c r="I2004">
        <v>4.91</v>
      </c>
      <c r="J2004">
        <v>35</v>
      </c>
      <c r="K2004">
        <v>18</v>
      </c>
      <c r="L2004" t="s">
        <v>523</v>
      </c>
      <c r="M2004" t="s">
        <v>21225</v>
      </c>
      <c r="N2004" t="s">
        <v>21224</v>
      </c>
      <c r="O2004" t="s">
        <v>582</v>
      </c>
      <c r="P2004" t="s">
        <v>7384</v>
      </c>
      <c r="Q2004" t="s">
        <v>21222</v>
      </c>
      <c r="R2004" t="s">
        <v>21237</v>
      </c>
      <c r="S2004" t="s">
        <v>494</v>
      </c>
      <c r="T2004" t="s">
        <v>7380</v>
      </c>
      <c r="U2004" t="s">
        <v>7361</v>
      </c>
      <c r="V2004" t="s">
        <v>565</v>
      </c>
      <c r="W2004" t="s">
        <v>21219</v>
      </c>
      <c r="X2004" t="s">
        <v>21230</v>
      </c>
      <c r="Y2004" t="s">
        <v>574</v>
      </c>
    </row>
    <row r="2005" spans="1:31" x14ac:dyDescent="0.3">
      <c r="A2005" t="s">
        <v>21228</v>
      </c>
      <c r="B2005" t="s">
        <v>21248</v>
      </c>
      <c r="C2005">
        <v>1134</v>
      </c>
      <c r="D2005" t="s">
        <v>152</v>
      </c>
      <c r="E2005" t="s">
        <v>3</v>
      </c>
      <c r="F2005" t="s">
        <v>153</v>
      </c>
      <c r="G2005">
        <v>62</v>
      </c>
      <c r="H2005">
        <v>4423</v>
      </c>
      <c r="I2005">
        <v>4.46</v>
      </c>
      <c r="J2005">
        <v>50</v>
      </c>
      <c r="K2005">
        <v>77</v>
      </c>
      <c r="L2005" t="s">
        <v>539</v>
      </c>
      <c r="M2005" t="s">
        <v>21249</v>
      </c>
      <c r="N2005" t="s">
        <v>950</v>
      </c>
      <c r="O2005" t="s">
        <v>955</v>
      </c>
      <c r="P2005" t="s">
        <v>943</v>
      </c>
      <c r="Q2005" t="s">
        <v>956</v>
      </c>
      <c r="R2005" t="s">
        <v>21250</v>
      </c>
      <c r="S2005" t="s">
        <v>957</v>
      </c>
      <c r="T2005" t="s">
        <v>853</v>
      </c>
      <c r="U2005" t="s">
        <v>21251</v>
      </c>
      <c r="V2005" t="s">
        <v>21252</v>
      </c>
      <c r="W2005" t="s">
        <v>21253</v>
      </c>
      <c r="X2005" t="s">
        <v>944</v>
      </c>
      <c r="Y2005" t="s">
        <v>21254</v>
      </c>
    </row>
    <row r="2006" spans="1:31" x14ac:dyDescent="0.3">
      <c r="A2006" t="s">
        <v>21229</v>
      </c>
      <c r="B2006" t="s">
        <v>21243</v>
      </c>
      <c r="C2006">
        <v>1132</v>
      </c>
      <c r="D2006" t="s">
        <v>152</v>
      </c>
      <c r="E2006" t="s">
        <v>3</v>
      </c>
      <c r="F2006" t="s">
        <v>153</v>
      </c>
      <c r="G2006">
        <v>28</v>
      </c>
      <c r="H2006">
        <v>15068</v>
      </c>
      <c r="I2006">
        <v>4.7699999999999996</v>
      </c>
      <c r="J2006">
        <v>98</v>
      </c>
      <c r="K2006">
        <v>106</v>
      </c>
      <c r="L2006" t="s">
        <v>21224</v>
      </c>
      <c r="M2006" t="s">
        <v>21222</v>
      </c>
      <c r="N2006" t="s">
        <v>7361</v>
      </c>
      <c r="O2006" t="s">
        <v>494</v>
      </c>
      <c r="P2006" t="s">
        <v>21225</v>
      </c>
      <c r="Q2006" t="s">
        <v>21219</v>
      </c>
      <c r="R2006" t="s">
        <v>21227</v>
      </c>
      <c r="S2006" t="s">
        <v>564</v>
      </c>
      <c r="T2006" t="s">
        <v>21234</v>
      </c>
      <c r="U2006" t="s">
        <v>574</v>
      </c>
      <c r="V2006" t="s">
        <v>565</v>
      </c>
      <c r="W2006" t="s">
        <v>21226</v>
      </c>
      <c r="X2006" t="s">
        <v>7380</v>
      </c>
      <c r="Y2006" t="s">
        <v>21230</v>
      </c>
      <c r="Z2006" t="s">
        <v>539</v>
      </c>
      <c r="AA2006" t="s">
        <v>21232</v>
      </c>
      <c r="AB2006" t="s">
        <v>21255</v>
      </c>
      <c r="AC2006" t="s">
        <v>21233</v>
      </c>
      <c r="AD2006" t="s">
        <v>21228</v>
      </c>
      <c r="AE2006" t="s">
        <v>21231</v>
      </c>
    </row>
    <row r="2007" spans="1:31" x14ac:dyDescent="0.3">
      <c r="A2007" t="s">
        <v>21230</v>
      </c>
      <c r="B2007" t="s">
        <v>21243</v>
      </c>
      <c r="C2007">
        <v>1134</v>
      </c>
      <c r="D2007" t="s">
        <v>152</v>
      </c>
      <c r="E2007" t="s">
        <v>3</v>
      </c>
      <c r="F2007" t="s">
        <v>153</v>
      </c>
      <c r="G2007">
        <v>282</v>
      </c>
      <c r="H2007">
        <v>10032</v>
      </c>
      <c r="I2007">
        <v>4.76</v>
      </c>
      <c r="J2007">
        <v>76</v>
      </c>
      <c r="K2007">
        <v>77</v>
      </c>
      <c r="L2007" t="s">
        <v>21224</v>
      </c>
      <c r="M2007" t="s">
        <v>7384</v>
      </c>
      <c r="N2007" t="s">
        <v>21227</v>
      </c>
      <c r="O2007" t="s">
        <v>21222</v>
      </c>
      <c r="P2007" t="s">
        <v>7361</v>
      </c>
      <c r="Q2007" t="s">
        <v>564</v>
      </c>
      <c r="R2007" t="s">
        <v>21233</v>
      </c>
      <c r="S2007" t="s">
        <v>539</v>
      </c>
      <c r="T2007" t="s">
        <v>21229</v>
      </c>
      <c r="U2007" t="s">
        <v>21234</v>
      </c>
      <c r="V2007" t="s">
        <v>21239</v>
      </c>
      <c r="W2007" t="s">
        <v>553</v>
      </c>
      <c r="X2007" t="s">
        <v>548</v>
      </c>
      <c r="Y2007" t="s">
        <v>552</v>
      </c>
    </row>
    <row r="2008" spans="1:31" x14ac:dyDescent="0.3">
      <c r="A2008" t="s">
        <v>565</v>
      </c>
      <c r="B2008" t="s">
        <v>604</v>
      </c>
      <c r="C2008">
        <v>1134</v>
      </c>
      <c r="D2008" t="s">
        <v>152</v>
      </c>
      <c r="E2008" t="s">
        <v>3</v>
      </c>
      <c r="F2008" t="s">
        <v>153</v>
      </c>
      <c r="G2008">
        <v>61</v>
      </c>
      <c r="H2008">
        <v>1721</v>
      </c>
      <c r="I2008">
        <v>5</v>
      </c>
      <c r="J2008">
        <v>5</v>
      </c>
      <c r="K2008">
        <v>16</v>
      </c>
      <c r="L2008" t="s">
        <v>551</v>
      </c>
      <c r="M2008" t="s">
        <v>7369</v>
      </c>
      <c r="N2008" t="s">
        <v>21256</v>
      </c>
      <c r="O2008" t="s">
        <v>21257</v>
      </c>
      <c r="P2008" t="s">
        <v>21258</v>
      </c>
      <c r="Q2008" t="s">
        <v>21259</v>
      </c>
      <c r="R2008" t="s">
        <v>21260</v>
      </c>
      <c r="S2008" t="s">
        <v>21261</v>
      </c>
      <c r="T2008" t="s">
        <v>21262</v>
      </c>
      <c r="U2008" t="s">
        <v>21263</v>
      </c>
      <c r="V2008" t="s">
        <v>21264</v>
      </c>
      <c r="W2008" t="s">
        <v>21265</v>
      </c>
      <c r="X2008" t="s">
        <v>21266</v>
      </c>
      <c r="Y2008" t="s">
        <v>21267</v>
      </c>
      <c r="Z2008" t="s">
        <v>21268</v>
      </c>
      <c r="AA2008" t="s">
        <v>21269</v>
      </c>
      <c r="AB2008" t="s">
        <v>21270</v>
      </c>
      <c r="AC2008" t="s">
        <v>21271</v>
      </c>
      <c r="AD2008" t="s">
        <v>21272</v>
      </c>
      <c r="AE2008" t="s">
        <v>21273</v>
      </c>
    </row>
    <row r="2009" spans="1:31" x14ac:dyDescent="0.3">
      <c r="A2009" t="s">
        <v>21233</v>
      </c>
      <c r="B2009" t="s">
        <v>21243</v>
      </c>
      <c r="C2009">
        <v>1134</v>
      </c>
      <c r="D2009" t="s">
        <v>152</v>
      </c>
      <c r="E2009" t="s">
        <v>3</v>
      </c>
      <c r="F2009" t="s">
        <v>153</v>
      </c>
      <c r="G2009">
        <v>36</v>
      </c>
      <c r="H2009">
        <v>10356</v>
      </c>
      <c r="I2009">
        <v>4.84</v>
      </c>
      <c r="J2009">
        <v>99</v>
      </c>
      <c r="K2009">
        <v>67</v>
      </c>
      <c r="L2009" t="s">
        <v>21224</v>
      </c>
      <c r="M2009" t="s">
        <v>21222</v>
      </c>
      <c r="N2009" t="s">
        <v>7361</v>
      </c>
      <c r="O2009" t="s">
        <v>494</v>
      </c>
      <c r="P2009" t="s">
        <v>21225</v>
      </c>
      <c r="Q2009" t="s">
        <v>21219</v>
      </c>
      <c r="R2009" t="s">
        <v>21227</v>
      </c>
      <c r="S2009" t="s">
        <v>21229</v>
      </c>
      <c r="T2009" t="s">
        <v>564</v>
      </c>
      <c r="U2009" t="s">
        <v>21234</v>
      </c>
      <c r="V2009" t="s">
        <v>574</v>
      </c>
      <c r="W2009" t="s">
        <v>21226</v>
      </c>
      <c r="X2009" t="s">
        <v>565</v>
      </c>
      <c r="Y2009" t="s">
        <v>21228</v>
      </c>
    </row>
    <row r="2010" spans="1:31" x14ac:dyDescent="0.3">
      <c r="A2010" t="s">
        <v>21274</v>
      </c>
      <c r="B2010" t="s">
        <v>21275</v>
      </c>
      <c r="C2010">
        <v>1133</v>
      </c>
      <c r="D2010" t="s">
        <v>3580</v>
      </c>
      <c r="E2010" t="s">
        <v>3</v>
      </c>
      <c r="F2010" t="s">
        <v>3581</v>
      </c>
      <c r="G2010">
        <v>43</v>
      </c>
      <c r="H2010">
        <v>391</v>
      </c>
      <c r="I2010">
        <v>4.1399999999999997</v>
      </c>
      <c r="J2010">
        <v>7</v>
      </c>
      <c r="K2010">
        <v>2</v>
      </c>
      <c r="L2010" t="s">
        <v>21276</v>
      </c>
      <c r="M2010" t="s">
        <v>21277</v>
      </c>
      <c r="N2010" t="s">
        <v>21278</v>
      </c>
      <c r="O2010" t="e">
        <f>-FpBVhNdQXg</f>
        <v>#NAME?</v>
      </c>
      <c r="P2010" t="s">
        <v>21279</v>
      </c>
      <c r="Q2010" t="s">
        <v>21280</v>
      </c>
      <c r="R2010" t="s">
        <v>21281</v>
      </c>
      <c r="S2010" t="s">
        <v>21282</v>
      </c>
      <c r="T2010" t="s">
        <v>21283</v>
      </c>
      <c r="U2010" t="s">
        <v>21284</v>
      </c>
      <c r="V2010" t="s">
        <v>21285</v>
      </c>
      <c r="W2010" t="s">
        <v>21286</v>
      </c>
      <c r="X2010" t="s">
        <v>21287</v>
      </c>
      <c r="Y2010" t="s">
        <v>21288</v>
      </c>
      <c r="Z2010" t="s">
        <v>21289</v>
      </c>
      <c r="AA2010" t="s">
        <v>21290</v>
      </c>
      <c r="AB2010" t="s">
        <v>21291</v>
      </c>
      <c r="AC2010" t="s">
        <v>21292</v>
      </c>
      <c r="AD2010" t="s">
        <v>21293</v>
      </c>
      <c r="AE2010" t="s">
        <v>21294</v>
      </c>
    </row>
    <row r="2011" spans="1:31" x14ac:dyDescent="0.3">
      <c r="A2011" t="s">
        <v>21279</v>
      </c>
      <c r="B2011" t="s">
        <v>21295</v>
      </c>
      <c r="C2011">
        <v>1133</v>
      </c>
      <c r="D2011" t="s">
        <v>3580</v>
      </c>
      <c r="E2011" t="s">
        <v>3</v>
      </c>
      <c r="F2011" t="s">
        <v>3581</v>
      </c>
      <c r="G2011">
        <v>7</v>
      </c>
      <c r="H2011">
        <v>592</v>
      </c>
      <c r="I2011">
        <v>1.62</v>
      </c>
      <c r="J2011">
        <v>8</v>
      </c>
      <c r="K2011">
        <v>2</v>
      </c>
      <c r="L2011" t="s">
        <v>21276</v>
      </c>
      <c r="M2011" t="s">
        <v>21277</v>
      </c>
      <c r="N2011" t="s">
        <v>21278</v>
      </c>
      <c r="O2011" t="e">
        <f>-FpBVhNdQXg</f>
        <v>#NAME?</v>
      </c>
      <c r="P2011" t="s">
        <v>21296</v>
      </c>
      <c r="Q2011" t="s">
        <v>21280</v>
      </c>
      <c r="R2011" t="s">
        <v>21281</v>
      </c>
      <c r="S2011" t="s">
        <v>21282</v>
      </c>
      <c r="T2011" t="s">
        <v>21274</v>
      </c>
      <c r="U2011" t="s">
        <v>21283</v>
      </c>
      <c r="V2011" t="s">
        <v>21284</v>
      </c>
      <c r="W2011" t="s">
        <v>21285</v>
      </c>
      <c r="X2011" t="s">
        <v>21286</v>
      </c>
      <c r="Y2011" t="s">
        <v>21287</v>
      </c>
      <c r="Z2011" t="s">
        <v>21288</v>
      </c>
      <c r="AA2011" t="s">
        <v>21289</v>
      </c>
      <c r="AB2011" t="s">
        <v>21290</v>
      </c>
      <c r="AC2011" t="s">
        <v>21291</v>
      </c>
      <c r="AD2011" t="s">
        <v>21292</v>
      </c>
      <c r="AE2011" t="s">
        <v>21294</v>
      </c>
    </row>
    <row r="2012" spans="1:31" x14ac:dyDescent="0.3">
      <c r="A2012" t="s">
        <v>21297</v>
      </c>
      <c r="B2012" t="s">
        <v>21298</v>
      </c>
      <c r="C2012">
        <v>1133</v>
      </c>
      <c r="D2012" t="s">
        <v>38</v>
      </c>
      <c r="E2012" t="s">
        <v>3</v>
      </c>
      <c r="F2012" t="s">
        <v>39</v>
      </c>
      <c r="G2012">
        <v>203</v>
      </c>
      <c r="H2012">
        <v>46</v>
      </c>
      <c r="I2012">
        <v>0</v>
      </c>
      <c r="J2012">
        <v>0</v>
      </c>
      <c r="K2012">
        <v>0</v>
      </c>
      <c r="L2012" t="s">
        <v>21299</v>
      </c>
      <c r="M2012" t="s">
        <v>21300</v>
      </c>
      <c r="N2012" t="s">
        <v>21301</v>
      </c>
      <c r="O2012" t="s">
        <v>21302</v>
      </c>
      <c r="P2012" t="s">
        <v>21303</v>
      </c>
      <c r="Q2012" t="s">
        <v>21304</v>
      </c>
      <c r="R2012" t="s">
        <v>21305</v>
      </c>
      <c r="S2012" t="s">
        <v>21306</v>
      </c>
      <c r="T2012" t="s">
        <v>21307</v>
      </c>
      <c r="U2012" t="s">
        <v>21308</v>
      </c>
      <c r="V2012" t="s">
        <v>21309</v>
      </c>
      <c r="W2012" t="s">
        <v>21310</v>
      </c>
      <c r="X2012" t="s">
        <v>19509</v>
      </c>
      <c r="Y2012" t="s">
        <v>21311</v>
      </c>
      <c r="Z2012" t="s">
        <v>21312</v>
      </c>
      <c r="AA2012" t="s">
        <v>21313</v>
      </c>
      <c r="AB2012" t="s">
        <v>21314</v>
      </c>
      <c r="AC2012" t="s">
        <v>21315</v>
      </c>
      <c r="AD2012" t="s">
        <v>21316</v>
      </c>
      <c r="AE2012" t="s">
        <v>21317</v>
      </c>
    </row>
    <row r="2013" spans="1:31" x14ac:dyDescent="0.3">
      <c r="A2013" t="s">
        <v>21280</v>
      </c>
      <c r="B2013" t="s">
        <v>2646</v>
      </c>
      <c r="C2013">
        <v>1132</v>
      </c>
      <c r="D2013" t="s">
        <v>3580</v>
      </c>
      <c r="E2013" t="s">
        <v>3</v>
      </c>
      <c r="F2013" t="s">
        <v>3581</v>
      </c>
      <c r="G2013">
        <v>15</v>
      </c>
      <c r="H2013">
        <v>833</v>
      </c>
      <c r="I2013">
        <v>1.1399999999999999</v>
      </c>
      <c r="J2013">
        <v>14</v>
      </c>
      <c r="K2013">
        <v>25</v>
      </c>
      <c r="L2013" t="s">
        <v>21276</v>
      </c>
      <c r="M2013" t="s">
        <v>21277</v>
      </c>
      <c r="N2013" t="s">
        <v>21278</v>
      </c>
      <c r="O2013" t="e">
        <f>-FpBVhNdQXg</f>
        <v>#NAME?</v>
      </c>
      <c r="P2013" t="s">
        <v>21279</v>
      </c>
      <c r="Q2013" t="s">
        <v>21281</v>
      </c>
      <c r="R2013" t="s">
        <v>21282</v>
      </c>
      <c r="S2013" t="s">
        <v>21274</v>
      </c>
      <c r="T2013" t="s">
        <v>21283</v>
      </c>
      <c r="U2013" t="s">
        <v>21284</v>
      </c>
      <c r="V2013" t="s">
        <v>21285</v>
      </c>
      <c r="W2013" t="s">
        <v>21286</v>
      </c>
      <c r="X2013" t="s">
        <v>21287</v>
      </c>
      <c r="Y2013" t="s">
        <v>21288</v>
      </c>
      <c r="Z2013" t="s">
        <v>21289</v>
      </c>
      <c r="AA2013" t="s">
        <v>21290</v>
      </c>
      <c r="AB2013" t="s">
        <v>21291</v>
      </c>
      <c r="AC2013" t="s">
        <v>21292</v>
      </c>
      <c r="AD2013" t="s">
        <v>21293</v>
      </c>
      <c r="AE2013" t="s">
        <v>21294</v>
      </c>
    </row>
    <row r="2014" spans="1:31" x14ac:dyDescent="0.3">
      <c r="A2014" t="s">
        <v>21307</v>
      </c>
      <c r="B2014" t="s">
        <v>21298</v>
      </c>
      <c r="C2014">
        <v>1131</v>
      </c>
      <c r="D2014" t="s">
        <v>38</v>
      </c>
      <c r="E2014" t="s">
        <v>3</v>
      </c>
      <c r="F2014" t="s">
        <v>39</v>
      </c>
      <c r="G2014">
        <v>237</v>
      </c>
      <c r="H2014">
        <v>402</v>
      </c>
      <c r="I2014">
        <v>4</v>
      </c>
      <c r="J2014">
        <v>6</v>
      </c>
      <c r="K2014">
        <v>10</v>
      </c>
      <c r="L2014" t="s">
        <v>21297</v>
      </c>
      <c r="M2014" t="s">
        <v>1226</v>
      </c>
      <c r="N2014" t="s">
        <v>1220</v>
      </c>
      <c r="O2014" t="s">
        <v>21318</v>
      </c>
      <c r="P2014" t="s">
        <v>21319</v>
      </c>
      <c r="Q2014" t="s">
        <v>21320</v>
      </c>
      <c r="R2014" t="s">
        <v>21321</v>
      </c>
      <c r="S2014" t="s">
        <v>1221</v>
      </c>
      <c r="T2014" t="s">
        <v>21322</v>
      </c>
      <c r="U2014" t="s">
        <v>21323</v>
      </c>
      <c r="V2014" t="s">
        <v>21324</v>
      </c>
      <c r="W2014" t="s">
        <v>21325</v>
      </c>
      <c r="X2014" t="s">
        <v>21326</v>
      </c>
      <c r="Y2014" t="s">
        <v>21327</v>
      </c>
      <c r="Z2014" t="s">
        <v>21328</v>
      </c>
      <c r="AA2014" t="s">
        <v>21329</v>
      </c>
      <c r="AB2014" t="e">
        <f>-T7uKvpzVXI</f>
        <v>#NAME?</v>
      </c>
      <c r="AC2014" t="s">
        <v>21330</v>
      </c>
      <c r="AD2014" t="s">
        <v>21331</v>
      </c>
      <c r="AE2014" t="s">
        <v>21332</v>
      </c>
    </row>
    <row r="2015" spans="1:31" x14ac:dyDescent="0.3">
      <c r="A2015" t="s">
        <v>21281</v>
      </c>
      <c r="B2015" t="s">
        <v>6320</v>
      </c>
      <c r="C2015">
        <v>1130</v>
      </c>
      <c r="D2015" t="s">
        <v>3580</v>
      </c>
      <c r="E2015" t="s">
        <v>3</v>
      </c>
      <c r="F2015" t="s">
        <v>3581</v>
      </c>
      <c r="G2015">
        <v>62</v>
      </c>
      <c r="H2015">
        <v>1192</v>
      </c>
      <c r="I2015">
        <v>1</v>
      </c>
      <c r="J2015">
        <v>8</v>
      </c>
      <c r="K2015">
        <v>5</v>
      </c>
      <c r="L2015" t="s">
        <v>21333</v>
      </c>
      <c r="M2015" t="s">
        <v>21334</v>
      </c>
      <c r="N2015" t="s">
        <v>21335</v>
      </c>
      <c r="O2015" t="s">
        <v>21336</v>
      </c>
      <c r="P2015" t="s">
        <v>21337</v>
      </c>
      <c r="Q2015" t="s">
        <v>21338</v>
      </c>
      <c r="R2015" t="s">
        <v>21339</v>
      </c>
      <c r="S2015" t="s">
        <v>21285</v>
      </c>
      <c r="T2015" t="s">
        <v>6482</v>
      </c>
      <c r="U2015" t="s">
        <v>21340</v>
      </c>
      <c r="V2015" t="s">
        <v>21284</v>
      </c>
      <c r="W2015" t="s">
        <v>21341</v>
      </c>
      <c r="X2015" t="s">
        <v>21342</v>
      </c>
      <c r="Y2015" t="s">
        <v>21343</v>
      </c>
      <c r="Z2015" t="s">
        <v>21344</v>
      </c>
      <c r="AA2015" t="s">
        <v>21345</v>
      </c>
      <c r="AB2015" t="s">
        <v>21346</v>
      </c>
      <c r="AC2015" t="s">
        <v>21347</v>
      </c>
      <c r="AD2015" t="s">
        <v>21348</v>
      </c>
      <c r="AE2015" t="s">
        <v>21349</v>
      </c>
    </row>
    <row r="2016" spans="1:31" x14ac:dyDescent="0.3">
      <c r="A2016" t="s">
        <v>21350</v>
      </c>
      <c r="B2016" t="s">
        <v>21351</v>
      </c>
      <c r="C2016">
        <v>1122</v>
      </c>
      <c r="D2016" t="s">
        <v>3580</v>
      </c>
      <c r="E2016" t="s">
        <v>3</v>
      </c>
      <c r="F2016" t="s">
        <v>3581</v>
      </c>
      <c r="G2016">
        <v>228</v>
      </c>
      <c r="H2016">
        <v>374118</v>
      </c>
      <c r="I2016">
        <v>4.7300000000000004</v>
      </c>
      <c r="J2016">
        <v>3706</v>
      </c>
      <c r="K2016">
        <v>2993</v>
      </c>
      <c r="L2016" t="s">
        <v>21352</v>
      </c>
      <c r="M2016" t="s">
        <v>21337</v>
      </c>
      <c r="N2016" t="s">
        <v>21336</v>
      </c>
      <c r="O2016" t="s">
        <v>21353</v>
      </c>
      <c r="P2016" t="s">
        <v>21276</v>
      </c>
      <c r="Q2016" t="s">
        <v>21354</v>
      </c>
      <c r="R2016" t="s">
        <v>21355</v>
      </c>
      <c r="S2016" t="s">
        <v>21277</v>
      </c>
      <c r="T2016" t="s">
        <v>21356</v>
      </c>
      <c r="U2016" t="s">
        <v>21357</v>
      </c>
      <c r="V2016" t="s">
        <v>21358</v>
      </c>
      <c r="W2016" t="s">
        <v>21359</v>
      </c>
      <c r="X2016" t="s">
        <v>11123</v>
      </c>
      <c r="Y2016" t="s">
        <v>21360</v>
      </c>
      <c r="Z2016" t="s">
        <v>21278</v>
      </c>
      <c r="AA2016" t="s">
        <v>21343</v>
      </c>
      <c r="AB2016" t="s">
        <v>21361</v>
      </c>
      <c r="AC2016" t="s">
        <v>21362</v>
      </c>
      <c r="AD2016" t="s">
        <v>21363</v>
      </c>
      <c r="AE2016" t="s">
        <v>21342</v>
      </c>
    </row>
    <row r="2017" spans="1:31" x14ac:dyDescent="0.3">
      <c r="A2017" t="s">
        <v>21276</v>
      </c>
      <c r="B2017" t="s">
        <v>21364</v>
      </c>
      <c r="C2017">
        <v>1125</v>
      </c>
      <c r="D2017" t="s">
        <v>3580</v>
      </c>
      <c r="E2017" t="s">
        <v>3</v>
      </c>
      <c r="F2017" t="s">
        <v>3581</v>
      </c>
      <c r="G2017">
        <v>170</v>
      </c>
      <c r="H2017">
        <v>3458</v>
      </c>
      <c r="I2017">
        <v>4.5999999999999996</v>
      </c>
      <c r="J2017">
        <v>55</v>
      </c>
      <c r="K2017">
        <v>46</v>
      </c>
      <c r="L2017" t="s">
        <v>21350</v>
      </c>
      <c r="M2017" t="s">
        <v>21278</v>
      </c>
      <c r="N2017" t="s">
        <v>21277</v>
      </c>
      <c r="O2017" t="s">
        <v>21361</v>
      </c>
      <c r="P2017" t="s">
        <v>21360</v>
      </c>
      <c r="Q2017" t="s">
        <v>21358</v>
      </c>
      <c r="R2017" t="s">
        <v>21365</v>
      </c>
      <c r="S2017" t="s">
        <v>21366</v>
      </c>
      <c r="T2017" t="s">
        <v>21367</v>
      </c>
      <c r="U2017" t="s">
        <v>21368</v>
      </c>
      <c r="V2017" t="s">
        <v>21369</v>
      </c>
      <c r="W2017" t="s">
        <v>21370</v>
      </c>
      <c r="X2017" t="s">
        <v>21371</v>
      </c>
      <c r="Y2017" t="s">
        <v>21372</v>
      </c>
      <c r="Z2017" t="s">
        <v>21373</v>
      </c>
      <c r="AA2017" t="s">
        <v>21374</v>
      </c>
      <c r="AB2017" t="s">
        <v>21375</v>
      </c>
      <c r="AC2017" t="s">
        <v>21376</v>
      </c>
      <c r="AD2017" t="s">
        <v>21377</v>
      </c>
      <c r="AE2017" t="s">
        <v>21378</v>
      </c>
    </row>
    <row r="2018" spans="1:31" x14ac:dyDescent="0.3">
      <c r="A2018" t="s">
        <v>21277</v>
      </c>
      <c r="B2018" t="s">
        <v>21379</v>
      </c>
      <c r="C2018">
        <v>1123</v>
      </c>
      <c r="D2018" t="s">
        <v>3580</v>
      </c>
      <c r="E2018" t="s">
        <v>3</v>
      </c>
      <c r="F2018" t="s">
        <v>3581</v>
      </c>
      <c r="G2018">
        <v>100</v>
      </c>
      <c r="H2018">
        <v>2986</v>
      </c>
      <c r="I2018">
        <v>4.2699999999999996</v>
      </c>
      <c r="J2018">
        <v>11</v>
      </c>
      <c r="K2018">
        <v>14</v>
      </c>
      <c r="L2018" t="s">
        <v>21350</v>
      </c>
      <c r="M2018" t="s">
        <v>21278</v>
      </c>
      <c r="N2018" t="s">
        <v>21276</v>
      </c>
      <c r="O2018" t="s">
        <v>21284</v>
      </c>
      <c r="P2018" t="s">
        <v>21380</v>
      </c>
      <c r="Q2018" t="s">
        <v>21381</v>
      </c>
      <c r="R2018" t="s">
        <v>21382</v>
      </c>
      <c r="S2018" t="s">
        <v>21383</v>
      </c>
      <c r="T2018" t="s">
        <v>21384</v>
      </c>
      <c r="U2018" t="s">
        <v>21361</v>
      </c>
      <c r="V2018" t="s">
        <v>21385</v>
      </c>
      <c r="W2018" t="s">
        <v>21386</v>
      </c>
      <c r="X2018" t="s">
        <v>21387</v>
      </c>
      <c r="Y2018" t="s">
        <v>21388</v>
      </c>
      <c r="Z2018" t="s">
        <v>21337</v>
      </c>
      <c r="AA2018" t="s">
        <v>21352</v>
      </c>
      <c r="AB2018" t="s">
        <v>21389</v>
      </c>
      <c r="AC2018" t="s">
        <v>21390</v>
      </c>
      <c r="AD2018" t="s">
        <v>21391</v>
      </c>
      <c r="AE2018" t="s">
        <v>21392</v>
      </c>
    </row>
    <row r="2019" spans="1:31" x14ac:dyDescent="0.3">
      <c r="A2019" t="e">
        <f>-FpBVhNdQXg</f>
        <v>#NAME?</v>
      </c>
      <c r="B2019" t="s">
        <v>21393</v>
      </c>
      <c r="C2019">
        <v>1133</v>
      </c>
      <c r="D2019" t="s">
        <v>3580</v>
      </c>
      <c r="E2019" t="s">
        <v>3</v>
      </c>
      <c r="F2019" t="s">
        <v>3581</v>
      </c>
      <c r="G2019">
        <v>65</v>
      </c>
      <c r="H2019">
        <v>221</v>
      </c>
      <c r="I2019">
        <v>5</v>
      </c>
      <c r="J2019">
        <v>1</v>
      </c>
      <c r="K2019">
        <v>5</v>
      </c>
    </row>
    <row r="2020" spans="1:31" x14ac:dyDescent="0.3">
      <c r="A2020" t="s">
        <v>21296</v>
      </c>
      <c r="B2020" t="s">
        <v>21393</v>
      </c>
      <c r="C2020">
        <v>1136</v>
      </c>
      <c r="D2020" t="s">
        <v>3580</v>
      </c>
      <c r="E2020" t="s">
        <v>3</v>
      </c>
      <c r="F2020" t="s">
        <v>3581</v>
      </c>
      <c r="G2020">
        <v>77</v>
      </c>
      <c r="H2020">
        <v>37</v>
      </c>
      <c r="I2020">
        <v>0</v>
      </c>
      <c r="J2020">
        <v>0</v>
      </c>
      <c r="K2020">
        <v>0</v>
      </c>
      <c r="L2020" t="s">
        <v>21394</v>
      </c>
      <c r="M2020" t="s">
        <v>21395</v>
      </c>
    </row>
    <row r="2021" spans="1:31" x14ac:dyDescent="0.3">
      <c r="A2021" t="s">
        <v>21358</v>
      </c>
      <c r="B2021" t="s">
        <v>21396</v>
      </c>
      <c r="C2021">
        <v>972</v>
      </c>
      <c r="D2021" t="s">
        <v>20</v>
      </c>
      <c r="E2021">
        <v>207</v>
      </c>
      <c r="F2021">
        <v>101194</v>
      </c>
      <c r="G2021">
        <v>4.8499999999999996</v>
      </c>
      <c r="H2021">
        <v>399</v>
      </c>
      <c r="I2021">
        <v>263</v>
      </c>
      <c r="J2021" t="s">
        <v>21397</v>
      </c>
      <c r="K2021" t="s">
        <v>21398</v>
      </c>
      <c r="L2021" t="s">
        <v>21399</v>
      </c>
      <c r="M2021" t="s">
        <v>21400</v>
      </c>
      <c r="N2021" t="s">
        <v>21359</v>
      </c>
      <c r="O2021" t="s">
        <v>21350</v>
      </c>
      <c r="P2021" t="s">
        <v>21344</v>
      </c>
      <c r="Q2021" t="s">
        <v>21401</v>
      </c>
      <c r="R2021" t="s">
        <v>21354</v>
      </c>
      <c r="S2021" t="s">
        <v>21362</v>
      </c>
      <c r="T2021" t="s">
        <v>21360</v>
      </c>
      <c r="U2021" t="s">
        <v>21402</v>
      </c>
      <c r="V2021" t="s">
        <v>21336</v>
      </c>
      <c r="W2021" t="s">
        <v>21403</v>
      </c>
    </row>
    <row r="2022" spans="1:31" x14ac:dyDescent="0.3">
      <c r="A2022" t="s">
        <v>21278</v>
      </c>
      <c r="B2022" t="s">
        <v>21275</v>
      </c>
      <c r="C2022">
        <v>1123</v>
      </c>
      <c r="D2022" t="s">
        <v>3580</v>
      </c>
      <c r="E2022" t="s">
        <v>3</v>
      </c>
      <c r="F2022" t="s">
        <v>3581</v>
      </c>
      <c r="G2022">
        <v>44</v>
      </c>
      <c r="H2022">
        <v>3529</v>
      </c>
      <c r="I2022">
        <v>3.8</v>
      </c>
      <c r="J2022">
        <v>15</v>
      </c>
      <c r="K2022">
        <v>26</v>
      </c>
      <c r="L2022" t="s">
        <v>21350</v>
      </c>
      <c r="M2022" t="s">
        <v>21277</v>
      </c>
      <c r="N2022" t="s">
        <v>21276</v>
      </c>
      <c r="O2022" t="s">
        <v>21284</v>
      </c>
      <c r="P2022" t="s">
        <v>21380</v>
      </c>
      <c r="Q2022" t="s">
        <v>21384</v>
      </c>
      <c r="R2022" t="s">
        <v>21381</v>
      </c>
      <c r="S2022" t="s">
        <v>21404</v>
      </c>
      <c r="T2022" t="s">
        <v>21405</v>
      </c>
      <c r="U2022" t="s">
        <v>21406</v>
      </c>
      <c r="V2022" t="s">
        <v>21360</v>
      </c>
      <c r="W2022" t="s">
        <v>21407</v>
      </c>
      <c r="X2022" t="s">
        <v>21408</v>
      </c>
      <c r="Y2022" t="s">
        <v>21358</v>
      </c>
      <c r="Z2022" t="s">
        <v>21409</v>
      </c>
      <c r="AA2022" t="s">
        <v>21410</v>
      </c>
      <c r="AB2022" t="s">
        <v>21387</v>
      </c>
      <c r="AC2022" t="s">
        <v>21392</v>
      </c>
      <c r="AD2022" t="s">
        <v>21388</v>
      </c>
      <c r="AE2022" t="s">
        <v>21383</v>
      </c>
    </row>
    <row r="2023" spans="1:31" x14ac:dyDescent="0.3">
      <c r="A2023" t="s">
        <v>21411</v>
      </c>
      <c r="B2023" t="s">
        <v>21412</v>
      </c>
      <c r="C2023">
        <v>1089</v>
      </c>
      <c r="D2023" t="s">
        <v>32</v>
      </c>
      <c r="E2023">
        <v>234</v>
      </c>
      <c r="F2023">
        <v>482</v>
      </c>
      <c r="G2023">
        <v>5</v>
      </c>
      <c r="H2023">
        <v>1</v>
      </c>
      <c r="I2023">
        <v>9</v>
      </c>
    </row>
    <row r="2024" spans="1:31" x14ac:dyDescent="0.3">
      <c r="A2024" t="s">
        <v>21413</v>
      </c>
      <c r="B2024" t="s">
        <v>21414</v>
      </c>
      <c r="C2024">
        <v>878</v>
      </c>
      <c r="D2024" t="s">
        <v>38</v>
      </c>
      <c r="E2024" t="s">
        <v>3</v>
      </c>
      <c r="F2024" t="s">
        <v>39</v>
      </c>
      <c r="G2024">
        <v>184</v>
      </c>
      <c r="H2024">
        <v>908</v>
      </c>
      <c r="I2024">
        <v>5</v>
      </c>
      <c r="J2024">
        <v>3</v>
      </c>
      <c r="K2024">
        <v>3</v>
      </c>
      <c r="L2024" t="s">
        <v>21415</v>
      </c>
      <c r="M2024" t="s">
        <v>21416</v>
      </c>
      <c r="N2024" t="s">
        <v>21417</v>
      </c>
      <c r="O2024" t="s">
        <v>21418</v>
      </c>
      <c r="P2024" t="s">
        <v>21419</v>
      </c>
      <c r="Q2024" t="s">
        <v>21420</v>
      </c>
      <c r="R2024" t="s">
        <v>21421</v>
      </c>
      <c r="S2024" t="s">
        <v>21422</v>
      </c>
      <c r="T2024" t="s">
        <v>21423</v>
      </c>
      <c r="U2024" t="s">
        <v>21424</v>
      </c>
      <c r="V2024" t="s">
        <v>13389</v>
      </c>
      <c r="W2024" t="s">
        <v>21343</v>
      </c>
      <c r="X2024" t="s">
        <v>21425</v>
      </c>
      <c r="Y2024" t="s">
        <v>21426</v>
      </c>
      <c r="Z2024" t="s">
        <v>21427</v>
      </c>
      <c r="AA2024" t="s">
        <v>21428</v>
      </c>
      <c r="AB2024" t="s">
        <v>21429</v>
      </c>
      <c r="AC2024" t="s">
        <v>21430</v>
      </c>
      <c r="AD2024" t="s">
        <v>21431</v>
      </c>
      <c r="AE2024" t="s">
        <v>21432</v>
      </c>
    </row>
    <row r="2025" spans="1:31" x14ac:dyDescent="0.3">
      <c r="A2025" t="s">
        <v>21282</v>
      </c>
      <c r="B2025" t="s">
        <v>21433</v>
      </c>
      <c r="C2025">
        <v>1111</v>
      </c>
      <c r="D2025" t="s">
        <v>38</v>
      </c>
      <c r="E2025" t="s">
        <v>3</v>
      </c>
      <c r="F2025" t="s">
        <v>39</v>
      </c>
      <c r="G2025">
        <v>178</v>
      </c>
      <c r="H2025">
        <v>408</v>
      </c>
      <c r="I2025">
        <v>5</v>
      </c>
      <c r="J2025">
        <v>5</v>
      </c>
      <c r="K2025">
        <v>10</v>
      </c>
      <c r="L2025" t="e">
        <f>-fm3jYryg3E</f>
        <v>#NAME?</v>
      </c>
      <c r="M2025" t="s">
        <v>21434</v>
      </c>
      <c r="N2025" t="s">
        <v>21435</v>
      </c>
      <c r="O2025" t="s">
        <v>21436</v>
      </c>
      <c r="P2025" t="s">
        <v>21437</v>
      </c>
      <c r="Q2025" t="s">
        <v>21284</v>
      </c>
      <c r="R2025" t="s">
        <v>21438</v>
      </c>
      <c r="S2025" t="s">
        <v>21439</v>
      </c>
      <c r="T2025" t="s">
        <v>21440</v>
      </c>
      <c r="U2025" t="s">
        <v>21441</v>
      </c>
      <c r="V2025" t="s">
        <v>21442</v>
      </c>
      <c r="W2025" t="s">
        <v>21443</v>
      </c>
      <c r="X2025" t="s">
        <v>21444</v>
      </c>
      <c r="Y2025" t="s">
        <v>21445</v>
      </c>
      <c r="Z2025" t="s">
        <v>21446</v>
      </c>
      <c r="AA2025" t="s">
        <v>21447</v>
      </c>
      <c r="AB2025" t="s">
        <v>21448</v>
      </c>
      <c r="AC2025" t="s">
        <v>21449</v>
      </c>
      <c r="AD2025" t="s">
        <v>21450</v>
      </c>
      <c r="AE2025" t="s">
        <v>21451</v>
      </c>
    </row>
    <row r="2026" spans="1:31" x14ac:dyDescent="0.3">
      <c r="A2026" t="s">
        <v>21452</v>
      </c>
      <c r="B2026" t="s">
        <v>21453</v>
      </c>
      <c r="C2026">
        <v>684</v>
      </c>
      <c r="D2026" t="s">
        <v>152</v>
      </c>
      <c r="E2026" t="s">
        <v>3</v>
      </c>
      <c r="F2026" t="s">
        <v>153</v>
      </c>
      <c r="G2026">
        <v>249</v>
      </c>
      <c r="H2026">
        <v>68</v>
      </c>
      <c r="I2026">
        <v>5</v>
      </c>
      <c r="J2026">
        <v>1</v>
      </c>
      <c r="K2026">
        <v>3</v>
      </c>
    </row>
    <row r="2027" spans="1:31" x14ac:dyDescent="0.3">
      <c r="A2027" t="s">
        <v>21454</v>
      </c>
      <c r="B2027" t="s">
        <v>21455</v>
      </c>
      <c r="C2027">
        <v>875</v>
      </c>
      <c r="D2027" t="s">
        <v>38</v>
      </c>
      <c r="E2027" t="s">
        <v>3</v>
      </c>
      <c r="F2027" t="s">
        <v>39</v>
      </c>
      <c r="G2027">
        <v>599</v>
      </c>
      <c r="H2027">
        <v>518</v>
      </c>
      <c r="I2027">
        <v>4.5</v>
      </c>
      <c r="J2027">
        <v>8</v>
      </c>
      <c r="K2027">
        <v>8</v>
      </c>
      <c r="L2027" t="s">
        <v>21456</v>
      </c>
      <c r="M2027" t="s">
        <v>21457</v>
      </c>
      <c r="N2027" t="s">
        <v>21458</v>
      </c>
      <c r="O2027" t="s">
        <v>21459</v>
      </c>
      <c r="P2027" t="s">
        <v>21460</v>
      </c>
      <c r="Q2027" t="s">
        <v>21461</v>
      </c>
      <c r="R2027" t="s">
        <v>21462</v>
      </c>
      <c r="S2027" t="s">
        <v>21463</v>
      </c>
      <c r="T2027" t="s">
        <v>21464</v>
      </c>
      <c r="U2027" t="s">
        <v>21465</v>
      </c>
      <c r="V2027" t="s">
        <v>21466</v>
      </c>
      <c r="W2027" t="s">
        <v>21467</v>
      </c>
      <c r="X2027" t="s">
        <v>21468</v>
      </c>
      <c r="Y2027" t="s">
        <v>21469</v>
      </c>
      <c r="Z2027" t="s">
        <v>21470</v>
      </c>
      <c r="AA2027" t="s">
        <v>21417</v>
      </c>
      <c r="AB2027" t="s">
        <v>21471</v>
      </c>
      <c r="AC2027" t="s">
        <v>21472</v>
      </c>
      <c r="AD2027" t="s">
        <v>21473</v>
      </c>
      <c r="AE2027" t="s">
        <v>21474</v>
      </c>
    </row>
    <row r="2028" spans="1:31" x14ac:dyDescent="0.3">
      <c r="A2028" t="s">
        <v>21475</v>
      </c>
      <c r="B2028" t="s">
        <v>21476</v>
      </c>
      <c r="C2028">
        <v>1075</v>
      </c>
      <c r="D2028" t="s">
        <v>233</v>
      </c>
      <c r="E2028" t="s">
        <v>3</v>
      </c>
      <c r="F2028" t="s">
        <v>234</v>
      </c>
      <c r="G2028">
        <v>137</v>
      </c>
      <c r="H2028">
        <v>831</v>
      </c>
      <c r="I2028">
        <v>5</v>
      </c>
      <c r="J2028">
        <v>2</v>
      </c>
      <c r="K2028">
        <v>1</v>
      </c>
    </row>
    <row r="2029" spans="1:31" x14ac:dyDescent="0.3">
      <c r="A2029" t="s">
        <v>21477</v>
      </c>
      <c r="B2029" t="s">
        <v>21476</v>
      </c>
      <c r="C2029">
        <v>1074</v>
      </c>
      <c r="D2029" t="s">
        <v>233</v>
      </c>
      <c r="E2029" t="s">
        <v>3</v>
      </c>
      <c r="F2029" t="s">
        <v>234</v>
      </c>
      <c r="G2029">
        <v>276</v>
      </c>
      <c r="H2029">
        <v>1435</v>
      </c>
      <c r="I2029">
        <v>3</v>
      </c>
      <c r="J2029">
        <v>5</v>
      </c>
      <c r="K2029">
        <v>2</v>
      </c>
      <c r="L2029" t="s">
        <v>10194</v>
      </c>
      <c r="M2029" t="s">
        <v>21475</v>
      </c>
      <c r="N2029" t="s">
        <v>21478</v>
      </c>
      <c r="O2029" t="s">
        <v>21479</v>
      </c>
      <c r="P2029" t="s">
        <v>21480</v>
      </c>
      <c r="Q2029" t="s">
        <v>21481</v>
      </c>
      <c r="R2029" t="s">
        <v>21482</v>
      </c>
      <c r="S2029" t="s">
        <v>21483</v>
      </c>
      <c r="T2029" t="s">
        <v>21484</v>
      </c>
      <c r="U2029" t="s">
        <v>21485</v>
      </c>
      <c r="V2029" t="s">
        <v>21486</v>
      </c>
      <c r="W2029" t="s">
        <v>21487</v>
      </c>
      <c r="X2029" t="s">
        <v>21488</v>
      </c>
      <c r="Y2029" t="s">
        <v>21489</v>
      </c>
      <c r="Z2029" t="s">
        <v>21490</v>
      </c>
      <c r="AA2029" t="s">
        <v>21491</v>
      </c>
      <c r="AB2029" t="s">
        <v>21492</v>
      </c>
      <c r="AC2029" t="s">
        <v>21493</v>
      </c>
      <c r="AD2029" t="s">
        <v>21494</v>
      </c>
      <c r="AE2029" t="s">
        <v>21495</v>
      </c>
    </row>
    <row r="2030" spans="1:31" x14ac:dyDescent="0.3">
      <c r="A2030" t="s">
        <v>21496</v>
      </c>
      <c r="B2030" t="s">
        <v>21497</v>
      </c>
      <c r="C2030">
        <v>1132</v>
      </c>
      <c r="D2030" t="s">
        <v>20</v>
      </c>
      <c r="E2030">
        <v>249</v>
      </c>
      <c r="F2030">
        <v>314</v>
      </c>
      <c r="G2030">
        <v>3</v>
      </c>
      <c r="H2030">
        <v>2</v>
      </c>
      <c r="I2030">
        <v>4</v>
      </c>
      <c r="J2030" t="s">
        <v>21498</v>
      </c>
      <c r="K2030" t="s">
        <v>21499</v>
      </c>
      <c r="L2030" t="s">
        <v>21500</v>
      </c>
      <c r="M2030" t="s">
        <v>21501</v>
      </c>
      <c r="N2030" t="s">
        <v>21502</v>
      </c>
      <c r="O2030" t="s">
        <v>21503</v>
      </c>
      <c r="P2030" t="s">
        <v>21504</v>
      </c>
      <c r="Q2030" t="s">
        <v>21505</v>
      </c>
      <c r="R2030" t="s">
        <v>21506</v>
      </c>
      <c r="S2030" t="s">
        <v>21507</v>
      </c>
      <c r="T2030" t="s">
        <v>21508</v>
      </c>
      <c r="U2030" t="s">
        <v>21509</v>
      </c>
      <c r="V2030" t="s">
        <v>21510</v>
      </c>
      <c r="W2030" t="s">
        <v>21511</v>
      </c>
      <c r="X2030" t="s">
        <v>21512</v>
      </c>
      <c r="Y2030" t="s">
        <v>21513</v>
      </c>
      <c r="Z2030" t="s">
        <v>21514</v>
      </c>
      <c r="AA2030" t="s">
        <v>21515</v>
      </c>
      <c r="AB2030" t="s">
        <v>21516</v>
      </c>
      <c r="AC2030" t="s">
        <v>21517</v>
      </c>
    </row>
    <row r="2031" spans="1:31" x14ac:dyDescent="0.3">
      <c r="A2031" t="s">
        <v>21518</v>
      </c>
      <c r="B2031" t="s">
        <v>21519</v>
      </c>
      <c r="C2031">
        <v>1135</v>
      </c>
      <c r="D2031" t="s">
        <v>38</v>
      </c>
      <c r="E2031" t="s">
        <v>3</v>
      </c>
      <c r="F2031" t="s">
        <v>39</v>
      </c>
      <c r="G2031">
        <v>146</v>
      </c>
      <c r="H2031">
        <v>151</v>
      </c>
      <c r="I2031">
        <v>4</v>
      </c>
      <c r="J2031">
        <v>1</v>
      </c>
      <c r="K2031">
        <v>1</v>
      </c>
      <c r="L2031" t="s">
        <v>21520</v>
      </c>
      <c r="M2031" t="s">
        <v>19220</v>
      </c>
      <c r="N2031" t="s">
        <v>5756</v>
      </c>
      <c r="O2031" t="s">
        <v>21507</v>
      </c>
      <c r="P2031" t="s">
        <v>21521</v>
      </c>
      <c r="Q2031" t="s">
        <v>21496</v>
      </c>
      <c r="R2031" t="s">
        <v>21512</v>
      </c>
      <c r="S2031" t="s">
        <v>21504</v>
      </c>
      <c r="T2031" t="s">
        <v>21506</v>
      </c>
      <c r="U2031" t="s">
        <v>21522</v>
      </c>
      <c r="V2031" t="s">
        <v>11568</v>
      </c>
      <c r="W2031" t="s">
        <v>21523</v>
      </c>
      <c r="X2031" t="s">
        <v>21524</v>
      </c>
      <c r="Y2031" t="s">
        <v>21525</v>
      </c>
      <c r="Z2031" t="s">
        <v>21526</v>
      </c>
      <c r="AA2031" t="s">
        <v>21527</v>
      </c>
      <c r="AB2031" t="s">
        <v>21528</v>
      </c>
      <c r="AC2031" t="s">
        <v>21529</v>
      </c>
      <c r="AD2031" t="s">
        <v>21505</v>
      </c>
      <c r="AE2031" t="s">
        <v>21514</v>
      </c>
    </row>
    <row r="2032" spans="1:31" x14ac:dyDescent="0.3">
      <c r="A2032" t="s">
        <v>21520</v>
      </c>
      <c r="B2032" t="s">
        <v>7089</v>
      </c>
      <c r="C2032">
        <v>1132</v>
      </c>
      <c r="D2032" t="s">
        <v>38</v>
      </c>
      <c r="E2032" t="s">
        <v>3</v>
      </c>
      <c r="F2032" t="s">
        <v>39</v>
      </c>
      <c r="G2032">
        <v>92</v>
      </c>
      <c r="H2032">
        <v>1129</v>
      </c>
      <c r="I2032">
        <v>1.33</v>
      </c>
      <c r="J2032">
        <v>24</v>
      </c>
      <c r="K2032">
        <v>16</v>
      </c>
      <c r="L2032" t="s">
        <v>21518</v>
      </c>
      <c r="M2032" t="s">
        <v>19220</v>
      </c>
      <c r="N2032" t="s">
        <v>5756</v>
      </c>
      <c r="O2032" t="s">
        <v>21507</v>
      </c>
      <c r="P2032" t="s">
        <v>21521</v>
      </c>
      <c r="Q2032" t="s">
        <v>21496</v>
      </c>
      <c r="R2032" t="s">
        <v>21512</v>
      </c>
      <c r="S2032" t="s">
        <v>21504</v>
      </c>
      <c r="T2032" t="s">
        <v>21506</v>
      </c>
      <c r="U2032" t="s">
        <v>21522</v>
      </c>
      <c r="V2032" t="s">
        <v>11568</v>
      </c>
      <c r="W2032" t="s">
        <v>21523</v>
      </c>
      <c r="X2032" t="s">
        <v>21524</v>
      </c>
      <c r="Y2032" t="s">
        <v>21525</v>
      </c>
      <c r="Z2032" t="s">
        <v>21526</v>
      </c>
      <c r="AA2032" t="s">
        <v>21527</v>
      </c>
      <c r="AB2032" t="s">
        <v>21528</v>
      </c>
      <c r="AC2032" t="s">
        <v>21529</v>
      </c>
      <c r="AD2032" t="s">
        <v>21505</v>
      </c>
      <c r="AE2032" t="s">
        <v>21514</v>
      </c>
    </row>
    <row r="2033" spans="1:31" x14ac:dyDescent="0.3">
      <c r="A2033" t="s">
        <v>21521</v>
      </c>
      <c r="B2033" t="s">
        <v>21530</v>
      </c>
      <c r="C2033">
        <v>1132</v>
      </c>
      <c r="D2033" t="s">
        <v>5082</v>
      </c>
      <c r="E2033" t="s">
        <v>3</v>
      </c>
      <c r="F2033" t="s">
        <v>5083</v>
      </c>
      <c r="G2033">
        <v>554</v>
      </c>
      <c r="H2033">
        <v>565</v>
      </c>
      <c r="I2033">
        <v>4.33</v>
      </c>
      <c r="J2033">
        <v>6</v>
      </c>
      <c r="K2033">
        <v>5</v>
      </c>
      <c r="L2033" t="s">
        <v>19220</v>
      </c>
      <c r="M2033" t="s">
        <v>5756</v>
      </c>
      <c r="N2033" t="s">
        <v>21531</v>
      </c>
      <c r="O2033" t="s">
        <v>21532</v>
      </c>
      <c r="P2033" t="s">
        <v>21533</v>
      </c>
      <c r="Q2033" t="s">
        <v>21534</v>
      </c>
      <c r="R2033" t="s">
        <v>21535</v>
      </c>
      <c r="S2033" t="s">
        <v>21536</v>
      </c>
      <c r="T2033" t="s">
        <v>21537</v>
      </c>
      <c r="U2033" t="s">
        <v>21538</v>
      </c>
      <c r="V2033" t="s">
        <v>21539</v>
      </c>
      <c r="W2033" t="s">
        <v>21540</v>
      </c>
      <c r="X2033" t="s">
        <v>21541</v>
      </c>
      <c r="Y2033" t="s">
        <v>21542</v>
      </c>
      <c r="Z2033" t="s">
        <v>21543</v>
      </c>
      <c r="AA2033" t="s">
        <v>21544</v>
      </c>
      <c r="AB2033" t="s">
        <v>21545</v>
      </c>
      <c r="AC2033" t="s">
        <v>21546</v>
      </c>
      <c r="AD2033" t="s">
        <v>21547</v>
      </c>
      <c r="AE2033" t="s">
        <v>21548</v>
      </c>
    </row>
    <row r="2034" spans="1:31" x14ac:dyDescent="0.3">
      <c r="A2034" t="s">
        <v>21512</v>
      </c>
      <c r="B2034" t="s">
        <v>21549</v>
      </c>
      <c r="C2034">
        <v>425</v>
      </c>
      <c r="D2034" t="s">
        <v>20</v>
      </c>
      <c r="E2034">
        <v>110</v>
      </c>
      <c r="F2034">
        <v>630163</v>
      </c>
      <c r="G2034">
        <v>4.74</v>
      </c>
      <c r="H2034">
        <v>1582</v>
      </c>
      <c r="I2034">
        <v>533</v>
      </c>
      <c r="J2034" t="s">
        <v>21550</v>
      </c>
      <c r="K2034" t="s">
        <v>21551</v>
      </c>
      <c r="L2034" t="s">
        <v>21514</v>
      </c>
      <c r="M2034" t="s">
        <v>21552</v>
      </c>
      <c r="N2034" t="s">
        <v>21553</v>
      </c>
      <c r="O2034" t="s">
        <v>21506</v>
      </c>
      <c r="P2034" t="s">
        <v>21554</v>
      </c>
      <c r="Q2034" t="s">
        <v>21510</v>
      </c>
      <c r="R2034" t="s">
        <v>21555</v>
      </c>
      <c r="S2034" t="s">
        <v>21556</v>
      </c>
      <c r="T2034" t="s">
        <v>21557</v>
      </c>
      <c r="U2034" t="s">
        <v>21558</v>
      </c>
      <c r="V2034" t="s">
        <v>21559</v>
      </c>
      <c r="W2034" t="s">
        <v>21504</v>
      </c>
    </row>
    <row r="2035" spans="1:31" x14ac:dyDescent="0.3">
      <c r="A2035" t="s">
        <v>21504</v>
      </c>
      <c r="B2035" t="s">
        <v>21560</v>
      </c>
      <c r="C2035">
        <v>412</v>
      </c>
      <c r="D2035" t="s">
        <v>20</v>
      </c>
      <c r="E2035">
        <v>112</v>
      </c>
      <c r="F2035">
        <v>1760933</v>
      </c>
      <c r="G2035">
        <v>4.75</v>
      </c>
      <c r="H2035">
        <v>2882</v>
      </c>
      <c r="I2035">
        <v>821</v>
      </c>
      <c r="J2035" t="s">
        <v>21506</v>
      </c>
      <c r="K2035" t="s">
        <v>21561</v>
      </c>
      <c r="L2035" t="s">
        <v>21512</v>
      </c>
      <c r="M2035" t="s">
        <v>21562</v>
      </c>
      <c r="N2035" t="s">
        <v>21563</v>
      </c>
      <c r="O2035" t="s">
        <v>21514</v>
      </c>
      <c r="P2035" t="s">
        <v>21557</v>
      </c>
      <c r="Q2035" t="s">
        <v>21564</v>
      </c>
      <c r="R2035" t="s">
        <v>21565</v>
      </c>
      <c r="S2035" t="s">
        <v>21566</v>
      </c>
      <c r="T2035" t="s">
        <v>21567</v>
      </c>
      <c r="U2035" t="s">
        <v>21510</v>
      </c>
      <c r="V2035" t="s">
        <v>21568</v>
      </c>
      <c r="W2035" t="s">
        <v>21559</v>
      </c>
    </row>
    <row r="2036" spans="1:31" x14ac:dyDescent="0.3">
      <c r="A2036" t="s">
        <v>21506</v>
      </c>
      <c r="B2036" t="s">
        <v>21569</v>
      </c>
      <c r="C2036">
        <v>545</v>
      </c>
      <c r="D2036" t="s">
        <v>20</v>
      </c>
      <c r="E2036">
        <v>115</v>
      </c>
      <c r="F2036">
        <v>226272</v>
      </c>
      <c r="G2036">
        <v>4.7300000000000004</v>
      </c>
      <c r="H2036">
        <v>781</v>
      </c>
      <c r="I2036">
        <v>276</v>
      </c>
      <c r="J2036" t="s">
        <v>21504</v>
      </c>
      <c r="K2036" t="s">
        <v>21512</v>
      </c>
      <c r="L2036" t="s">
        <v>21557</v>
      </c>
      <c r="M2036" t="s">
        <v>21558</v>
      </c>
      <c r="N2036" t="s">
        <v>21510</v>
      </c>
      <c r="O2036" t="s">
        <v>21570</v>
      </c>
      <c r="P2036" t="s">
        <v>21508</v>
      </c>
      <c r="Q2036" t="s">
        <v>21571</v>
      </c>
      <c r="R2036" t="s">
        <v>21551</v>
      </c>
      <c r="S2036" t="s">
        <v>21572</v>
      </c>
      <c r="T2036" t="s">
        <v>21573</v>
      </c>
      <c r="U2036" t="s">
        <v>21568</v>
      </c>
      <c r="V2036" t="s">
        <v>21574</v>
      </c>
      <c r="W2036" t="s">
        <v>21514</v>
      </c>
    </row>
    <row r="2037" spans="1:31" x14ac:dyDescent="0.3">
      <c r="A2037" t="s">
        <v>21522</v>
      </c>
      <c r="B2037" t="s">
        <v>21575</v>
      </c>
      <c r="C2037">
        <v>779</v>
      </c>
      <c r="D2037" t="s">
        <v>20</v>
      </c>
      <c r="E2037">
        <v>243</v>
      </c>
      <c r="F2037">
        <v>39794</v>
      </c>
      <c r="G2037">
        <v>4.63</v>
      </c>
      <c r="H2037">
        <v>791</v>
      </c>
      <c r="I2037">
        <v>266</v>
      </c>
      <c r="J2037" t="s">
        <v>21523</v>
      </c>
      <c r="K2037" t="s">
        <v>21576</v>
      </c>
      <c r="L2037" t="s">
        <v>21510</v>
      </c>
      <c r="M2037" t="s">
        <v>21512</v>
      </c>
      <c r="N2037" t="s">
        <v>21577</v>
      </c>
      <c r="O2037" t="s">
        <v>21578</v>
      </c>
      <c r="P2037" t="s">
        <v>21528</v>
      </c>
      <c r="Q2037" t="s">
        <v>21579</v>
      </c>
      <c r="R2037" t="s">
        <v>21526</v>
      </c>
      <c r="S2037" t="s">
        <v>21580</v>
      </c>
      <c r="T2037" t="s">
        <v>21504</v>
      </c>
      <c r="U2037" t="s">
        <v>21581</v>
      </c>
      <c r="V2037" t="s">
        <v>11568</v>
      </c>
      <c r="W2037" t="s">
        <v>21582</v>
      </c>
      <c r="X2037" t="s">
        <v>21583</v>
      </c>
      <c r="Y2037" t="s">
        <v>21525</v>
      </c>
      <c r="Z2037" t="s">
        <v>21506</v>
      </c>
      <c r="AA2037" t="s">
        <v>21509</v>
      </c>
      <c r="AB2037" t="s">
        <v>21584</v>
      </c>
      <c r="AC2037" t="s">
        <v>21508</v>
      </c>
    </row>
    <row r="2038" spans="1:31" x14ac:dyDescent="0.3">
      <c r="A2038" t="s">
        <v>11568</v>
      </c>
      <c r="B2038" t="s">
        <v>21585</v>
      </c>
      <c r="C2038">
        <v>1126</v>
      </c>
      <c r="D2038" t="s">
        <v>233</v>
      </c>
      <c r="E2038" t="s">
        <v>3</v>
      </c>
      <c r="F2038" t="s">
        <v>234</v>
      </c>
      <c r="G2038">
        <v>117</v>
      </c>
      <c r="H2038">
        <v>1700983</v>
      </c>
      <c r="I2038">
        <v>4.5199999999999996</v>
      </c>
      <c r="J2038">
        <v>5221</v>
      </c>
      <c r="K2038">
        <v>2676</v>
      </c>
      <c r="L2038" t="s">
        <v>21586</v>
      </c>
      <c r="M2038" t="s">
        <v>21587</v>
      </c>
      <c r="N2038" t="s">
        <v>21588</v>
      </c>
      <c r="O2038" t="s">
        <v>6854</v>
      </c>
      <c r="P2038" t="s">
        <v>21589</v>
      </c>
      <c r="Q2038" t="s">
        <v>21590</v>
      </c>
      <c r="R2038" t="s">
        <v>21591</v>
      </c>
      <c r="S2038" t="s">
        <v>21592</v>
      </c>
      <c r="T2038" t="s">
        <v>21593</v>
      </c>
      <c r="U2038" t="s">
        <v>21594</v>
      </c>
      <c r="V2038" t="s">
        <v>21595</v>
      </c>
      <c r="W2038" t="s">
        <v>21596</v>
      </c>
      <c r="X2038" t="s">
        <v>21597</v>
      </c>
      <c r="Y2038" t="s">
        <v>21598</v>
      </c>
      <c r="Z2038" t="s">
        <v>21599</v>
      </c>
      <c r="AA2038" t="s">
        <v>21600</v>
      </c>
      <c r="AB2038" t="s">
        <v>21601</v>
      </c>
      <c r="AC2038" t="s">
        <v>21602</v>
      </c>
      <c r="AD2038" t="s">
        <v>21603</v>
      </c>
      <c r="AE2038" t="s">
        <v>21604</v>
      </c>
    </row>
    <row r="2039" spans="1:31" x14ac:dyDescent="0.3">
      <c r="A2039" t="s">
        <v>21523</v>
      </c>
      <c r="B2039" t="s">
        <v>21605</v>
      </c>
      <c r="C2039">
        <v>789</v>
      </c>
      <c r="D2039" t="s">
        <v>687</v>
      </c>
      <c r="E2039" t="s">
        <v>3</v>
      </c>
      <c r="F2039" t="s">
        <v>688</v>
      </c>
      <c r="G2039">
        <v>235</v>
      </c>
      <c r="H2039">
        <v>511958</v>
      </c>
      <c r="I2039">
        <v>4.28</v>
      </c>
      <c r="J2039">
        <v>1224</v>
      </c>
      <c r="K2039">
        <v>1103</v>
      </c>
      <c r="L2039" t="s">
        <v>21606</v>
      </c>
      <c r="M2039" t="s">
        <v>21607</v>
      </c>
      <c r="N2039" t="s">
        <v>21608</v>
      </c>
      <c r="O2039" t="s">
        <v>21609</v>
      </c>
      <c r="P2039" t="s">
        <v>21579</v>
      </c>
      <c r="Q2039" t="s">
        <v>21610</v>
      </c>
      <c r="R2039" t="s">
        <v>21611</v>
      </c>
      <c r="S2039" t="s">
        <v>21612</v>
      </c>
      <c r="T2039" t="s">
        <v>21613</v>
      </c>
      <c r="U2039" t="s">
        <v>21614</v>
      </c>
      <c r="V2039" t="s">
        <v>21615</v>
      </c>
      <c r="W2039" t="s">
        <v>21616</v>
      </c>
      <c r="X2039" t="s">
        <v>3176</v>
      </c>
      <c r="Y2039" t="s">
        <v>21580</v>
      </c>
    </row>
    <row r="2040" spans="1:31" x14ac:dyDescent="0.3">
      <c r="A2040" t="s">
        <v>21524</v>
      </c>
      <c r="B2040" t="s">
        <v>21617</v>
      </c>
      <c r="C2040">
        <v>659</v>
      </c>
      <c r="D2040" t="s">
        <v>632</v>
      </c>
      <c r="E2040">
        <v>411</v>
      </c>
      <c r="F2040">
        <v>29485</v>
      </c>
      <c r="G2040">
        <v>4.8899999999999997</v>
      </c>
      <c r="H2040">
        <v>76</v>
      </c>
      <c r="I2040">
        <v>45</v>
      </c>
      <c r="J2040" t="s">
        <v>21527</v>
      </c>
      <c r="K2040" t="s">
        <v>21529</v>
      </c>
      <c r="L2040" t="s">
        <v>21618</v>
      </c>
      <c r="M2040" t="s">
        <v>21619</v>
      </c>
      <c r="N2040" t="s">
        <v>21620</v>
      </c>
      <c r="O2040" t="s">
        <v>21621</v>
      </c>
      <c r="P2040" t="s">
        <v>21622</v>
      </c>
      <c r="Q2040" t="s">
        <v>21623</v>
      </c>
      <c r="R2040" t="s">
        <v>21624</v>
      </c>
      <c r="S2040" t="s">
        <v>21625</v>
      </c>
      <c r="T2040" t="s">
        <v>21626</v>
      </c>
      <c r="U2040" t="s">
        <v>21627</v>
      </c>
      <c r="V2040" t="s">
        <v>21628</v>
      </c>
      <c r="W2040" t="s">
        <v>21629</v>
      </c>
      <c r="X2040" t="s">
        <v>21630</v>
      </c>
      <c r="Y2040" t="s">
        <v>21631</v>
      </c>
      <c r="Z2040" t="s">
        <v>21632</v>
      </c>
      <c r="AA2040" t="s">
        <v>21633</v>
      </c>
      <c r="AB2040" t="s">
        <v>21634</v>
      </c>
      <c r="AC2040" t="s">
        <v>21635</v>
      </c>
    </row>
    <row r="2041" spans="1:31" x14ac:dyDescent="0.3">
      <c r="A2041" t="s">
        <v>21525</v>
      </c>
      <c r="B2041" t="s">
        <v>21636</v>
      </c>
      <c r="C2041">
        <v>420</v>
      </c>
      <c r="D2041" t="s">
        <v>20</v>
      </c>
      <c r="E2041">
        <v>169</v>
      </c>
      <c r="F2041">
        <v>374794</v>
      </c>
      <c r="G2041">
        <v>4.8899999999999997</v>
      </c>
      <c r="H2041">
        <v>1093</v>
      </c>
      <c r="I2041">
        <v>142</v>
      </c>
      <c r="J2041" t="s">
        <v>21637</v>
      </c>
      <c r="K2041" t="s">
        <v>21638</v>
      </c>
      <c r="L2041" t="s">
        <v>21639</v>
      </c>
      <c r="M2041" t="s">
        <v>21640</v>
      </c>
      <c r="N2041" t="s">
        <v>21641</v>
      </c>
      <c r="O2041" t="s">
        <v>21642</v>
      </c>
      <c r="P2041" t="s">
        <v>21643</v>
      </c>
      <c r="Q2041" t="s">
        <v>21644</v>
      </c>
      <c r="R2041" t="s">
        <v>21645</v>
      </c>
      <c r="S2041" t="s">
        <v>21646</v>
      </c>
      <c r="T2041" t="s">
        <v>21647</v>
      </c>
      <c r="U2041" t="s">
        <v>21648</v>
      </c>
      <c r="V2041" t="s">
        <v>21649</v>
      </c>
      <c r="W2041" t="s">
        <v>21650</v>
      </c>
    </row>
    <row r="2042" spans="1:31" x14ac:dyDescent="0.3">
      <c r="A2042" t="s">
        <v>21526</v>
      </c>
      <c r="B2042" t="s">
        <v>21651</v>
      </c>
      <c r="C2042">
        <v>957</v>
      </c>
      <c r="D2042" t="s">
        <v>32</v>
      </c>
      <c r="E2042">
        <v>131</v>
      </c>
      <c r="F2042">
        <v>684302</v>
      </c>
      <c r="G2042">
        <v>4.82</v>
      </c>
      <c r="H2042">
        <v>2187</v>
      </c>
      <c r="I2042">
        <v>1652</v>
      </c>
      <c r="J2042" t="s">
        <v>21652</v>
      </c>
      <c r="K2042" t="e">
        <f>-jKxENIH-Ss</f>
        <v>#NAME?</v>
      </c>
      <c r="L2042" t="s">
        <v>21653</v>
      </c>
      <c r="M2042" t="s">
        <v>21654</v>
      </c>
      <c r="N2042" t="s">
        <v>21655</v>
      </c>
      <c r="O2042" t="s">
        <v>21656</v>
      </c>
      <c r="P2042" t="s">
        <v>21657</v>
      </c>
      <c r="Q2042" t="s">
        <v>21658</v>
      </c>
      <c r="R2042" t="s">
        <v>21659</v>
      </c>
      <c r="S2042" t="s">
        <v>21660</v>
      </c>
      <c r="T2042" t="s">
        <v>21661</v>
      </c>
      <c r="U2042" t="s">
        <v>21662</v>
      </c>
      <c r="V2042" t="s">
        <v>21663</v>
      </c>
      <c r="W2042" t="s">
        <v>21664</v>
      </c>
    </row>
    <row r="2043" spans="1:31" x14ac:dyDescent="0.3">
      <c r="A2043" t="s">
        <v>21527</v>
      </c>
      <c r="B2043" t="s">
        <v>21665</v>
      </c>
      <c r="C2043">
        <v>692</v>
      </c>
      <c r="D2043" t="s">
        <v>632</v>
      </c>
      <c r="E2043">
        <v>301</v>
      </c>
      <c r="F2043">
        <v>52718</v>
      </c>
      <c r="G2043">
        <v>4.87</v>
      </c>
      <c r="H2043">
        <v>90</v>
      </c>
      <c r="I2043">
        <v>40</v>
      </c>
      <c r="J2043" t="s">
        <v>21629</v>
      </c>
      <c r="K2043" t="s">
        <v>21625</v>
      </c>
      <c r="L2043" t="s">
        <v>21635</v>
      </c>
      <c r="M2043" t="s">
        <v>21623</v>
      </c>
      <c r="N2043" t="s">
        <v>21524</v>
      </c>
      <c r="O2043" t="s">
        <v>21666</v>
      </c>
      <c r="P2043" t="s">
        <v>21630</v>
      </c>
      <c r="Q2043" t="s">
        <v>21667</v>
      </c>
      <c r="R2043" t="s">
        <v>21627</v>
      </c>
      <c r="S2043" t="s">
        <v>21624</v>
      </c>
      <c r="T2043" t="s">
        <v>21633</v>
      </c>
      <c r="U2043" t="s">
        <v>21668</v>
      </c>
      <c r="V2043" t="s">
        <v>21669</v>
      </c>
      <c r="W2043" t="s">
        <v>21622</v>
      </c>
      <c r="X2043" t="s">
        <v>21670</v>
      </c>
      <c r="Y2043" t="s">
        <v>21529</v>
      </c>
      <c r="Z2043" t="s">
        <v>21671</v>
      </c>
      <c r="AA2043" t="s">
        <v>21672</v>
      </c>
      <c r="AB2043" t="s">
        <v>21673</v>
      </c>
      <c r="AC2043" t="s">
        <v>21674</v>
      </c>
    </row>
    <row r="2044" spans="1:31" x14ac:dyDescent="0.3">
      <c r="A2044" t="s">
        <v>21528</v>
      </c>
      <c r="B2044" t="s">
        <v>21675</v>
      </c>
      <c r="C2044">
        <v>970</v>
      </c>
      <c r="D2044" t="s">
        <v>32</v>
      </c>
      <c r="E2044">
        <v>353</v>
      </c>
      <c r="F2044">
        <v>295502</v>
      </c>
      <c r="G2044">
        <v>3.94</v>
      </c>
      <c r="H2044">
        <v>1507</v>
      </c>
      <c r="I2044">
        <v>1520</v>
      </c>
      <c r="J2044" t="s">
        <v>21676</v>
      </c>
      <c r="K2044" t="s">
        <v>21677</v>
      </c>
      <c r="L2044" t="s">
        <v>21678</v>
      </c>
      <c r="M2044" t="s">
        <v>21679</v>
      </c>
      <c r="N2044" t="s">
        <v>21680</v>
      </c>
      <c r="O2044" t="s">
        <v>21681</v>
      </c>
      <c r="P2044" t="s">
        <v>21682</v>
      </c>
      <c r="Q2044" t="s">
        <v>21683</v>
      </c>
      <c r="R2044" t="s">
        <v>21684</v>
      </c>
      <c r="S2044" t="s">
        <v>21685</v>
      </c>
      <c r="T2044" t="s">
        <v>21686</v>
      </c>
      <c r="U2044" t="s">
        <v>21687</v>
      </c>
      <c r="V2044" t="s">
        <v>21688</v>
      </c>
      <c r="W2044" t="s">
        <v>21689</v>
      </c>
    </row>
    <row r="2045" spans="1:31" x14ac:dyDescent="0.3">
      <c r="A2045" t="s">
        <v>21529</v>
      </c>
      <c r="B2045" t="s">
        <v>21690</v>
      </c>
      <c r="C2045">
        <v>838</v>
      </c>
      <c r="D2045" t="s">
        <v>632</v>
      </c>
      <c r="E2045">
        <v>261</v>
      </c>
      <c r="F2045">
        <v>14752</v>
      </c>
      <c r="G2045">
        <v>5</v>
      </c>
      <c r="H2045">
        <v>43</v>
      </c>
      <c r="I2045">
        <v>23</v>
      </c>
      <c r="J2045" t="s">
        <v>21527</v>
      </c>
      <c r="K2045" t="s">
        <v>21524</v>
      </c>
      <c r="L2045" t="s">
        <v>21635</v>
      </c>
      <c r="M2045" t="s">
        <v>21691</v>
      </c>
      <c r="N2045" t="s">
        <v>21631</v>
      </c>
      <c r="O2045" t="s">
        <v>21633</v>
      </c>
      <c r="P2045" t="s">
        <v>21692</v>
      </c>
      <c r="Q2045" t="s">
        <v>21627</v>
      </c>
      <c r="R2045" t="s">
        <v>21620</v>
      </c>
      <c r="S2045" t="s">
        <v>21629</v>
      </c>
      <c r="T2045" t="s">
        <v>21632</v>
      </c>
      <c r="U2045" t="s">
        <v>21671</v>
      </c>
      <c r="V2045" t="s">
        <v>21693</v>
      </c>
      <c r="W2045" t="s">
        <v>21694</v>
      </c>
      <c r="X2045" t="s">
        <v>21695</v>
      </c>
      <c r="Y2045" t="s">
        <v>21696</v>
      </c>
      <c r="Z2045" t="s">
        <v>21628</v>
      </c>
      <c r="AA2045" t="s">
        <v>21697</v>
      </c>
      <c r="AB2045" t="s">
        <v>21625</v>
      </c>
      <c r="AC2045" t="s">
        <v>21698</v>
      </c>
    </row>
    <row r="2046" spans="1:31" x14ac:dyDescent="0.3">
      <c r="A2046" t="s">
        <v>21505</v>
      </c>
      <c r="B2046" t="s">
        <v>21699</v>
      </c>
      <c r="C2046">
        <v>425</v>
      </c>
      <c r="D2046" t="s">
        <v>20</v>
      </c>
      <c r="E2046">
        <v>110</v>
      </c>
      <c r="F2046">
        <v>184944</v>
      </c>
      <c r="G2046">
        <v>4.74</v>
      </c>
      <c r="H2046">
        <v>642</v>
      </c>
      <c r="I2046">
        <v>219</v>
      </c>
      <c r="J2046" t="s">
        <v>21700</v>
      </c>
      <c r="K2046" t="s">
        <v>21701</v>
      </c>
      <c r="L2046" t="s">
        <v>21702</v>
      </c>
      <c r="M2046" t="s">
        <v>21703</v>
      </c>
      <c r="N2046" t="s">
        <v>21704</v>
      </c>
      <c r="O2046" t="s">
        <v>21705</v>
      </c>
      <c r="P2046" t="s">
        <v>21515</v>
      </c>
      <c r="Q2046" t="s">
        <v>21706</v>
      </c>
      <c r="R2046" t="s">
        <v>21707</v>
      </c>
      <c r="S2046" t="s">
        <v>21708</v>
      </c>
      <c r="T2046" t="s">
        <v>21709</v>
      </c>
      <c r="U2046" t="s">
        <v>21710</v>
      </c>
      <c r="V2046" t="s">
        <v>21512</v>
      </c>
      <c r="W2046" t="s">
        <v>21514</v>
      </c>
    </row>
    <row r="2047" spans="1:31" x14ac:dyDescent="0.3">
      <c r="A2047" t="s">
        <v>21514</v>
      </c>
      <c r="B2047" t="s">
        <v>21560</v>
      </c>
      <c r="C2047">
        <v>412</v>
      </c>
      <c r="D2047" t="s">
        <v>20</v>
      </c>
      <c r="E2047">
        <v>113</v>
      </c>
      <c r="F2047">
        <v>592099</v>
      </c>
      <c r="G2047">
        <v>4.79</v>
      </c>
      <c r="H2047">
        <v>464</v>
      </c>
      <c r="I2047">
        <v>153</v>
      </c>
      <c r="J2047" t="s">
        <v>21711</v>
      </c>
      <c r="K2047" t="s">
        <v>21512</v>
      </c>
      <c r="L2047" t="s">
        <v>21712</v>
      </c>
      <c r="M2047" t="s">
        <v>21504</v>
      </c>
      <c r="N2047" t="s">
        <v>21713</v>
      </c>
      <c r="O2047" t="s">
        <v>21506</v>
      </c>
      <c r="P2047" t="s">
        <v>21714</v>
      </c>
      <c r="Q2047" t="s">
        <v>21564</v>
      </c>
      <c r="R2047" t="s">
        <v>21715</v>
      </c>
      <c r="S2047" t="s">
        <v>21566</v>
      </c>
      <c r="T2047" t="s">
        <v>21557</v>
      </c>
      <c r="U2047" t="s">
        <v>21716</v>
      </c>
      <c r="V2047" t="s">
        <v>21561</v>
      </c>
      <c r="W2047" t="s">
        <v>21717</v>
      </c>
    </row>
    <row r="2048" spans="1:31" x14ac:dyDescent="0.3">
      <c r="A2048" t="s">
        <v>21718</v>
      </c>
      <c r="B2048" t="s">
        <v>5061</v>
      </c>
      <c r="C2048">
        <v>1133</v>
      </c>
      <c r="D2048" t="s">
        <v>32</v>
      </c>
      <c r="E2048">
        <v>127</v>
      </c>
      <c r="F2048">
        <v>1241</v>
      </c>
      <c r="G2048">
        <v>3.92</v>
      </c>
      <c r="H2048">
        <v>38</v>
      </c>
      <c r="I2048">
        <v>39</v>
      </c>
      <c r="J2048" t="s">
        <v>21719</v>
      </c>
      <c r="K2048" t="s">
        <v>21720</v>
      </c>
      <c r="L2048" t="s">
        <v>21721</v>
      </c>
      <c r="M2048" t="s">
        <v>21722</v>
      </c>
      <c r="N2048" t="s">
        <v>21723</v>
      </c>
      <c r="O2048" t="s">
        <v>21724</v>
      </c>
      <c r="P2048" t="s">
        <v>21725</v>
      </c>
      <c r="Q2048" t="s">
        <v>21726</v>
      </c>
      <c r="R2048" t="s">
        <v>21727</v>
      </c>
      <c r="S2048" t="s">
        <v>8309</v>
      </c>
      <c r="T2048" t="s">
        <v>21728</v>
      </c>
      <c r="U2048" t="s">
        <v>21729</v>
      </c>
      <c r="V2048" t="s">
        <v>21730</v>
      </c>
      <c r="W2048" t="s">
        <v>21731</v>
      </c>
      <c r="X2048" t="s">
        <v>21732</v>
      </c>
      <c r="Y2048" t="s">
        <v>21733</v>
      </c>
      <c r="Z2048" t="s">
        <v>21734</v>
      </c>
      <c r="AA2048" t="s">
        <v>21735</v>
      </c>
      <c r="AB2048" t="s">
        <v>21736</v>
      </c>
      <c r="AC2048" t="s">
        <v>21737</v>
      </c>
    </row>
    <row r="2049" spans="1:31" x14ac:dyDescent="0.3">
      <c r="A2049" t="s">
        <v>21728</v>
      </c>
      <c r="B2049" t="s">
        <v>6234</v>
      </c>
      <c r="C2049">
        <v>1132</v>
      </c>
      <c r="D2049" t="s">
        <v>32</v>
      </c>
      <c r="E2049">
        <v>312</v>
      </c>
      <c r="F2049">
        <v>232</v>
      </c>
      <c r="G2049">
        <v>0</v>
      </c>
      <c r="H2049">
        <v>0</v>
      </c>
      <c r="I2049">
        <v>0</v>
      </c>
      <c r="J2049" t="s">
        <v>21720</v>
      </c>
      <c r="K2049" t="s">
        <v>21738</v>
      </c>
      <c r="L2049" t="s">
        <v>21723</v>
      </c>
      <c r="M2049" t="s">
        <v>21724</v>
      </c>
      <c r="N2049" t="s">
        <v>21739</v>
      </c>
      <c r="O2049" t="s">
        <v>11576</v>
      </c>
      <c r="P2049" t="s">
        <v>21740</v>
      </c>
      <c r="Q2049" t="s">
        <v>21741</v>
      </c>
      <c r="R2049" t="s">
        <v>21742</v>
      </c>
      <c r="S2049" t="s">
        <v>21743</v>
      </c>
      <c r="T2049" t="s">
        <v>21744</v>
      </c>
      <c r="U2049" t="s">
        <v>21745</v>
      </c>
      <c r="V2049" t="s">
        <v>21746</v>
      </c>
      <c r="W2049" t="s">
        <v>21747</v>
      </c>
      <c r="X2049" t="s">
        <v>8309</v>
      </c>
      <c r="Y2049" t="s">
        <v>21719</v>
      </c>
      <c r="Z2049" t="s">
        <v>21729</v>
      </c>
      <c r="AA2049" t="s">
        <v>21730</v>
      </c>
      <c r="AB2049" t="s">
        <v>21731</v>
      </c>
      <c r="AC2049" t="s">
        <v>21736</v>
      </c>
    </row>
    <row r="2050" spans="1:31" x14ac:dyDescent="0.3">
      <c r="A2050" t="s">
        <v>21720</v>
      </c>
      <c r="B2050" t="s">
        <v>21748</v>
      </c>
      <c r="C2050">
        <v>982</v>
      </c>
      <c r="D2050" t="s">
        <v>32</v>
      </c>
      <c r="E2050">
        <v>344</v>
      </c>
      <c r="F2050">
        <v>15452</v>
      </c>
      <c r="G2050">
        <v>3.33</v>
      </c>
      <c r="H2050">
        <v>6</v>
      </c>
      <c r="I2050">
        <v>4</v>
      </c>
      <c r="J2050" t="s">
        <v>21723</v>
      </c>
      <c r="K2050" t="s">
        <v>21724</v>
      </c>
      <c r="L2050" t="s">
        <v>15659</v>
      </c>
      <c r="M2050" t="s">
        <v>21749</v>
      </c>
      <c r="N2050" t="s">
        <v>21750</v>
      </c>
      <c r="O2050" t="s">
        <v>21739</v>
      </c>
      <c r="P2050" t="s">
        <v>21751</v>
      </c>
      <c r="Q2050" t="s">
        <v>21742</v>
      </c>
      <c r="R2050" t="s">
        <v>21752</v>
      </c>
      <c r="S2050" t="s">
        <v>21753</v>
      </c>
      <c r="T2050" t="s">
        <v>11529</v>
      </c>
      <c r="U2050" t="s">
        <v>21754</v>
      </c>
      <c r="V2050" t="s">
        <v>21755</v>
      </c>
      <c r="W2050" t="e">
        <f>-livUK2NRUA</f>
        <v>#NAME?</v>
      </c>
      <c r="X2050" t="s">
        <v>19218</v>
      </c>
      <c r="Y2050" t="s">
        <v>21756</v>
      </c>
      <c r="Z2050" t="s">
        <v>21745</v>
      </c>
      <c r="AA2050" t="s">
        <v>21757</v>
      </c>
      <c r="AB2050" t="s">
        <v>21758</v>
      </c>
      <c r="AC2050" t="s">
        <v>21759</v>
      </c>
    </row>
    <row r="2051" spans="1:31" x14ac:dyDescent="0.3">
      <c r="A2051" t="s">
        <v>21721</v>
      </c>
      <c r="B2051" t="s">
        <v>21760</v>
      </c>
      <c r="C2051">
        <v>1130</v>
      </c>
      <c r="D2051" t="s">
        <v>32</v>
      </c>
      <c r="E2051">
        <v>22</v>
      </c>
      <c r="F2051">
        <v>285</v>
      </c>
      <c r="G2051">
        <v>1.67</v>
      </c>
      <c r="H2051">
        <v>6</v>
      </c>
      <c r="I2051">
        <v>1</v>
      </c>
      <c r="J2051" t="s">
        <v>21719</v>
      </c>
      <c r="K2051" t="s">
        <v>21718</v>
      </c>
      <c r="L2051" t="s">
        <v>21720</v>
      </c>
      <c r="M2051" t="s">
        <v>21722</v>
      </c>
      <c r="N2051" t="s">
        <v>21723</v>
      </c>
      <c r="O2051" t="s">
        <v>21724</v>
      </c>
      <c r="P2051" t="s">
        <v>21725</v>
      </c>
      <c r="Q2051" t="s">
        <v>21726</v>
      </c>
      <c r="R2051" t="s">
        <v>21727</v>
      </c>
      <c r="S2051" t="s">
        <v>8309</v>
      </c>
      <c r="T2051" t="s">
        <v>21728</v>
      </c>
      <c r="U2051" t="s">
        <v>21729</v>
      </c>
      <c r="V2051" t="s">
        <v>21730</v>
      </c>
      <c r="W2051" t="s">
        <v>21731</v>
      </c>
      <c r="X2051" t="s">
        <v>21732</v>
      </c>
      <c r="Y2051" t="s">
        <v>21733</v>
      </c>
      <c r="Z2051" t="s">
        <v>21734</v>
      </c>
      <c r="AA2051" t="s">
        <v>21735</v>
      </c>
      <c r="AB2051" t="s">
        <v>21736</v>
      </c>
      <c r="AC2051" t="s">
        <v>21737</v>
      </c>
    </row>
    <row r="2052" spans="1:31" x14ac:dyDescent="0.3">
      <c r="A2052" t="s">
        <v>21722</v>
      </c>
      <c r="B2052" t="s">
        <v>7210</v>
      </c>
      <c r="C2052">
        <v>1131</v>
      </c>
      <c r="D2052" t="s">
        <v>32</v>
      </c>
      <c r="E2052">
        <v>16</v>
      </c>
      <c r="F2052">
        <v>718</v>
      </c>
      <c r="G2052">
        <v>4.0599999999999996</v>
      </c>
      <c r="H2052">
        <v>17</v>
      </c>
      <c r="I2052">
        <v>23</v>
      </c>
      <c r="J2052" t="s">
        <v>21719</v>
      </c>
      <c r="K2052" t="s">
        <v>21718</v>
      </c>
      <c r="L2052" t="s">
        <v>21720</v>
      </c>
      <c r="M2052" t="s">
        <v>21721</v>
      </c>
      <c r="N2052" t="s">
        <v>21723</v>
      </c>
      <c r="O2052" t="s">
        <v>21724</v>
      </c>
      <c r="P2052" t="s">
        <v>21725</v>
      </c>
      <c r="Q2052" t="s">
        <v>21726</v>
      </c>
      <c r="R2052" t="s">
        <v>21727</v>
      </c>
      <c r="S2052" t="s">
        <v>8309</v>
      </c>
      <c r="T2052" t="s">
        <v>21728</v>
      </c>
      <c r="U2052" t="s">
        <v>21729</v>
      </c>
      <c r="V2052" t="s">
        <v>21730</v>
      </c>
      <c r="W2052" t="s">
        <v>21731</v>
      </c>
      <c r="X2052" t="s">
        <v>21732</v>
      </c>
      <c r="Y2052" t="s">
        <v>21733</v>
      </c>
      <c r="Z2052" t="s">
        <v>21734</v>
      </c>
      <c r="AA2052" t="s">
        <v>21735</v>
      </c>
      <c r="AB2052" t="s">
        <v>21736</v>
      </c>
      <c r="AC2052" t="s">
        <v>21737</v>
      </c>
    </row>
    <row r="2053" spans="1:31" x14ac:dyDescent="0.3">
      <c r="A2053" t="s">
        <v>21723</v>
      </c>
      <c r="B2053" t="s">
        <v>21748</v>
      </c>
      <c r="C2053">
        <v>982</v>
      </c>
      <c r="D2053" t="s">
        <v>233</v>
      </c>
      <c r="E2053" t="s">
        <v>3</v>
      </c>
      <c r="F2053" t="s">
        <v>234</v>
      </c>
      <c r="G2053">
        <v>597</v>
      </c>
      <c r="H2053">
        <v>16872</v>
      </c>
      <c r="I2053">
        <v>3</v>
      </c>
      <c r="J2053">
        <v>9</v>
      </c>
      <c r="K2053">
        <v>4</v>
      </c>
      <c r="L2053" t="s">
        <v>21761</v>
      </c>
      <c r="M2053" t="s">
        <v>21720</v>
      </c>
      <c r="N2053" t="s">
        <v>21724</v>
      </c>
      <c r="O2053" t="s">
        <v>21762</v>
      </c>
      <c r="P2053" t="s">
        <v>21752</v>
      </c>
      <c r="Q2053" t="s">
        <v>21763</v>
      </c>
      <c r="R2053" t="s">
        <v>21755</v>
      </c>
      <c r="S2053" t="e">
        <f>-livUK2NRUA</f>
        <v>#NAME?</v>
      </c>
      <c r="T2053" t="s">
        <v>21764</v>
      </c>
      <c r="U2053" t="s">
        <v>21765</v>
      </c>
      <c r="V2053" t="s">
        <v>21766</v>
      </c>
      <c r="W2053" t="s">
        <v>21767</v>
      </c>
      <c r="X2053" t="s">
        <v>21753</v>
      </c>
      <c r="Y2053" t="s">
        <v>21768</v>
      </c>
      <c r="Z2053" t="s">
        <v>11529</v>
      </c>
      <c r="AA2053" t="s">
        <v>19218</v>
      </c>
      <c r="AB2053" t="s">
        <v>21754</v>
      </c>
      <c r="AC2053" t="s">
        <v>21769</v>
      </c>
      <c r="AD2053" t="s">
        <v>21770</v>
      </c>
      <c r="AE2053" t="s">
        <v>21771</v>
      </c>
    </row>
    <row r="2054" spans="1:31" x14ac:dyDescent="0.3">
      <c r="A2054" t="s">
        <v>21724</v>
      </c>
      <c r="B2054" t="s">
        <v>21748</v>
      </c>
      <c r="C2054">
        <v>982</v>
      </c>
      <c r="D2054" t="s">
        <v>233</v>
      </c>
      <c r="E2054" t="s">
        <v>3</v>
      </c>
      <c r="F2054" t="s">
        <v>234</v>
      </c>
      <c r="G2054">
        <v>370</v>
      </c>
      <c r="H2054">
        <v>10798</v>
      </c>
      <c r="I2054">
        <v>2.71</v>
      </c>
      <c r="J2054">
        <v>7</v>
      </c>
      <c r="K2054">
        <v>4</v>
      </c>
      <c r="L2054" t="s">
        <v>21723</v>
      </c>
      <c r="M2054" t="s">
        <v>21751</v>
      </c>
      <c r="N2054" t="s">
        <v>21772</v>
      </c>
      <c r="O2054" t="s">
        <v>21752</v>
      </c>
      <c r="P2054" t="e">
        <f>-livUK2NRUA</f>
        <v>#NAME?</v>
      </c>
      <c r="Q2054" t="s">
        <v>21739</v>
      </c>
      <c r="R2054" t="s">
        <v>21773</v>
      </c>
      <c r="S2054" t="s">
        <v>21742</v>
      </c>
      <c r="T2054" t="s">
        <v>21764</v>
      </c>
      <c r="U2054" t="s">
        <v>21755</v>
      </c>
      <c r="V2054" t="s">
        <v>21774</v>
      </c>
      <c r="W2054" t="s">
        <v>21775</v>
      </c>
      <c r="X2054" t="s">
        <v>21776</v>
      </c>
      <c r="Y2054" t="s">
        <v>11529</v>
      </c>
      <c r="Z2054" t="s">
        <v>21777</v>
      </c>
      <c r="AA2054" t="s">
        <v>11524</v>
      </c>
      <c r="AB2054" t="s">
        <v>21778</v>
      </c>
      <c r="AC2054" t="s">
        <v>21779</v>
      </c>
      <c r="AD2054" t="s">
        <v>21754</v>
      </c>
      <c r="AE2054" t="s">
        <v>21780</v>
      </c>
    </row>
    <row r="2055" spans="1:31" x14ac:dyDescent="0.3">
      <c r="A2055" t="s">
        <v>21725</v>
      </c>
      <c r="B2055" t="s">
        <v>21781</v>
      </c>
      <c r="C2055">
        <v>1126</v>
      </c>
      <c r="D2055" t="s">
        <v>2</v>
      </c>
      <c r="E2055" t="s">
        <v>3</v>
      </c>
      <c r="F2055" t="s">
        <v>4</v>
      </c>
      <c r="G2055">
        <v>148</v>
      </c>
      <c r="H2055">
        <v>2064</v>
      </c>
      <c r="I2055">
        <v>4.24</v>
      </c>
      <c r="J2055">
        <v>38</v>
      </c>
      <c r="K2055">
        <v>98</v>
      </c>
      <c r="L2055" t="s">
        <v>21782</v>
      </c>
      <c r="M2055" t="s">
        <v>21783</v>
      </c>
      <c r="N2055" t="s">
        <v>21784</v>
      </c>
      <c r="O2055" t="s">
        <v>21785</v>
      </c>
      <c r="P2055" t="s">
        <v>21786</v>
      </c>
      <c r="Q2055" t="s">
        <v>21787</v>
      </c>
      <c r="R2055" t="s">
        <v>21788</v>
      </c>
      <c r="S2055" t="s">
        <v>21789</v>
      </c>
      <c r="T2055" t="s">
        <v>21790</v>
      </c>
      <c r="U2055" t="s">
        <v>21791</v>
      </c>
      <c r="V2055" t="s">
        <v>21792</v>
      </c>
      <c r="W2055" t="s">
        <v>21793</v>
      </c>
      <c r="X2055" t="s">
        <v>21794</v>
      </c>
      <c r="Y2055" t="s">
        <v>21795</v>
      </c>
      <c r="Z2055" t="s">
        <v>21796</v>
      </c>
      <c r="AA2055" t="s">
        <v>21797</v>
      </c>
      <c r="AB2055" t="s">
        <v>21798</v>
      </c>
      <c r="AC2055" t="s">
        <v>21799</v>
      </c>
      <c r="AD2055" t="s">
        <v>21800</v>
      </c>
      <c r="AE2055" t="s">
        <v>21801</v>
      </c>
    </row>
    <row r="2056" spans="1:31" x14ac:dyDescent="0.3">
      <c r="A2056" t="s">
        <v>21726</v>
      </c>
      <c r="B2056" t="s">
        <v>21802</v>
      </c>
      <c r="C2056">
        <v>1052</v>
      </c>
      <c r="D2056" t="s">
        <v>233</v>
      </c>
      <c r="E2056" t="s">
        <v>3</v>
      </c>
      <c r="F2056" t="s">
        <v>234</v>
      </c>
      <c r="G2056">
        <v>152</v>
      </c>
      <c r="H2056">
        <v>449</v>
      </c>
      <c r="I2056">
        <v>4</v>
      </c>
      <c r="J2056">
        <v>6</v>
      </c>
      <c r="K2056">
        <v>6</v>
      </c>
      <c r="L2056" t="s">
        <v>21803</v>
      </c>
      <c r="M2056" t="s">
        <v>21804</v>
      </c>
      <c r="N2056" t="s">
        <v>21805</v>
      </c>
      <c r="O2056" t="s">
        <v>21806</v>
      </c>
      <c r="P2056" t="s">
        <v>21807</v>
      </c>
      <c r="Q2056" t="s">
        <v>21808</v>
      </c>
      <c r="R2056" t="s">
        <v>21809</v>
      </c>
      <c r="S2056" t="s">
        <v>21810</v>
      </c>
      <c r="T2056" t="s">
        <v>21811</v>
      </c>
      <c r="U2056" t="s">
        <v>21812</v>
      </c>
      <c r="V2056" t="s">
        <v>21813</v>
      </c>
      <c r="W2056" t="s">
        <v>21814</v>
      </c>
      <c r="X2056" t="e">
        <f>-UK2FKWgQGs</f>
        <v>#NAME?</v>
      </c>
      <c r="Y2056" t="s">
        <v>21815</v>
      </c>
      <c r="Z2056" t="s">
        <v>21816</v>
      </c>
      <c r="AA2056" t="s">
        <v>21817</v>
      </c>
      <c r="AB2056" t="s">
        <v>21818</v>
      </c>
      <c r="AC2056" t="s">
        <v>21819</v>
      </c>
      <c r="AD2056" t="s">
        <v>21820</v>
      </c>
      <c r="AE2056" t="s">
        <v>21821</v>
      </c>
    </row>
    <row r="2057" spans="1:31" x14ac:dyDescent="0.3">
      <c r="A2057" t="s">
        <v>21727</v>
      </c>
      <c r="B2057" t="s">
        <v>21822</v>
      </c>
      <c r="C2057">
        <v>1133</v>
      </c>
      <c r="D2057" t="s">
        <v>32</v>
      </c>
      <c r="E2057">
        <v>29</v>
      </c>
      <c r="F2057">
        <v>128</v>
      </c>
      <c r="G2057">
        <v>0</v>
      </c>
      <c r="H2057">
        <v>0</v>
      </c>
      <c r="I2057">
        <v>0</v>
      </c>
      <c r="J2057" t="s">
        <v>21823</v>
      </c>
      <c r="K2057" t="s">
        <v>14895</v>
      </c>
      <c r="L2057" t="s">
        <v>21824</v>
      </c>
      <c r="M2057" t="s">
        <v>21825</v>
      </c>
      <c r="N2057" t="s">
        <v>14882</v>
      </c>
      <c r="O2057" t="s">
        <v>21826</v>
      </c>
      <c r="P2057" t="s">
        <v>21827</v>
      </c>
      <c r="Q2057" t="s">
        <v>21828</v>
      </c>
      <c r="R2057" t="s">
        <v>21829</v>
      </c>
      <c r="S2057" t="s">
        <v>21830</v>
      </c>
      <c r="T2057" t="s">
        <v>21831</v>
      </c>
      <c r="U2057" t="s">
        <v>21832</v>
      </c>
      <c r="V2057" t="s">
        <v>14867</v>
      </c>
      <c r="W2057" t="s">
        <v>21833</v>
      </c>
      <c r="X2057" t="s">
        <v>14844</v>
      </c>
      <c r="Y2057" t="s">
        <v>21834</v>
      </c>
      <c r="Z2057" t="s">
        <v>21835</v>
      </c>
      <c r="AA2057" t="s">
        <v>21836</v>
      </c>
      <c r="AB2057" t="s">
        <v>21837</v>
      </c>
      <c r="AC2057" t="s">
        <v>21838</v>
      </c>
    </row>
    <row r="2058" spans="1:31" x14ac:dyDescent="0.3">
      <c r="A2058" t="s">
        <v>8309</v>
      </c>
      <c r="B2058" t="s">
        <v>21839</v>
      </c>
      <c r="C2058">
        <v>940</v>
      </c>
      <c r="D2058" t="s">
        <v>32</v>
      </c>
      <c r="E2058">
        <v>54</v>
      </c>
      <c r="F2058">
        <v>4388073</v>
      </c>
      <c r="G2058">
        <v>4.3499999999999996</v>
      </c>
      <c r="H2058">
        <v>7054</v>
      </c>
      <c r="I2058">
        <v>8219</v>
      </c>
      <c r="J2058" t="s">
        <v>21840</v>
      </c>
      <c r="K2058" t="s">
        <v>8300</v>
      </c>
      <c r="L2058" t="s">
        <v>8301</v>
      </c>
      <c r="M2058" t="s">
        <v>21841</v>
      </c>
      <c r="N2058" t="s">
        <v>10517</v>
      </c>
      <c r="O2058" t="s">
        <v>21842</v>
      </c>
      <c r="P2058" t="s">
        <v>8310</v>
      </c>
      <c r="Q2058" t="s">
        <v>8297</v>
      </c>
      <c r="R2058" t="s">
        <v>21843</v>
      </c>
      <c r="S2058" t="s">
        <v>8304</v>
      </c>
      <c r="T2058" t="s">
        <v>8299</v>
      </c>
      <c r="U2058" t="s">
        <v>8315</v>
      </c>
      <c r="V2058" t="s">
        <v>8313</v>
      </c>
      <c r="W2058" t="s">
        <v>21844</v>
      </c>
      <c r="X2058" t="s">
        <v>21845</v>
      </c>
      <c r="Y2058" t="s">
        <v>14958</v>
      </c>
      <c r="Z2058" t="s">
        <v>21846</v>
      </c>
      <c r="AA2058" t="s">
        <v>21847</v>
      </c>
      <c r="AB2058" t="s">
        <v>21848</v>
      </c>
      <c r="AC2058" t="s">
        <v>8295</v>
      </c>
    </row>
    <row r="2059" spans="1:31" x14ac:dyDescent="0.3">
      <c r="A2059" t="s">
        <v>21729</v>
      </c>
      <c r="B2059" t="s">
        <v>21839</v>
      </c>
      <c r="C2059">
        <v>939</v>
      </c>
      <c r="D2059" t="s">
        <v>20</v>
      </c>
      <c r="E2059">
        <v>47</v>
      </c>
      <c r="F2059">
        <v>208288</v>
      </c>
      <c r="G2059">
        <v>4.24</v>
      </c>
      <c r="H2059">
        <v>438</v>
      </c>
      <c r="I2059">
        <v>493</v>
      </c>
      <c r="J2059" t="s">
        <v>21840</v>
      </c>
      <c r="K2059" t="s">
        <v>8309</v>
      </c>
      <c r="L2059" t="s">
        <v>21733</v>
      </c>
      <c r="M2059" t="s">
        <v>21849</v>
      </c>
      <c r="N2059" t="s">
        <v>21850</v>
      </c>
      <c r="O2059" t="s">
        <v>21851</v>
      </c>
      <c r="P2059" t="s">
        <v>21730</v>
      </c>
      <c r="Q2059" t="s">
        <v>21852</v>
      </c>
      <c r="R2059" t="s">
        <v>21853</v>
      </c>
      <c r="S2059" t="s">
        <v>21841</v>
      </c>
      <c r="T2059" t="s">
        <v>21854</v>
      </c>
      <c r="U2059" t="s">
        <v>21855</v>
      </c>
      <c r="V2059" t="s">
        <v>21856</v>
      </c>
      <c r="W2059" t="s">
        <v>8301</v>
      </c>
      <c r="X2059" t="s">
        <v>21842</v>
      </c>
      <c r="Y2059" t="s">
        <v>21857</v>
      </c>
      <c r="Z2059" t="s">
        <v>21858</v>
      </c>
      <c r="AA2059" t="s">
        <v>21736</v>
      </c>
      <c r="AB2059" t="s">
        <v>21859</v>
      </c>
      <c r="AC2059" t="s">
        <v>21735</v>
      </c>
    </row>
    <row r="2060" spans="1:31" x14ac:dyDescent="0.3">
      <c r="A2060" t="s">
        <v>21730</v>
      </c>
      <c r="B2060" t="s">
        <v>21860</v>
      </c>
      <c r="C2060">
        <v>963</v>
      </c>
      <c r="D2060" t="s">
        <v>20</v>
      </c>
      <c r="E2060">
        <v>56</v>
      </c>
      <c r="F2060">
        <v>38949</v>
      </c>
      <c r="G2060">
        <v>4.37</v>
      </c>
      <c r="H2060">
        <v>65</v>
      </c>
      <c r="I2060">
        <v>96</v>
      </c>
      <c r="J2060" t="s">
        <v>8309</v>
      </c>
      <c r="K2060" t="s">
        <v>21861</v>
      </c>
      <c r="L2060" t="s">
        <v>21729</v>
      </c>
      <c r="M2060" t="s">
        <v>21862</v>
      </c>
      <c r="N2060" t="s">
        <v>21840</v>
      </c>
      <c r="O2060" t="s">
        <v>21863</v>
      </c>
      <c r="P2060" t="s">
        <v>21864</v>
      </c>
      <c r="Q2060" t="s">
        <v>21856</v>
      </c>
      <c r="R2060" t="s">
        <v>21865</v>
      </c>
      <c r="S2060" t="e">
        <f>-vjI_XDdxV4</f>
        <v>#NAME?</v>
      </c>
      <c r="T2060" t="s">
        <v>21866</v>
      </c>
      <c r="U2060" t="s">
        <v>21867</v>
      </c>
      <c r="V2060" t="s">
        <v>21868</v>
      </c>
      <c r="W2060" t="s">
        <v>21869</v>
      </c>
      <c r="X2060" t="s">
        <v>21733</v>
      </c>
      <c r="Y2060" t="s">
        <v>21870</v>
      </c>
      <c r="Z2060" t="s">
        <v>21871</v>
      </c>
      <c r="AA2060" t="s">
        <v>21872</v>
      </c>
      <c r="AB2060" t="s">
        <v>21873</v>
      </c>
      <c r="AC2060" t="s">
        <v>21731</v>
      </c>
    </row>
    <row r="2061" spans="1:31" x14ac:dyDescent="0.3">
      <c r="A2061" t="s">
        <v>21731</v>
      </c>
      <c r="B2061" t="s">
        <v>21874</v>
      </c>
      <c r="C2061">
        <v>1100</v>
      </c>
      <c r="D2061" t="s">
        <v>632</v>
      </c>
      <c r="E2061">
        <v>212</v>
      </c>
      <c r="F2061">
        <v>4182</v>
      </c>
      <c r="G2061">
        <v>3.62</v>
      </c>
      <c r="H2061">
        <v>8</v>
      </c>
      <c r="I2061">
        <v>4</v>
      </c>
      <c r="J2061" t="s">
        <v>21875</v>
      </c>
      <c r="K2061" t="s">
        <v>21876</v>
      </c>
      <c r="L2061" t="s">
        <v>21730</v>
      </c>
      <c r="M2061" t="s">
        <v>21877</v>
      </c>
      <c r="N2061" t="s">
        <v>21878</v>
      </c>
      <c r="O2061" t="s">
        <v>21879</v>
      </c>
      <c r="P2061" t="s">
        <v>8309</v>
      </c>
      <c r="Q2061" t="s">
        <v>21880</v>
      </c>
      <c r="R2061" t="e">
        <f>-tT1bkCT3Aw</f>
        <v>#NAME?</v>
      </c>
      <c r="S2061" t="s">
        <v>21881</v>
      </c>
      <c r="T2061" t="s">
        <v>21729</v>
      </c>
      <c r="U2061" t="s">
        <v>21882</v>
      </c>
      <c r="V2061" t="s">
        <v>21883</v>
      </c>
      <c r="W2061" t="s">
        <v>21884</v>
      </c>
      <c r="X2061" t="s">
        <v>21885</v>
      </c>
      <c r="Y2061" t="s">
        <v>21886</v>
      </c>
      <c r="Z2061" t="s">
        <v>21887</v>
      </c>
      <c r="AA2061" t="s">
        <v>21888</v>
      </c>
      <c r="AB2061" t="s">
        <v>21889</v>
      </c>
      <c r="AC2061" t="s">
        <v>21890</v>
      </c>
    </row>
    <row r="2062" spans="1:31" x14ac:dyDescent="0.3">
      <c r="A2062" t="s">
        <v>21732</v>
      </c>
      <c r="B2062" t="s">
        <v>21891</v>
      </c>
      <c r="C2062">
        <v>1109</v>
      </c>
      <c r="D2062" t="s">
        <v>32</v>
      </c>
      <c r="E2062">
        <v>59</v>
      </c>
      <c r="F2062">
        <v>373</v>
      </c>
      <c r="G2062">
        <v>5</v>
      </c>
      <c r="H2062">
        <v>1</v>
      </c>
      <c r="I2062">
        <v>3</v>
      </c>
    </row>
    <row r="2063" spans="1:31" x14ac:dyDescent="0.3">
      <c r="A2063" t="s">
        <v>21733</v>
      </c>
      <c r="B2063" t="s">
        <v>21892</v>
      </c>
      <c r="C2063">
        <v>878</v>
      </c>
      <c r="D2063" t="s">
        <v>632</v>
      </c>
      <c r="E2063">
        <v>580</v>
      </c>
      <c r="F2063">
        <v>137540</v>
      </c>
      <c r="G2063">
        <v>4.79</v>
      </c>
      <c r="H2063">
        <v>262</v>
      </c>
      <c r="I2063">
        <v>403</v>
      </c>
      <c r="J2063" t="s">
        <v>21893</v>
      </c>
      <c r="K2063" t="s">
        <v>21729</v>
      </c>
      <c r="L2063" t="s">
        <v>21863</v>
      </c>
      <c r="M2063" t="s">
        <v>21894</v>
      </c>
      <c r="N2063" t="s">
        <v>21895</v>
      </c>
      <c r="O2063" t="s">
        <v>21856</v>
      </c>
      <c r="P2063" t="s">
        <v>21896</v>
      </c>
      <c r="Q2063" t="s">
        <v>21864</v>
      </c>
      <c r="R2063" t="s">
        <v>21897</v>
      </c>
      <c r="S2063" t="s">
        <v>21898</v>
      </c>
      <c r="T2063" t="s">
        <v>21899</v>
      </c>
      <c r="U2063" t="s">
        <v>21900</v>
      </c>
      <c r="V2063" t="s">
        <v>8309</v>
      </c>
      <c r="W2063" t="s">
        <v>21865</v>
      </c>
      <c r="X2063" t="s">
        <v>21870</v>
      </c>
      <c r="Y2063" t="s">
        <v>21871</v>
      </c>
      <c r="Z2063" t="s">
        <v>21901</v>
      </c>
      <c r="AA2063" t="s">
        <v>21902</v>
      </c>
      <c r="AB2063" t="e">
        <f>-_hVDqIwQRs</f>
        <v>#NAME?</v>
      </c>
      <c r="AC2063" t="s">
        <v>21903</v>
      </c>
    </row>
    <row r="2064" spans="1:31" x14ac:dyDescent="0.3">
      <c r="A2064" t="s">
        <v>21734</v>
      </c>
      <c r="B2064" t="s">
        <v>21904</v>
      </c>
      <c r="C2064">
        <v>1003</v>
      </c>
      <c r="D2064" t="s">
        <v>632</v>
      </c>
      <c r="E2064">
        <v>223</v>
      </c>
      <c r="F2064">
        <v>219937</v>
      </c>
      <c r="G2064">
        <v>4.83</v>
      </c>
      <c r="H2064">
        <v>230</v>
      </c>
      <c r="I2064">
        <v>230</v>
      </c>
      <c r="J2064" t="s">
        <v>21905</v>
      </c>
      <c r="K2064" t="s">
        <v>21906</v>
      </c>
      <c r="L2064" t="s">
        <v>21907</v>
      </c>
      <c r="M2064" t="s">
        <v>21908</v>
      </c>
      <c r="N2064" t="s">
        <v>21909</v>
      </c>
      <c r="O2064" t="s">
        <v>21910</v>
      </c>
      <c r="P2064" t="s">
        <v>21911</v>
      </c>
      <c r="Q2064" t="s">
        <v>21912</v>
      </c>
      <c r="R2064" t="s">
        <v>21913</v>
      </c>
      <c r="S2064" t="s">
        <v>21914</v>
      </c>
      <c r="T2064" t="s">
        <v>8299</v>
      </c>
      <c r="U2064" t="s">
        <v>21915</v>
      </c>
      <c r="V2064" t="s">
        <v>21916</v>
      </c>
      <c r="W2064" t="s">
        <v>21917</v>
      </c>
    </row>
    <row r="2065" spans="1:31" x14ac:dyDescent="0.3">
      <c r="A2065" t="s">
        <v>21735</v>
      </c>
      <c r="B2065" t="s">
        <v>21918</v>
      </c>
      <c r="C2065">
        <v>941</v>
      </c>
      <c r="D2065" t="s">
        <v>632</v>
      </c>
      <c r="E2065">
        <v>54</v>
      </c>
      <c r="F2065">
        <v>4916</v>
      </c>
      <c r="G2065">
        <v>4.08</v>
      </c>
      <c r="H2065">
        <v>12</v>
      </c>
      <c r="I2065">
        <v>18</v>
      </c>
      <c r="J2065" t="s">
        <v>21919</v>
      </c>
      <c r="K2065" t="s">
        <v>21920</v>
      </c>
      <c r="L2065" t="s">
        <v>21921</v>
      </c>
      <c r="M2065" t="s">
        <v>8309</v>
      </c>
      <c r="N2065" t="s">
        <v>21868</v>
      </c>
      <c r="O2065" t="s">
        <v>21730</v>
      </c>
      <c r="P2065" t="s">
        <v>21922</v>
      </c>
      <c r="Q2065" t="s">
        <v>21857</v>
      </c>
      <c r="R2065" t="s">
        <v>21923</v>
      </c>
      <c r="S2065" t="s">
        <v>21924</v>
      </c>
      <c r="T2065" t="s">
        <v>21782</v>
      </c>
      <c r="U2065" t="s">
        <v>21840</v>
      </c>
      <c r="V2065" t="s">
        <v>21925</v>
      </c>
      <c r="W2065" t="s">
        <v>21734</v>
      </c>
      <c r="X2065" t="s">
        <v>21926</v>
      </c>
      <c r="Y2065" t="s">
        <v>21736</v>
      </c>
      <c r="Z2065" t="s">
        <v>21927</v>
      </c>
      <c r="AA2065" t="s">
        <v>21928</v>
      </c>
      <c r="AB2065" t="s">
        <v>21849</v>
      </c>
      <c r="AC2065" t="s">
        <v>21929</v>
      </c>
    </row>
    <row r="2066" spans="1:31" x14ac:dyDescent="0.3">
      <c r="A2066" t="s">
        <v>21736</v>
      </c>
      <c r="B2066" t="s">
        <v>21930</v>
      </c>
      <c r="C2066">
        <v>944</v>
      </c>
      <c r="D2066" t="s">
        <v>20</v>
      </c>
      <c r="E2066">
        <v>54</v>
      </c>
      <c r="F2066">
        <v>198795</v>
      </c>
      <c r="G2066">
        <v>4.2699999999999996</v>
      </c>
      <c r="H2066">
        <v>343</v>
      </c>
      <c r="I2066">
        <v>421</v>
      </c>
      <c r="J2066" t="s">
        <v>21868</v>
      </c>
      <c r="K2066" t="s">
        <v>21931</v>
      </c>
      <c r="L2066" t="s">
        <v>21840</v>
      </c>
      <c r="M2066" t="s">
        <v>21932</v>
      </c>
      <c r="N2066" t="s">
        <v>21933</v>
      </c>
      <c r="O2066" t="s">
        <v>8309</v>
      </c>
      <c r="P2066" t="s">
        <v>8301</v>
      </c>
      <c r="Q2066" t="s">
        <v>21934</v>
      </c>
      <c r="R2066" t="s">
        <v>21935</v>
      </c>
      <c r="S2066" t="s">
        <v>21936</v>
      </c>
      <c r="T2066" t="s">
        <v>21729</v>
      </c>
      <c r="U2066" t="s">
        <v>21937</v>
      </c>
      <c r="V2066" t="s">
        <v>11590</v>
      </c>
      <c r="W2066" t="s">
        <v>11913</v>
      </c>
      <c r="X2066" t="s">
        <v>21857</v>
      </c>
      <c r="Y2066" t="s">
        <v>21938</v>
      </c>
      <c r="Z2066" t="s">
        <v>21939</v>
      </c>
      <c r="AA2066" t="s">
        <v>21940</v>
      </c>
      <c r="AB2066" t="s">
        <v>21941</v>
      </c>
      <c r="AC2066" t="s">
        <v>21730</v>
      </c>
    </row>
    <row r="2067" spans="1:31" x14ac:dyDescent="0.3">
      <c r="A2067" t="s">
        <v>21737</v>
      </c>
      <c r="B2067" t="s">
        <v>21942</v>
      </c>
      <c r="C2067">
        <v>1129</v>
      </c>
      <c r="D2067" t="s">
        <v>3478</v>
      </c>
      <c r="E2067" t="s">
        <v>3</v>
      </c>
      <c r="F2067" t="s">
        <v>3479</v>
      </c>
      <c r="G2067">
        <v>55</v>
      </c>
      <c r="H2067">
        <v>398</v>
      </c>
      <c r="I2067">
        <v>0</v>
      </c>
      <c r="J2067">
        <v>0</v>
      </c>
      <c r="K2067">
        <v>1</v>
      </c>
    </row>
    <row r="2068" spans="1:31" x14ac:dyDescent="0.3">
      <c r="A2068" t="s">
        <v>21943</v>
      </c>
      <c r="B2068" t="s">
        <v>21944</v>
      </c>
      <c r="C2068">
        <v>892</v>
      </c>
      <c r="D2068" t="s">
        <v>32</v>
      </c>
      <c r="E2068">
        <v>238</v>
      </c>
      <c r="F2068">
        <v>1500365</v>
      </c>
      <c r="G2068">
        <v>4.6500000000000004</v>
      </c>
      <c r="H2068">
        <v>4802</v>
      </c>
      <c r="I2068">
        <v>2693</v>
      </c>
      <c r="J2068" t="s">
        <v>21945</v>
      </c>
      <c r="K2068" t="s">
        <v>21946</v>
      </c>
      <c r="L2068" t="s">
        <v>21947</v>
      </c>
      <c r="M2068" t="s">
        <v>21948</v>
      </c>
      <c r="N2068" t="s">
        <v>21949</v>
      </c>
      <c r="O2068" t="s">
        <v>21950</v>
      </c>
      <c r="P2068" t="s">
        <v>21951</v>
      </c>
      <c r="Q2068" t="s">
        <v>21952</v>
      </c>
      <c r="R2068" t="s">
        <v>21953</v>
      </c>
      <c r="S2068" t="s">
        <v>21954</v>
      </c>
      <c r="T2068" t="s">
        <v>21955</v>
      </c>
      <c r="U2068" t="s">
        <v>21956</v>
      </c>
      <c r="V2068" t="s">
        <v>21957</v>
      </c>
      <c r="W2068" t="s">
        <v>21958</v>
      </c>
      <c r="X2068" t="s">
        <v>21959</v>
      </c>
      <c r="Y2068" t="s">
        <v>21960</v>
      </c>
      <c r="Z2068" t="s">
        <v>18385</v>
      </c>
      <c r="AA2068" t="s">
        <v>21961</v>
      </c>
      <c r="AB2068" t="s">
        <v>21962</v>
      </c>
      <c r="AC2068" t="s">
        <v>21963</v>
      </c>
    </row>
    <row r="2069" spans="1:31" x14ac:dyDescent="0.3">
      <c r="A2069" t="s">
        <v>21948</v>
      </c>
      <c r="B2069" t="s">
        <v>21944</v>
      </c>
      <c r="C2069">
        <v>934</v>
      </c>
      <c r="D2069" t="s">
        <v>32</v>
      </c>
      <c r="E2069">
        <v>268</v>
      </c>
      <c r="F2069">
        <v>596923</v>
      </c>
      <c r="G2069">
        <v>4.83</v>
      </c>
      <c r="H2069">
        <v>3520</v>
      </c>
      <c r="I2069">
        <v>2457</v>
      </c>
      <c r="J2069" t="s">
        <v>21947</v>
      </c>
      <c r="K2069" t="s">
        <v>21945</v>
      </c>
      <c r="L2069" t="s">
        <v>21943</v>
      </c>
      <c r="M2069" t="s">
        <v>21949</v>
      </c>
      <c r="N2069" t="s">
        <v>21946</v>
      </c>
      <c r="O2069" t="s">
        <v>21950</v>
      </c>
      <c r="P2069" t="s">
        <v>21961</v>
      </c>
      <c r="Q2069" t="s">
        <v>21953</v>
      </c>
      <c r="R2069" t="s">
        <v>21956</v>
      </c>
      <c r="S2069" t="s">
        <v>21955</v>
      </c>
      <c r="T2069" t="s">
        <v>21964</v>
      </c>
      <c r="U2069" t="s">
        <v>21965</v>
      </c>
      <c r="V2069" t="s">
        <v>21966</v>
      </c>
      <c r="W2069" t="s">
        <v>21960</v>
      </c>
      <c r="X2069" t="s">
        <v>21959</v>
      </c>
      <c r="Y2069" t="s">
        <v>21963</v>
      </c>
      <c r="Z2069" t="s">
        <v>21967</v>
      </c>
      <c r="AA2069" t="s">
        <v>21968</v>
      </c>
      <c r="AB2069" t="s">
        <v>21969</v>
      </c>
      <c r="AC2069" t="s">
        <v>21954</v>
      </c>
    </row>
    <row r="2070" spans="1:31" x14ac:dyDescent="0.3">
      <c r="A2070" t="s">
        <v>21945</v>
      </c>
      <c r="B2070" t="s">
        <v>21944</v>
      </c>
      <c r="C2070">
        <v>910</v>
      </c>
      <c r="D2070" t="s">
        <v>32</v>
      </c>
      <c r="E2070">
        <v>168</v>
      </c>
      <c r="F2070">
        <v>571353</v>
      </c>
      <c r="G2070">
        <v>4.8</v>
      </c>
      <c r="H2070">
        <v>2812</v>
      </c>
      <c r="I2070">
        <v>1110</v>
      </c>
      <c r="J2070" t="s">
        <v>21943</v>
      </c>
      <c r="K2070" t="s">
        <v>21948</v>
      </c>
      <c r="L2070" t="s">
        <v>21947</v>
      </c>
      <c r="M2070" t="s">
        <v>21946</v>
      </c>
      <c r="N2070" t="s">
        <v>21949</v>
      </c>
      <c r="O2070" t="s">
        <v>21950</v>
      </c>
      <c r="P2070" t="s">
        <v>21956</v>
      </c>
      <c r="Q2070" t="s">
        <v>21955</v>
      </c>
      <c r="R2070" t="s">
        <v>21951</v>
      </c>
      <c r="S2070" t="s">
        <v>21952</v>
      </c>
      <c r="T2070" t="s">
        <v>21962</v>
      </c>
      <c r="U2070" t="s">
        <v>21970</v>
      </c>
      <c r="V2070" t="s">
        <v>21953</v>
      </c>
      <c r="W2070" t="s">
        <v>21971</v>
      </c>
      <c r="X2070" t="s">
        <v>21972</v>
      </c>
      <c r="Y2070" t="s">
        <v>21973</v>
      </c>
      <c r="Z2070" t="s">
        <v>21958</v>
      </c>
      <c r="AA2070" t="s">
        <v>21969</v>
      </c>
      <c r="AB2070" t="s">
        <v>21974</v>
      </c>
      <c r="AC2070" t="s">
        <v>21960</v>
      </c>
    </row>
    <row r="2071" spans="1:31" x14ac:dyDescent="0.3">
      <c r="A2071" t="s">
        <v>21947</v>
      </c>
      <c r="B2071" t="s">
        <v>21944</v>
      </c>
      <c r="C2071">
        <v>989</v>
      </c>
      <c r="D2071" t="s">
        <v>32</v>
      </c>
      <c r="E2071">
        <v>306</v>
      </c>
      <c r="F2071">
        <v>415828</v>
      </c>
      <c r="G2071">
        <v>4.82</v>
      </c>
      <c r="H2071">
        <v>2870</v>
      </c>
      <c r="I2071">
        <v>1638</v>
      </c>
      <c r="J2071" t="s">
        <v>21948</v>
      </c>
      <c r="K2071" t="s">
        <v>21949</v>
      </c>
      <c r="L2071" t="s">
        <v>21959</v>
      </c>
      <c r="M2071" t="s">
        <v>21946</v>
      </c>
      <c r="N2071" t="s">
        <v>21964</v>
      </c>
      <c r="O2071" t="s">
        <v>21950</v>
      </c>
      <c r="P2071" t="s">
        <v>21975</v>
      </c>
      <c r="Q2071" t="s">
        <v>21951</v>
      </c>
      <c r="R2071" t="s">
        <v>21976</v>
      </c>
      <c r="S2071" t="s">
        <v>21953</v>
      </c>
      <c r="T2071" t="s">
        <v>21977</v>
      </c>
      <c r="U2071" t="s">
        <v>11490</v>
      </c>
      <c r="V2071" t="s">
        <v>21956</v>
      </c>
      <c r="W2071" t="s">
        <v>21978</v>
      </c>
      <c r="X2071" t="s">
        <v>21979</v>
      </c>
      <c r="Y2071" t="s">
        <v>21957</v>
      </c>
      <c r="Z2071" t="s">
        <v>21980</v>
      </c>
      <c r="AA2071" t="s">
        <v>21981</v>
      </c>
      <c r="AB2071" t="s">
        <v>21982</v>
      </c>
      <c r="AC2071" t="s">
        <v>21963</v>
      </c>
    </row>
    <row r="2072" spans="1:31" x14ac:dyDescent="0.3">
      <c r="A2072" t="s">
        <v>21953</v>
      </c>
      <c r="B2072" t="s">
        <v>21983</v>
      </c>
      <c r="C2072">
        <v>901</v>
      </c>
      <c r="D2072" t="s">
        <v>20</v>
      </c>
      <c r="E2072">
        <v>29</v>
      </c>
      <c r="F2072">
        <v>45063</v>
      </c>
      <c r="G2072">
        <v>3.55</v>
      </c>
      <c r="H2072">
        <v>109</v>
      </c>
      <c r="I2072">
        <v>103</v>
      </c>
      <c r="J2072" t="s">
        <v>21956</v>
      </c>
      <c r="K2072" t="s">
        <v>21943</v>
      </c>
      <c r="L2072" t="s">
        <v>21947</v>
      </c>
      <c r="M2072" t="s">
        <v>21946</v>
      </c>
      <c r="N2072" t="s">
        <v>21948</v>
      </c>
      <c r="O2072" t="s">
        <v>21949</v>
      </c>
      <c r="P2072" t="s">
        <v>21968</v>
      </c>
      <c r="Q2072" t="s">
        <v>21976</v>
      </c>
      <c r="R2072" t="s">
        <v>21963</v>
      </c>
      <c r="S2072" t="s">
        <v>21984</v>
      </c>
      <c r="T2072" t="s">
        <v>21985</v>
      </c>
      <c r="U2072" t="s">
        <v>21986</v>
      </c>
      <c r="V2072" t="s">
        <v>21987</v>
      </c>
      <c r="W2072" t="s">
        <v>21950</v>
      </c>
      <c r="X2072" t="s">
        <v>21988</v>
      </c>
      <c r="Y2072" t="s">
        <v>21989</v>
      </c>
      <c r="Z2072" t="s">
        <v>21959</v>
      </c>
      <c r="AA2072" t="s">
        <v>21990</v>
      </c>
      <c r="AB2072" t="s">
        <v>21991</v>
      </c>
      <c r="AC2072" t="s">
        <v>21992</v>
      </c>
    </row>
    <row r="2073" spans="1:31" x14ac:dyDescent="0.3">
      <c r="A2073" t="s">
        <v>21956</v>
      </c>
      <c r="B2073" t="s">
        <v>21993</v>
      </c>
      <c r="C2073">
        <v>916</v>
      </c>
      <c r="D2073" t="s">
        <v>32</v>
      </c>
      <c r="E2073">
        <v>15</v>
      </c>
      <c r="F2073">
        <v>38102</v>
      </c>
      <c r="G2073">
        <v>4.43</v>
      </c>
      <c r="H2073">
        <v>84</v>
      </c>
      <c r="I2073">
        <v>69</v>
      </c>
      <c r="J2073" t="s">
        <v>21953</v>
      </c>
      <c r="K2073" t="s">
        <v>21945</v>
      </c>
      <c r="L2073" t="s">
        <v>21948</v>
      </c>
      <c r="M2073" t="s">
        <v>21943</v>
      </c>
      <c r="N2073" t="s">
        <v>21968</v>
      </c>
      <c r="O2073" t="s">
        <v>21963</v>
      </c>
      <c r="P2073" t="s">
        <v>21949</v>
      </c>
      <c r="Q2073" t="s">
        <v>21959</v>
      </c>
      <c r="R2073" t="s">
        <v>21994</v>
      </c>
      <c r="S2073" t="s">
        <v>21995</v>
      </c>
      <c r="T2073" t="s">
        <v>21996</v>
      </c>
      <c r="U2073" t="s">
        <v>21989</v>
      </c>
      <c r="V2073" t="s">
        <v>21997</v>
      </c>
      <c r="W2073" t="s">
        <v>21950</v>
      </c>
    </row>
    <row r="2074" spans="1:31" x14ac:dyDescent="0.3">
      <c r="A2074" t="s">
        <v>21954</v>
      </c>
      <c r="B2074" t="s">
        <v>21998</v>
      </c>
      <c r="C2074">
        <v>892</v>
      </c>
      <c r="D2074" t="s">
        <v>20</v>
      </c>
      <c r="E2074">
        <v>37</v>
      </c>
      <c r="F2074">
        <v>27132</v>
      </c>
      <c r="G2074">
        <v>4.62</v>
      </c>
      <c r="H2074">
        <v>66</v>
      </c>
      <c r="I2074">
        <v>34</v>
      </c>
    </row>
    <row r="2075" spans="1:31" x14ac:dyDescent="0.3">
      <c r="A2075" t="s">
        <v>21976</v>
      </c>
      <c r="B2075" t="s">
        <v>21999</v>
      </c>
      <c r="C2075">
        <v>993</v>
      </c>
      <c r="D2075" t="s">
        <v>32</v>
      </c>
      <c r="E2075">
        <v>9</v>
      </c>
      <c r="F2075">
        <v>16701</v>
      </c>
      <c r="G2075">
        <v>3.76</v>
      </c>
      <c r="H2075">
        <v>42</v>
      </c>
      <c r="I2075">
        <v>12</v>
      </c>
      <c r="J2075" t="s">
        <v>21946</v>
      </c>
      <c r="K2075" t="s">
        <v>21964</v>
      </c>
      <c r="L2075" t="s">
        <v>22000</v>
      </c>
      <c r="M2075" t="s">
        <v>22001</v>
      </c>
      <c r="N2075" t="s">
        <v>21953</v>
      </c>
      <c r="O2075" t="s">
        <v>21977</v>
      </c>
      <c r="P2075" t="s">
        <v>21950</v>
      </c>
      <c r="Q2075" t="s">
        <v>21951</v>
      </c>
      <c r="R2075" t="s">
        <v>21943</v>
      </c>
      <c r="S2075" t="s">
        <v>22002</v>
      </c>
      <c r="T2075" t="s">
        <v>22003</v>
      </c>
      <c r="U2075" t="s">
        <v>21991</v>
      </c>
      <c r="V2075" t="s">
        <v>22004</v>
      </c>
      <c r="W2075" t="s">
        <v>21948</v>
      </c>
      <c r="X2075" t="s">
        <v>22005</v>
      </c>
      <c r="Y2075" t="s">
        <v>22006</v>
      </c>
      <c r="Z2075" t="s">
        <v>22007</v>
      </c>
      <c r="AA2075" t="s">
        <v>22008</v>
      </c>
      <c r="AB2075" t="s">
        <v>22009</v>
      </c>
      <c r="AC2075" t="s">
        <v>21956</v>
      </c>
    </row>
    <row r="2076" spans="1:31" x14ac:dyDescent="0.3">
      <c r="A2076" t="s">
        <v>22010</v>
      </c>
      <c r="B2076" t="s">
        <v>22011</v>
      </c>
      <c r="C2076">
        <v>1126</v>
      </c>
      <c r="D2076" t="s">
        <v>32</v>
      </c>
      <c r="E2076">
        <v>42</v>
      </c>
      <c r="F2076">
        <v>154</v>
      </c>
      <c r="G2076">
        <v>0</v>
      </c>
      <c r="H2076">
        <v>0</v>
      </c>
      <c r="I2076">
        <v>0</v>
      </c>
      <c r="J2076" t="s">
        <v>21943</v>
      </c>
      <c r="K2076" t="s">
        <v>4604</v>
      </c>
      <c r="L2076" t="s">
        <v>22012</v>
      </c>
      <c r="M2076" t="s">
        <v>22013</v>
      </c>
      <c r="N2076" t="s">
        <v>22014</v>
      </c>
      <c r="O2076" t="s">
        <v>22015</v>
      </c>
      <c r="P2076" t="e">
        <f>-gufA4pCw4k</f>
        <v>#NAME?</v>
      </c>
      <c r="Q2076" t="s">
        <v>22016</v>
      </c>
      <c r="R2076" t="s">
        <v>22017</v>
      </c>
      <c r="S2076" t="s">
        <v>22018</v>
      </c>
      <c r="T2076" t="s">
        <v>22019</v>
      </c>
      <c r="U2076" t="s">
        <v>22020</v>
      </c>
      <c r="V2076" t="s">
        <v>22021</v>
      </c>
      <c r="W2076" t="s">
        <v>22022</v>
      </c>
      <c r="X2076" t="s">
        <v>22023</v>
      </c>
      <c r="Y2076" t="s">
        <v>22024</v>
      </c>
      <c r="Z2076" t="s">
        <v>21967</v>
      </c>
      <c r="AA2076" t="s">
        <v>22025</v>
      </c>
      <c r="AB2076" t="s">
        <v>22026</v>
      </c>
      <c r="AC2076" t="s">
        <v>22027</v>
      </c>
    </row>
    <row r="2077" spans="1:31" x14ac:dyDescent="0.3">
      <c r="A2077" t="s">
        <v>21974</v>
      </c>
      <c r="B2077" t="s">
        <v>22028</v>
      </c>
      <c r="C2077">
        <v>1077</v>
      </c>
      <c r="D2077" t="s">
        <v>32</v>
      </c>
      <c r="E2077">
        <v>21</v>
      </c>
      <c r="F2077">
        <v>718</v>
      </c>
      <c r="G2077">
        <v>0</v>
      </c>
      <c r="H2077">
        <v>0</v>
      </c>
      <c r="I2077">
        <v>0</v>
      </c>
    </row>
    <row r="2078" spans="1:31" x14ac:dyDescent="0.3">
      <c r="A2078" t="s">
        <v>21964</v>
      </c>
      <c r="B2078" t="s">
        <v>22029</v>
      </c>
      <c r="C2078">
        <v>930</v>
      </c>
      <c r="D2078" t="s">
        <v>38</v>
      </c>
      <c r="E2078" t="s">
        <v>3</v>
      </c>
      <c r="F2078" t="s">
        <v>39</v>
      </c>
      <c r="G2078">
        <v>25</v>
      </c>
      <c r="H2078">
        <v>66644</v>
      </c>
      <c r="I2078">
        <v>2.11</v>
      </c>
      <c r="J2078">
        <v>44</v>
      </c>
      <c r="K2078">
        <v>42</v>
      </c>
      <c r="L2078" t="s">
        <v>21947</v>
      </c>
      <c r="M2078" t="s">
        <v>22030</v>
      </c>
      <c r="N2078" t="s">
        <v>22031</v>
      </c>
      <c r="O2078" t="s">
        <v>22032</v>
      </c>
      <c r="P2078" t="s">
        <v>21949</v>
      </c>
      <c r="Q2078" t="s">
        <v>21976</v>
      </c>
      <c r="R2078" t="s">
        <v>22033</v>
      </c>
      <c r="S2078" t="s">
        <v>22034</v>
      </c>
      <c r="T2078" t="s">
        <v>22035</v>
      </c>
      <c r="U2078" t="s">
        <v>22036</v>
      </c>
      <c r="V2078" t="s">
        <v>21948</v>
      </c>
      <c r="W2078" t="s">
        <v>21946</v>
      </c>
      <c r="X2078" t="s">
        <v>22037</v>
      </c>
      <c r="Y2078" t="s">
        <v>21957</v>
      </c>
      <c r="Z2078" t="s">
        <v>22038</v>
      </c>
      <c r="AA2078" t="s">
        <v>22039</v>
      </c>
      <c r="AB2078" t="s">
        <v>21959</v>
      </c>
      <c r="AC2078" t="s">
        <v>22040</v>
      </c>
      <c r="AD2078" t="s">
        <v>22041</v>
      </c>
      <c r="AE2078" t="s">
        <v>22042</v>
      </c>
    </row>
    <row r="2079" spans="1:31" x14ac:dyDescent="0.3">
      <c r="A2079" t="s">
        <v>22043</v>
      </c>
      <c r="B2079" t="s">
        <v>22044</v>
      </c>
      <c r="C2079">
        <v>1135</v>
      </c>
      <c r="D2079" t="s">
        <v>32</v>
      </c>
      <c r="E2079">
        <v>95</v>
      </c>
      <c r="F2079">
        <v>6</v>
      </c>
      <c r="G2079">
        <v>0</v>
      </c>
      <c r="H2079">
        <v>0</v>
      </c>
      <c r="I2079">
        <v>0</v>
      </c>
    </row>
    <row r="2080" spans="1:31" x14ac:dyDescent="0.3">
      <c r="A2080" t="s">
        <v>21982</v>
      </c>
      <c r="B2080" t="s">
        <v>22045</v>
      </c>
      <c r="C2080">
        <v>998</v>
      </c>
      <c r="D2080" t="s">
        <v>32</v>
      </c>
      <c r="E2080">
        <v>150</v>
      </c>
      <c r="F2080">
        <v>525</v>
      </c>
      <c r="G2080">
        <v>1</v>
      </c>
      <c r="H2080">
        <v>3</v>
      </c>
      <c r="I2080">
        <v>4</v>
      </c>
    </row>
    <row r="2081" spans="1:31" x14ac:dyDescent="0.3">
      <c r="A2081" t="s">
        <v>22046</v>
      </c>
      <c r="B2081" t="s">
        <v>22047</v>
      </c>
      <c r="C2081">
        <v>899</v>
      </c>
      <c r="D2081" t="s">
        <v>32</v>
      </c>
      <c r="E2081">
        <v>170</v>
      </c>
      <c r="F2081">
        <v>504633</v>
      </c>
      <c r="G2081">
        <v>4.55</v>
      </c>
      <c r="H2081">
        <v>648</v>
      </c>
      <c r="I2081">
        <v>977</v>
      </c>
      <c r="J2081" t="s">
        <v>22048</v>
      </c>
      <c r="K2081" t="s">
        <v>22049</v>
      </c>
      <c r="L2081" t="s">
        <v>22050</v>
      </c>
      <c r="M2081" t="s">
        <v>22051</v>
      </c>
      <c r="N2081" t="s">
        <v>22052</v>
      </c>
      <c r="O2081" t="s">
        <v>22053</v>
      </c>
      <c r="P2081" t="s">
        <v>22054</v>
      </c>
      <c r="Q2081" t="s">
        <v>22055</v>
      </c>
      <c r="R2081" t="s">
        <v>22056</v>
      </c>
      <c r="S2081" t="s">
        <v>22057</v>
      </c>
      <c r="T2081" t="s">
        <v>22058</v>
      </c>
      <c r="U2081" t="s">
        <v>22059</v>
      </c>
      <c r="V2081" t="e">
        <f>-YrLIKVsPwY</f>
        <v>#NAME?</v>
      </c>
      <c r="W2081" t="s">
        <v>22060</v>
      </c>
      <c r="X2081" t="s">
        <v>22061</v>
      </c>
      <c r="Y2081" t="s">
        <v>22062</v>
      </c>
      <c r="Z2081" t="s">
        <v>22063</v>
      </c>
      <c r="AA2081" t="e">
        <f>-DfmON5CYpo</f>
        <v>#NAME?</v>
      </c>
      <c r="AB2081" t="s">
        <v>22064</v>
      </c>
      <c r="AC2081" t="s">
        <v>22065</v>
      </c>
    </row>
    <row r="2082" spans="1:31" x14ac:dyDescent="0.3">
      <c r="A2082" t="s">
        <v>22066</v>
      </c>
      <c r="B2082" t="s">
        <v>22067</v>
      </c>
      <c r="C2082">
        <v>901</v>
      </c>
      <c r="D2082" t="s">
        <v>32</v>
      </c>
      <c r="E2082">
        <v>3638</v>
      </c>
      <c r="F2082">
        <v>35115</v>
      </c>
      <c r="G2082">
        <v>4.79</v>
      </c>
      <c r="H2082">
        <v>72</v>
      </c>
      <c r="I2082">
        <v>17</v>
      </c>
      <c r="J2082" t="s">
        <v>22068</v>
      </c>
      <c r="K2082" t="s">
        <v>22069</v>
      </c>
      <c r="L2082" t="s">
        <v>22070</v>
      </c>
      <c r="M2082" t="s">
        <v>22071</v>
      </c>
      <c r="N2082" t="s">
        <v>22072</v>
      </c>
      <c r="O2082" t="s">
        <v>22073</v>
      </c>
      <c r="P2082" t="s">
        <v>22074</v>
      </c>
      <c r="Q2082" t="s">
        <v>22075</v>
      </c>
      <c r="R2082" t="s">
        <v>22076</v>
      </c>
      <c r="S2082" t="s">
        <v>22077</v>
      </c>
      <c r="T2082" t="s">
        <v>22078</v>
      </c>
      <c r="U2082" t="s">
        <v>22079</v>
      </c>
      <c r="V2082" t="s">
        <v>22080</v>
      </c>
      <c r="W2082" t="s">
        <v>22081</v>
      </c>
      <c r="X2082" t="s">
        <v>22082</v>
      </c>
      <c r="Y2082" t="s">
        <v>22083</v>
      </c>
      <c r="Z2082" t="s">
        <v>22084</v>
      </c>
      <c r="AA2082" t="s">
        <v>22060</v>
      </c>
      <c r="AB2082" t="s">
        <v>22085</v>
      </c>
      <c r="AC2082" t="s">
        <v>22064</v>
      </c>
    </row>
    <row r="2083" spans="1:31" x14ac:dyDescent="0.3">
      <c r="A2083" t="s">
        <v>22086</v>
      </c>
      <c r="B2083" t="s">
        <v>22087</v>
      </c>
      <c r="C2083">
        <v>936</v>
      </c>
      <c r="D2083" t="s">
        <v>233</v>
      </c>
      <c r="E2083" t="s">
        <v>3</v>
      </c>
      <c r="F2083" t="s">
        <v>234</v>
      </c>
      <c r="G2083">
        <v>14</v>
      </c>
      <c r="H2083">
        <v>1978</v>
      </c>
      <c r="I2083">
        <v>0</v>
      </c>
      <c r="J2083">
        <v>0</v>
      </c>
      <c r="K2083">
        <v>0</v>
      </c>
    </row>
    <row r="2084" spans="1:31" x14ac:dyDescent="0.3">
      <c r="A2084" t="s">
        <v>22088</v>
      </c>
      <c r="B2084" t="s">
        <v>856</v>
      </c>
      <c r="C2084">
        <v>1132</v>
      </c>
      <c r="D2084" t="s">
        <v>32</v>
      </c>
      <c r="E2084">
        <v>10</v>
      </c>
      <c r="F2084">
        <v>52</v>
      </c>
      <c r="G2084">
        <v>3</v>
      </c>
      <c r="H2084">
        <v>2</v>
      </c>
      <c r="I2084">
        <v>0</v>
      </c>
    </row>
    <row r="2085" spans="1:31" x14ac:dyDescent="0.3">
      <c r="A2085" t="s">
        <v>21957</v>
      </c>
      <c r="B2085" t="s">
        <v>22089</v>
      </c>
      <c r="C2085">
        <v>945</v>
      </c>
      <c r="D2085" t="s">
        <v>32</v>
      </c>
      <c r="E2085">
        <v>21</v>
      </c>
      <c r="F2085">
        <v>6627</v>
      </c>
      <c r="G2085">
        <v>2.0499999999999998</v>
      </c>
      <c r="H2085">
        <v>19</v>
      </c>
      <c r="I2085">
        <v>11</v>
      </c>
      <c r="J2085" t="s">
        <v>21947</v>
      </c>
      <c r="K2085" t="s">
        <v>22090</v>
      </c>
      <c r="L2085" t="s">
        <v>21964</v>
      </c>
      <c r="M2085" t="s">
        <v>21949</v>
      </c>
      <c r="N2085" t="s">
        <v>21991</v>
      </c>
      <c r="O2085" t="s">
        <v>21953</v>
      </c>
      <c r="P2085" t="s">
        <v>22091</v>
      </c>
      <c r="Q2085" t="s">
        <v>21956</v>
      </c>
      <c r="R2085" t="s">
        <v>21950</v>
      </c>
      <c r="S2085" t="s">
        <v>22092</v>
      </c>
      <c r="T2085" t="s">
        <v>22093</v>
      </c>
      <c r="U2085" t="s">
        <v>22094</v>
      </c>
      <c r="V2085" t="s">
        <v>22095</v>
      </c>
      <c r="W2085" t="s">
        <v>21963</v>
      </c>
      <c r="X2085" t="s">
        <v>22096</v>
      </c>
      <c r="Y2085" t="s">
        <v>22097</v>
      </c>
      <c r="Z2085" t="s">
        <v>21976</v>
      </c>
      <c r="AA2085" t="s">
        <v>21951</v>
      </c>
      <c r="AB2085" t="s">
        <v>22098</v>
      </c>
      <c r="AC2085" t="s">
        <v>21959</v>
      </c>
    </row>
    <row r="2086" spans="1:31" x14ac:dyDescent="0.3">
      <c r="A2086" t="s">
        <v>22099</v>
      </c>
      <c r="B2086" t="s">
        <v>22100</v>
      </c>
      <c r="C2086">
        <v>508</v>
      </c>
      <c r="D2086" t="s">
        <v>32</v>
      </c>
      <c r="E2086">
        <v>42</v>
      </c>
      <c r="F2086">
        <v>2307</v>
      </c>
      <c r="G2086">
        <v>4.5</v>
      </c>
      <c r="H2086">
        <v>2</v>
      </c>
      <c r="I2086">
        <v>5</v>
      </c>
    </row>
    <row r="2087" spans="1:31" x14ac:dyDescent="0.3">
      <c r="A2087" t="s">
        <v>22101</v>
      </c>
      <c r="B2087" t="s">
        <v>22102</v>
      </c>
      <c r="C2087">
        <v>939</v>
      </c>
      <c r="D2087" t="s">
        <v>32</v>
      </c>
      <c r="E2087">
        <v>9</v>
      </c>
      <c r="F2087">
        <v>520</v>
      </c>
      <c r="G2087">
        <v>2</v>
      </c>
      <c r="H2087">
        <v>4</v>
      </c>
      <c r="I2087">
        <v>2</v>
      </c>
    </row>
    <row r="2088" spans="1:31" x14ac:dyDescent="0.3">
      <c r="A2088" t="s">
        <v>22103</v>
      </c>
      <c r="B2088" t="s">
        <v>15980</v>
      </c>
      <c r="C2088">
        <v>1131</v>
      </c>
      <c r="D2088" t="s">
        <v>152</v>
      </c>
      <c r="E2088" t="s">
        <v>3</v>
      </c>
      <c r="F2088" t="s">
        <v>153</v>
      </c>
      <c r="G2088">
        <v>63</v>
      </c>
      <c r="H2088">
        <v>2678</v>
      </c>
      <c r="I2088">
        <v>4.21</v>
      </c>
      <c r="J2088">
        <v>33</v>
      </c>
      <c r="K2088">
        <v>34</v>
      </c>
      <c r="L2088" t="s">
        <v>22104</v>
      </c>
      <c r="M2088" t="s">
        <v>15960</v>
      </c>
      <c r="N2088" t="s">
        <v>15961</v>
      </c>
      <c r="O2088" t="s">
        <v>22105</v>
      </c>
      <c r="P2088" t="s">
        <v>22106</v>
      </c>
      <c r="Q2088" t="s">
        <v>22107</v>
      </c>
      <c r="R2088" t="s">
        <v>22108</v>
      </c>
      <c r="S2088" t="s">
        <v>22109</v>
      </c>
      <c r="T2088" t="s">
        <v>15974</v>
      </c>
      <c r="U2088" t="s">
        <v>15976</v>
      </c>
      <c r="V2088" t="s">
        <v>15975</v>
      </c>
      <c r="W2088" t="s">
        <v>22110</v>
      </c>
      <c r="X2088" t="s">
        <v>22111</v>
      </c>
      <c r="Y2088" t="s">
        <v>22112</v>
      </c>
      <c r="Z2088" t="s">
        <v>15612</v>
      </c>
      <c r="AA2088" t="s">
        <v>22113</v>
      </c>
      <c r="AB2088" t="s">
        <v>15965</v>
      </c>
      <c r="AC2088" t="s">
        <v>8382</v>
      </c>
      <c r="AD2088" t="s">
        <v>15984</v>
      </c>
      <c r="AE2088" t="s">
        <v>22114</v>
      </c>
    </row>
    <row r="2089" spans="1:31" x14ac:dyDescent="0.3">
      <c r="A2089" t="s">
        <v>22115</v>
      </c>
      <c r="B2089" t="s">
        <v>22116</v>
      </c>
      <c r="C2089">
        <v>1081</v>
      </c>
      <c r="D2089" t="s">
        <v>152</v>
      </c>
      <c r="E2089" t="s">
        <v>3</v>
      </c>
      <c r="F2089" t="s">
        <v>153</v>
      </c>
      <c r="G2089">
        <v>303</v>
      </c>
      <c r="H2089">
        <v>6204</v>
      </c>
      <c r="I2089">
        <v>0</v>
      </c>
      <c r="J2089">
        <v>0</v>
      </c>
      <c r="K2089">
        <v>0</v>
      </c>
      <c r="L2089" t="s">
        <v>22117</v>
      </c>
      <c r="M2089" t="s">
        <v>22118</v>
      </c>
      <c r="N2089" t="e">
        <f>-zEJGexaUzk</f>
        <v>#NAME?</v>
      </c>
      <c r="O2089" t="s">
        <v>22119</v>
      </c>
      <c r="P2089" t="s">
        <v>22120</v>
      </c>
      <c r="Q2089" t="s">
        <v>22121</v>
      </c>
      <c r="R2089" t="s">
        <v>22122</v>
      </c>
      <c r="S2089" t="s">
        <v>22123</v>
      </c>
      <c r="T2089" t="s">
        <v>22124</v>
      </c>
      <c r="U2089" t="s">
        <v>19451</v>
      </c>
      <c r="V2089" t="s">
        <v>22125</v>
      </c>
      <c r="W2089" t="s">
        <v>22126</v>
      </c>
      <c r="X2089" t="s">
        <v>22127</v>
      </c>
      <c r="Y2089" t="s">
        <v>22128</v>
      </c>
      <c r="Z2089" t="s">
        <v>22129</v>
      </c>
      <c r="AA2089" t="s">
        <v>22130</v>
      </c>
      <c r="AB2089" t="s">
        <v>22131</v>
      </c>
      <c r="AC2089" t="s">
        <v>22132</v>
      </c>
      <c r="AD2089" t="s">
        <v>22133</v>
      </c>
      <c r="AE2089" t="s">
        <v>22134</v>
      </c>
    </row>
    <row r="2090" spans="1:31" x14ac:dyDescent="0.3">
      <c r="A2090" t="s">
        <v>22106</v>
      </c>
      <c r="B2090" t="s">
        <v>22135</v>
      </c>
      <c r="C2090">
        <v>1106</v>
      </c>
      <c r="D2090" t="s">
        <v>632</v>
      </c>
      <c r="E2090">
        <v>218</v>
      </c>
      <c r="F2090">
        <v>214</v>
      </c>
      <c r="G2090">
        <v>0</v>
      </c>
      <c r="H2090">
        <v>0</v>
      </c>
      <c r="I2090">
        <v>0</v>
      </c>
      <c r="J2090" t="s">
        <v>22136</v>
      </c>
      <c r="K2090" t="s">
        <v>22137</v>
      </c>
      <c r="L2090" t="s">
        <v>22138</v>
      </c>
      <c r="M2090" t="s">
        <v>22139</v>
      </c>
      <c r="N2090" t="s">
        <v>22140</v>
      </c>
      <c r="O2090" t="s">
        <v>22141</v>
      </c>
      <c r="P2090" t="s">
        <v>22142</v>
      </c>
      <c r="Q2090" t="s">
        <v>22143</v>
      </c>
      <c r="R2090" t="s">
        <v>22144</v>
      </c>
      <c r="S2090" t="s">
        <v>22145</v>
      </c>
      <c r="T2090" t="s">
        <v>22146</v>
      </c>
      <c r="U2090" t="s">
        <v>22147</v>
      </c>
      <c r="V2090" t="s">
        <v>22148</v>
      </c>
      <c r="W2090" t="s">
        <v>22149</v>
      </c>
      <c r="X2090" t="s">
        <v>22150</v>
      </c>
      <c r="Y2090" t="s">
        <v>22151</v>
      </c>
      <c r="Z2090" t="s">
        <v>22152</v>
      </c>
      <c r="AA2090" t="s">
        <v>22153</v>
      </c>
      <c r="AB2090" t="s">
        <v>22154</v>
      </c>
      <c r="AC2090" t="s">
        <v>22155</v>
      </c>
    </row>
    <row r="2091" spans="1:31" x14ac:dyDescent="0.3">
      <c r="A2091" t="s">
        <v>22156</v>
      </c>
      <c r="B2091" t="s">
        <v>22157</v>
      </c>
      <c r="C2091">
        <v>1075</v>
      </c>
      <c r="D2091" t="s">
        <v>632</v>
      </c>
      <c r="E2091">
        <v>243</v>
      </c>
      <c r="F2091">
        <v>936</v>
      </c>
      <c r="G2091">
        <v>5</v>
      </c>
      <c r="H2091">
        <v>2</v>
      </c>
      <c r="I2091">
        <v>0</v>
      </c>
      <c r="J2091" t="s">
        <v>22158</v>
      </c>
      <c r="K2091" t="s">
        <v>22159</v>
      </c>
      <c r="L2091" t="s">
        <v>22160</v>
      </c>
      <c r="M2091" t="s">
        <v>22161</v>
      </c>
      <c r="N2091" t="s">
        <v>22162</v>
      </c>
      <c r="O2091" t="s">
        <v>22163</v>
      </c>
      <c r="P2091" t="s">
        <v>22164</v>
      </c>
      <c r="Q2091" t="s">
        <v>22165</v>
      </c>
      <c r="R2091" t="s">
        <v>22166</v>
      </c>
      <c r="S2091" t="s">
        <v>22167</v>
      </c>
      <c r="T2091" t="s">
        <v>22168</v>
      </c>
      <c r="U2091" t="s">
        <v>22169</v>
      </c>
      <c r="V2091" t="s">
        <v>22170</v>
      </c>
      <c r="W2091" t="s">
        <v>22171</v>
      </c>
      <c r="X2091" t="s">
        <v>22172</v>
      </c>
      <c r="Y2091" t="s">
        <v>22173</v>
      </c>
      <c r="Z2091" t="s">
        <v>22174</v>
      </c>
      <c r="AA2091" t="s">
        <v>22175</v>
      </c>
      <c r="AB2091" t="s">
        <v>22176</v>
      </c>
      <c r="AC2091" t="s">
        <v>22177</v>
      </c>
    </row>
    <row r="2092" spans="1:31" x14ac:dyDescent="0.3">
      <c r="A2092" t="e">
        <f>-Zdpl-VCaL0</f>
        <v>#NAME?</v>
      </c>
      <c r="B2092" t="s">
        <v>22135</v>
      </c>
      <c r="C2092">
        <v>1131</v>
      </c>
      <c r="D2092" t="s">
        <v>632</v>
      </c>
      <c r="E2092">
        <v>227</v>
      </c>
      <c r="F2092">
        <v>177</v>
      </c>
      <c r="G2092">
        <v>0</v>
      </c>
      <c r="H2092">
        <v>0</v>
      </c>
      <c r="I2092">
        <v>0</v>
      </c>
      <c r="J2092" t="s">
        <v>22178</v>
      </c>
      <c r="K2092" t="s">
        <v>22179</v>
      </c>
      <c r="L2092" t="s">
        <v>22180</v>
      </c>
      <c r="M2092" t="s">
        <v>22181</v>
      </c>
      <c r="N2092" t="s">
        <v>22182</v>
      </c>
      <c r="O2092" t="s">
        <v>22183</v>
      </c>
      <c r="P2092" t="s">
        <v>22184</v>
      </c>
      <c r="Q2092" t="s">
        <v>22185</v>
      </c>
      <c r="R2092" t="s">
        <v>22186</v>
      </c>
      <c r="S2092" t="s">
        <v>22187</v>
      </c>
      <c r="T2092" t="e">
        <f>-mU7ygytzvo</f>
        <v>#NAME?</v>
      </c>
      <c r="U2092" t="s">
        <v>22188</v>
      </c>
      <c r="V2092" t="s">
        <v>22189</v>
      </c>
      <c r="W2092" t="s">
        <v>22190</v>
      </c>
      <c r="X2092" t="s">
        <v>22191</v>
      </c>
      <c r="Y2092" t="s">
        <v>22192</v>
      </c>
      <c r="Z2092" t="s">
        <v>22193</v>
      </c>
      <c r="AA2092" t="s">
        <v>22194</v>
      </c>
      <c r="AB2092" t="s">
        <v>22195</v>
      </c>
      <c r="AC2092" t="s">
        <v>22196</v>
      </c>
    </row>
    <row r="2093" spans="1:31" x14ac:dyDescent="0.3">
      <c r="A2093" t="s">
        <v>15893</v>
      </c>
      <c r="B2093" t="s">
        <v>22197</v>
      </c>
      <c r="C2093">
        <v>1114</v>
      </c>
      <c r="D2093" t="s">
        <v>152</v>
      </c>
      <c r="E2093" t="s">
        <v>3</v>
      </c>
      <c r="F2093" t="s">
        <v>153</v>
      </c>
      <c r="G2093">
        <v>574</v>
      </c>
      <c r="H2093">
        <v>2924</v>
      </c>
      <c r="I2093">
        <v>4.38</v>
      </c>
      <c r="J2093">
        <v>13</v>
      </c>
      <c r="K2093">
        <v>91</v>
      </c>
      <c r="L2093" t="s">
        <v>22198</v>
      </c>
      <c r="M2093" t="s">
        <v>579</v>
      </c>
      <c r="N2093" t="s">
        <v>15602</v>
      </c>
      <c r="O2093" t="s">
        <v>15968</v>
      </c>
      <c r="P2093" t="s">
        <v>22199</v>
      </c>
      <c r="Q2093" t="s">
        <v>19492</v>
      </c>
      <c r="R2093" t="s">
        <v>616</v>
      </c>
      <c r="S2093" t="s">
        <v>22200</v>
      </c>
      <c r="T2093" t="s">
        <v>22201</v>
      </c>
      <c r="U2093" t="s">
        <v>22202</v>
      </c>
      <c r="V2093" t="s">
        <v>22203</v>
      </c>
      <c r="W2093" t="s">
        <v>22204</v>
      </c>
      <c r="X2093" t="s">
        <v>22205</v>
      </c>
      <c r="Y2093" t="s">
        <v>22206</v>
      </c>
      <c r="Z2093" t="s">
        <v>19484</v>
      </c>
      <c r="AA2093" t="s">
        <v>19906</v>
      </c>
      <c r="AB2093" t="s">
        <v>22207</v>
      </c>
      <c r="AC2093" t="s">
        <v>22208</v>
      </c>
      <c r="AD2093" t="s">
        <v>19489</v>
      </c>
      <c r="AE2093" t="s">
        <v>22209</v>
      </c>
    </row>
    <row r="2094" spans="1:31" x14ac:dyDescent="0.3">
      <c r="A2094" t="s">
        <v>22210</v>
      </c>
      <c r="B2094" t="s">
        <v>22211</v>
      </c>
      <c r="C2094">
        <v>1125</v>
      </c>
      <c r="D2094" t="s">
        <v>152</v>
      </c>
      <c r="E2094" t="s">
        <v>3</v>
      </c>
      <c r="F2094" t="s">
        <v>153</v>
      </c>
      <c r="G2094">
        <v>334</v>
      </c>
      <c r="H2094">
        <v>1891</v>
      </c>
      <c r="I2094">
        <v>5</v>
      </c>
      <c r="J2094">
        <v>5</v>
      </c>
      <c r="K2094">
        <v>12</v>
      </c>
      <c r="L2094" t="s">
        <v>22212</v>
      </c>
      <c r="M2094" t="s">
        <v>22213</v>
      </c>
      <c r="N2094" t="s">
        <v>22214</v>
      </c>
      <c r="O2094" t="s">
        <v>22215</v>
      </c>
      <c r="P2094" t="s">
        <v>22216</v>
      </c>
      <c r="Q2094" t="s">
        <v>22217</v>
      </c>
      <c r="R2094" t="s">
        <v>22218</v>
      </c>
      <c r="S2094" t="s">
        <v>19610</v>
      </c>
      <c r="T2094" t="s">
        <v>22219</v>
      </c>
      <c r="U2094" t="s">
        <v>22220</v>
      </c>
      <c r="V2094" t="s">
        <v>22221</v>
      </c>
      <c r="W2094" t="s">
        <v>6314</v>
      </c>
      <c r="X2094" t="s">
        <v>22222</v>
      </c>
      <c r="Y2094" t="s">
        <v>22223</v>
      </c>
      <c r="Z2094" t="s">
        <v>22224</v>
      </c>
      <c r="AA2094" t="s">
        <v>22225</v>
      </c>
      <c r="AB2094" t="s">
        <v>22226</v>
      </c>
      <c r="AC2094" t="s">
        <v>22227</v>
      </c>
      <c r="AD2094" t="s">
        <v>22228</v>
      </c>
      <c r="AE2094" t="s">
        <v>22229</v>
      </c>
    </row>
    <row r="2095" spans="1:31" x14ac:dyDescent="0.3">
      <c r="A2095" t="s">
        <v>22230</v>
      </c>
      <c r="B2095" t="s">
        <v>22231</v>
      </c>
      <c r="C2095">
        <v>1117</v>
      </c>
      <c r="D2095" t="s">
        <v>152</v>
      </c>
      <c r="E2095" t="s">
        <v>3</v>
      </c>
      <c r="F2095" t="s">
        <v>153</v>
      </c>
      <c r="G2095">
        <v>291</v>
      </c>
      <c r="H2095">
        <v>4681</v>
      </c>
      <c r="I2095">
        <v>4.54</v>
      </c>
      <c r="J2095">
        <v>24</v>
      </c>
      <c r="K2095">
        <v>27</v>
      </c>
      <c r="L2095" t="s">
        <v>22232</v>
      </c>
      <c r="M2095" t="s">
        <v>22233</v>
      </c>
      <c r="N2095" t="s">
        <v>22234</v>
      </c>
      <c r="O2095" t="s">
        <v>22235</v>
      </c>
      <c r="P2095" t="s">
        <v>22236</v>
      </c>
      <c r="Q2095" t="s">
        <v>22237</v>
      </c>
      <c r="R2095" t="s">
        <v>7360</v>
      </c>
      <c r="S2095" t="s">
        <v>22238</v>
      </c>
      <c r="T2095" t="s">
        <v>22239</v>
      </c>
      <c r="U2095" t="s">
        <v>22240</v>
      </c>
      <c r="V2095" t="s">
        <v>22241</v>
      </c>
      <c r="W2095" t="s">
        <v>22242</v>
      </c>
      <c r="X2095" t="s">
        <v>22243</v>
      </c>
      <c r="Y2095" t="s">
        <v>22244</v>
      </c>
      <c r="Z2095" t="s">
        <v>22245</v>
      </c>
      <c r="AA2095" t="s">
        <v>22246</v>
      </c>
      <c r="AB2095" t="s">
        <v>22247</v>
      </c>
      <c r="AC2095" t="s">
        <v>22248</v>
      </c>
      <c r="AD2095" t="s">
        <v>22249</v>
      </c>
      <c r="AE2095" t="e">
        <f>-p2rHXG33Nw</f>
        <v>#NAME?</v>
      </c>
    </row>
    <row r="2096" spans="1:31" x14ac:dyDescent="0.3">
      <c r="A2096" t="s">
        <v>22108</v>
      </c>
      <c r="B2096" t="s">
        <v>22157</v>
      </c>
      <c r="C2096">
        <v>781</v>
      </c>
      <c r="D2096" t="s">
        <v>632</v>
      </c>
      <c r="E2096">
        <v>337</v>
      </c>
      <c r="F2096">
        <v>638</v>
      </c>
      <c r="G2096">
        <v>2.6</v>
      </c>
      <c r="H2096">
        <v>5</v>
      </c>
      <c r="I2096">
        <v>0</v>
      </c>
      <c r="J2096" t="s">
        <v>22250</v>
      </c>
      <c r="K2096" t="s">
        <v>22251</v>
      </c>
      <c r="L2096" t="e">
        <f>-o1Fnl53ukI</f>
        <v>#NAME?</v>
      </c>
      <c r="M2096" t="s">
        <v>22252</v>
      </c>
      <c r="N2096" t="s">
        <v>22253</v>
      </c>
      <c r="O2096" t="s">
        <v>22254</v>
      </c>
      <c r="P2096" t="s">
        <v>22255</v>
      </c>
      <c r="Q2096" t="s">
        <v>22256</v>
      </c>
      <c r="R2096" t="s">
        <v>22257</v>
      </c>
      <c r="S2096" t="s">
        <v>22258</v>
      </c>
      <c r="T2096" t="e">
        <f>-sS8YCrbDgQ</f>
        <v>#NAME?</v>
      </c>
      <c r="U2096" t="s">
        <v>22259</v>
      </c>
      <c r="V2096" t="s">
        <v>22260</v>
      </c>
      <c r="W2096" t="s">
        <v>22261</v>
      </c>
      <c r="X2096" t="s">
        <v>22262</v>
      </c>
      <c r="Y2096" t="s">
        <v>22263</v>
      </c>
      <c r="Z2096" t="s">
        <v>22264</v>
      </c>
      <c r="AA2096" t="s">
        <v>22265</v>
      </c>
      <c r="AB2096" t="s">
        <v>22266</v>
      </c>
      <c r="AC2096" t="s">
        <v>22267</v>
      </c>
    </row>
    <row r="2097" spans="1:31" x14ac:dyDescent="0.3">
      <c r="A2097" t="s">
        <v>22268</v>
      </c>
      <c r="B2097" t="s">
        <v>22269</v>
      </c>
      <c r="C2097">
        <v>759</v>
      </c>
      <c r="D2097" t="s">
        <v>152</v>
      </c>
      <c r="E2097" t="s">
        <v>3</v>
      </c>
      <c r="F2097" t="s">
        <v>153</v>
      </c>
      <c r="G2097">
        <v>176</v>
      </c>
      <c r="H2097">
        <v>665</v>
      </c>
      <c r="I2097">
        <v>4</v>
      </c>
      <c r="J2097">
        <v>2</v>
      </c>
      <c r="K2097">
        <v>0</v>
      </c>
      <c r="L2097" t="s">
        <v>22270</v>
      </c>
      <c r="M2097" t="s">
        <v>22271</v>
      </c>
      <c r="N2097" t="s">
        <v>6245</v>
      </c>
      <c r="O2097" t="s">
        <v>22272</v>
      </c>
      <c r="P2097" t="s">
        <v>22273</v>
      </c>
      <c r="Q2097" t="s">
        <v>22274</v>
      </c>
      <c r="R2097" t="s">
        <v>22275</v>
      </c>
      <c r="S2097" t="s">
        <v>22276</v>
      </c>
      <c r="T2097" t="s">
        <v>22277</v>
      </c>
      <c r="U2097" t="s">
        <v>22278</v>
      </c>
      <c r="V2097" t="s">
        <v>22279</v>
      </c>
      <c r="W2097" t="s">
        <v>22280</v>
      </c>
      <c r="X2097" t="s">
        <v>22281</v>
      </c>
      <c r="Y2097" t="s">
        <v>22282</v>
      </c>
      <c r="Z2097" t="s">
        <v>22283</v>
      </c>
      <c r="AA2097" t="s">
        <v>22284</v>
      </c>
      <c r="AB2097" t="s">
        <v>22285</v>
      </c>
      <c r="AC2097" t="s">
        <v>22286</v>
      </c>
      <c r="AD2097" t="s">
        <v>22287</v>
      </c>
      <c r="AE2097" t="s">
        <v>22288</v>
      </c>
    </row>
    <row r="2098" spans="1:31" x14ac:dyDescent="0.3">
      <c r="A2098" t="s">
        <v>22105</v>
      </c>
      <c r="B2098" t="s">
        <v>2646</v>
      </c>
      <c r="C2098">
        <v>1131</v>
      </c>
      <c r="D2098" t="s">
        <v>152</v>
      </c>
      <c r="E2098" t="s">
        <v>3</v>
      </c>
      <c r="F2098" t="s">
        <v>153</v>
      </c>
      <c r="G2098">
        <v>14</v>
      </c>
      <c r="H2098">
        <v>1077</v>
      </c>
      <c r="I2098">
        <v>1.57</v>
      </c>
      <c r="J2098">
        <v>28</v>
      </c>
      <c r="K2098">
        <v>23</v>
      </c>
      <c r="L2098" t="s">
        <v>22104</v>
      </c>
      <c r="M2098" t="s">
        <v>15612</v>
      </c>
      <c r="N2098" t="s">
        <v>22113</v>
      </c>
      <c r="O2098" t="s">
        <v>15965</v>
      </c>
      <c r="P2098" t="s">
        <v>22289</v>
      </c>
      <c r="Q2098" t="s">
        <v>22290</v>
      </c>
      <c r="R2098" t="s">
        <v>22291</v>
      </c>
      <c r="S2098" t="s">
        <v>22292</v>
      </c>
      <c r="T2098" t="s">
        <v>22293</v>
      </c>
      <c r="U2098" t="s">
        <v>22103</v>
      </c>
      <c r="V2098" t="s">
        <v>22294</v>
      </c>
      <c r="W2098" t="s">
        <v>22295</v>
      </c>
      <c r="X2098" t="s">
        <v>22114</v>
      </c>
      <c r="Y2098" t="s">
        <v>22296</v>
      </c>
      <c r="Z2098" t="s">
        <v>22297</v>
      </c>
      <c r="AA2098" t="s">
        <v>22298</v>
      </c>
      <c r="AB2098" t="s">
        <v>22108</v>
      </c>
      <c r="AC2098" t="s">
        <v>22299</v>
      </c>
      <c r="AD2098" t="e">
        <f>-BYdoFXu4rk</f>
        <v>#NAME?</v>
      </c>
      <c r="AE2098" t="s">
        <v>22106</v>
      </c>
    </row>
    <row r="2099" spans="1:31" x14ac:dyDescent="0.3">
      <c r="A2099" t="s">
        <v>539</v>
      </c>
      <c r="B2099" t="s">
        <v>22300</v>
      </c>
      <c r="C2099">
        <v>1106</v>
      </c>
      <c r="D2099" t="s">
        <v>152</v>
      </c>
      <c r="E2099" t="s">
        <v>3</v>
      </c>
      <c r="F2099" t="s">
        <v>153</v>
      </c>
      <c r="G2099">
        <v>205</v>
      </c>
      <c r="H2099">
        <v>60851</v>
      </c>
      <c r="I2099">
        <v>4</v>
      </c>
      <c r="J2099">
        <v>232</v>
      </c>
      <c r="K2099">
        <v>599</v>
      </c>
      <c r="L2099" t="s">
        <v>22301</v>
      </c>
      <c r="M2099" t="s">
        <v>22302</v>
      </c>
      <c r="N2099" t="s">
        <v>22303</v>
      </c>
      <c r="O2099" t="s">
        <v>22304</v>
      </c>
      <c r="P2099" t="s">
        <v>19456</v>
      </c>
      <c r="Q2099" t="s">
        <v>22305</v>
      </c>
      <c r="R2099" t="s">
        <v>22306</v>
      </c>
      <c r="S2099" t="s">
        <v>22307</v>
      </c>
      <c r="T2099" t="s">
        <v>22308</v>
      </c>
      <c r="U2099" t="s">
        <v>19487</v>
      </c>
      <c r="V2099" t="s">
        <v>22309</v>
      </c>
      <c r="W2099" t="s">
        <v>22310</v>
      </c>
      <c r="X2099" t="s">
        <v>22311</v>
      </c>
      <c r="Y2099" t="s">
        <v>22312</v>
      </c>
    </row>
    <row r="2100" spans="1:31" x14ac:dyDescent="0.3">
      <c r="A2100" t="s">
        <v>22313</v>
      </c>
      <c r="B2100" t="s">
        <v>22314</v>
      </c>
      <c r="C2100">
        <v>1115</v>
      </c>
      <c r="D2100" t="s">
        <v>152</v>
      </c>
      <c r="E2100" t="s">
        <v>3</v>
      </c>
      <c r="F2100" t="s">
        <v>153</v>
      </c>
      <c r="G2100">
        <v>18</v>
      </c>
      <c r="H2100">
        <v>1097</v>
      </c>
      <c r="I2100">
        <v>5</v>
      </c>
      <c r="J2100">
        <v>13</v>
      </c>
      <c r="K2100">
        <v>6</v>
      </c>
      <c r="L2100" t="s">
        <v>22315</v>
      </c>
      <c r="M2100" t="s">
        <v>22316</v>
      </c>
      <c r="N2100" t="s">
        <v>22317</v>
      </c>
      <c r="O2100" t="s">
        <v>22114</v>
      </c>
      <c r="P2100" t="s">
        <v>22318</v>
      </c>
      <c r="Q2100" t="s">
        <v>181</v>
      </c>
      <c r="R2100" t="s">
        <v>22319</v>
      </c>
      <c r="S2100" t="s">
        <v>22320</v>
      </c>
      <c r="T2100" t="s">
        <v>22321</v>
      </c>
      <c r="U2100" t="s">
        <v>22322</v>
      </c>
      <c r="V2100" t="s">
        <v>22323</v>
      </c>
      <c r="W2100" t="s">
        <v>22324</v>
      </c>
      <c r="X2100" t="s">
        <v>22325</v>
      </c>
      <c r="Y2100" t="s">
        <v>22326</v>
      </c>
      <c r="Z2100" t="s">
        <v>22327</v>
      </c>
      <c r="AA2100" t="s">
        <v>22328</v>
      </c>
      <c r="AB2100" t="s">
        <v>22329</v>
      </c>
      <c r="AC2100" t="s">
        <v>22330</v>
      </c>
      <c r="AD2100" t="s">
        <v>22331</v>
      </c>
      <c r="AE2100" t="s">
        <v>22332</v>
      </c>
    </row>
    <row r="2101" spans="1:31" x14ac:dyDescent="0.3">
      <c r="A2101" t="s">
        <v>22333</v>
      </c>
      <c r="B2101" t="s">
        <v>22334</v>
      </c>
      <c r="C2101">
        <v>1055</v>
      </c>
      <c r="D2101" t="s">
        <v>152</v>
      </c>
      <c r="E2101" t="s">
        <v>3</v>
      </c>
      <c r="F2101" t="s">
        <v>153</v>
      </c>
      <c r="G2101">
        <v>126</v>
      </c>
      <c r="H2101">
        <v>2370</v>
      </c>
      <c r="I2101">
        <v>1.8</v>
      </c>
      <c r="J2101">
        <v>5</v>
      </c>
      <c r="K2101">
        <v>17</v>
      </c>
      <c r="L2101" t="s">
        <v>22335</v>
      </c>
      <c r="M2101" t="s">
        <v>22336</v>
      </c>
      <c r="N2101" t="s">
        <v>22337</v>
      </c>
      <c r="O2101" t="s">
        <v>19461</v>
      </c>
      <c r="P2101" t="s">
        <v>22338</v>
      </c>
      <c r="Q2101" t="s">
        <v>22339</v>
      </c>
      <c r="R2101" t="s">
        <v>22340</v>
      </c>
      <c r="S2101" t="s">
        <v>22341</v>
      </c>
      <c r="T2101" t="s">
        <v>22342</v>
      </c>
      <c r="U2101" t="s">
        <v>22343</v>
      </c>
      <c r="V2101" t="s">
        <v>22344</v>
      </c>
      <c r="W2101" t="s">
        <v>15608</v>
      </c>
      <c r="X2101" t="s">
        <v>22345</v>
      </c>
      <c r="Y2101" t="s">
        <v>22346</v>
      </c>
      <c r="Z2101" t="s">
        <v>22347</v>
      </c>
      <c r="AA2101" t="s">
        <v>22348</v>
      </c>
      <c r="AB2101" t="s">
        <v>11731</v>
      </c>
      <c r="AC2101" t="s">
        <v>22349</v>
      </c>
      <c r="AD2101" t="s">
        <v>22350</v>
      </c>
      <c r="AE2101" t="s">
        <v>22351</v>
      </c>
    </row>
    <row r="2102" spans="1:31" x14ac:dyDescent="0.3">
      <c r="A2102" t="s">
        <v>22352</v>
      </c>
      <c r="B2102" t="s">
        <v>22135</v>
      </c>
      <c r="C2102">
        <v>1119</v>
      </c>
      <c r="D2102" t="s">
        <v>632</v>
      </c>
      <c r="E2102">
        <v>234</v>
      </c>
      <c r="F2102">
        <v>53</v>
      </c>
      <c r="G2102">
        <v>1</v>
      </c>
      <c r="H2102">
        <v>1</v>
      </c>
      <c r="I2102">
        <v>0</v>
      </c>
      <c r="J2102" t="s">
        <v>22149</v>
      </c>
      <c r="K2102" t="s">
        <v>22353</v>
      </c>
      <c r="L2102" t="s">
        <v>22354</v>
      </c>
      <c r="M2102" t="s">
        <v>22355</v>
      </c>
      <c r="N2102" t="s">
        <v>22356</v>
      </c>
      <c r="O2102" t="s">
        <v>22357</v>
      </c>
      <c r="P2102" t="s">
        <v>22358</v>
      </c>
      <c r="Q2102" t="s">
        <v>22359</v>
      </c>
      <c r="R2102" t="s">
        <v>22360</v>
      </c>
      <c r="S2102" t="s">
        <v>22361</v>
      </c>
      <c r="T2102" t="s">
        <v>22362</v>
      </c>
      <c r="U2102" t="s">
        <v>22363</v>
      </c>
      <c r="V2102" t="s">
        <v>22364</v>
      </c>
      <c r="W2102" t="s">
        <v>22365</v>
      </c>
      <c r="X2102" t="s">
        <v>22366</v>
      </c>
      <c r="Y2102" t="s">
        <v>22367</v>
      </c>
      <c r="Z2102" t="s">
        <v>22368</v>
      </c>
      <c r="AA2102" t="e">
        <f>-hsoFmZBcqw</f>
        <v>#NAME?</v>
      </c>
      <c r="AB2102" t="s">
        <v>22369</v>
      </c>
      <c r="AC2102" t="s">
        <v>22370</v>
      </c>
    </row>
    <row r="2103" spans="1:31" x14ac:dyDescent="0.3">
      <c r="A2103" t="s">
        <v>22371</v>
      </c>
      <c r="B2103" t="s">
        <v>19447</v>
      </c>
      <c r="C2103">
        <v>1104</v>
      </c>
      <c r="D2103" t="s">
        <v>152</v>
      </c>
      <c r="E2103" t="s">
        <v>3</v>
      </c>
      <c r="F2103" t="s">
        <v>153</v>
      </c>
      <c r="G2103">
        <v>229</v>
      </c>
      <c r="H2103">
        <v>46057</v>
      </c>
      <c r="I2103">
        <v>4.68</v>
      </c>
      <c r="J2103">
        <v>554</v>
      </c>
      <c r="K2103">
        <v>40</v>
      </c>
      <c r="L2103" t="s">
        <v>22372</v>
      </c>
      <c r="M2103" t="s">
        <v>22373</v>
      </c>
      <c r="N2103" t="s">
        <v>22374</v>
      </c>
      <c r="O2103" t="s">
        <v>22375</v>
      </c>
      <c r="P2103" t="s">
        <v>22376</v>
      </c>
      <c r="Q2103" t="s">
        <v>19453</v>
      </c>
      <c r="R2103" t="s">
        <v>22377</v>
      </c>
      <c r="S2103" t="s">
        <v>22378</v>
      </c>
      <c r="T2103" t="s">
        <v>22379</v>
      </c>
      <c r="U2103" t="s">
        <v>22380</v>
      </c>
      <c r="V2103" t="s">
        <v>22381</v>
      </c>
      <c r="W2103" t="s">
        <v>22382</v>
      </c>
      <c r="X2103" t="s">
        <v>22383</v>
      </c>
      <c r="Y2103" t="s">
        <v>19461</v>
      </c>
      <c r="Z2103" t="s">
        <v>22304</v>
      </c>
      <c r="AA2103" t="s">
        <v>22384</v>
      </c>
      <c r="AB2103" t="s">
        <v>22385</v>
      </c>
      <c r="AC2103" t="s">
        <v>22386</v>
      </c>
      <c r="AD2103" t="s">
        <v>22387</v>
      </c>
      <c r="AE2103" t="s">
        <v>22388</v>
      </c>
    </row>
    <row r="2104" spans="1:31" x14ac:dyDescent="0.3">
      <c r="A2104" t="s">
        <v>22389</v>
      </c>
      <c r="B2104" t="s">
        <v>22157</v>
      </c>
      <c r="C2104">
        <v>1131</v>
      </c>
      <c r="D2104" t="s">
        <v>632</v>
      </c>
      <c r="E2104">
        <v>227</v>
      </c>
      <c r="F2104">
        <v>70</v>
      </c>
      <c r="G2104">
        <v>0</v>
      </c>
      <c r="H2104">
        <v>0</v>
      </c>
      <c r="I2104">
        <v>0</v>
      </c>
    </row>
    <row r="2105" spans="1:31" x14ac:dyDescent="0.3">
      <c r="A2105" t="s">
        <v>19471</v>
      </c>
      <c r="B2105" t="s">
        <v>22390</v>
      </c>
      <c r="C2105">
        <v>1087</v>
      </c>
      <c r="D2105" t="s">
        <v>2503</v>
      </c>
      <c r="E2105">
        <v>246</v>
      </c>
      <c r="F2105">
        <v>2762</v>
      </c>
      <c r="G2105">
        <v>3.69</v>
      </c>
      <c r="H2105">
        <v>29</v>
      </c>
      <c r="I2105">
        <v>58</v>
      </c>
      <c r="J2105" t="s">
        <v>6321</v>
      </c>
      <c r="K2105" t="s">
        <v>22391</v>
      </c>
      <c r="L2105" t="s">
        <v>22392</v>
      </c>
      <c r="M2105" t="s">
        <v>22393</v>
      </c>
      <c r="N2105" t="s">
        <v>22394</v>
      </c>
      <c r="O2105" t="s">
        <v>19465</v>
      </c>
      <c r="P2105" t="s">
        <v>22395</v>
      </c>
      <c r="Q2105" t="s">
        <v>6272</v>
      </c>
      <c r="R2105" t="s">
        <v>22396</v>
      </c>
      <c r="S2105" t="s">
        <v>22397</v>
      </c>
      <c r="T2105" t="s">
        <v>22398</v>
      </c>
      <c r="U2105" t="s">
        <v>22399</v>
      </c>
      <c r="V2105" t="s">
        <v>22400</v>
      </c>
      <c r="W2105" t="s">
        <v>7274</v>
      </c>
      <c r="X2105" t="s">
        <v>22401</v>
      </c>
      <c r="Y2105" t="s">
        <v>6231</v>
      </c>
      <c r="Z2105" t="s">
        <v>22402</v>
      </c>
      <c r="AA2105" t="s">
        <v>22403</v>
      </c>
      <c r="AB2105" t="s">
        <v>22404</v>
      </c>
      <c r="AC2105" t="s">
        <v>22405</v>
      </c>
    </row>
    <row r="2106" spans="1:31" x14ac:dyDescent="0.3">
      <c r="A2106" t="s">
        <v>22406</v>
      </c>
      <c r="B2106" t="s">
        <v>22407</v>
      </c>
      <c r="C2106">
        <v>1062</v>
      </c>
      <c r="D2106" t="s">
        <v>152</v>
      </c>
      <c r="E2106" t="s">
        <v>3</v>
      </c>
      <c r="F2106" t="s">
        <v>153</v>
      </c>
      <c r="G2106">
        <v>368</v>
      </c>
      <c r="H2106">
        <v>2908</v>
      </c>
      <c r="I2106">
        <v>5</v>
      </c>
      <c r="J2106">
        <v>40</v>
      </c>
      <c r="K2106">
        <v>17</v>
      </c>
    </row>
    <row r="2107" spans="1:31" x14ac:dyDescent="0.3">
      <c r="A2107" t="s">
        <v>22408</v>
      </c>
      <c r="B2107" t="s">
        <v>22409</v>
      </c>
      <c r="C2107">
        <v>1078</v>
      </c>
      <c r="D2107" t="s">
        <v>152</v>
      </c>
      <c r="E2107" t="s">
        <v>3</v>
      </c>
      <c r="F2107" t="s">
        <v>153</v>
      </c>
      <c r="G2107">
        <v>96</v>
      </c>
      <c r="H2107">
        <v>57902</v>
      </c>
      <c r="I2107">
        <v>4.74</v>
      </c>
      <c r="J2107">
        <v>248</v>
      </c>
      <c r="K2107">
        <v>111</v>
      </c>
      <c r="L2107" t="s">
        <v>22410</v>
      </c>
      <c r="M2107" t="s">
        <v>22411</v>
      </c>
      <c r="N2107" t="s">
        <v>22412</v>
      </c>
      <c r="O2107" t="s">
        <v>22413</v>
      </c>
      <c r="P2107" t="s">
        <v>22414</v>
      </c>
      <c r="Q2107" t="s">
        <v>22415</v>
      </c>
      <c r="R2107" t="s">
        <v>22416</v>
      </c>
      <c r="S2107" t="s">
        <v>22417</v>
      </c>
      <c r="T2107" t="s">
        <v>22418</v>
      </c>
      <c r="U2107" t="s">
        <v>22419</v>
      </c>
      <c r="V2107" t="s">
        <v>181</v>
      </c>
      <c r="W2107" t="s">
        <v>22420</v>
      </c>
      <c r="X2107" t="s">
        <v>22421</v>
      </c>
      <c r="Y2107" t="s">
        <v>22422</v>
      </c>
      <c r="Z2107" t="s">
        <v>7274</v>
      </c>
      <c r="AA2107" t="s">
        <v>22423</v>
      </c>
      <c r="AB2107" t="s">
        <v>22424</v>
      </c>
      <c r="AC2107" t="s">
        <v>22425</v>
      </c>
      <c r="AD2107" t="s">
        <v>22426</v>
      </c>
      <c r="AE2107" t="s">
        <v>22427</v>
      </c>
    </row>
    <row r="2108" spans="1:31" x14ac:dyDescent="0.3">
      <c r="A2108" t="s">
        <v>22428</v>
      </c>
      <c r="B2108" t="s">
        <v>22429</v>
      </c>
      <c r="C2108">
        <v>1135</v>
      </c>
      <c r="D2108" t="s">
        <v>32</v>
      </c>
      <c r="E2108">
        <v>163</v>
      </c>
      <c r="F2108">
        <v>213</v>
      </c>
      <c r="G2108">
        <v>5</v>
      </c>
      <c r="H2108">
        <v>5</v>
      </c>
      <c r="I2108">
        <v>1</v>
      </c>
      <c r="J2108" t="s">
        <v>22430</v>
      </c>
      <c r="K2108" t="s">
        <v>22431</v>
      </c>
      <c r="L2108" t="s">
        <v>22432</v>
      </c>
      <c r="M2108" t="s">
        <v>22433</v>
      </c>
      <c r="N2108" t="s">
        <v>22434</v>
      </c>
      <c r="O2108" t="s">
        <v>22435</v>
      </c>
      <c r="P2108" t="e">
        <f>-JREuvxyviQ</f>
        <v>#NAME?</v>
      </c>
      <c r="Q2108" t="s">
        <v>22436</v>
      </c>
      <c r="R2108" t="s">
        <v>22437</v>
      </c>
      <c r="S2108" t="s">
        <v>22438</v>
      </c>
      <c r="T2108" t="e">
        <f>-u7oFkpWgWY</f>
        <v>#NAME?</v>
      </c>
      <c r="U2108" t="s">
        <v>22439</v>
      </c>
      <c r="V2108" t="s">
        <v>22440</v>
      </c>
      <c r="W2108" t="s">
        <v>22441</v>
      </c>
      <c r="X2108" t="s">
        <v>22442</v>
      </c>
      <c r="Y2108" t="s">
        <v>22443</v>
      </c>
      <c r="Z2108" t="s">
        <v>22444</v>
      </c>
      <c r="AA2108" t="s">
        <v>22445</v>
      </c>
      <c r="AB2108" t="s">
        <v>22446</v>
      </c>
      <c r="AC2108" t="s">
        <v>22447</v>
      </c>
    </row>
    <row r="2109" spans="1:31" x14ac:dyDescent="0.3">
      <c r="A2109" t="s">
        <v>22431</v>
      </c>
      <c r="B2109" t="s">
        <v>22448</v>
      </c>
      <c r="C2109">
        <v>1134</v>
      </c>
      <c r="D2109" t="s">
        <v>2633</v>
      </c>
      <c r="E2109" t="s">
        <v>3</v>
      </c>
      <c r="F2109" t="s">
        <v>2634</v>
      </c>
      <c r="G2109">
        <v>69</v>
      </c>
      <c r="H2109">
        <v>2886</v>
      </c>
      <c r="I2109">
        <v>4.55</v>
      </c>
      <c r="J2109">
        <v>49</v>
      </c>
      <c r="K2109">
        <v>24</v>
      </c>
      <c r="L2109" t="s">
        <v>22438</v>
      </c>
      <c r="M2109" t="e">
        <f>-u7oFkpWgWY</f>
        <v>#NAME?</v>
      </c>
      <c r="N2109" t="s">
        <v>22439</v>
      </c>
      <c r="O2109" t="s">
        <v>22440</v>
      </c>
      <c r="P2109" t="s">
        <v>22442</v>
      </c>
      <c r="Q2109" t="s">
        <v>22445</v>
      </c>
      <c r="R2109" t="s">
        <v>22441</v>
      </c>
      <c r="S2109" t="s">
        <v>22449</v>
      </c>
      <c r="T2109" t="s">
        <v>22450</v>
      </c>
      <c r="U2109" t="s">
        <v>22451</v>
      </c>
      <c r="V2109" t="s">
        <v>22452</v>
      </c>
      <c r="W2109" t="s">
        <v>22453</v>
      </c>
      <c r="X2109" t="s">
        <v>22454</v>
      </c>
      <c r="Y2109" t="s">
        <v>22455</v>
      </c>
      <c r="Z2109" t="s">
        <v>22456</v>
      </c>
      <c r="AA2109" t="s">
        <v>22457</v>
      </c>
      <c r="AB2109" t="s">
        <v>22447</v>
      </c>
      <c r="AC2109" t="s">
        <v>22458</v>
      </c>
      <c r="AD2109" t="s">
        <v>22459</v>
      </c>
      <c r="AE2109" t="s">
        <v>22460</v>
      </c>
    </row>
    <row r="2110" spans="1:31" x14ac:dyDescent="0.3">
      <c r="A2110" t="s">
        <v>22432</v>
      </c>
      <c r="B2110" t="s">
        <v>22461</v>
      </c>
      <c r="C2110">
        <v>1134</v>
      </c>
      <c r="D2110" t="s">
        <v>233</v>
      </c>
      <c r="E2110" t="s">
        <v>3</v>
      </c>
      <c r="F2110" t="s">
        <v>234</v>
      </c>
      <c r="G2110">
        <v>78</v>
      </c>
      <c r="H2110">
        <v>1321</v>
      </c>
      <c r="I2110">
        <v>2.14</v>
      </c>
      <c r="J2110">
        <v>7</v>
      </c>
      <c r="K2110">
        <v>11</v>
      </c>
      <c r="L2110" t="s">
        <v>22438</v>
      </c>
      <c r="M2110" t="e">
        <f>-u7oFkpWgWY</f>
        <v>#NAME?</v>
      </c>
      <c r="N2110" t="s">
        <v>22439</v>
      </c>
      <c r="O2110" t="s">
        <v>22440</v>
      </c>
      <c r="P2110" t="s">
        <v>22442</v>
      </c>
      <c r="Q2110" t="s">
        <v>22445</v>
      </c>
      <c r="R2110" t="s">
        <v>22441</v>
      </c>
      <c r="S2110" t="s">
        <v>22449</v>
      </c>
      <c r="T2110" t="s">
        <v>22450</v>
      </c>
      <c r="U2110" t="s">
        <v>22451</v>
      </c>
      <c r="V2110" t="s">
        <v>22452</v>
      </c>
      <c r="W2110" t="s">
        <v>22453</v>
      </c>
      <c r="X2110" t="s">
        <v>22454</v>
      </c>
      <c r="Y2110" t="s">
        <v>22455</v>
      </c>
      <c r="Z2110" t="s">
        <v>22456</v>
      </c>
      <c r="AA2110" t="s">
        <v>22457</v>
      </c>
      <c r="AB2110" t="s">
        <v>22447</v>
      </c>
      <c r="AC2110" t="s">
        <v>22458</v>
      </c>
      <c r="AD2110" t="s">
        <v>22459</v>
      </c>
      <c r="AE2110" t="s">
        <v>22460</v>
      </c>
    </row>
    <row r="2111" spans="1:31" x14ac:dyDescent="0.3">
      <c r="A2111" t="s">
        <v>22433</v>
      </c>
      <c r="B2111" t="s">
        <v>22462</v>
      </c>
      <c r="C2111">
        <v>1105</v>
      </c>
      <c r="D2111" t="s">
        <v>32</v>
      </c>
      <c r="E2111">
        <v>202</v>
      </c>
      <c r="F2111">
        <v>5115</v>
      </c>
      <c r="G2111">
        <v>3.03</v>
      </c>
      <c r="H2111">
        <v>59</v>
      </c>
      <c r="I2111">
        <v>88</v>
      </c>
      <c r="J2111" t="s">
        <v>22463</v>
      </c>
      <c r="K2111" t="s">
        <v>22464</v>
      </c>
      <c r="L2111" t="s">
        <v>22465</v>
      </c>
      <c r="M2111" t="s">
        <v>22466</v>
      </c>
      <c r="N2111" t="s">
        <v>22434</v>
      </c>
      <c r="O2111" t="s">
        <v>22467</v>
      </c>
      <c r="P2111" t="s">
        <v>22435</v>
      </c>
      <c r="Q2111" t="s">
        <v>22468</v>
      </c>
      <c r="R2111" t="s">
        <v>22469</v>
      </c>
      <c r="S2111" t="s">
        <v>22470</v>
      </c>
      <c r="T2111" t="s">
        <v>22471</v>
      </c>
      <c r="U2111" t="s">
        <v>22472</v>
      </c>
      <c r="V2111" t="s">
        <v>22473</v>
      </c>
      <c r="W2111" t="s">
        <v>22474</v>
      </c>
      <c r="X2111" t="s">
        <v>22460</v>
      </c>
      <c r="Y2111" t="s">
        <v>22475</v>
      </c>
      <c r="Z2111" t="s">
        <v>22476</v>
      </c>
      <c r="AA2111" t="s">
        <v>22477</v>
      </c>
      <c r="AB2111" t="s">
        <v>22478</v>
      </c>
      <c r="AC2111" t="s">
        <v>22439</v>
      </c>
    </row>
    <row r="2112" spans="1:31" x14ac:dyDescent="0.3">
      <c r="A2112" t="e">
        <f>-JREuvxyviQ</f>
        <v>#NAME?</v>
      </c>
      <c r="B2112" t="s">
        <v>22479</v>
      </c>
      <c r="C2112">
        <v>789</v>
      </c>
      <c r="D2112" t="s">
        <v>2633</v>
      </c>
      <c r="E2112" t="s">
        <v>3</v>
      </c>
      <c r="F2112" t="s">
        <v>2634</v>
      </c>
      <c r="G2112">
        <v>599</v>
      </c>
      <c r="H2112">
        <v>130952</v>
      </c>
      <c r="I2112">
        <v>4.82</v>
      </c>
      <c r="J2112">
        <v>646</v>
      </c>
      <c r="K2112">
        <v>695</v>
      </c>
      <c r="L2112" t="s">
        <v>22480</v>
      </c>
      <c r="M2112" t="s">
        <v>22435</v>
      </c>
      <c r="N2112" t="s">
        <v>22069</v>
      </c>
      <c r="O2112" t="s">
        <v>22072</v>
      </c>
      <c r="P2112" t="e">
        <f>-u7oFkpWgWY</f>
        <v>#NAME?</v>
      </c>
      <c r="Q2112" t="s">
        <v>22481</v>
      </c>
      <c r="R2112" t="s">
        <v>22482</v>
      </c>
      <c r="S2112" t="s">
        <v>22483</v>
      </c>
      <c r="T2112" t="s">
        <v>22454</v>
      </c>
      <c r="U2112" t="s">
        <v>22444</v>
      </c>
      <c r="V2112" t="s">
        <v>22484</v>
      </c>
      <c r="W2112" t="s">
        <v>22450</v>
      </c>
      <c r="X2112" t="s">
        <v>22070</v>
      </c>
      <c r="Y2112" t="s">
        <v>22446</v>
      </c>
      <c r="Z2112" t="s">
        <v>22485</v>
      </c>
      <c r="AA2112" t="s">
        <v>22486</v>
      </c>
      <c r="AB2112" t="s">
        <v>22439</v>
      </c>
      <c r="AC2112" t="s">
        <v>22447</v>
      </c>
      <c r="AD2112" t="s">
        <v>22445</v>
      </c>
      <c r="AE2112" t="s">
        <v>22460</v>
      </c>
    </row>
    <row r="2113" spans="1:31" x14ac:dyDescent="0.3">
      <c r="A2113" t="s">
        <v>22435</v>
      </c>
      <c r="B2113" t="s">
        <v>22479</v>
      </c>
      <c r="C2113">
        <v>782</v>
      </c>
      <c r="D2113" t="s">
        <v>2633</v>
      </c>
      <c r="E2113" t="s">
        <v>3</v>
      </c>
      <c r="F2113" t="s">
        <v>2634</v>
      </c>
      <c r="G2113">
        <v>262</v>
      </c>
      <c r="H2113">
        <v>237597</v>
      </c>
      <c r="I2113">
        <v>4.75</v>
      </c>
      <c r="J2113">
        <v>605</v>
      </c>
      <c r="K2113">
        <v>349</v>
      </c>
      <c r="L2113" t="s">
        <v>22487</v>
      </c>
      <c r="M2113" t="s">
        <v>22480</v>
      </c>
      <c r="N2113" t="s">
        <v>22069</v>
      </c>
      <c r="O2113" t="s">
        <v>22488</v>
      </c>
      <c r="P2113" t="s">
        <v>22453</v>
      </c>
      <c r="Q2113" t="s">
        <v>22449</v>
      </c>
      <c r="R2113" t="s">
        <v>8053</v>
      </c>
      <c r="S2113" t="s">
        <v>22072</v>
      </c>
      <c r="T2113" t="s">
        <v>22489</v>
      </c>
      <c r="U2113" t="s">
        <v>22443</v>
      </c>
      <c r="V2113" t="s">
        <v>22490</v>
      </c>
      <c r="W2113" t="s">
        <v>22070</v>
      </c>
      <c r="X2113" t="e">
        <f>-JREuvxyviQ</f>
        <v>#NAME?</v>
      </c>
      <c r="Y2113" t="s">
        <v>22486</v>
      </c>
      <c r="Z2113" t="s">
        <v>22491</v>
      </c>
      <c r="AA2113" t="s">
        <v>22492</v>
      </c>
      <c r="AB2113" t="s">
        <v>22493</v>
      </c>
      <c r="AC2113" t="s">
        <v>22494</v>
      </c>
      <c r="AD2113" t="s">
        <v>22482</v>
      </c>
      <c r="AE2113" t="s">
        <v>22446</v>
      </c>
    </row>
    <row r="2114" spans="1:31" x14ac:dyDescent="0.3">
      <c r="A2114" t="s">
        <v>22436</v>
      </c>
      <c r="B2114" t="s">
        <v>22495</v>
      </c>
      <c r="C2114">
        <v>1096</v>
      </c>
      <c r="D2114" t="s">
        <v>32</v>
      </c>
      <c r="E2114">
        <v>485</v>
      </c>
      <c r="F2114">
        <v>640</v>
      </c>
      <c r="G2114">
        <v>3.83</v>
      </c>
      <c r="H2114">
        <v>6</v>
      </c>
      <c r="I2114">
        <v>19</v>
      </c>
    </row>
    <row r="2115" spans="1:31" x14ac:dyDescent="0.3">
      <c r="A2115" t="s">
        <v>22434</v>
      </c>
      <c r="B2115" t="s">
        <v>22495</v>
      </c>
      <c r="C2115">
        <v>1094</v>
      </c>
      <c r="D2115" t="s">
        <v>32</v>
      </c>
      <c r="E2115">
        <v>414</v>
      </c>
      <c r="F2115">
        <v>987</v>
      </c>
      <c r="G2115">
        <v>2.86</v>
      </c>
      <c r="H2115">
        <v>7</v>
      </c>
      <c r="I2115">
        <v>12</v>
      </c>
      <c r="J2115" t="s">
        <v>22433</v>
      </c>
      <c r="K2115" t="s">
        <v>22438</v>
      </c>
      <c r="L2115" t="s">
        <v>22496</v>
      </c>
      <c r="M2115" t="s">
        <v>22497</v>
      </c>
      <c r="N2115" t="s">
        <v>22436</v>
      </c>
      <c r="O2115" t="s">
        <v>22498</v>
      </c>
      <c r="P2115" t="s">
        <v>22499</v>
      </c>
      <c r="Q2115" t="s">
        <v>22500</v>
      </c>
      <c r="R2115" t="s">
        <v>22501</v>
      </c>
      <c r="S2115" t="s">
        <v>22502</v>
      </c>
      <c r="T2115" t="s">
        <v>22503</v>
      </c>
      <c r="U2115" t="s">
        <v>22504</v>
      </c>
      <c r="V2115" t="s">
        <v>22505</v>
      </c>
      <c r="W2115" t="e">
        <f>-JREuvxyviQ</f>
        <v>#NAME?</v>
      </c>
      <c r="X2115" t="s">
        <v>22506</v>
      </c>
      <c r="Y2115" t="s">
        <v>22507</v>
      </c>
      <c r="Z2115" t="s">
        <v>22508</v>
      </c>
      <c r="AA2115" t="s">
        <v>22509</v>
      </c>
      <c r="AB2115" t="s">
        <v>22510</v>
      </c>
      <c r="AC2115" t="s">
        <v>22511</v>
      </c>
    </row>
    <row r="2116" spans="1:31" x14ac:dyDescent="0.3">
      <c r="A2116" t="s">
        <v>22502</v>
      </c>
      <c r="B2116" t="s">
        <v>22512</v>
      </c>
      <c r="C2116">
        <v>835</v>
      </c>
      <c r="D2116" t="s">
        <v>32</v>
      </c>
      <c r="E2116">
        <v>466</v>
      </c>
      <c r="F2116">
        <v>42257</v>
      </c>
      <c r="G2116">
        <v>3.75</v>
      </c>
      <c r="H2116">
        <v>68</v>
      </c>
      <c r="I2116">
        <v>158</v>
      </c>
      <c r="J2116" t="s">
        <v>22513</v>
      </c>
      <c r="K2116" t="s">
        <v>22514</v>
      </c>
      <c r="L2116" t="s">
        <v>22515</v>
      </c>
      <c r="M2116" t="s">
        <v>22516</v>
      </c>
      <c r="N2116" t="s">
        <v>22480</v>
      </c>
      <c r="O2116" t="s">
        <v>22517</v>
      </c>
      <c r="P2116" t="s">
        <v>22518</v>
      </c>
      <c r="Q2116" t="s">
        <v>22519</v>
      </c>
      <c r="R2116" t="s">
        <v>22520</v>
      </c>
      <c r="S2116" t="s">
        <v>22521</v>
      </c>
      <c r="T2116" t="s">
        <v>22522</v>
      </c>
      <c r="U2116" t="s">
        <v>22523</v>
      </c>
      <c r="V2116" t="s">
        <v>22524</v>
      </c>
      <c r="W2116" t="s">
        <v>22069</v>
      </c>
      <c r="X2116" t="s">
        <v>22525</v>
      </c>
      <c r="Y2116" t="s">
        <v>22526</v>
      </c>
      <c r="Z2116" t="s">
        <v>22527</v>
      </c>
      <c r="AA2116" t="s">
        <v>22528</v>
      </c>
      <c r="AB2116" t="s">
        <v>22529</v>
      </c>
      <c r="AC2116" t="s">
        <v>22530</v>
      </c>
    </row>
    <row r="2117" spans="1:31" x14ac:dyDescent="0.3">
      <c r="A2117" t="s">
        <v>22531</v>
      </c>
      <c r="B2117" t="s">
        <v>22532</v>
      </c>
      <c r="C2117">
        <v>852</v>
      </c>
      <c r="D2117" t="s">
        <v>32</v>
      </c>
      <c r="E2117">
        <v>147</v>
      </c>
      <c r="F2117">
        <v>16426</v>
      </c>
      <c r="G2117">
        <v>3.47</v>
      </c>
      <c r="H2117">
        <v>43</v>
      </c>
      <c r="I2117">
        <v>73</v>
      </c>
      <c r="J2117" t="s">
        <v>22533</v>
      </c>
      <c r="K2117" t="s">
        <v>22534</v>
      </c>
      <c r="L2117" t="s">
        <v>22535</v>
      </c>
      <c r="M2117" t="s">
        <v>22536</v>
      </c>
      <c r="N2117" t="s">
        <v>22537</v>
      </c>
      <c r="O2117" t="s">
        <v>22538</v>
      </c>
      <c r="P2117" t="s">
        <v>22539</v>
      </c>
      <c r="Q2117" t="s">
        <v>22540</v>
      </c>
      <c r="R2117" t="s">
        <v>22541</v>
      </c>
      <c r="S2117" t="s">
        <v>22072</v>
      </c>
      <c r="T2117" t="s">
        <v>22514</v>
      </c>
      <c r="U2117" t="s">
        <v>22542</v>
      </c>
      <c r="V2117" t="s">
        <v>22543</v>
      </c>
      <c r="W2117" t="s">
        <v>22544</v>
      </c>
      <c r="X2117" t="s">
        <v>22545</v>
      </c>
      <c r="Y2117" t="s">
        <v>22546</v>
      </c>
      <c r="Z2117" t="s">
        <v>22502</v>
      </c>
      <c r="AA2117" t="s">
        <v>22547</v>
      </c>
      <c r="AB2117" t="s">
        <v>22548</v>
      </c>
      <c r="AC2117" t="s">
        <v>22549</v>
      </c>
    </row>
    <row r="2118" spans="1:31" x14ac:dyDescent="0.3">
      <c r="A2118" t="s">
        <v>22514</v>
      </c>
      <c r="B2118" t="s">
        <v>22512</v>
      </c>
      <c r="C2118">
        <v>809</v>
      </c>
      <c r="D2118" t="s">
        <v>32</v>
      </c>
      <c r="E2118">
        <v>200</v>
      </c>
      <c r="F2118">
        <v>33065</v>
      </c>
      <c r="G2118">
        <v>2.91</v>
      </c>
      <c r="H2118">
        <v>96</v>
      </c>
      <c r="I2118">
        <v>120</v>
      </c>
      <c r="J2118" t="s">
        <v>22480</v>
      </c>
      <c r="K2118" t="s">
        <v>22550</v>
      </c>
      <c r="L2118" t="s">
        <v>22502</v>
      </c>
      <c r="M2118" t="s">
        <v>22551</v>
      </c>
      <c r="N2118" t="s">
        <v>22552</v>
      </c>
      <c r="O2118" t="s">
        <v>22553</v>
      </c>
      <c r="P2118" t="s">
        <v>22554</v>
      </c>
      <c r="Q2118" t="e">
        <f>-chFf76GcxY</f>
        <v>#NAME?</v>
      </c>
      <c r="R2118" t="s">
        <v>22555</v>
      </c>
      <c r="S2118" t="s">
        <v>22556</v>
      </c>
      <c r="T2118" t="s">
        <v>22526</v>
      </c>
      <c r="U2118" t="s">
        <v>22557</v>
      </c>
      <c r="V2118" t="s">
        <v>22072</v>
      </c>
      <c r="W2118" t="s">
        <v>22069</v>
      </c>
      <c r="X2118" t="s">
        <v>22558</v>
      </c>
      <c r="Y2118" t="s">
        <v>22486</v>
      </c>
      <c r="Z2118" t="s">
        <v>22559</v>
      </c>
      <c r="AA2118" t="s">
        <v>22560</v>
      </c>
      <c r="AB2118" t="s">
        <v>22561</v>
      </c>
      <c r="AC2118" t="s">
        <v>22562</v>
      </c>
    </row>
    <row r="2119" spans="1:31" x14ac:dyDescent="0.3">
      <c r="A2119" t="s">
        <v>22533</v>
      </c>
      <c r="B2119" t="s">
        <v>22563</v>
      </c>
      <c r="C2119">
        <v>865</v>
      </c>
      <c r="D2119" t="s">
        <v>32</v>
      </c>
      <c r="E2119">
        <v>62</v>
      </c>
      <c r="F2119">
        <v>12583</v>
      </c>
      <c r="G2119">
        <v>1.94</v>
      </c>
      <c r="H2119">
        <v>18</v>
      </c>
      <c r="I2119">
        <v>44</v>
      </c>
      <c r="J2119" t="s">
        <v>22535</v>
      </c>
      <c r="K2119" t="s">
        <v>22538</v>
      </c>
      <c r="L2119" t="s">
        <v>22564</v>
      </c>
      <c r="M2119" t="s">
        <v>22531</v>
      </c>
      <c r="N2119" t="s">
        <v>22565</v>
      </c>
      <c r="O2119" t="s">
        <v>22566</v>
      </c>
      <c r="P2119" t="s">
        <v>22567</v>
      </c>
      <c r="Q2119" t="s">
        <v>22539</v>
      </c>
      <c r="R2119" t="s">
        <v>22568</v>
      </c>
      <c r="S2119" t="s">
        <v>22569</v>
      </c>
      <c r="T2119" t="s">
        <v>22570</v>
      </c>
      <c r="U2119" t="s">
        <v>22542</v>
      </c>
      <c r="V2119" t="s">
        <v>22435</v>
      </c>
      <c r="W2119" t="s">
        <v>22537</v>
      </c>
      <c r="X2119" t="s">
        <v>22571</v>
      </c>
      <c r="Y2119" t="s">
        <v>22572</v>
      </c>
      <c r="Z2119" t="s">
        <v>22573</v>
      </c>
      <c r="AA2119" t="s">
        <v>22069</v>
      </c>
      <c r="AB2119" t="s">
        <v>22574</v>
      </c>
      <c r="AC2119" t="s">
        <v>22575</v>
      </c>
    </row>
    <row r="2120" spans="1:31" x14ac:dyDescent="0.3">
      <c r="A2120" t="s">
        <v>22566</v>
      </c>
      <c r="B2120" t="s">
        <v>22563</v>
      </c>
      <c r="C2120">
        <v>858</v>
      </c>
      <c r="D2120" t="s">
        <v>32</v>
      </c>
      <c r="E2120">
        <v>10</v>
      </c>
      <c r="F2120">
        <v>5022</v>
      </c>
      <c r="G2120">
        <v>2.0699999999999998</v>
      </c>
      <c r="H2120">
        <v>28</v>
      </c>
      <c r="I2120">
        <v>22</v>
      </c>
      <c r="J2120" t="s">
        <v>22535</v>
      </c>
      <c r="K2120" t="s">
        <v>22538</v>
      </c>
      <c r="L2120" t="s">
        <v>11921</v>
      </c>
      <c r="M2120" t="s">
        <v>22539</v>
      </c>
      <c r="N2120" t="s">
        <v>22537</v>
      </c>
      <c r="O2120" t="s">
        <v>22576</v>
      </c>
      <c r="P2120" t="s">
        <v>22577</v>
      </c>
      <c r="Q2120" t="s">
        <v>22542</v>
      </c>
      <c r="R2120" t="s">
        <v>22578</v>
      </c>
      <c r="S2120" t="s">
        <v>22579</v>
      </c>
      <c r="T2120" t="s">
        <v>22580</v>
      </c>
      <c r="U2120" t="s">
        <v>22581</v>
      </c>
      <c r="V2120" t="s">
        <v>22582</v>
      </c>
      <c r="W2120" t="s">
        <v>22583</v>
      </c>
      <c r="X2120" t="s">
        <v>22584</v>
      </c>
      <c r="Y2120" t="s">
        <v>22585</v>
      </c>
      <c r="Z2120" t="s">
        <v>22586</v>
      </c>
      <c r="AA2120" t="s">
        <v>22587</v>
      </c>
      <c r="AB2120" t="s">
        <v>22588</v>
      </c>
      <c r="AC2120" t="s">
        <v>22589</v>
      </c>
    </row>
    <row r="2121" spans="1:31" x14ac:dyDescent="0.3">
      <c r="A2121" t="s">
        <v>22538</v>
      </c>
      <c r="B2121" t="s">
        <v>22563</v>
      </c>
      <c r="C2121">
        <v>861</v>
      </c>
      <c r="D2121" t="s">
        <v>32</v>
      </c>
      <c r="E2121">
        <v>21</v>
      </c>
      <c r="F2121">
        <v>11786</v>
      </c>
      <c r="G2121">
        <v>1.96</v>
      </c>
      <c r="H2121">
        <v>24</v>
      </c>
      <c r="I2121">
        <v>24</v>
      </c>
      <c r="J2121" t="s">
        <v>22537</v>
      </c>
      <c r="K2121" t="s">
        <v>22590</v>
      </c>
      <c r="L2121" t="s">
        <v>22533</v>
      </c>
      <c r="M2121" t="s">
        <v>22535</v>
      </c>
      <c r="N2121" t="s">
        <v>22539</v>
      </c>
      <c r="O2121" t="s">
        <v>22591</v>
      </c>
      <c r="P2121" t="s">
        <v>22592</v>
      </c>
      <c r="Q2121" t="s">
        <v>22593</v>
      </c>
      <c r="R2121" t="s">
        <v>22594</v>
      </c>
      <c r="S2121" t="s">
        <v>22595</v>
      </c>
      <c r="T2121" t="s">
        <v>22596</v>
      </c>
      <c r="U2121" t="s">
        <v>22531</v>
      </c>
      <c r="V2121" t="s">
        <v>22582</v>
      </c>
      <c r="W2121" t="s">
        <v>22597</v>
      </c>
      <c r="X2121" t="s">
        <v>22598</v>
      </c>
      <c r="Y2121" t="s">
        <v>22571</v>
      </c>
      <c r="Z2121" t="s">
        <v>22599</v>
      </c>
      <c r="AA2121" t="e">
        <f>-N6sqdrJzVo</f>
        <v>#NAME?</v>
      </c>
      <c r="AB2121" t="s">
        <v>22600</v>
      </c>
      <c r="AC2121" t="s">
        <v>22601</v>
      </c>
    </row>
    <row r="2122" spans="1:31" x14ac:dyDescent="0.3">
      <c r="A2122" t="e">
        <f>-BFBixmV-pc</f>
        <v>#NAME?</v>
      </c>
      <c r="B2122" t="s">
        <v>5503</v>
      </c>
      <c r="C2122">
        <v>805</v>
      </c>
      <c r="D2122" t="s">
        <v>32</v>
      </c>
      <c r="E2122">
        <v>264</v>
      </c>
      <c r="F2122">
        <v>25198</v>
      </c>
      <c r="G2122">
        <v>4.8099999999999996</v>
      </c>
      <c r="H2122">
        <v>1554</v>
      </c>
      <c r="I2122">
        <v>499</v>
      </c>
      <c r="J2122" t="s">
        <v>22602</v>
      </c>
      <c r="K2122" t="s">
        <v>22603</v>
      </c>
      <c r="L2122" t="s">
        <v>22604</v>
      </c>
      <c r="M2122" t="s">
        <v>22605</v>
      </c>
      <c r="N2122" t="s">
        <v>22606</v>
      </c>
      <c r="O2122" t="s">
        <v>22607</v>
      </c>
      <c r="P2122" t="s">
        <v>22608</v>
      </c>
      <c r="Q2122" t="s">
        <v>22609</v>
      </c>
      <c r="R2122" t="s">
        <v>22610</v>
      </c>
      <c r="S2122" t="s">
        <v>22611</v>
      </c>
      <c r="T2122" t="s">
        <v>19329</v>
      </c>
      <c r="U2122" t="s">
        <v>22612</v>
      </c>
      <c r="V2122" t="s">
        <v>22613</v>
      </c>
      <c r="W2122" t="s">
        <v>22614</v>
      </c>
      <c r="X2122" t="s">
        <v>22615</v>
      </c>
      <c r="Y2122" t="s">
        <v>22616</v>
      </c>
      <c r="Z2122" t="s">
        <v>22617</v>
      </c>
      <c r="AA2122" t="s">
        <v>22618</v>
      </c>
      <c r="AB2122" t="s">
        <v>22619</v>
      </c>
      <c r="AC2122" t="s">
        <v>22620</v>
      </c>
    </row>
    <row r="2123" spans="1:31" x14ac:dyDescent="0.3">
      <c r="A2123" t="s">
        <v>22621</v>
      </c>
      <c r="B2123" t="s">
        <v>22622</v>
      </c>
      <c r="C2123">
        <v>1039</v>
      </c>
      <c r="D2123" t="s">
        <v>32</v>
      </c>
      <c r="E2123">
        <v>299</v>
      </c>
      <c r="F2123">
        <v>31038</v>
      </c>
      <c r="G2123">
        <v>4.8600000000000003</v>
      </c>
      <c r="H2123">
        <v>1707</v>
      </c>
      <c r="I2123">
        <v>955</v>
      </c>
      <c r="J2123" t="s">
        <v>22623</v>
      </c>
      <c r="K2123" t="s">
        <v>22624</v>
      </c>
      <c r="L2123" t="s">
        <v>22625</v>
      </c>
      <c r="M2123" t="s">
        <v>22626</v>
      </c>
      <c r="N2123" t="s">
        <v>22627</v>
      </c>
    </row>
    <row r="2124" spans="1:31" x14ac:dyDescent="0.3">
      <c r="A2124" t="s">
        <v>22628</v>
      </c>
      <c r="B2124" t="s">
        <v>5503</v>
      </c>
      <c r="C2124">
        <v>1047</v>
      </c>
      <c r="D2124" t="s">
        <v>32</v>
      </c>
      <c r="E2124">
        <v>269</v>
      </c>
      <c r="F2124">
        <v>174625</v>
      </c>
      <c r="G2124">
        <v>4.75</v>
      </c>
      <c r="H2124">
        <v>4803</v>
      </c>
      <c r="I2124">
        <v>3074</v>
      </c>
      <c r="J2124" t="s">
        <v>22619</v>
      </c>
      <c r="K2124" t="s">
        <v>22627</v>
      </c>
      <c r="L2124" t="s">
        <v>7244</v>
      </c>
      <c r="M2124" t="s">
        <v>22629</v>
      </c>
      <c r="N2124" t="s">
        <v>22630</v>
      </c>
      <c r="O2124" t="s">
        <v>8306</v>
      </c>
      <c r="P2124" t="s">
        <v>22631</v>
      </c>
      <c r="Q2124" t="s">
        <v>22632</v>
      </c>
      <c r="R2124" t="s">
        <v>7248</v>
      </c>
      <c r="S2124" t="s">
        <v>22633</v>
      </c>
      <c r="T2124" t="s">
        <v>22634</v>
      </c>
      <c r="U2124" t="s">
        <v>22635</v>
      </c>
      <c r="V2124" t="s">
        <v>22610</v>
      </c>
      <c r="W2124" t="s">
        <v>7245</v>
      </c>
      <c r="X2124" t="s">
        <v>22636</v>
      </c>
      <c r="Y2124" t="s">
        <v>22637</v>
      </c>
      <c r="Z2124" t="s">
        <v>22638</v>
      </c>
      <c r="AA2124" t="s">
        <v>22639</v>
      </c>
      <c r="AB2124" t="s">
        <v>22605</v>
      </c>
      <c r="AC2124" t="s">
        <v>22640</v>
      </c>
    </row>
    <row r="2125" spans="1:31" x14ac:dyDescent="0.3">
      <c r="A2125" t="s">
        <v>22641</v>
      </c>
      <c r="B2125" t="s">
        <v>22622</v>
      </c>
      <c r="C2125">
        <v>960</v>
      </c>
      <c r="D2125" t="s">
        <v>38</v>
      </c>
      <c r="E2125" t="s">
        <v>3</v>
      </c>
      <c r="F2125" t="s">
        <v>39</v>
      </c>
      <c r="G2125">
        <v>422</v>
      </c>
      <c r="H2125">
        <v>25622</v>
      </c>
      <c r="I2125">
        <v>4.82</v>
      </c>
      <c r="J2125">
        <v>1872</v>
      </c>
      <c r="K2125">
        <v>811</v>
      </c>
      <c r="L2125" t="s">
        <v>22642</v>
      </c>
      <c r="M2125" t="s">
        <v>22643</v>
      </c>
      <c r="N2125" t="s">
        <v>22644</v>
      </c>
      <c r="O2125" t="s">
        <v>22645</v>
      </c>
      <c r="P2125" t="s">
        <v>22646</v>
      </c>
      <c r="Q2125" t="s">
        <v>22647</v>
      </c>
      <c r="R2125" t="s">
        <v>22648</v>
      </c>
      <c r="S2125" t="s">
        <v>22649</v>
      </c>
      <c r="T2125" t="s">
        <v>22610</v>
      </c>
      <c r="U2125" t="s">
        <v>22650</v>
      </c>
      <c r="V2125" t="s">
        <v>22651</v>
      </c>
      <c r="W2125" t="s">
        <v>22652</v>
      </c>
      <c r="X2125" t="s">
        <v>22653</v>
      </c>
      <c r="Y2125" t="s">
        <v>22654</v>
      </c>
      <c r="Z2125" t="s">
        <v>22655</v>
      </c>
      <c r="AA2125" t="s">
        <v>22656</v>
      </c>
      <c r="AB2125" t="s">
        <v>22605</v>
      </c>
      <c r="AC2125" t="s">
        <v>22657</v>
      </c>
      <c r="AD2125" t="s">
        <v>22658</v>
      </c>
      <c r="AE2125" t="s">
        <v>22659</v>
      </c>
    </row>
    <row r="2126" spans="1:31" x14ac:dyDescent="0.3">
      <c r="A2126" t="s">
        <v>22660</v>
      </c>
      <c r="B2126" t="s">
        <v>22661</v>
      </c>
      <c r="C2126">
        <v>990</v>
      </c>
      <c r="D2126" t="s">
        <v>32</v>
      </c>
      <c r="E2126">
        <v>133</v>
      </c>
      <c r="F2126">
        <v>2148</v>
      </c>
      <c r="G2126">
        <v>4.75</v>
      </c>
      <c r="H2126">
        <v>52</v>
      </c>
      <c r="I2126">
        <v>17</v>
      </c>
      <c r="J2126" t="s">
        <v>22662</v>
      </c>
      <c r="K2126" t="s">
        <v>22663</v>
      </c>
      <c r="L2126" t="s">
        <v>22664</v>
      </c>
      <c r="M2126" t="s">
        <v>22606</v>
      </c>
      <c r="N2126" t="s">
        <v>22665</v>
      </c>
      <c r="O2126" t="s">
        <v>22666</v>
      </c>
      <c r="P2126" t="s">
        <v>22667</v>
      </c>
      <c r="Q2126" t="e">
        <f>-aj7rEOWOSI</f>
        <v>#NAME?</v>
      </c>
      <c r="R2126" t="s">
        <v>22668</v>
      </c>
      <c r="S2126" t="s">
        <v>22669</v>
      </c>
      <c r="T2126" t="s">
        <v>22670</v>
      </c>
      <c r="U2126" t="s">
        <v>22671</v>
      </c>
      <c r="V2126" t="s">
        <v>22672</v>
      </c>
      <c r="W2126" t="s">
        <v>5507</v>
      </c>
      <c r="X2126" t="s">
        <v>22673</v>
      </c>
      <c r="Y2126" t="s">
        <v>22674</v>
      </c>
      <c r="Z2126" t="s">
        <v>22675</v>
      </c>
      <c r="AA2126" t="s">
        <v>22676</v>
      </c>
      <c r="AB2126" t="s">
        <v>22677</v>
      </c>
      <c r="AC2126" t="s">
        <v>22678</v>
      </c>
    </row>
    <row r="2127" spans="1:31" x14ac:dyDescent="0.3">
      <c r="A2127" t="s">
        <v>22679</v>
      </c>
      <c r="B2127" t="s">
        <v>22680</v>
      </c>
      <c r="C2127">
        <v>1059</v>
      </c>
      <c r="D2127" t="s">
        <v>38</v>
      </c>
      <c r="E2127" t="s">
        <v>3</v>
      </c>
      <c r="F2127" t="s">
        <v>39</v>
      </c>
      <c r="G2127">
        <v>149</v>
      </c>
      <c r="H2127">
        <v>265</v>
      </c>
      <c r="I2127">
        <v>5</v>
      </c>
      <c r="J2127">
        <v>4</v>
      </c>
      <c r="K2127">
        <v>15</v>
      </c>
      <c r="L2127" t="s">
        <v>22611</v>
      </c>
      <c r="M2127" t="s">
        <v>22681</v>
      </c>
      <c r="N2127" t="s">
        <v>22682</v>
      </c>
      <c r="O2127" t="s">
        <v>22683</v>
      </c>
      <c r="P2127" t="s">
        <v>22684</v>
      </c>
      <c r="Q2127" t="s">
        <v>22685</v>
      </c>
      <c r="R2127" t="s">
        <v>22686</v>
      </c>
      <c r="S2127" t="s">
        <v>22687</v>
      </c>
      <c r="T2127" t="s">
        <v>22688</v>
      </c>
      <c r="U2127" t="s">
        <v>22689</v>
      </c>
      <c r="V2127" t="s">
        <v>17472</v>
      </c>
      <c r="W2127" t="s">
        <v>22690</v>
      </c>
      <c r="X2127" t="s">
        <v>22691</v>
      </c>
      <c r="Y2127" t="s">
        <v>22692</v>
      </c>
      <c r="Z2127" t="s">
        <v>22693</v>
      </c>
      <c r="AA2127" t="s">
        <v>22694</v>
      </c>
      <c r="AB2127" t="s">
        <v>22695</v>
      </c>
      <c r="AC2127" t="s">
        <v>22696</v>
      </c>
      <c r="AD2127" t="s">
        <v>22697</v>
      </c>
      <c r="AE2127" t="s">
        <v>22698</v>
      </c>
    </row>
    <row r="2128" spans="1:31" x14ac:dyDescent="0.3">
      <c r="A2128" t="s">
        <v>22699</v>
      </c>
      <c r="B2128" t="s">
        <v>22622</v>
      </c>
      <c r="C2128">
        <v>976</v>
      </c>
      <c r="D2128" t="s">
        <v>32</v>
      </c>
      <c r="E2128">
        <v>394</v>
      </c>
      <c r="F2128">
        <v>24332</v>
      </c>
      <c r="G2128">
        <v>4.88</v>
      </c>
      <c r="H2128">
        <v>1174</v>
      </c>
      <c r="I2128">
        <v>577</v>
      </c>
      <c r="J2128" t="s">
        <v>22700</v>
      </c>
      <c r="K2128" t="s">
        <v>22701</v>
      </c>
      <c r="L2128" t="s">
        <v>22619</v>
      </c>
      <c r="M2128" t="s">
        <v>22653</v>
      </c>
      <c r="N2128" t="s">
        <v>22702</v>
      </c>
      <c r="O2128" t="s">
        <v>22703</v>
      </c>
      <c r="P2128" t="s">
        <v>22704</v>
      </c>
      <c r="Q2128" t="s">
        <v>22624</v>
      </c>
      <c r="R2128" t="s">
        <v>22627</v>
      </c>
      <c r="S2128" t="s">
        <v>22658</v>
      </c>
      <c r="T2128" t="s">
        <v>22705</v>
      </c>
      <c r="U2128" t="s">
        <v>22706</v>
      </c>
      <c r="V2128" t="s">
        <v>22707</v>
      </c>
      <c r="W2128" t="s">
        <v>22708</v>
      </c>
      <c r="X2128" t="s">
        <v>22709</v>
      </c>
      <c r="Y2128" t="s">
        <v>22625</v>
      </c>
      <c r="Z2128" t="s">
        <v>22710</v>
      </c>
      <c r="AA2128" t="s">
        <v>22618</v>
      </c>
      <c r="AB2128" t="s">
        <v>22711</v>
      </c>
      <c r="AC2128" t="s">
        <v>22712</v>
      </c>
    </row>
    <row r="2129" spans="1:31" x14ac:dyDescent="0.3">
      <c r="A2129" t="s">
        <v>22713</v>
      </c>
      <c r="B2129" t="s">
        <v>22714</v>
      </c>
      <c r="C2129">
        <v>1084</v>
      </c>
      <c r="D2129" t="s">
        <v>38</v>
      </c>
      <c r="E2129" t="s">
        <v>3</v>
      </c>
      <c r="F2129" t="s">
        <v>39</v>
      </c>
      <c r="G2129">
        <v>59</v>
      </c>
      <c r="H2129">
        <v>89</v>
      </c>
      <c r="I2129">
        <v>5</v>
      </c>
      <c r="J2129">
        <v>5</v>
      </c>
      <c r="K2129">
        <v>3</v>
      </c>
    </row>
    <row r="2130" spans="1:31" x14ac:dyDescent="0.3">
      <c r="A2130" t="s">
        <v>22715</v>
      </c>
      <c r="B2130" t="s">
        <v>22622</v>
      </c>
      <c r="C2130">
        <v>1088</v>
      </c>
      <c r="D2130" t="s">
        <v>32</v>
      </c>
      <c r="E2130">
        <v>392</v>
      </c>
      <c r="F2130">
        <v>115240</v>
      </c>
      <c r="G2130">
        <v>4.8099999999999996</v>
      </c>
      <c r="H2130">
        <v>3316</v>
      </c>
      <c r="I2130">
        <v>2749</v>
      </c>
      <c r="J2130" t="s">
        <v>22716</v>
      </c>
      <c r="K2130" t="s">
        <v>22717</v>
      </c>
      <c r="L2130" t="s">
        <v>22718</v>
      </c>
      <c r="M2130" t="s">
        <v>22618</v>
      </c>
      <c r="N2130" t="s">
        <v>7555</v>
      </c>
      <c r="O2130" t="s">
        <v>22627</v>
      </c>
      <c r="P2130" t="s">
        <v>22611</v>
      </c>
      <c r="Q2130" t="s">
        <v>11481</v>
      </c>
      <c r="R2130" t="s">
        <v>20319</v>
      </c>
      <c r="S2130" t="s">
        <v>22719</v>
      </c>
      <c r="T2130" t="s">
        <v>22720</v>
      </c>
      <c r="U2130" t="s">
        <v>22616</v>
      </c>
      <c r="V2130" t="s">
        <v>22625</v>
      </c>
      <c r="W2130" t="s">
        <v>22721</v>
      </c>
      <c r="X2130" t="s">
        <v>22722</v>
      </c>
      <c r="Y2130" t="s">
        <v>22723</v>
      </c>
      <c r="Z2130" t="s">
        <v>22724</v>
      </c>
      <c r="AA2130" t="s">
        <v>22725</v>
      </c>
      <c r="AB2130" t="s">
        <v>22726</v>
      </c>
      <c r="AC2130" t="s">
        <v>22727</v>
      </c>
    </row>
    <row r="2131" spans="1:31" x14ac:dyDescent="0.3">
      <c r="A2131" t="s">
        <v>22728</v>
      </c>
      <c r="B2131" t="s">
        <v>22622</v>
      </c>
      <c r="C2131">
        <v>1071</v>
      </c>
      <c r="D2131" t="s">
        <v>32</v>
      </c>
      <c r="E2131">
        <v>442</v>
      </c>
      <c r="F2131">
        <v>22114</v>
      </c>
      <c r="G2131">
        <v>4.87</v>
      </c>
      <c r="H2131">
        <v>1248</v>
      </c>
      <c r="I2131">
        <v>688</v>
      </c>
      <c r="J2131" t="s">
        <v>22729</v>
      </c>
      <c r="K2131" t="s">
        <v>7555</v>
      </c>
      <c r="L2131" t="s">
        <v>22730</v>
      </c>
      <c r="M2131" t="s">
        <v>22731</v>
      </c>
      <c r="N2131" t="s">
        <v>22613</v>
      </c>
      <c r="O2131" t="s">
        <v>22732</v>
      </c>
      <c r="P2131" t="s">
        <v>22627</v>
      </c>
      <c r="Q2131" t="s">
        <v>22733</v>
      </c>
      <c r="R2131" t="s">
        <v>22734</v>
      </c>
      <c r="S2131" t="s">
        <v>22735</v>
      </c>
      <c r="T2131" t="s">
        <v>22736</v>
      </c>
      <c r="U2131" t="s">
        <v>22737</v>
      </c>
      <c r="V2131" t="s">
        <v>22738</v>
      </c>
      <c r="W2131" t="s">
        <v>22739</v>
      </c>
      <c r="X2131" t="s">
        <v>22740</v>
      </c>
      <c r="Y2131" t="s">
        <v>22741</v>
      </c>
      <c r="Z2131" t="s">
        <v>22623</v>
      </c>
      <c r="AA2131" t="s">
        <v>22742</v>
      </c>
      <c r="AB2131" t="s">
        <v>22743</v>
      </c>
      <c r="AC2131" t="s">
        <v>22703</v>
      </c>
    </row>
    <row r="2132" spans="1:31" x14ac:dyDescent="0.3">
      <c r="A2132" t="s">
        <v>22744</v>
      </c>
      <c r="B2132" t="s">
        <v>22622</v>
      </c>
      <c r="C2132">
        <v>967</v>
      </c>
      <c r="D2132" t="s">
        <v>32</v>
      </c>
      <c r="E2132">
        <v>357</v>
      </c>
      <c r="F2132">
        <v>41308</v>
      </c>
      <c r="G2132">
        <v>4.8600000000000003</v>
      </c>
      <c r="H2132">
        <v>2363</v>
      </c>
      <c r="I2132">
        <v>1332</v>
      </c>
      <c r="J2132" t="s">
        <v>22745</v>
      </c>
      <c r="K2132" t="s">
        <v>22728</v>
      </c>
      <c r="L2132" t="s">
        <v>22650</v>
      </c>
      <c r="M2132" t="s">
        <v>22746</v>
      </c>
      <c r="N2132" t="s">
        <v>22701</v>
      </c>
      <c r="O2132" t="s">
        <v>22658</v>
      </c>
      <c r="P2132" t="s">
        <v>22646</v>
      </c>
      <c r="Q2132" t="s">
        <v>22657</v>
      </c>
      <c r="R2132" t="s">
        <v>22747</v>
      </c>
      <c r="S2132" t="s">
        <v>22702</v>
      </c>
      <c r="T2132" t="s">
        <v>22618</v>
      </c>
      <c r="U2132" t="s">
        <v>22748</v>
      </c>
      <c r="V2132" t="s">
        <v>22749</v>
      </c>
      <c r="W2132" t="s">
        <v>22700</v>
      </c>
      <c r="X2132" t="s">
        <v>22750</v>
      </c>
      <c r="Y2132" t="s">
        <v>22751</v>
      </c>
      <c r="Z2132" t="s">
        <v>22752</v>
      </c>
      <c r="AA2132" t="s">
        <v>22709</v>
      </c>
      <c r="AB2132" t="e">
        <f>-tA8P1KUZzg</f>
        <v>#NAME?</v>
      </c>
      <c r="AC2132" t="s">
        <v>22753</v>
      </c>
    </row>
    <row r="2133" spans="1:31" x14ac:dyDescent="0.3">
      <c r="A2133" t="s">
        <v>22607</v>
      </c>
      <c r="B2133" t="s">
        <v>22754</v>
      </c>
      <c r="C2133">
        <v>805</v>
      </c>
      <c r="D2133" t="s">
        <v>20</v>
      </c>
      <c r="E2133">
        <v>82</v>
      </c>
      <c r="F2133">
        <v>2153</v>
      </c>
      <c r="G2133">
        <v>4.57</v>
      </c>
      <c r="H2133">
        <v>35</v>
      </c>
      <c r="I2133">
        <v>20</v>
      </c>
    </row>
    <row r="2134" spans="1:31" x14ac:dyDescent="0.3">
      <c r="A2134" t="s">
        <v>22755</v>
      </c>
      <c r="B2134" t="s">
        <v>22756</v>
      </c>
      <c r="C2134">
        <v>806</v>
      </c>
      <c r="D2134" t="s">
        <v>32</v>
      </c>
      <c r="E2134">
        <v>139</v>
      </c>
      <c r="F2134">
        <v>12354</v>
      </c>
      <c r="G2134">
        <v>4.8499999999999996</v>
      </c>
      <c r="H2134">
        <v>94</v>
      </c>
      <c r="I2134">
        <v>37</v>
      </c>
    </row>
    <row r="2135" spans="1:31" x14ac:dyDescent="0.3">
      <c r="A2135" t="s">
        <v>22613</v>
      </c>
      <c r="B2135" t="s">
        <v>22622</v>
      </c>
      <c r="C2135">
        <v>1085</v>
      </c>
      <c r="D2135" t="s">
        <v>32</v>
      </c>
      <c r="E2135">
        <v>425</v>
      </c>
      <c r="F2135">
        <v>20138</v>
      </c>
      <c r="G2135">
        <v>4.84</v>
      </c>
      <c r="H2135">
        <v>1153</v>
      </c>
      <c r="I2135">
        <v>602</v>
      </c>
      <c r="J2135" t="s">
        <v>7555</v>
      </c>
      <c r="K2135" t="s">
        <v>22717</v>
      </c>
      <c r="L2135" t="s">
        <v>22757</v>
      </c>
      <c r="M2135" t="s">
        <v>22758</v>
      </c>
      <c r="N2135" t="s">
        <v>22759</v>
      </c>
      <c r="O2135" t="s">
        <v>22760</v>
      </c>
      <c r="P2135" t="s">
        <v>22616</v>
      </c>
      <c r="Q2135" t="s">
        <v>19329</v>
      </c>
      <c r="R2135" t="s">
        <v>22624</v>
      </c>
      <c r="S2135" t="s">
        <v>22761</v>
      </c>
      <c r="T2135" t="s">
        <v>22728</v>
      </c>
      <c r="U2135" t="s">
        <v>20319</v>
      </c>
      <c r="V2135" t="s">
        <v>22716</v>
      </c>
      <c r="W2135" t="s">
        <v>22762</v>
      </c>
      <c r="X2135" t="s">
        <v>22763</v>
      </c>
      <c r="Y2135" t="s">
        <v>22764</v>
      </c>
      <c r="Z2135" t="s">
        <v>22709</v>
      </c>
      <c r="AA2135" t="s">
        <v>22765</v>
      </c>
      <c r="AB2135" t="s">
        <v>22766</v>
      </c>
      <c r="AC2135" t="s">
        <v>22767</v>
      </c>
    </row>
    <row r="2136" spans="1:31" x14ac:dyDescent="0.3">
      <c r="A2136" t="s">
        <v>22768</v>
      </c>
      <c r="B2136" t="s">
        <v>22769</v>
      </c>
      <c r="C2136">
        <v>930</v>
      </c>
      <c r="D2136" t="s">
        <v>32</v>
      </c>
      <c r="E2136">
        <v>579</v>
      </c>
      <c r="F2136">
        <v>5174</v>
      </c>
      <c r="G2136">
        <v>4.7699999999999996</v>
      </c>
      <c r="H2136">
        <v>26</v>
      </c>
      <c r="I2136">
        <v>20</v>
      </c>
    </row>
    <row r="2137" spans="1:31" x14ac:dyDescent="0.3">
      <c r="A2137" t="s">
        <v>22657</v>
      </c>
      <c r="B2137" t="s">
        <v>22622</v>
      </c>
      <c r="C2137">
        <v>1008</v>
      </c>
      <c r="D2137" t="s">
        <v>32</v>
      </c>
      <c r="E2137">
        <v>107</v>
      </c>
      <c r="F2137">
        <v>18569</v>
      </c>
      <c r="G2137">
        <v>4.84</v>
      </c>
      <c r="H2137">
        <v>1209</v>
      </c>
      <c r="I2137">
        <v>460</v>
      </c>
    </row>
    <row r="2138" spans="1:31" x14ac:dyDescent="0.3">
      <c r="A2138" t="s">
        <v>22770</v>
      </c>
      <c r="B2138" t="s">
        <v>5503</v>
      </c>
      <c r="C2138">
        <v>1112</v>
      </c>
      <c r="D2138" t="s">
        <v>32</v>
      </c>
      <c r="E2138">
        <v>290</v>
      </c>
      <c r="F2138">
        <v>392427</v>
      </c>
      <c r="G2138">
        <v>4.38</v>
      </c>
      <c r="H2138">
        <v>14529</v>
      </c>
      <c r="I2138">
        <v>6596</v>
      </c>
      <c r="J2138" t="s">
        <v>5292</v>
      </c>
      <c r="K2138" t="s">
        <v>22771</v>
      </c>
      <c r="L2138" t="e">
        <f>-ZBoPlCzuRY</f>
        <v>#NAME?</v>
      </c>
      <c r="M2138" t="s">
        <v>22772</v>
      </c>
      <c r="N2138" t="s">
        <v>5306</v>
      </c>
      <c r="O2138" t="s">
        <v>2351</v>
      </c>
      <c r="P2138" t="s">
        <v>22773</v>
      </c>
      <c r="Q2138" t="s">
        <v>22774</v>
      </c>
      <c r="R2138" t="s">
        <v>22619</v>
      </c>
      <c r="S2138" t="s">
        <v>22775</v>
      </c>
      <c r="T2138" t="s">
        <v>5308</v>
      </c>
      <c r="U2138" t="s">
        <v>17352</v>
      </c>
      <c r="V2138" t="s">
        <v>22617</v>
      </c>
      <c r="W2138" t="s">
        <v>17231</v>
      </c>
      <c r="X2138" t="s">
        <v>17367</v>
      </c>
      <c r="Y2138" t="s">
        <v>22776</v>
      </c>
      <c r="Z2138" t="s">
        <v>5411</v>
      </c>
      <c r="AA2138" t="s">
        <v>19329</v>
      </c>
      <c r="AB2138" t="s">
        <v>17365</v>
      </c>
      <c r="AC2138" t="s">
        <v>22777</v>
      </c>
    </row>
    <row r="2139" spans="1:31" x14ac:dyDescent="0.3">
      <c r="A2139" t="s">
        <v>22726</v>
      </c>
      <c r="B2139" t="s">
        <v>22778</v>
      </c>
      <c r="C2139">
        <v>1088</v>
      </c>
      <c r="D2139" t="s">
        <v>32</v>
      </c>
      <c r="E2139">
        <v>136</v>
      </c>
      <c r="F2139">
        <v>791</v>
      </c>
      <c r="G2139">
        <v>4.93</v>
      </c>
      <c r="H2139">
        <v>14</v>
      </c>
      <c r="I2139">
        <v>15</v>
      </c>
    </row>
    <row r="2140" spans="1:31" x14ac:dyDescent="0.3">
      <c r="A2140" t="s">
        <v>22663</v>
      </c>
      <c r="B2140" t="s">
        <v>22661</v>
      </c>
      <c r="C2140">
        <v>930</v>
      </c>
      <c r="D2140" t="s">
        <v>38</v>
      </c>
      <c r="E2140" t="s">
        <v>3</v>
      </c>
      <c r="F2140" t="s">
        <v>39</v>
      </c>
      <c r="G2140">
        <v>145</v>
      </c>
      <c r="H2140">
        <v>1029</v>
      </c>
      <c r="I2140">
        <v>4.5999999999999996</v>
      </c>
      <c r="J2140">
        <v>20</v>
      </c>
      <c r="K2140">
        <v>27</v>
      </c>
    </row>
    <row r="2141" spans="1:31" x14ac:dyDescent="0.3">
      <c r="A2141" t="s">
        <v>22779</v>
      </c>
      <c r="B2141" t="s">
        <v>22622</v>
      </c>
      <c r="C2141">
        <v>1122</v>
      </c>
      <c r="D2141" t="s">
        <v>32</v>
      </c>
      <c r="E2141">
        <v>226</v>
      </c>
      <c r="F2141">
        <v>100788</v>
      </c>
      <c r="G2141">
        <v>4.7</v>
      </c>
      <c r="H2141">
        <v>1317</v>
      </c>
      <c r="I2141">
        <v>2960</v>
      </c>
      <c r="J2141" t="s">
        <v>22764</v>
      </c>
      <c r="K2141" t="s">
        <v>22723</v>
      </c>
      <c r="L2141" t="s">
        <v>22780</v>
      </c>
      <c r="M2141" t="s">
        <v>22781</v>
      </c>
      <c r="N2141" t="s">
        <v>7555</v>
      </c>
      <c r="O2141" t="s">
        <v>22774</v>
      </c>
      <c r="P2141" t="s">
        <v>22782</v>
      </c>
      <c r="Q2141" t="s">
        <v>22606</v>
      </c>
      <c r="R2141" t="s">
        <v>22783</v>
      </c>
      <c r="S2141" t="s">
        <v>22784</v>
      </c>
      <c r="T2141" t="s">
        <v>22709</v>
      </c>
      <c r="U2141" t="s">
        <v>22785</v>
      </c>
      <c r="V2141" t="s">
        <v>22786</v>
      </c>
      <c r="W2141" t="s">
        <v>22787</v>
      </c>
      <c r="X2141" t="s">
        <v>22788</v>
      </c>
      <c r="Y2141" t="s">
        <v>22789</v>
      </c>
      <c r="Z2141" t="s">
        <v>22627</v>
      </c>
      <c r="AA2141" t="s">
        <v>22790</v>
      </c>
      <c r="AB2141" t="s">
        <v>22715</v>
      </c>
      <c r="AC2141" t="s">
        <v>22791</v>
      </c>
    </row>
    <row r="2142" spans="1:31" x14ac:dyDescent="0.3">
      <c r="A2142" t="s">
        <v>22792</v>
      </c>
      <c r="B2142" t="s">
        <v>22793</v>
      </c>
      <c r="C2142">
        <v>1055</v>
      </c>
      <c r="D2142" t="s">
        <v>38</v>
      </c>
      <c r="E2142" t="s">
        <v>3</v>
      </c>
      <c r="F2142" t="s">
        <v>39</v>
      </c>
      <c r="G2142">
        <v>338</v>
      </c>
      <c r="H2142">
        <v>260</v>
      </c>
      <c r="I2142">
        <v>5</v>
      </c>
      <c r="J2142">
        <v>1</v>
      </c>
      <c r="K2142">
        <v>3</v>
      </c>
      <c r="L2142" t="s">
        <v>22794</v>
      </c>
      <c r="M2142" t="s">
        <v>22795</v>
      </c>
      <c r="N2142" t="s">
        <v>22796</v>
      </c>
      <c r="O2142" t="s">
        <v>22797</v>
      </c>
      <c r="P2142" t="s">
        <v>22798</v>
      </c>
      <c r="Q2142" t="s">
        <v>22799</v>
      </c>
      <c r="R2142" t="s">
        <v>22800</v>
      </c>
      <c r="S2142" t="s">
        <v>22801</v>
      </c>
      <c r="T2142" t="s">
        <v>22802</v>
      </c>
      <c r="U2142" t="s">
        <v>22803</v>
      </c>
      <c r="V2142" t="s">
        <v>22804</v>
      </c>
      <c r="W2142" t="s">
        <v>22805</v>
      </c>
      <c r="X2142" t="s">
        <v>22806</v>
      </c>
      <c r="Y2142" t="s">
        <v>22807</v>
      </c>
      <c r="Z2142" t="s">
        <v>22808</v>
      </c>
      <c r="AA2142" t="s">
        <v>22809</v>
      </c>
      <c r="AB2142" t="s">
        <v>22810</v>
      </c>
      <c r="AC2142" t="s">
        <v>22811</v>
      </c>
      <c r="AD2142" t="s">
        <v>22812</v>
      </c>
      <c r="AE2142" t="s">
        <v>22813</v>
      </c>
    </row>
    <row r="2143" spans="1:31" x14ac:dyDescent="0.3">
      <c r="A2143" t="s">
        <v>22814</v>
      </c>
      <c r="B2143" t="s">
        <v>22815</v>
      </c>
      <c r="C2143">
        <v>967</v>
      </c>
      <c r="D2143" t="s">
        <v>632</v>
      </c>
      <c r="E2143">
        <v>311</v>
      </c>
      <c r="F2143">
        <v>207</v>
      </c>
      <c r="G2143">
        <v>5</v>
      </c>
      <c r="H2143">
        <v>1</v>
      </c>
      <c r="I2143">
        <v>1</v>
      </c>
      <c r="J2143" t="s">
        <v>22816</v>
      </c>
      <c r="K2143" t="s">
        <v>22817</v>
      </c>
      <c r="L2143" t="s">
        <v>22818</v>
      </c>
      <c r="M2143" t="s">
        <v>22819</v>
      </c>
      <c r="N2143" t="s">
        <v>22820</v>
      </c>
      <c r="O2143" t="s">
        <v>22821</v>
      </c>
      <c r="P2143" t="s">
        <v>22822</v>
      </c>
      <c r="Q2143" t="s">
        <v>22823</v>
      </c>
      <c r="R2143" t="s">
        <v>22824</v>
      </c>
      <c r="S2143" t="s">
        <v>22825</v>
      </c>
      <c r="T2143" t="s">
        <v>22826</v>
      </c>
      <c r="U2143" t="s">
        <v>22827</v>
      </c>
      <c r="V2143" t="s">
        <v>22828</v>
      </c>
      <c r="W2143" t="s">
        <v>22829</v>
      </c>
      <c r="X2143" t="s">
        <v>22830</v>
      </c>
      <c r="Y2143" t="s">
        <v>22831</v>
      </c>
      <c r="Z2143" t="s">
        <v>22832</v>
      </c>
      <c r="AA2143" t="s">
        <v>22833</v>
      </c>
      <c r="AB2143" t="s">
        <v>22834</v>
      </c>
      <c r="AC2143" t="s">
        <v>22835</v>
      </c>
    </row>
    <row r="2144" spans="1:31" x14ac:dyDescent="0.3">
      <c r="A2144" t="s">
        <v>22836</v>
      </c>
      <c r="B2144" t="s">
        <v>22837</v>
      </c>
      <c r="C2144">
        <v>796</v>
      </c>
      <c r="D2144" t="s">
        <v>632</v>
      </c>
      <c r="E2144">
        <v>262</v>
      </c>
      <c r="F2144">
        <v>16576</v>
      </c>
      <c r="G2144">
        <v>4.8899999999999997</v>
      </c>
      <c r="H2144">
        <v>314</v>
      </c>
      <c r="I2144">
        <v>351</v>
      </c>
      <c r="J2144" t="s">
        <v>22838</v>
      </c>
      <c r="K2144" t="s">
        <v>22839</v>
      </c>
      <c r="L2144" t="s">
        <v>22840</v>
      </c>
      <c r="M2144" t="s">
        <v>22841</v>
      </c>
      <c r="N2144" t="s">
        <v>22842</v>
      </c>
      <c r="O2144" t="s">
        <v>22843</v>
      </c>
      <c r="P2144" t="s">
        <v>22844</v>
      </c>
      <c r="Q2144" t="s">
        <v>22845</v>
      </c>
      <c r="R2144" t="s">
        <v>22846</v>
      </c>
      <c r="S2144" t="s">
        <v>22847</v>
      </c>
      <c r="T2144" t="s">
        <v>22848</v>
      </c>
      <c r="U2144" t="s">
        <v>22849</v>
      </c>
      <c r="V2144" t="s">
        <v>22850</v>
      </c>
      <c r="W2144" t="s">
        <v>22851</v>
      </c>
      <c r="X2144" t="s">
        <v>22852</v>
      </c>
      <c r="Y2144" t="s">
        <v>22853</v>
      </c>
      <c r="Z2144" t="s">
        <v>22854</v>
      </c>
      <c r="AA2144" t="s">
        <v>22855</v>
      </c>
      <c r="AB2144" t="s">
        <v>22856</v>
      </c>
      <c r="AC2144" t="s">
        <v>22857</v>
      </c>
    </row>
    <row r="2145" spans="1:31" x14ac:dyDescent="0.3">
      <c r="A2145" t="s">
        <v>22858</v>
      </c>
      <c r="B2145" t="s">
        <v>22815</v>
      </c>
      <c r="C2145">
        <v>1066</v>
      </c>
      <c r="D2145" t="s">
        <v>632</v>
      </c>
      <c r="E2145">
        <v>539</v>
      </c>
      <c r="F2145">
        <v>173</v>
      </c>
      <c r="G2145">
        <v>5</v>
      </c>
      <c r="H2145">
        <v>1</v>
      </c>
      <c r="I2145">
        <v>3</v>
      </c>
      <c r="J2145" t="s">
        <v>22859</v>
      </c>
      <c r="K2145" t="s">
        <v>22860</v>
      </c>
      <c r="L2145" t="s">
        <v>22861</v>
      </c>
      <c r="M2145" t="s">
        <v>22862</v>
      </c>
      <c r="N2145" t="s">
        <v>22863</v>
      </c>
      <c r="O2145" t="s">
        <v>22864</v>
      </c>
      <c r="P2145" t="s">
        <v>22865</v>
      </c>
      <c r="Q2145" t="s">
        <v>22866</v>
      </c>
      <c r="R2145" t="s">
        <v>22867</v>
      </c>
      <c r="S2145" t="s">
        <v>22868</v>
      </c>
      <c r="T2145" t="s">
        <v>22869</v>
      </c>
      <c r="U2145" t="s">
        <v>22817</v>
      </c>
      <c r="V2145" t="s">
        <v>22870</v>
      </c>
      <c r="W2145" t="s">
        <v>22871</v>
      </c>
      <c r="X2145" t="s">
        <v>22872</v>
      </c>
      <c r="Y2145" t="s">
        <v>22873</v>
      </c>
      <c r="Z2145" t="s">
        <v>22874</v>
      </c>
      <c r="AA2145" t="s">
        <v>22875</v>
      </c>
      <c r="AB2145" t="s">
        <v>22834</v>
      </c>
      <c r="AC2145" t="s">
        <v>22876</v>
      </c>
    </row>
    <row r="2146" spans="1:31" x14ac:dyDescent="0.3">
      <c r="A2146" t="s">
        <v>22877</v>
      </c>
      <c r="B2146" t="s">
        <v>22815</v>
      </c>
      <c r="C2146">
        <v>957</v>
      </c>
      <c r="D2146" t="s">
        <v>632</v>
      </c>
      <c r="E2146">
        <v>286</v>
      </c>
      <c r="F2146">
        <v>458</v>
      </c>
      <c r="G2146">
        <v>5</v>
      </c>
      <c r="H2146">
        <v>6</v>
      </c>
      <c r="I2146">
        <v>2</v>
      </c>
      <c r="J2146" t="s">
        <v>22834</v>
      </c>
      <c r="K2146" t="s">
        <v>22878</v>
      </c>
      <c r="L2146" t="s">
        <v>22879</v>
      </c>
      <c r="M2146" t="s">
        <v>22880</v>
      </c>
      <c r="N2146" t="s">
        <v>22881</v>
      </c>
      <c r="O2146" t="s">
        <v>22882</v>
      </c>
      <c r="P2146" t="s">
        <v>22883</v>
      </c>
      <c r="Q2146" t="s">
        <v>22884</v>
      </c>
      <c r="R2146" t="s">
        <v>22885</v>
      </c>
      <c r="S2146" t="s">
        <v>22886</v>
      </c>
      <c r="T2146" t="s">
        <v>22887</v>
      </c>
      <c r="U2146" t="s">
        <v>22888</v>
      </c>
      <c r="V2146" t="s">
        <v>22889</v>
      </c>
      <c r="W2146" t="s">
        <v>22828</v>
      </c>
      <c r="X2146" t="s">
        <v>22890</v>
      </c>
      <c r="Y2146" t="s">
        <v>22836</v>
      </c>
      <c r="Z2146" t="s">
        <v>22891</v>
      </c>
      <c r="AA2146" t="s">
        <v>22892</v>
      </c>
      <c r="AB2146" t="s">
        <v>22893</v>
      </c>
      <c r="AC2146" t="e">
        <f>-oRdX-IyzbA</f>
        <v>#NAME?</v>
      </c>
    </row>
    <row r="2147" spans="1:31" x14ac:dyDescent="0.3">
      <c r="A2147" t="s">
        <v>22894</v>
      </c>
      <c r="B2147" t="s">
        <v>22895</v>
      </c>
      <c r="C2147">
        <v>913</v>
      </c>
      <c r="D2147" t="s">
        <v>632</v>
      </c>
      <c r="E2147">
        <v>220</v>
      </c>
      <c r="F2147">
        <v>9257</v>
      </c>
      <c r="G2147">
        <v>4.8600000000000003</v>
      </c>
      <c r="H2147">
        <v>28</v>
      </c>
      <c r="I2147">
        <v>6</v>
      </c>
      <c r="J2147" t="s">
        <v>22896</v>
      </c>
      <c r="K2147" t="s">
        <v>22897</v>
      </c>
      <c r="L2147" t="s">
        <v>22898</v>
      </c>
      <c r="M2147" t="s">
        <v>22899</v>
      </c>
      <c r="N2147" t="s">
        <v>22900</v>
      </c>
      <c r="O2147" t="s">
        <v>22901</v>
      </c>
      <c r="P2147" t="s">
        <v>22902</v>
      </c>
      <c r="Q2147" t="s">
        <v>22903</v>
      </c>
      <c r="R2147" t="s">
        <v>22904</v>
      </c>
      <c r="S2147" t="s">
        <v>22905</v>
      </c>
      <c r="T2147" t="s">
        <v>22906</v>
      </c>
      <c r="U2147" t="s">
        <v>22907</v>
      </c>
      <c r="V2147" t="s">
        <v>22908</v>
      </c>
      <c r="W2147" t="s">
        <v>22909</v>
      </c>
      <c r="X2147" t="s">
        <v>22910</v>
      </c>
      <c r="Y2147" t="s">
        <v>22911</v>
      </c>
      <c r="Z2147" t="s">
        <v>22912</v>
      </c>
      <c r="AA2147" t="s">
        <v>22913</v>
      </c>
      <c r="AB2147" t="s">
        <v>22914</v>
      </c>
      <c r="AC2147" t="s">
        <v>22915</v>
      </c>
    </row>
    <row r="2148" spans="1:31" x14ac:dyDescent="0.3">
      <c r="A2148" t="s">
        <v>22916</v>
      </c>
      <c r="B2148" t="s">
        <v>22917</v>
      </c>
      <c r="C2148">
        <v>1041</v>
      </c>
      <c r="D2148" t="s">
        <v>632</v>
      </c>
      <c r="E2148">
        <v>278</v>
      </c>
      <c r="F2148">
        <v>1144</v>
      </c>
      <c r="G2148">
        <v>4.33</v>
      </c>
      <c r="H2148">
        <v>18</v>
      </c>
      <c r="I2148">
        <v>14</v>
      </c>
      <c r="J2148" t="s">
        <v>22918</v>
      </c>
      <c r="K2148" t="s">
        <v>22919</v>
      </c>
      <c r="L2148" t="s">
        <v>22920</v>
      </c>
      <c r="M2148" t="s">
        <v>22921</v>
      </c>
      <c r="N2148" t="s">
        <v>22922</v>
      </c>
      <c r="O2148" t="s">
        <v>22923</v>
      </c>
      <c r="P2148" t="s">
        <v>22924</v>
      </c>
      <c r="Q2148" t="s">
        <v>22925</v>
      </c>
      <c r="R2148" t="s">
        <v>22926</v>
      </c>
      <c r="S2148" t="s">
        <v>22927</v>
      </c>
      <c r="T2148" t="s">
        <v>22928</v>
      </c>
      <c r="U2148" t="s">
        <v>22929</v>
      </c>
      <c r="V2148" t="s">
        <v>22930</v>
      </c>
      <c r="W2148" t="s">
        <v>22931</v>
      </c>
      <c r="X2148" t="s">
        <v>22932</v>
      </c>
      <c r="Y2148" t="s">
        <v>22933</v>
      </c>
      <c r="Z2148" t="s">
        <v>22934</v>
      </c>
      <c r="AA2148" t="s">
        <v>22935</v>
      </c>
      <c r="AB2148" t="s">
        <v>22936</v>
      </c>
      <c r="AC2148" t="s">
        <v>22937</v>
      </c>
    </row>
    <row r="2149" spans="1:31" x14ac:dyDescent="0.3">
      <c r="A2149" t="s">
        <v>22842</v>
      </c>
      <c r="B2149" t="s">
        <v>22938</v>
      </c>
      <c r="C2149">
        <v>697</v>
      </c>
      <c r="D2149" t="s">
        <v>632</v>
      </c>
      <c r="E2149">
        <v>246</v>
      </c>
      <c r="F2149">
        <v>3936</v>
      </c>
      <c r="G2149">
        <v>5</v>
      </c>
      <c r="H2149">
        <v>13</v>
      </c>
      <c r="I2149">
        <v>9</v>
      </c>
      <c r="J2149" t="s">
        <v>22836</v>
      </c>
      <c r="K2149" t="s">
        <v>22939</v>
      </c>
      <c r="L2149" t="s">
        <v>22853</v>
      </c>
      <c r="M2149" t="s">
        <v>22857</v>
      </c>
      <c r="N2149" t="s">
        <v>22940</v>
      </c>
      <c r="O2149" t="s">
        <v>22941</v>
      </c>
      <c r="P2149" t="s">
        <v>22942</v>
      </c>
      <c r="Q2149" t="s">
        <v>22943</v>
      </c>
      <c r="R2149" t="s">
        <v>22944</v>
      </c>
      <c r="S2149" t="s">
        <v>22945</v>
      </c>
      <c r="T2149" t="s">
        <v>22946</v>
      </c>
      <c r="U2149" t="s">
        <v>22947</v>
      </c>
      <c r="V2149" t="s">
        <v>22948</v>
      </c>
      <c r="W2149" t="s">
        <v>22949</v>
      </c>
      <c r="X2149" t="s">
        <v>22950</v>
      </c>
      <c r="Y2149" t="s">
        <v>22951</v>
      </c>
      <c r="Z2149" t="s">
        <v>22952</v>
      </c>
      <c r="AA2149" t="s">
        <v>22953</v>
      </c>
      <c r="AB2149" t="s">
        <v>22954</v>
      </c>
      <c r="AC2149" t="s">
        <v>22955</v>
      </c>
    </row>
    <row r="2150" spans="1:31" x14ac:dyDescent="0.3">
      <c r="A2150" t="s">
        <v>22956</v>
      </c>
      <c r="B2150" t="s">
        <v>22957</v>
      </c>
      <c r="C2150">
        <v>874</v>
      </c>
      <c r="D2150" t="s">
        <v>632</v>
      </c>
      <c r="E2150">
        <v>583</v>
      </c>
      <c r="F2150">
        <v>2779</v>
      </c>
      <c r="G2150">
        <v>5</v>
      </c>
      <c r="H2150">
        <v>9</v>
      </c>
      <c r="I2150">
        <v>4</v>
      </c>
      <c r="J2150" t="s">
        <v>22958</v>
      </c>
      <c r="K2150" t="s">
        <v>22959</v>
      </c>
      <c r="L2150" t="s">
        <v>22960</v>
      </c>
      <c r="M2150" t="s">
        <v>22961</v>
      </c>
      <c r="N2150" t="s">
        <v>22962</v>
      </c>
      <c r="O2150" t="s">
        <v>22963</v>
      </c>
      <c r="P2150" t="s">
        <v>22964</v>
      </c>
      <c r="Q2150" t="s">
        <v>22965</v>
      </c>
      <c r="R2150" t="s">
        <v>22966</v>
      </c>
      <c r="S2150" t="s">
        <v>22967</v>
      </c>
      <c r="T2150" t="s">
        <v>22968</v>
      </c>
      <c r="U2150" t="s">
        <v>22969</v>
      </c>
      <c r="V2150" t="s">
        <v>22970</v>
      </c>
      <c r="W2150" t="s">
        <v>22971</v>
      </c>
      <c r="X2150" t="s">
        <v>22972</v>
      </c>
      <c r="Y2150" t="s">
        <v>22973</v>
      </c>
      <c r="Z2150" t="s">
        <v>22974</v>
      </c>
      <c r="AA2150" t="s">
        <v>22975</v>
      </c>
      <c r="AB2150" t="s">
        <v>22976</v>
      </c>
      <c r="AC2150" t="s">
        <v>22977</v>
      </c>
    </row>
    <row r="2151" spans="1:31" x14ac:dyDescent="0.3">
      <c r="A2151" t="s">
        <v>22978</v>
      </c>
      <c r="B2151" t="s">
        <v>22979</v>
      </c>
      <c r="C2151">
        <v>1095</v>
      </c>
      <c r="D2151" t="s">
        <v>632</v>
      </c>
      <c r="E2151">
        <v>270</v>
      </c>
      <c r="F2151">
        <v>103</v>
      </c>
      <c r="G2151">
        <v>4.75</v>
      </c>
      <c r="H2151">
        <v>4</v>
      </c>
      <c r="I2151">
        <v>4</v>
      </c>
      <c r="J2151" t="s">
        <v>22980</v>
      </c>
      <c r="K2151" t="s">
        <v>22981</v>
      </c>
      <c r="L2151" t="e">
        <f>-XQbWXk32j4</f>
        <v>#NAME?</v>
      </c>
      <c r="M2151" t="s">
        <v>22982</v>
      </c>
      <c r="N2151" t="s">
        <v>22983</v>
      </c>
      <c r="O2151" t="s">
        <v>22984</v>
      </c>
      <c r="P2151" t="s">
        <v>22985</v>
      </c>
      <c r="Q2151" t="s">
        <v>22986</v>
      </c>
      <c r="R2151" t="s">
        <v>22987</v>
      </c>
      <c r="S2151" t="s">
        <v>22988</v>
      </c>
      <c r="T2151" t="s">
        <v>22989</v>
      </c>
      <c r="U2151" t="s">
        <v>22990</v>
      </c>
      <c r="V2151" t="s">
        <v>22991</v>
      </c>
      <c r="W2151" t="s">
        <v>22992</v>
      </c>
      <c r="X2151" t="s">
        <v>22993</v>
      </c>
      <c r="Y2151" t="s">
        <v>22994</v>
      </c>
      <c r="Z2151" t="s">
        <v>22995</v>
      </c>
      <c r="AA2151" t="s">
        <v>22996</v>
      </c>
      <c r="AB2151" t="s">
        <v>22997</v>
      </c>
      <c r="AC2151" t="s">
        <v>22998</v>
      </c>
    </row>
    <row r="2152" spans="1:31" x14ac:dyDescent="0.3">
      <c r="A2152" t="s">
        <v>22999</v>
      </c>
      <c r="B2152" t="s">
        <v>23000</v>
      </c>
      <c r="C2152">
        <v>809</v>
      </c>
      <c r="D2152" t="s">
        <v>632</v>
      </c>
      <c r="E2152">
        <v>281</v>
      </c>
      <c r="F2152">
        <v>29940</v>
      </c>
      <c r="G2152">
        <v>4.4400000000000004</v>
      </c>
      <c r="H2152">
        <v>62</v>
      </c>
      <c r="I2152">
        <v>81</v>
      </c>
      <c r="J2152" t="s">
        <v>23001</v>
      </c>
      <c r="K2152" t="s">
        <v>23002</v>
      </c>
      <c r="L2152" t="s">
        <v>23003</v>
      </c>
      <c r="M2152" t="s">
        <v>23004</v>
      </c>
      <c r="N2152" t="s">
        <v>23005</v>
      </c>
      <c r="O2152" t="s">
        <v>23006</v>
      </c>
      <c r="P2152" t="s">
        <v>23007</v>
      </c>
      <c r="Q2152" t="s">
        <v>23008</v>
      </c>
      <c r="R2152" t="s">
        <v>23009</v>
      </c>
      <c r="S2152" t="s">
        <v>23010</v>
      </c>
      <c r="T2152" t="s">
        <v>23011</v>
      </c>
      <c r="U2152" t="s">
        <v>23012</v>
      </c>
      <c r="V2152" t="s">
        <v>23013</v>
      </c>
      <c r="W2152" t="s">
        <v>23014</v>
      </c>
      <c r="X2152" t="s">
        <v>23015</v>
      </c>
      <c r="Y2152" t="s">
        <v>23016</v>
      </c>
      <c r="Z2152" t="s">
        <v>23017</v>
      </c>
      <c r="AA2152" t="s">
        <v>23018</v>
      </c>
      <c r="AB2152" t="s">
        <v>23019</v>
      </c>
      <c r="AC2152" t="s">
        <v>23020</v>
      </c>
    </row>
    <row r="2153" spans="1:31" x14ac:dyDescent="0.3">
      <c r="A2153" t="s">
        <v>23021</v>
      </c>
      <c r="B2153" t="s">
        <v>23022</v>
      </c>
      <c r="C2153">
        <v>517</v>
      </c>
      <c r="D2153" t="s">
        <v>32</v>
      </c>
      <c r="E2153">
        <v>162</v>
      </c>
      <c r="F2153">
        <v>10753</v>
      </c>
      <c r="G2153">
        <v>4.38</v>
      </c>
      <c r="H2153">
        <v>29</v>
      </c>
      <c r="I2153">
        <v>103</v>
      </c>
      <c r="J2153" t="s">
        <v>23023</v>
      </c>
      <c r="K2153" t="s">
        <v>23024</v>
      </c>
      <c r="L2153" t="s">
        <v>23025</v>
      </c>
      <c r="M2153" t="s">
        <v>23026</v>
      </c>
      <c r="N2153" t="s">
        <v>23027</v>
      </c>
      <c r="O2153" t="s">
        <v>23028</v>
      </c>
      <c r="P2153" t="s">
        <v>23029</v>
      </c>
      <c r="Q2153" t="s">
        <v>23030</v>
      </c>
      <c r="R2153" t="s">
        <v>23031</v>
      </c>
      <c r="S2153" t="s">
        <v>23032</v>
      </c>
      <c r="T2153" t="s">
        <v>23033</v>
      </c>
      <c r="U2153" t="s">
        <v>23034</v>
      </c>
      <c r="V2153" t="s">
        <v>23035</v>
      </c>
      <c r="W2153" t="s">
        <v>23036</v>
      </c>
      <c r="X2153" t="s">
        <v>23037</v>
      </c>
      <c r="Y2153" t="s">
        <v>23038</v>
      </c>
      <c r="Z2153" t="s">
        <v>23039</v>
      </c>
      <c r="AA2153" t="s">
        <v>23040</v>
      </c>
      <c r="AB2153" t="s">
        <v>23041</v>
      </c>
      <c r="AC2153" t="s">
        <v>23042</v>
      </c>
    </row>
    <row r="2154" spans="1:31" x14ac:dyDescent="0.3">
      <c r="A2154" t="s">
        <v>23043</v>
      </c>
      <c r="B2154" t="s">
        <v>23044</v>
      </c>
      <c r="C2154">
        <v>925</v>
      </c>
      <c r="D2154" t="s">
        <v>632</v>
      </c>
      <c r="E2154">
        <v>365</v>
      </c>
      <c r="F2154">
        <v>22688</v>
      </c>
      <c r="G2154">
        <v>4.5599999999999996</v>
      </c>
      <c r="H2154">
        <v>9</v>
      </c>
      <c r="I2154">
        <v>10</v>
      </c>
      <c r="J2154" t="s">
        <v>23045</v>
      </c>
      <c r="K2154" t="s">
        <v>23046</v>
      </c>
      <c r="L2154" t="s">
        <v>23047</v>
      </c>
      <c r="M2154" t="s">
        <v>23048</v>
      </c>
      <c r="N2154" t="s">
        <v>23049</v>
      </c>
      <c r="O2154" t="s">
        <v>23050</v>
      </c>
      <c r="P2154" t="s">
        <v>23051</v>
      </c>
      <c r="Q2154" t="s">
        <v>23052</v>
      </c>
      <c r="R2154" t="s">
        <v>23053</v>
      </c>
      <c r="S2154" t="s">
        <v>23054</v>
      </c>
      <c r="T2154" t="s">
        <v>23055</v>
      </c>
      <c r="U2154" t="s">
        <v>23056</v>
      </c>
      <c r="V2154" t="s">
        <v>23057</v>
      </c>
      <c r="W2154" t="s">
        <v>23058</v>
      </c>
      <c r="X2154" t="s">
        <v>23059</v>
      </c>
      <c r="Y2154" t="s">
        <v>23060</v>
      </c>
      <c r="Z2154" t="s">
        <v>23061</v>
      </c>
      <c r="AA2154" t="s">
        <v>23062</v>
      </c>
      <c r="AB2154" t="s">
        <v>23063</v>
      </c>
      <c r="AC2154" t="s">
        <v>23064</v>
      </c>
    </row>
    <row r="2155" spans="1:31" x14ac:dyDescent="0.3">
      <c r="A2155" t="s">
        <v>23065</v>
      </c>
      <c r="B2155" t="s">
        <v>23066</v>
      </c>
      <c r="C2155">
        <v>1024</v>
      </c>
      <c r="D2155" t="s">
        <v>632</v>
      </c>
      <c r="E2155">
        <v>498</v>
      </c>
      <c r="F2155">
        <v>11358</v>
      </c>
      <c r="G2155">
        <v>4.6500000000000004</v>
      </c>
      <c r="H2155">
        <v>17</v>
      </c>
      <c r="I2155">
        <v>15</v>
      </c>
      <c r="J2155" t="s">
        <v>23067</v>
      </c>
      <c r="K2155" t="s">
        <v>23068</v>
      </c>
      <c r="L2155" t="s">
        <v>23069</v>
      </c>
      <c r="M2155" t="s">
        <v>23070</v>
      </c>
      <c r="N2155" t="s">
        <v>23071</v>
      </c>
      <c r="O2155" t="s">
        <v>23072</v>
      </c>
      <c r="P2155" t="s">
        <v>23073</v>
      </c>
      <c r="Q2155" t="s">
        <v>23074</v>
      </c>
      <c r="R2155" t="s">
        <v>23075</v>
      </c>
      <c r="S2155" t="s">
        <v>23076</v>
      </c>
      <c r="T2155" t="s">
        <v>23077</v>
      </c>
      <c r="U2155" t="s">
        <v>23078</v>
      </c>
      <c r="V2155" t="s">
        <v>23079</v>
      </c>
      <c r="W2155" t="s">
        <v>23080</v>
      </c>
      <c r="X2155" t="s">
        <v>23081</v>
      </c>
      <c r="Y2155" t="e">
        <f>-iXahMekSBA</f>
        <v>#NAME?</v>
      </c>
      <c r="Z2155" t="s">
        <v>23082</v>
      </c>
      <c r="AA2155" t="s">
        <v>23083</v>
      </c>
      <c r="AB2155" t="s">
        <v>23084</v>
      </c>
      <c r="AC2155" t="s">
        <v>23085</v>
      </c>
    </row>
    <row r="2156" spans="1:31" x14ac:dyDescent="0.3">
      <c r="A2156" t="s">
        <v>23086</v>
      </c>
      <c r="B2156" t="s">
        <v>23087</v>
      </c>
      <c r="C2156">
        <v>764</v>
      </c>
      <c r="D2156" t="s">
        <v>632</v>
      </c>
      <c r="E2156">
        <v>83</v>
      </c>
      <c r="F2156">
        <v>196</v>
      </c>
      <c r="G2156">
        <v>0</v>
      </c>
      <c r="H2156">
        <v>0</v>
      </c>
      <c r="I2156">
        <v>0</v>
      </c>
      <c r="J2156" t="s">
        <v>23088</v>
      </c>
      <c r="K2156" t="s">
        <v>23089</v>
      </c>
      <c r="L2156" t="s">
        <v>23090</v>
      </c>
      <c r="M2156" t="s">
        <v>23091</v>
      </c>
      <c r="N2156" t="s">
        <v>23092</v>
      </c>
      <c r="O2156" t="s">
        <v>23093</v>
      </c>
      <c r="P2156" t="s">
        <v>23094</v>
      </c>
      <c r="Q2156" t="s">
        <v>23095</v>
      </c>
      <c r="R2156" t="s">
        <v>23096</v>
      </c>
      <c r="S2156" t="s">
        <v>23097</v>
      </c>
      <c r="T2156" t="s">
        <v>23098</v>
      </c>
      <c r="U2156" t="s">
        <v>23099</v>
      </c>
      <c r="V2156" t="s">
        <v>23100</v>
      </c>
      <c r="W2156" t="s">
        <v>23101</v>
      </c>
      <c r="X2156" t="s">
        <v>23102</v>
      </c>
      <c r="Y2156" t="s">
        <v>23103</v>
      </c>
      <c r="Z2156" t="s">
        <v>23104</v>
      </c>
      <c r="AA2156" t="s">
        <v>23105</v>
      </c>
      <c r="AB2156" t="s">
        <v>23106</v>
      </c>
      <c r="AC2156" t="s">
        <v>23107</v>
      </c>
    </row>
    <row r="2157" spans="1:31" x14ac:dyDescent="0.3">
      <c r="A2157" t="s">
        <v>23108</v>
      </c>
      <c r="B2157" t="s">
        <v>23109</v>
      </c>
      <c r="C2157">
        <v>1123</v>
      </c>
      <c r="D2157" t="s">
        <v>233</v>
      </c>
      <c r="E2157" t="s">
        <v>3</v>
      </c>
      <c r="F2157" t="s">
        <v>234</v>
      </c>
      <c r="G2157">
        <v>450</v>
      </c>
      <c r="H2157">
        <v>1890</v>
      </c>
      <c r="I2157">
        <v>4.8499999999999996</v>
      </c>
      <c r="J2157">
        <v>26</v>
      </c>
      <c r="K2157">
        <v>26</v>
      </c>
      <c r="L2157" t="s">
        <v>23110</v>
      </c>
      <c r="M2157" t="s">
        <v>23111</v>
      </c>
      <c r="N2157" t="s">
        <v>23112</v>
      </c>
      <c r="O2157" t="s">
        <v>23113</v>
      </c>
      <c r="P2157" t="s">
        <v>23114</v>
      </c>
      <c r="Q2157" t="s">
        <v>23115</v>
      </c>
      <c r="R2157" t="s">
        <v>23116</v>
      </c>
      <c r="S2157" t="s">
        <v>23117</v>
      </c>
      <c r="T2157" t="s">
        <v>23118</v>
      </c>
      <c r="U2157" t="s">
        <v>23119</v>
      </c>
      <c r="V2157" t="s">
        <v>23120</v>
      </c>
      <c r="W2157" t="s">
        <v>23121</v>
      </c>
      <c r="X2157" t="s">
        <v>23122</v>
      </c>
      <c r="Y2157" t="s">
        <v>23123</v>
      </c>
      <c r="Z2157" t="s">
        <v>23124</v>
      </c>
      <c r="AA2157" t="s">
        <v>23125</v>
      </c>
      <c r="AB2157" t="s">
        <v>23126</v>
      </c>
      <c r="AC2157" t="s">
        <v>23127</v>
      </c>
      <c r="AD2157" t="s">
        <v>23128</v>
      </c>
      <c r="AE2157" t="s">
        <v>23129</v>
      </c>
    </row>
    <row r="2158" spans="1:31" x14ac:dyDescent="0.3">
      <c r="A2158" t="s">
        <v>23130</v>
      </c>
      <c r="B2158" t="s">
        <v>23131</v>
      </c>
      <c r="C2158">
        <v>659</v>
      </c>
      <c r="D2158" t="s">
        <v>632</v>
      </c>
      <c r="E2158">
        <v>571</v>
      </c>
      <c r="F2158">
        <v>2257</v>
      </c>
      <c r="G2158">
        <v>4.6399999999999997</v>
      </c>
      <c r="H2158">
        <v>11</v>
      </c>
      <c r="I2158">
        <v>11</v>
      </c>
      <c r="J2158" t="s">
        <v>23132</v>
      </c>
      <c r="K2158" t="s">
        <v>23133</v>
      </c>
      <c r="L2158" t="s">
        <v>23134</v>
      </c>
      <c r="M2158" t="s">
        <v>23135</v>
      </c>
      <c r="N2158" t="s">
        <v>23136</v>
      </c>
      <c r="O2158" t="s">
        <v>23137</v>
      </c>
      <c r="P2158" t="s">
        <v>23138</v>
      </c>
      <c r="Q2158" t="s">
        <v>23139</v>
      </c>
      <c r="R2158" t="s">
        <v>23140</v>
      </c>
      <c r="S2158" t="s">
        <v>23141</v>
      </c>
      <c r="T2158" t="s">
        <v>23142</v>
      </c>
      <c r="U2158" t="s">
        <v>23143</v>
      </c>
      <c r="V2158" t="s">
        <v>23144</v>
      </c>
      <c r="W2158" t="s">
        <v>23145</v>
      </c>
      <c r="X2158" t="s">
        <v>23146</v>
      </c>
      <c r="Y2158" t="s">
        <v>23147</v>
      </c>
      <c r="Z2158" t="s">
        <v>23148</v>
      </c>
      <c r="AA2158" t="s">
        <v>23149</v>
      </c>
      <c r="AB2158" t="s">
        <v>23150</v>
      </c>
      <c r="AC2158" t="s">
        <v>23151</v>
      </c>
    </row>
    <row r="2159" spans="1:31" x14ac:dyDescent="0.3">
      <c r="A2159" t="s">
        <v>23152</v>
      </c>
      <c r="B2159" t="s">
        <v>23153</v>
      </c>
      <c r="C2159">
        <v>988</v>
      </c>
      <c r="D2159" t="s">
        <v>632</v>
      </c>
      <c r="E2159">
        <v>254</v>
      </c>
      <c r="F2159">
        <v>56</v>
      </c>
      <c r="G2159">
        <v>5</v>
      </c>
      <c r="H2159">
        <v>2</v>
      </c>
      <c r="I2159">
        <v>2</v>
      </c>
      <c r="J2159" t="s">
        <v>23154</v>
      </c>
      <c r="K2159" t="s">
        <v>23155</v>
      </c>
      <c r="L2159" t="s">
        <v>23156</v>
      </c>
      <c r="M2159" t="s">
        <v>23157</v>
      </c>
      <c r="N2159" t="e">
        <f>-MkiKSoNybU</f>
        <v>#NAME?</v>
      </c>
      <c r="O2159" t="s">
        <v>23158</v>
      </c>
      <c r="P2159" t="s">
        <v>23159</v>
      </c>
      <c r="Q2159" t="s">
        <v>23160</v>
      </c>
      <c r="R2159" t="s">
        <v>23161</v>
      </c>
      <c r="S2159" t="s">
        <v>23162</v>
      </c>
      <c r="T2159" t="s">
        <v>23163</v>
      </c>
      <c r="U2159" t="s">
        <v>23164</v>
      </c>
      <c r="V2159" t="s">
        <v>23165</v>
      </c>
      <c r="W2159" t="s">
        <v>8298</v>
      </c>
      <c r="X2159" t="s">
        <v>23166</v>
      </c>
      <c r="Y2159" t="s">
        <v>23167</v>
      </c>
      <c r="Z2159" t="s">
        <v>23168</v>
      </c>
      <c r="AA2159" t="s">
        <v>23169</v>
      </c>
      <c r="AB2159" t="s">
        <v>23170</v>
      </c>
      <c r="AC2159" t="s">
        <v>23171</v>
      </c>
    </row>
    <row r="2160" spans="1:31" x14ac:dyDescent="0.3">
      <c r="A2160" t="s">
        <v>23172</v>
      </c>
      <c r="B2160" t="s">
        <v>23173</v>
      </c>
      <c r="C2160">
        <v>859</v>
      </c>
      <c r="D2160" t="s">
        <v>632</v>
      </c>
      <c r="E2160">
        <v>600</v>
      </c>
      <c r="F2160">
        <v>2216</v>
      </c>
      <c r="G2160">
        <v>4.43</v>
      </c>
      <c r="H2160">
        <v>7</v>
      </c>
      <c r="I2160">
        <v>3</v>
      </c>
      <c r="J2160" t="s">
        <v>23174</v>
      </c>
      <c r="K2160" t="s">
        <v>23175</v>
      </c>
      <c r="L2160" t="s">
        <v>23176</v>
      </c>
      <c r="M2160" t="s">
        <v>23177</v>
      </c>
      <c r="N2160" t="s">
        <v>23178</v>
      </c>
      <c r="O2160" t="s">
        <v>23179</v>
      </c>
      <c r="P2160" t="s">
        <v>23180</v>
      </c>
      <c r="Q2160" t="s">
        <v>23181</v>
      </c>
      <c r="R2160" t="s">
        <v>23182</v>
      </c>
      <c r="S2160" t="s">
        <v>23183</v>
      </c>
      <c r="T2160" t="s">
        <v>23184</v>
      </c>
      <c r="U2160" t="s">
        <v>23185</v>
      </c>
      <c r="V2160" t="s">
        <v>23186</v>
      </c>
      <c r="W2160" t="s">
        <v>23187</v>
      </c>
      <c r="X2160" t="s">
        <v>23188</v>
      </c>
      <c r="Y2160" t="s">
        <v>23189</v>
      </c>
      <c r="Z2160" t="s">
        <v>23190</v>
      </c>
      <c r="AA2160" t="s">
        <v>23191</v>
      </c>
      <c r="AB2160" t="s">
        <v>23192</v>
      </c>
      <c r="AC2160" t="s">
        <v>23193</v>
      </c>
    </row>
    <row r="2161" spans="1:31" x14ac:dyDescent="0.3">
      <c r="A2161" t="s">
        <v>22810</v>
      </c>
      <c r="B2161" t="s">
        <v>22793</v>
      </c>
      <c r="C2161">
        <v>1054</v>
      </c>
      <c r="D2161" t="s">
        <v>38</v>
      </c>
      <c r="E2161" t="s">
        <v>3</v>
      </c>
      <c r="F2161" t="s">
        <v>39</v>
      </c>
      <c r="G2161">
        <v>146</v>
      </c>
      <c r="H2161">
        <v>130</v>
      </c>
      <c r="I2161">
        <v>5</v>
      </c>
      <c r="J2161">
        <v>1</v>
      </c>
      <c r="K2161">
        <v>3</v>
      </c>
      <c r="L2161" t="s">
        <v>23194</v>
      </c>
      <c r="M2161" t="s">
        <v>23195</v>
      </c>
      <c r="N2161" t="s">
        <v>22802</v>
      </c>
      <c r="O2161" t="s">
        <v>22809</v>
      </c>
      <c r="P2161" t="s">
        <v>23196</v>
      </c>
      <c r="Q2161" t="s">
        <v>23197</v>
      </c>
      <c r="R2161" t="s">
        <v>23198</v>
      </c>
      <c r="S2161" t="s">
        <v>23199</v>
      </c>
      <c r="T2161" t="s">
        <v>23200</v>
      </c>
      <c r="U2161" t="s">
        <v>22795</v>
      </c>
      <c r="V2161" t="s">
        <v>22792</v>
      </c>
      <c r="W2161" t="s">
        <v>23201</v>
      </c>
      <c r="X2161" t="s">
        <v>23202</v>
      </c>
      <c r="Y2161" t="s">
        <v>23203</v>
      </c>
      <c r="Z2161" t="s">
        <v>23204</v>
      </c>
      <c r="AA2161" t="s">
        <v>23205</v>
      </c>
      <c r="AB2161" t="s">
        <v>23206</v>
      </c>
      <c r="AC2161" t="s">
        <v>23207</v>
      </c>
      <c r="AD2161" t="s">
        <v>23208</v>
      </c>
      <c r="AE2161" t="s">
        <v>23209</v>
      </c>
    </row>
    <row r="2162" spans="1:31" x14ac:dyDescent="0.3">
      <c r="A2162" t="s">
        <v>23210</v>
      </c>
      <c r="B2162" t="s">
        <v>23211</v>
      </c>
      <c r="C2162">
        <v>0</v>
      </c>
      <c r="D2162" t="s">
        <v>1165</v>
      </c>
      <c r="E2162">
        <v>13</v>
      </c>
      <c r="F2162">
        <v>120030</v>
      </c>
      <c r="G2162">
        <v>3.45</v>
      </c>
      <c r="H2162">
        <v>93</v>
      </c>
      <c r="I2162">
        <v>90</v>
      </c>
    </row>
    <row r="2163" spans="1:31" x14ac:dyDescent="0.3">
      <c r="A2163" t="s">
        <v>23212</v>
      </c>
      <c r="B2163" t="s">
        <v>23213</v>
      </c>
      <c r="C2163">
        <v>1093</v>
      </c>
      <c r="D2163" t="s">
        <v>233</v>
      </c>
      <c r="E2163" t="s">
        <v>3</v>
      </c>
      <c r="F2163" t="s">
        <v>234</v>
      </c>
      <c r="G2163">
        <v>49</v>
      </c>
      <c r="H2163">
        <v>69234</v>
      </c>
      <c r="I2163">
        <v>4.5999999999999996</v>
      </c>
      <c r="J2163">
        <v>792</v>
      </c>
      <c r="K2163">
        <v>647</v>
      </c>
      <c r="L2163" t="s">
        <v>23214</v>
      </c>
      <c r="M2163" t="s">
        <v>23215</v>
      </c>
      <c r="N2163" t="s">
        <v>23216</v>
      </c>
      <c r="O2163" t="s">
        <v>23217</v>
      </c>
      <c r="P2163" t="s">
        <v>23218</v>
      </c>
      <c r="Q2163" t="s">
        <v>23219</v>
      </c>
      <c r="R2163" t="s">
        <v>23220</v>
      </c>
      <c r="S2163" t="s">
        <v>23221</v>
      </c>
      <c r="T2163" t="s">
        <v>23222</v>
      </c>
      <c r="U2163" t="s">
        <v>23223</v>
      </c>
      <c r="V2163" t="s">
        <v>23224</v>
      </c>
      <c r="W2163" t="s">
        <v>23225</v>
      </c>
      <c r="X2163" t="s">
        <v>23226</v>
      </c>
      <c r="Y2163" t="s">
        <v>12450</v>
      </c>
    </row>
    <row r="2164" spans="1:31" x14ac:dyDescent="0.3">
      <c r="A2164" t="s">
        <v>23214</v>
      </c>
      <c r="B2164" t="s">
        <v>23213</v>
      </c>
      <c r="C2164">
        <v>1093</v>
      </c>
      <c r="D2164" t="s">
        <v>233</v>
      </c>
      <c r="E2164" t="s">
        <v>3</v>
      </c>
      <c r="F2164" t="s">
        <v>234</v>
      </c>
      <c r="G2164">
        <v>78</v>
      </c>
      <c r="H2164">
        <v>46965</v>
      </c>
      <c r="I2164">
        <v>4.7699999999999996</v>
      </c>
      <c r="J2164">
        <v>223</v>
      </c>
      <c r="K2164">
        <v>168</v>
      </c>
      <c r="L2164" t="s">
        <v>23219</v>
      </c>
      <c r="M2164" t="s">
        <v>23212</v>
      </c>
      <c r="N2164" t="s">
        <v>23217</v>
      </c>
      <c r="O2164" t="s">
        <v>23221</v>
      </c>
      <c r="P2164" t="e">
        <f>-AS8r_V4Vq8</f>
        <v>#NAME?</v>
      </c>
      <c r="Q2164" t="s">
        <v>23220</v>
      </c>
      <c r="R2164" t="s">
        <v>23227</v>
      </c>
      <c r="S2164" t="s">
        <v>23228</v>
      </c>
      <c r="T2164" t="s">
        <v>23229</v>
      </c>
      <c r="U2164" t="s">
        <v>23230</v>
      </c>
      <c r="V2164" t="s">
        <v>23224</v>
      </c>
      <c r="W2164" t="s">
        <v>23231</v>
      </c>
      <c r="X2164" t="s">
        <v>23232</v>
      </c>
      <c r="Y2164" t="s">
        <v>23233</v>
      </c>
    </row>
    <row r="2165" spans="1:31" x14ac:dyDescent="0.3">
      <c r="A2165" t="s">
        <v>23234</v>
      </c>
      <c r="B2165" t="s">
        <v>23235</v>
      </c>
      <c r="C2165">
        <v>644</v>
      </c>
      <c r="D2165" t="s">
        <v>632</v>
      </c>
      <c r="E2165">
        <v>298</v>
      </c>
      <c r="F2165">
        <v>42148</v>
      </c>
      <c r="G2165">
        <v>4.83</v>
      </c>
      <c r="H2165">
        <v>151</v>
      </c>
      <c r="I2165">
        <v>83</v>
      </c>
      <c r="J2165" t="s">
        <v>23236</v>
      </c>
      <c r="K2165" t="s">
        <v>23237</v>
      </c>
      <c r="L2165" t="s">
        <v>23238</v>
      </c>
      <c r="M2165" t="s">
        <v>23239</v>
      </c>
      <c r="N2165" t="e">
        <f>-AS8r_V4Vq8</f>
        <v>#NAME?</v>
      </c>
      <c r="O2165" t="s">
        <v>23240</v>
      </c>
      <c r="P2165" t="s">
        <v>23241</v>
      </c>
      <c r="Q2165" t="s">
        <v>23242</v>
      </c>
      <c r="R2165" t="s">
        <v>23243</v>
      </c>
      <c r="S2165" t="s">
        <v>23244</v>
      </c>
      <c r="T2165" t="s">
        <v>23245</v>
      </c>
      <c r="U2165" t="s">
        <v>23246</v>
      </c>
      <c r="V2165" t="s">
        <v>23247</v>
      </c>
      <c r="W2165" t="s">
        <v>23248</v>
      </c>
      <c r="X2165" t="s">
        <v>23249</v>
      </c>
      <c r="Y2165" t="s">
        <v>23250</v>
      </c>
      <c r="Z2165" t="s">
        <v>23251</v>
      </c>
      <c r="AA2165" t="s">
        <v>23252</v>
      </c>
      <c r="AB2165" t="s">
        <v>23253</v>
      </c>
      <c r="AC2165" t="s">
        <v>23254</v>
      </c>
    </row>
    <row r="2166" spans="1:31" x14ac:dyDescent="0.3">
      <c r="A2166" t="s">
        <v>23255</v>
      </c>
      <c r="B2166" t="s">
        <v>23256</v>
      </c>
      <c r="C2166">
        <v>1115</v>
      </c>
      <c r="D2166" t="s">
        <v>20</v>
      </c>
      <c r="E2166">
        <v>162</v>
      </c>
      <c r="F2166">
        <v>30468</v>
      </c>
      <c r="G2166">
        <v>4.4400000000000004</v>
      </c>
      <c r="H2166">
        <v>694</v>
      </c>
      <c r="I2166">
        <v>724</v>
      </c>
      <c r="J2166" t="s">
        <v>23257</v>
      </c>
      <c r="K2166" t="s">
        <v>23258</v>
      </c>
      <c r="L2166" t="s">
        <v>23259</v>
      </c>
      <c r="M2166" t="e">
        <f>-AS8r_V4Vq8</f>
        <v>#NAME?</v>
      </c>
      <c r="N2166" t="s">
        <v>23260</v>
      </c>
      <c r="O2166" t="s">
        <v>23261</v>
      </c>
      <c r="P2166" t="s">
        <v>23228</v>
      </c>
      <c r="Q2166" t="s">
        <v>23262</v>
      </c>
      <c r="R2166" t="s">
        <v>23263</v>
      </c>
      <c r="S2166" t="s">
        <v>23264</v>
      </c>
      <c r="T2166" t="s">
        <v>23265</v>
      </c>
      <c r="U2166" t="s">
        <v>23266</v>
      </c>
      <c r="V2166" t="s">
        <v>19234</v>
      </c>
      <c r="W2166" t="s">
        <v>23267</v>
      </c>
      <c r="X2166" t="s">
        <v>23268</v>
      </c>
      <c r="Y2166" t="s">
        <v>23269</v>
      </c>
      <c r="Z2166" t="s">
        <v>23270</v>
      </c>
      <c r="AA2166" t="s">
        <v>23271</v>
      </c>
      <c r="AB2166" t="s">
        <v>23272</v>
      </c>
      <c r="AC2166" t="s">
        <v>23273</v>
      </c>
    </row>
    <row r="2167" spans="1:31" x14ac:dyDescent="0.3">
      <c r="A2167" t="s">
        <v>23274</v>
      </c>
      <c r="B2167" t="s">
        <v>23275</v>
      </c>
      <c r="C2167">
        <v>886</v>
      </c>
      <c r="D2167" t="s">
        <v>632</v>
      </c>
      <c r="E2167">
        <v>164</v>
      </c>
      <c r="F2167">
        <v>241087</v>
      </c>
      <c r="G2167">
        <v>4.8899999999999997</v>
      </c>
      <c r="H2167">
        <v>1096</v>
      </c>
      <c r="I2167">
        <v>1302</v>
      </c>
      <c r="J2167" t="s">
        <v>23276</v>
      </c>
      <c r="K2167" t="s">
        <v>23277</v>
      </c>
      <c r="L2167" t="s">
        <v>23278</v>
      </c>
      <c r="M2167" t="s">
        <v>23279</v>
      </c>
      <c r="N2167" t="s">
        <v>23280</v>
      </c>
      <c r="O2167" t="s">
        <v>23281</v>
      </c>
      <c r="P2167" t="s">
        <v>23282</v>
      </c>
      <c r="Q2167" t="s">
        <v>23283</v>
      </c>
      <c r="R2167" t="s">
        <v>23284</v>
      </c>
      <c r="S2167" t="s">
        <v>23285</v>
      </c>
      <c r="T2167" t="s">
        <v>23286</v>
      </c>
      <c r="U2167" t="s">
        <v>23287</v>
      </c>
      <c r="V2167" t="s">
        <v>23288</v>
      </c>
      <c r="W2167" t="s">
        <v>23289</v>
      </c>
    </row>
    <row r="2168" spans="1:31" x14ac:dyDescent="0.3">
      <c r="A2168" t="s">
        <v>23290</v>
      </c>
      <c r="B2168" t="s">
        <v>23291</v>
      </c>
      <c r="C2168">
        <v>881</v>
      </c>
      <c r="D2168" t="s">
        <v>233</v>
      </c>
      <c r="E2168" t="s">
        <v>3</v>
      </c>
      <c r="F2168" t="s">
        <v>234</v>
      </c>
      <c r="G2168">
        <v>357</v>
      </c>
      <c r="H2168">
        <v>4617</v>
      </c>
      <c r="I2168">
        <v>4.58</v>
      </c>
      <c r="J2168">
        <v>31</v>
      </c>
      <c r="K2168">
        <v>18</v>
      </c>
      <c r="L2168" t="e">
        <f>-AS8r_V4Vq8</f>
        <v>#NAME?</v>
      </c>
      <c r="M2168" t="s">
        <v>23292</v>
      </c>
      <c r="N2168" t="s">
        <v>23293</v>
      </c>
      <c r="O2168" t="s">
        <v>23294</v>
      </c>
      <c r="P2168" t="s">
        <v>23295</v>
      </c>
      <c r="Q2168" t="s">
        <v>23296</v>
      </c>
      <c r="R2168" t="s">
        <v>23297</v>
      </c>
      <c r="S2168" t="s">
        <v>23298</v>
      </c>
      <c r="T2168" t="s">
        <v>23299</v>
      </c>
      <c r="U2168" t="s">
        <v>23300</v>
      </c>
      <c r="V2168" t="s">
        <v>23301</v>
      </c>
      <c r="W2168" t="s">
        <v>23302</v>
      </c>
      <c r="X2168" t="s">
        <v>23303</v>
      </c>
      <c r="Y2168" t="s">
        <v>23304</v>
      </c>
      <c r="Z2168" t="s">
        <v>23305</v>
      </c>
      <c r="AA2168" t="s">
        <v>23306</v>
      </c>
      <c r="AB2168" t="s">
        <v>23307</v>
      </c>
      <c r="AC2168" t="s">
        <v>23308</v>
      </c>
      <c r="AD2168" t="s">
        <v>23309</v>
      </c>
      <c r="AE2168" t="s">
        <v>23310</v>
      </c>
    </row>
    <row r="2169" spans="1:31" x14ac:dyDescent="0.3">
      <c r="A2169" t="s">
        <v>23311</v>
      </c>
      <c r="B2169" t="s">
        <v>23312</v>
      </c>
      <c r="C2169">
        <v>1127</v>
      </c>
      <c r="D2169" t="s">
        <v>152</v>
      </c>
      <c r="E2169" t="s">
        <v>3</v>
      </c>
      <c r="F2169" t="s">
        <v>153</v>
      </c>
      <c r="G2169">
        <v>535</v>
      </c>
      <c r="H2169">
        <v>59318</v>
      </c>
      <c r="I2169">
        <v>2.09</v>
      </c>
      <c r="J2169">
        <v>237</v>
      </c>
      <c r="K2169">
        <v>453</v>
      </c>
      <c r="L2169" t="s">
        <v>23313</v>
      </c>
      <c r="M2169" t="s">
        <v>10561</v>
      </c>
      <c r="N2169" t="s">
        <v>23314</v>
      </c>
      <c r="O2169" t="s">
        <v>23315</v>
      </c>
      <c r="P2169" t="s">
        <v>23316</v>
      </c>
      <c r="Q2169" t="s">
        <v>23317</v>
      </c>
      <c r="R2169" t="s">
        <v>23318</v>
      </c>
      <c r="S2169" t="s">
        <v>23319</v>
      </c>
      <c r="T2169" t="s">
        <v>19321</v>
      </c>
      <c r="U2169" t="s">
        <v>22147</v>
      </c>
      <c r="V2169" t="s">
        <v>23320</v>
      </c>
      <c r="W2169" t="s">
        <v>23321</v>
      </c>
      <c r="X2169" t="e">
        <f>-AS8r_V4Vq8</f>
        <v>#NAME?</v>
      </c>
      <c r="Y2169" t="s">
        <v>23322</v>
      </c>
      <c r="Z2169" t="s">
        <v>23323</v>
      </c>
      <c r="AA2169" t="s">
        <v>23324</v>
      </c>
      <c r="AB2169" t="s">
        <v>22175</v>
      </c>
      <c r="AC2169" t="s">
        <v>23325</v>
      </c>
      <c r="AD2169" t="s">
        <v>11570</v>
      </c>
      <c r="AE2169" t="s">
        <v>23326</v>
      </c>
    </row>
    <row r="2170" spans="1:31" x14ac:dyDescent="0.3">
      <c r="A2170" t="s">
        <v>19159</v>
      </c>
      <c r="B2170" t="s">
        <v>19119</v>
      </c>
      <c r="C2170">
        <v>1115</v>
      </c>
      <c r="D2170" t="s">
        <v>32</v>
      </c>
      <c r="E2170">
        <v>201</v>
      </c>
      <c r="F2170">
        <v>136993</v>
      </c>
      <c r="G2170">
        <v>4.67</v>
      </c>
      <c r="H2170">
        <v>1401</v>
      </c>
      <c r="I2170">
        <v>428</v>
      </c>
      <c r="J2170" t="s">
        <v>18316</v>
      </c>
      <c r="K2170" t="s">
        <v>23327</v>
      </c>
      <c r="L2170" t="s">
        <v>19158</v>
      </c>
      <c r="M2170" t="s">
        <v>19123</v>
      </c>
      <c r="N2170" t="s">
        <v>19177</v>
      </c>
      <c r="O2170" t="s">
        <v>19120</v>
      </c>
      <c r="P2170" t="s">
        <v>19156</v>
      </c>
      <c r="Q2170" t="s">
        <v>19121</v>
      </c>
      <c r="R2170" t="s">
        <v>19113</v>
      </c>
      <c r="S2170" t="s">
        <v>23328</v>
      </c>
      <c r="T2170" t="s">
        <v>19155</v>
      </c>
      <c r="U2170" t="s">
        <v>11557</v>
      </c>
      <c r="V2170" t="s">
        <v>19130</v>
      </c>
      <c r="W2170" t="s">
        <v>8122</v>
      </c>
      <c r="X2170" t="s">
        <v>8127</v>
      </c>
      <c r="Y2170" t="s">
        <v>8114</v>
      </c>
      <c r="Z2170" t="s">
        <v>19135</v>
      </c>
      <c r="AA2170" t="s">
        <v>19195</v>
      </c>
      <c r="AB2170" t="s">
        <v>23329</v>
      </c>
      <c r="AC2170" t="s">
        <v>19179</v>
      </c>
    </row>
    <row r="2171" spans="1:31" x14ac:dyDescent="0.3">
      <c r="A2171" t="s">
        <v>23330</v>
      </c>
      <c r="B2171" t="s">
        <v>23331</v>
      </c>
      <c r="C2171">
        <v>1128</v>
      </c>
      <c r="D2171" t="s">
        <v>233</v>
      </c>
      <c r="E2171" t="s">
        <v>3</v>
      </c>
      <c r="F2171" t="s">
        <v>234</v>
      </c>
      <c r="G2171">
        <v>4</v>
      </c>
      <c r="H2171">
        <v>925</v>
      </c>
      <c r="I2171">
        <v>1</v>
      </c>
      <c r="J2171">
        <v>3</v>
      </c>
      <c r="K2171">
        <v>3</v>
      </c>
      <c r="L2171" t="e">
        <f>-AS8r_V4Vq8</f>
        <v>#NAME?</v>
      </c>
      <c r="M2171" t="s">
        <v>23332</v>
      </c>
      <c r="N2171" t="s">
        <v>23333</v>
      </c>
      <c r="O2171" t="s">
        <v>23311</v>
      </c>
      <c r="P2171" t="s">
        <v>23334</v>
      </c>
      <c r="Q2171" t="s">
        <v>23335</v>
      </c>
      <c r="R2171" t="s">
        <v>23336</v>
      </c>
      <c r="S2171" t="e">
        <f>-XjaImfQK6U</f>
        <v>#NAME?</v>
      </c>
      <c r="T2171" t="s">
        <v>23337</v>
      </c>
      <c r="U2171" t="s">
        <v>23338</v>
      </c>
      <c r="V2171" t="s">
        <v>23339</v>
      </c>
      <c r="W2171" t="s">
        <v>23340</v>
      </c>
      <c r="X2171" t="s">
        <v>23341</v>
      </c>
      <c r="Y2171" t="s">
        <v>23342</v>
      </c>
      <c r="Z2171" t="s">
        <v>23343</v>
      </c>
      <c r="AA2171" t="s">
        <v>23344</v>
      </c>
      <c r="AB2171" t="s">
        <v>23345</v>
      </c>
      <c r="AC2171" t="s">
        <v>23346</v>
      </c>
      <c r="AD2171" t="s">
        <v>23347</v>
      </c>
      <c r="AE2171" t="s">
        <v>23348</v>
      </c>
    </row>
    <row r="2172" spans="1:31" x14ac:dyDescent="0.3">
      <c r="A2172" t="s">
        <v>23231</v>
      </c>
      <c r="B2172" t="s">
        <v>23213</v>
      </c>
      <c r="C2172">
        <v>938</v>
      </c>
      <c r="D2172" t="s">
        <v>632</v>
      </c>
      <c r="E2172">
        <v>161</v>
      </c>
      <c r="F2172">
        <v>149442</v>
      </c>
      <c r="G2172">
        <v>4.57</v>
      </c>
      <c r="H2172">
        <v>371</v>
      </c>
      <c r="I2172">
        <v>466</v>
      </c>
      <c r="J2172" t="s">
        <v>23349</v>
      </c>
      <c r="K2172" t="s">
        <v>23350</v>
      </c>
      <c r="L2172" t="s">
        <v>23351</v>
      </c>
      <c r="M2172" t="s">
        <v>23352</v>
      </c>
      <c r="N2172" t="s">
        <v>23353</v>
      </c>
      <c r="O2172" t="s">
        <v>23354</v>
      </c>
      <c r="P2172" t="s">
        <v>23355</v>
      </c>
      <c r="Q2172" t="s">
        <v>23356</v>
      </c>
      <c r="R2172" t="s">
        <v>23357</v>
      </c>
      <c r="S2172" t="s">
        <v>23358</v>
      </c>
      <c r="T2172" t="s">
        <v>23359</v>
      </c>
      <c r="U2172" t="s">
        <v>23360</v>
      </c>
      <c r="V2172" t="s">
        <v>23361</v>
      </c>
      <c r="W2172" t="s">
        <v>23362</v>
      </c>
    </row>
    <row r="2173" spans="1:31" x14ac:dyDescent="0.3">
      <c r="A2173" t="s">
        <v>23317</v>
      </c>
      <c r="B2173" t="s">
        <v>23363</v>
      </c>
      <c r="C2173">
        <v>1125</v>
      </c>
      <c r="D2173" t="s">
        <v>2</v>
      </c>
      <c r="E2173" t="s">
        <v>3</v>
      </c>
      <c r="F2173" t="s">
        <v>4</v>
      </c>
      <c r="G2173">
        <v>82</v>
      </c>
      <c r="H2173">
        <v>72041</v>
      </c>
      <c r="I2173">
        <v>3.68</v>
      </c>
      <c r="J2173">
        <v>250</v>
      </c>
      <c r="K2173">
        <v>123</v>
      </c>
      <c r="L2173" t="s">
        <v>23364</v>
      </c>
      <c r="M2173" t="s">
        <v>23365</v>
      </c>
      <c r="N2173" t="s">
        <v>23366</v>
      </c>
      <c r="O2173" t="s">
        <v>23367</v>
      </c>
      <c r="P2173" t="s">
        <v>3210</v>
      </c>
      <c r="Q2173" t="s">
        <v>23368</v>
      </c>
      <c r="R2173" t="s">
        <v>23311</v>
      </c>
      <c r="S2173" t="s">
        <v>10561</v>
      </c>
      <c r="T2173" t="s">
        <v>17792</v>
      </c>
      <c r="U2173" t="s">
        <v>6856</v>
      </c>
      <c r="V2173" t="s">
        <v>23369</v>
      </c>
      <c r="W2173" t="s">
        <v>22147</v>
      </c>
      <c r="X2173" t="s">
        <v>23370</v>
      </c>
      <c r="Y2173" t="s">
        <v>23371</v>
      </c>
      <c r="Z2173" t="s">
        <v>23320</v>
      </c>
      <c r="AA2173" t="e">
        <f>-AS8r_V4Vq8</f>
        <v>#NAME?</v>
      </c>
      <c r="AB2173" t="s">
        <v>19321</v>
      </c>
      <c r="AC2173" t="s">
        <v>23372</v>
      </c>
      <c r="AD2173" t="s">
        <v>23373</v>
      </c>
      <c r="AE2173" t="s">
        <v>23374</v>
      </c>
    </row>
    <row r="2174" spans="1:31" x14ac:dyDescent="0.3">
      <c r="A2174" t="s">
        <v>23320</v>
      </c>
      <c r="B2174" t="s">
        <v>23375</v>
      </c>
      <c r="C2174">
        <v>1126</v>
      </c>
      <c r="D2174" t="s">
        <v>32</v>
      </c>
      <c r="E2174">
        <v>882</v>
      </c>
      <c r="F2174">
        <v>50863</v>
      </c>
      <c r="G2174">
        <v>3.91</v>
      </c>
      <c r="H2174">
        <v>70</v>
      </c>
      <c r="I2174">
        <v>101</v>
      </c>
      <c r="J2174" t="s">
        <v>23376</v>
      </c>
      <c r="K2174" t="s">
        <v>23377</v>
      </c>
      <c r="L2174" t="s">
        <v>23378</v>
      </c>
      <c r="M2174" t="s">
        <v>23379</v>
      </c>
      <c r="N2174" t="s">
        <v>23380</v>
      </c>
      <c r="O2174" t="s">
        <v>23381</v>
      </c>
      <c r="P2174" t="s">
        <v>23382</v>
      </c>
      <c r="Q2174" t="s">
        <v>23383</v>
      </c>
      <c r="R2174" t="s">
        <v>23311</v>
      </c>
      <c r="S2174" t="s">
        <v>23384</v>
      </c>
      <c r="T2174" t="s">
        <v>23385</v>
      </c>
      <c r="U2174" t="s">
        <v>23317</v>
      </c>
      <c r="V2174" t="s">
        <v>23386</v>
      </c>
      <c r="W2174" t="s">
        <v>23387</v>
      </c>
      <c r="X2174" t="s">
        <v>23388</v>
      </c>
      <c r="Y2174" t="s">
        <v>23389</v>
      </c>
      <c r="Z2174" t="s">
        <v>10561</v>
      </c>
      <c r="AA2174" t="s">
        <v>22147</v>
      </c>
      <c r="AB2174" t="s">
        <v>23390</v>
      </c>
      <c r="AC2174" t="e">
        <f>-AS8r_V4Vq8</f>
        <v>#NAME?</v>
      </c>
    </row>
    <row r="2175" spans="1:31" x14ac:dyDescent="0.3">
      <c r="A2175" t="s">
        <v>23391</v>
      </c>
      <c r="B2175" t="s">
        <v>23392</v>
      </c>
      <c r="C2175">
        <v>1103</v>
      </c>
      <c r="D2175" t="s">
        <v>632</v>
      </c>
      <c r="E2175">
        <v>227</v>
      </c>
      <c r="F2175">
        <v>1274</v>
      </c>
      <c r="G2175">
        <v>4.5</v>
      </c>
      <c r="H2175">
        <v>8</v>
      </c>
      <c r="I2175">
        <v>2</v>
      </c>
    </row>
    <row r="2176" spans="1:31" x14ac:dyDescent="0.3">
      <c r="A2176" t="s">
        <v>23221</v>
      </c>
      <c r="B2176" t="s">
        <v>23213</v>
      </c>
      <c r="C2176">
        <v>564</v>
      </c>
      <c r="D2176" t="s">
        <v>233</v>
      </c>
      <c r="E2176" t="s">
        <v>3</v>
      </c>
      <c r="F2176" t="s">
        <v>234</v>
      </c>
      <c r="G2176">
        <v>298</v>
      </c>
      <c r="H2176">
        <v>51872</v>
      </c>
      <c r="I2176">
        <v>4.79</v>
      </c>
      <c r="J2176">
        <v>289</v>
      </c>
      <c r="K2176">
        <v>202</v>
      </c>
      <c r="L2176" t="s">
        <v>23393</v>
      </c>
      <c r="M2176" t="s">
        <v>12829</v>
      </c>
      <c r="N2176" t="s">
        <v>23214</v>
      </c>
      <c r="O2176" t="s">
        <v>23394</v>
      </c>
      <c r="P2176" t="s">
        <v>23395</v>
      </c>
      <c r="Q2176" t="s">
        <v>23212</v>
      </c>
      <c r="R2176" t="s">
        <v>23396</v>
      </c>
      <c r="S2176" t="e">
        <f>-AS8r_V4Vq8</f>
        <v>#NAME?</v>
      </c>
      <c r="T2176" t="s">
        <v>23219</v>
      </c>
      <c r="U2176" t="s">
        <v>23397</v>
      </c>
      <c r="V2176" t="s">
        <v>23398</v>
      </c>
      <c r="W2176" t="s">
        <v>23399</v>
      </c>
      <c r="X2176" t="s">
        <v>23400</v>
      </c>
      <c r="Y2176" t="s">
        <v>23401</v>
      </c>
    </row>
    <row r="2177" spans="1:31" x14ac:dyDescent="0.3">
      <c r="A2177" t="s">
        <v>23325</v>
      </c>
      <c r="B2177" t="s">
        <v>23402</v>
      </c>
      <c r="C2177">
        <v>1087</v>
      </c>
      <c r="D2177" t="s">
        <v>233</v>
      </c>
      <c r="E2177" t="s">
        <v>3</v>
      </c>
      <c r="F2177" t="s">
        <v>234</v>
      </c>
      <c r="G2177">
        <v>140</v>
      </c>
      <c r="H2177">
        <v>1303056</v>
      </c>
      <c r="I2177">
        <v>4.43</v>
      </c>
      <c r="J2177">
        <v>3172</v>
      </c>
      <c r="K2177">
        <v>1709</v>
      </c>
      <c r="L2177" t="s">
        <v>23403</v>
      </c>
      <c r="M2177" t="s">
        <v>23404</v>
      </c>
      <c r="N2177" t="s">
        <v>23405</v>
      </c>
      <c r="O2177" t="s">
        <v>23406</v>
      </c>
      <c r="P2177" t="s">
        <v>23407</v>
      </c>
      <c r="Q2177" t="s">
        <v>23408</v>
      </c>
      <c r="R2177" t="s">
        <v>23409</v>
      </c>
      <c r="S2177" t="s">
        <v>23410</v>
      </c>
      <c r="T2177" t="s">
        <v>23411</v>
      </c>
      <c r="U2177" t="s">
        <v>23412</v>
      </c>
      <c r="V2177" t="s">
        <v>23413</v>
      </c>
      <c r="W2177" t="s">
        <v>23414</v>
      </c>
      <c r="X2177" t="s">
        <v>23415</v>
      </c>
      <c r="Y2177" t="s">
        <v>22212</v>
      </c>
      <c r="Z2177" t="s">
        <v>23416</v>
      </c>
      <c r="AA2177" t="s">
        <v>23417</v>
      </c>
      <c r="AB2177" t="s">
        <v>23418</v>
      </c>
      <c r="AC2177" t="s">
        <v>23419</v>
      </c>
      <c r="AD2177" t="s">
        <v>23420</v>
      </c>
      <c r="AE2177" t="s">
        <v>23421</v>
      </c>
    </row>
    <row r="2178" spans="1:31" x14ac:dyDescent="0.3">
      <c r="A2178" t="s">
        <v>22147</v>
      </c>
      <c r="B2178" t="s">
        <v>23422</v>
      </c>
      <c r="C2178">
        <v>1122</v>
      </c>
      <c r="D2178" t="s">
        <v>32</v>
      </c>
      <c r="E2178">
        <v>410</v>
      </c>
      <c r="F2178">
        <v>94981</v>
      </c>
      <c r="G2178">
        <v>4.25</v>
      </c>
      <c r="H2178">
        <v>170</v>
      </c>
      <c r="I2178">
        <v>104</v>
      </c>
      <c r="J2178" t="s">
        <v>23423</v>
      </c>
      <c r="K2178" t="s">
        <v>23424</v>
      </c>
      <c r="L2178" t="s">
        <v>22146</v>
      </c>
      <c r="M2178" t="s">
        <v>23425</v>
      </c>
      <c r="N2178" t="s">
        <v>23426</v>
      </c>
      <c r="O2178" t="s">
        <v>23427</v>
      </c>
      <c r="P2178" t="s">
        <v>23428</v>
      </c>
      <c r="Q2178" t="s">
        <v>23429</v>
      </c>
      <c r="R2178" t="s">
        <v>23430</v>
      </c>
      <c r="S2178" t="s">
        <v>23431</v>
      </c>
      <c r="T2178" t="s">
        <v>23432</v>
      </c>
      <c r="U2178" t="s">
        <v>23433</v>
      </c>
      <c r="V2178" t="s">
        <v>23434</v>
      </c>
      <c r="W2178" t="s">
        <v>23317</v>
      </c>
      <c r="X2178" t="s">
        <v>23311</v>
      </c>
      <c r="Y2178" t="s">
        <v>23435</v>
      </c>
      <c r="Z2178" t="s">
        <v>11557</v>
      </c>
      <c r="AA2178" t="s">
        <v>23436</v>
      </c>
      <c r="AB2178" t="s">
        <v>11527</v>
      </c>
      <c r="AC2178" t="s">
        <v>23322</v>
      </c>
    </row>
    <row r="2179" spans="1:31" x14ac:dyDescent="0.3">
      <c r="A2179" t="s">
        <v>23372</v>
      </c>
      <c r="B2179" t="s">
        <v>23437</v>
      </c>
      <c r="C2179">
        <v>1125</v>
      </c>
      <c r="D2179" t="s">
        <v>38</v>
      </c>
      <c r="E2179" t="s">
        <v>3</v>
      </c>
      <c r="F2179" t="s">
        <v>39</v>
      </c>
      <c r="G2179">
        <v>216</v>
      </c>
      <c r="H2179">
        <v>21348</v>
      </c>
      <c r="I2179">
        <v>3.8</v>
      </c>
      <c r="J2179">
        <v>20</v>
      </c>
      <c r="K2179">
        <v>18</v>
      </c>
      <c r="L2179" t="s">
        <v>23438</v>
      </c>
      <c r="M2179" t="s">
        <v>23439</v>
      </c>
      <c r="N2179" t="s">
        <v>23440</v>
      </c>
      <c r="O2179" t="s">
        <v>23441</v>
      </c>
      <c r="P2179" t="s">
        <v>22147</v>
      </c>
      <c r="Q2179" t="s">
        <v>23442</v>
      </c>
      <c r="R2179" t="s">
        <v>23443</v>
      </c>
      <c r="S2179" t="s">
        <v>23317</v>
      </c>
      <c r="T2179" t="s">
        <v>23444</v>
      </c>
      <c r="U2179" t="s">
        <v>23445</v>
      </c>
      <c r="V2179" t="s">
        <v>23311</v>
      </c>
      <c r="W2179" t="e">
        <f>-AS8r_V4Vq8</f>
        <v>#NAME?</v>
      </c>
      <c r="X2179" t="s">
        <v>23446</v>
      </c>
      <c r="Y2179" t="s">
        <v>22175</v>
      </c>
      <c r="Z2179" t="s">
        <v>23447</v>
      </c>
      <c r="AA2179" t="s">
        <v>23320</v>
      </c>
      <c r="AB2179" t="s">
        <v>23436</v>
      </c>
      <c r="AC2179" t="s">
        <v>23322</v>
      </c>
      <c r="AD2179" t="s">
        <v>23448</v>
      </c>
    </row>
    <row r="2180" spans="1:31" x14ac:dyDescent="0.3">
      <c r="A2180" t="s">
        <v>23449</v>
      </c>
      <c r="B2180" t="s">
        <v>23450</v>
      </c>
      <c r="C2180">
        <v>1105</v>
      </c>
      <c r="D2180" t="s">
        <v>32</v>
      </c>
      <c r="E2180">
        <v>261</v>
      </c>
      <c r="F2180">
        <v>22234</v>
      </c>
      <c r="G2180">
        <v>4.51</v>
      </c>
      <c r="H2180">
        <v>74</v>
      </c>
      <c r="I2180">
        <v>39</v>
      </c>
      <c r="J2180" t="s">
        <v>23451</v>
      </c>
      <c r="K2180" t="s">
        <v>23452</v>
      </c>
      <c r="L2180" t="s">
        <v>15035</v>
      </c>
      <c r="M2180" t="s">
        <v>23453</v>
      </c>
      <c r="N2180" t="s">
        <v>10493</v>
      </c>
      <c r="O2180" t="s">
        <v>23454</v>
      </c>
      <c r="P2180" t="s">
        <v>23455</v>
      </c>
      <c r="Q2180" t="s">
        <v>23456</v>
      </c>
      <c r="R2180" t="s">
        <v>22147</v>
      </c>
      <c r="S2180" t="s">
        <v>23457</v>
      </c>
      <c r="T2180" t="s">
        <v>23317</v>
      </c>
      <c r="U2180" t="s">
        <v>23311</v>
      </c>
      <c r="V2180" t="s">
        <v>23458</v>
      </c>
      <c r="W2180" t="s">
        <v>10561</v>
      </c>
      <c r="X2180" t="e">
        <f>-AS8r_V4Vq8</f>
        <v>#NAME?</v>
      </c>
      <c r="Y2180" t="s">
        <v>23320</v>
      </c>
      <c r="Z2180" t="s">
        <v>23322</v>
      </c>
      <c r="AA2180" t="s">
        <v>22175</v>
      </c>
      <c r="AB2180" t="s">
        <v>23459</v>
      </c>
      <c r="AC2180" t="s">
        <v>23372</v>
      </c>
    </row>
    <row r="2181" spans="1:31" x14ac:dyDescent="0.3">
      <c r="A2181" t="s">
        <v>23460</v>
      </c>
      <c r="B2181" t="s">
        <v>23461</v>
      </c>
      <c r="C2181">
        <v>1036</v>
      </c>
      <c r="D2181" t="s">
        <v>5082</v>
      </c>
      <c r="E2181" t="s">
        <v>3</v>
      </c>
      <c r="F2181" t="s">
        <v>5083</v>
      </c>
      <c r="G2181">
        <v>180</v>
      </c>
      <c r="H2181">
        <v>77313</v>
      </c>
      <c r="I2181">
        <v>4.78</v>
      </c>
      <c r="J2181">
        <v>235</v>
      </c>
      <c r="K2181">
        <v>345</v>
      </c>
      <c r="L2181" t="s">
        <v>23462</v>
      </c>
      <c r="M2181" t="s">
        <v>23463</v>
      </c>
      <c r="N2181" t="s">
        <v>23464</v>
      </c>
      <c r="O2181" t="e">
        <f>-qczUcQ-VjM</f>
        <v>#NAME?</v>
      </c>
      <c r="P2181" t="s">
        <v>23465</v>
      </c>
      <c r="Q2181" t="s">
        <v>23466</v>
      </c>
      <c r="R2181" t="s">
        <v>23467</v>
      </c>
      <c r="S2181" t="s">
        <v>23468</v>
      </c>
      <c r="T2181" t="s">
        <v>23469</v>
      </c>
      <c r="U2181" t="s">
        <v>23470</v>
      </c>
      <c r="V2181" t="s">
        <v>23471</v>
      </c>
      <c r="W2181" t="s">
        <v>23472</v>
      </c>
      <c r="X2181" t="s">
        <v>23473</v>
      </c>
      <c r="Y2181" t="s">
        <v>23474</v>
      </c>
      <c r="Z2181" t="s">
        <v>23475</v>
      </c>
      <c r="AA2181" t="s">
        <v>23476</v>
      </c>
      <c r="AB2181" t="s">
        <v>23477</v>
      </c>
      <c r="AC2181" t="s">
        <v>23478</v>
      </c>
      <c r="AD2181" t="s">
        <v>23479</v>
      </c>
      <c r="AE2181" t="s">
        <v>23480</v>
      </c>
    </row>
    <row r="2182" spans="1:31" x14ac:dyDescent="0.3">
      <c r="A2182" t="s">
        <v>23462</v>
      </c>
      <c r="B2182" t="s">
        <v>23481</v>
      </c>
      <c r="C2182">
        <v>1031</v>
      </c>
      <c r="D2182" t="s">
        <v>5082</v>
      </c>
      <c r="E2182" t="s">
        <v>3</v>
      </c>
      <c r="F2182" t="s">
        <v>5083</v>
      </c>
      <c r="G2182">
        <v>184</v>
      </c>
      <c r="H2182">
        <v>80967</v>
      </c>
      <c r="I2182">
        <v>4.5999999999999996</v>
      </c>
      <c r="J2182">
        <v>193</v>
      </c>
      <c r="K2182">
        <v>149</v>
      </c>
      <c r="L2182" t="s">
        <v>23460</v>
      </c>
      <c r="M2182" t="s">
        <v>23463</v>
      </c>
      <c r="N2182" t="s">
        <v>23464</v>
      </c>
      <c r="O2182" t="e">
        <f>-qczUcQ-VjM</f>
        <v>#NAME?</v>
      </c>
      <c r="P2182" t="s">
        <v>23465</v>
      </c>
      <c r="Q2182" t="s">
        <v>23474</v>
      </c>
      <c r="R2182" t="s">
        <v>23471</v>
      </c>
      <c r="S2182" t="s">
        <v>23466</v>
      </c>
      <c r="T2182" t="s">
        <v>23467</v>
      </c>
      <c r="U2182" t="s">
        <v>23482</v>
      </c>
      <c r="V2182" t="s">
        <v>23476</v>
      </c>
      <c r="W2182" t="s">
        <v>23483</v>
      </c>
      <c r="X2182" t="s">
        <v>23484</v>
      </c>
      <c r="Y2182" t="s">
        <v>23485</v>
      </c>
    </row>
    <row r="2183" spans="1:31" x14ac:dyDescent="0.3">
      <c r="A2183" t="s">
        <v>23465</v>
      </c>
      <c r="B2183" t="s">
        <v>23486</v>
      </c>
      <c r="C2183">
        <v>775</v>
      </c>
      <c r="D2183" t="s">
        <v>152</v>
      </c>
      <c r="E2183" t="s">
        <v>3</v>
      </c>
      <c r="F2183" t="s">
        <v>153</v>
      </c>
      <c r="G2183">
        <v>202</v>
      </c>
      <c r="H2183">
        <v>12623</v>
      </c>
      <c r="I2183">
        <v>4.45</v>
      </c>
      <c r="J2183">
        <v>20</v>
      </c>
      <c r="K2183">
        <v>57</v>
      </c>
      <c r="L2183" t="s">
        <v>23464</v>
      </c>
      <c r="M2183" t="s">
        <v>23460</v>
      </c>
      <c r="N2183" t="s">
        <v>23466</v>
      </c>
      <c r="O2183" t="s">
        <v>23462</v>
      </c>
      <c r="P2183" t="s">
        <v>23463</v>
      </c>
      <c r="Q2183" t="s">
        <v>23487</v>
      </c>
      <c r="R2183" t="s">
        <v>23488</v>
      </c>
      <c r="S2183" t="s">
        <v>23476</v>
      </c>
      <c r="T2183" t="s">
        <v>23472</v>
      </c>
      <c r="U2183" t="e">
        <f>-qczUcQ-VjM</f>
        <v>#NAME?</v>
      </c>
      <c r="V2183" t="s">
        <v>23489</v>
      </c>
      <c r="W2183" t="s">
        <v>23467</v>
      </c>
      <c r="X2183" t="s">
        <v>23490</v>
      </c>
      <c r="Y2183" t="s">
        <v>23491</v>
      </c>
    </row>
    <row r="2184" spans="1:31" x14ac:dyDescent="0.3">
      <c r="A2184" t="s">
        <v>23492</v>
      </c>
      <c r="B2184" t="s">
        <v>23493</v>
      </c>
      <c r="C2184">
        <v>1112</v>
      </c>
      <c r="D2184" t="s">
        <v>2503</v>
      </c>
      <c r="E2184">
        <v>81</v>
      </c>
      <c r="F2184">
        <v>8987</v>
      </c>
      <c r="G2184">
        <v>4.16</v>
      </c>
      <c r="H2184">
        <v>25</v>
      </c>
      <c r="I2184">
        <v>51</v>
      </c>
      <c r="J2184" t="e">
        <f>-qczUcQ-VjM</f>
        <v>#NAME?</v>
      </c>
      <c r="K2184" t="s">
        <v>23467</v>
      </c>
      <c r="L2184" t="s">
        <v>23494</v>
      </c>
      <c r="M2184" t="s">
        <v>23464</v>
      </c>
      <c r="N2184" t="s">
        <v>23495</v>
      </c>
      <c r="O2184" t="s">
        <v>23496</v>
      </c>
      <c r="P2184" t="s">
        <v>23460</v>
      </c>
      <c r="Q2184" t="s">
        <v>23465</v>
      </c>
      <c r="R2184" t="s">
        <v>23476</v>
      </c>
      <c r="S2184" t="s">
        <v>23497</v>
      </c>
      <c r="T2184" t="s">
        <v>23498</v>
      </c>
      <c r="U2184" t="s">
        <v>23499</v>
      </c>
      <c r="V2184" t="s">
        <v>23472</v>
      </c>
      <c r="W2184" t="s">
        <v>23500</v>
      </c>
    </row>
    <row r="2185" spans="1:31" x14ac:dyDescent="0.3">
      <c r="A2185" t="s">
        <v>23485</v>
      </c>
      <c r="B2185" t="s">
        <v>23501</v>
      </c>
      <c r="C2185">
        <v>1115</v>
      </c>
      <c r="D2185" t="s">
        <v>5082</v>
      </c>
      <c r="E2185" t="s">
        <v>3</v>
      </c>
      <c r="F2185" t="s">
        <v>5083</v>
      </c>
      <c r="G2185">
        <v>31</v>
      </c>
      <c r="H2185">
        <v>9981</v>
      </c>
      <c r="I2185">
        <v>4.5199999999999996</v>
      </c>
      <c r="J2185">
        <v>25</v>
      </c>
      <c r="K2185">
        <v>66</v>
      </c>
      <c r="L2185" t="s">
        <v>23460</v>
      </c>
      <c r="M2185" t="e">
        <f>-qczUcQ-VjM</f>
        <v>#NAME?</v>
      </c>
      <c r="N2185" t="s">
        <v>23462</v>
      </c>
      <c r="O2185" t="e">
        <f>-VvFvYB3vOw</f>
        <v>#NAME?</v>
      </c>
      <c r="P2185" t="s">
        <v>23474</v>
      </c>
      <c r="Q2185" t="s">
        <v>23471</v>
      </c>
      <c r="R2185" t="s">
        <v>23502</v>
      </c>
      <c r="S2185" t="s">
        <v>23467</v>
      </c>
      <c r="T2185" t="s">
        <v>23503</v>
      </c>
      <c r="U2185" t="s">
        <v>23504</v>
      </c>
      <c r="V2185" t="s">
        <v>23505</v>
      </c>
      <c r="W2185" t="s">
        <v>23506</v>
      </c>
      <c r="X2185" t="s">
        <v>23507</v>
      </c>
      <c r="Y2185" t="s">
        <v>23508</v>
      </c>
    </row>
    <row r="2186" spans="1:31" x14ac:dyDescent="0.3">
      <c r="A2186" t="s">
        <v>23476</v>
      </c>
      <c r="B2186" t="s">
        <v>23509</v>
      </c>
      <c r="C2186">
        <v>788</v>
      </c>
      <c r="D2186" t="s">
        <v>152</v>
      </c>
      <c r="E2186" t="s">
        <v>3</v>
      </c>
      <c r="F2186" t="s">
        <v>153</v>
      </c>
      <c r="G2186">
        <v>127</v>
      </c>
      <c r="H2186">
        <v>3170</v>
      </c>
      <c r="I2186">
        <v>4.5</v>
      </c>
      <c r="J2186">
        <v>8</v>
      </c>
      <c r="K2186">
        <v>5</v>
      </c>
      <c r="L2186" t="s">
        <v>23465</v>
      </c>
      <c r="M2186" t="e">
        <f>-qczUcQ-VjM</f>
        <v>#NAME?</v>
      </c>
      <c r="N2186" t="s">
        <v>23463</v>
      </c>
      <c r="O2186" t="s">
        <v>23472</v>
      </c>
      <c r="P2186" t="s">
        <v>23460</v>
      </c>
      <c r="Q2186" t="s">
        <v>23510</v>
      </c>
      <c r="R2186" t="s">
        <v>23467</v>
      </c>
      <c r="S2186" t="s">
        <v>23490</v>
      </c>
      <c r="T2186" t="s">
        <v>23464</v>
      </c>
      <c r="U2186" t="s">
        <v>23491</v>
      </c>
      <c r="V2186" t="s">
        <v>23511</v>
      </c>
      <c r="W2186" t="s">
        <v>23474</v>
      </c>
      <c r="X2186" t="s">
        <v>23512</v>
      </c>
      <c r="Y2186" t="s">
        <v>23513</v>
      </c>
    </row>
    <row r="2187" spans="1:31" x14ac:dyDescent="0.3">
      <c r="A2187" t="s">
        <v>23474</v>
      </c>
      <c r="B2187" t="s">
        <v>23481</v>
      </c>
      <c r="C2187">
        <v>1037</v>
      </c>
      <c r="D2187" t="s">
        <v>5082</v>
      </c>
      <c r="E2187" t="s">
        <v>3</v>
      </c>
      <c r="F2187" t="s">
        <v>5083</v>
      </c>
      <c r="G2187">
        <v>319</v>
      </c>
      <c r="H2187">
        <v>3415</v>
      </c>
      <c r="I2187">
        <v>4.5</v>
      </c>
      <c r="J2187">
        <v>12</v>
      </c>
      <c r="K2187">
        <v>18</v>
      </c>
      <c r="L2187" t="s">
        <v>23462</v>
      </c>
      <c r="M2187" t="s">
        <v>23460</v>
      </c>
      <c r="N2187" t="e">
        <f>-qczUcQ-VjM</f>
        <v>#NAME?</v>
      </c>
      <c r="O2187" t="s">
        <v>23465</v>
      </c>
      <c r="P2187" t="s">
        <v>23485</v>
      </c>
      <c r="Q2187" t="s">
        <v>23490</v>
      </c>
      <c r="R2187" t="s">
        <v>23471</v>
      </c>
      <c r="S2187" t="s">
        <v>23464</v>
      </c>
      <c r="T2187" t="s">
        <v>23514</v>
      </c>
      <c r="U2187" t="s">
        <v>23467</v>
      </c>
      <c r="V2187" t="s">
        <v>23515</v>
      </c>
      <c r="W2187" t="s">
        <v>23502</v>
      </c>
      <c r="X2187" t="s">
        <v>23516</v>
      </c>
      <c r="Y2187" t="s">
        <v>23517</v>
      </c>
      <c r="Z2187" t="s">
        <v>23503</v>
      </c>
      <c r="AA2187" t="s">
        <v>23463</v>
      </c>
      <c r="AB2187" t="s">
        <v>23518</v>
      </c>
      <c r="AC2187" t="s">
        <v>23500</v>
      </c>
      <c r="AD2187" t="s">
        <v>23513</v>
      </c>
      <c r="AE2187" t="s">
        <v>23519</v>
      </c>
    </row>
    <row r="2188" spans="1:31" x14ac:dyDescent="0.3">
      <c r="A2188" t="s">
        <v>23464</v>
      </c>
      <c r="B2188" t="s">
        <v>23520</v>
      </c>
      <c r="C2188">
        <v>908</v>
      </c>
      <c r="D2188" t="s">
        <v>152</v>
      </c>
      <c r="E2188" t="s">
        <v>3</v>
      </c>
      <c r="F2188" t="s">
        <v>153</v>
      </c>
      <c r="G2188">
        <v>313</v>
      </c>
      <c r="H2188">
        <v>20608</v>
      </c>
      <c r="I2188">
        <v>4.7</v>
      </c>
      <c r="J2188">
        <v>43</v>
      </c>
      <c r="K2188">
        <v>54</v>
      </c>
      <c r="L2188" t="s">
        <v>23463</v>
      </c>
      <c r="M2188" t="s">
        <v>23462</v>
      </c>
      <c r="N2188" t="s">
        <v>23465</v>
      </c>
      <c r="O2188" t="s">
        <v>23460</v>
      </c>
      <c r="P2188" t="s">
        <v>23487</v>
      </c>
      <c r="Q2188" t="s">
        <v>23466</v>
      </c>
      <c r="R2188" t="s">
        <v>23491</v>
      </c>
      <c r="S2188" t="s">
        <v>23490</v>
      </c>
      <c r="T2188" t="e">
        <f>-b8n20ub6_0</f>
        <v>#NAME?</v>
      </c>
      <c r="U2188" t="s">
        <v>23467</v>
      </c>
      <c r="V2188" t="e">
        <f>-qczUcQ-VjM</f>
        <v>#NAME?</v>
      </c>
      <c r="W2188" t="s">
        <v>23492</v>
      </c>
      <c r="X2188" t="s">
        <v>23472</v>
      </c>
      <c r="Y2188" t="s">
        <v>23479</v>
      </c>
    </row>
    <row r="2189" spans="1:31" x14ac:dyDescent="0.3">
      <c r="A2189" t="s">
        <v>23467</v>
      </c>
      <c r="B2189" t="s">
        <v>23521</v>
      </c>
      <c r="C2189">
        <v>1109</v>
      </c>
      <c r="D2189" t="s">
        <v>2503</v>
      </c>
      <c r="E2189">
        <v>164</v>
      </c>
      <c r="F2189">
        <v>110196</v>
      </c>
      <c r="G2189">
        <v>4.41</v>
      </c>
      <c r="H2189">
        <v>532</v>
      </c>
      <c r="I2189">
        <v>1289</v>
      </c>
      <c r="J2189" t="s">
        <v>23460</v>
      </c>
      <c r="K2189" t="s">
        <v>23462</v>
      </c>
      <c r="L2189" t="s">
        <v>23465</v>
      </c>
      <c r="M2189" t="s">
        <v>23463</v>
      </c>
      <c r="N2189" t="s">
        <v>23492</v>
      </c>
      <c r="O2189" t="s">
        <v>23464</v>
      </c>
      <c r="P2189" t="e">
        <f>-qczUcQ-VjM</f>
        <v>#NAME?</v>
      </c>
      <c r="Q2189" t="s">
        <v>23471</v>
      </c>
      <c r="R2189" t="s">
        <v>23502</v>
      </c>
      <c r="S2189" t="s">
        <v>23511</v>
      </c>
      <c r="T2189" t="s">
        <v>23491</v>
      </c>
      <c r="U2189" t="s">
        <v>23522</v>
      </c>
      <c r="V2189" t="s">
        <v>23523</v>
      </c>
      <c r="W2189" t="s">
        <v>23507</v>
      </c>
    </row>
    <row r="2190" spans="1:31" x14ac:dyDescent="0.3">
      <c r="A2190" t="s">
        <v>23471</v>
      </c>
      <c r="B2190" t="s">
        <v>23524</v>
      </c>
      <c r="C2190">
        <v>1122</v>
      </c>
      <c r="D2190" t="s">
        <v>5082</v>
      </c>
      <c r="E2190" t="s">
        <v>3</v>
      </c>
      <c r="F2190" t="s">
        <v>5083</v>
      </c>
      <c r="G2190">
        <v>112</v>
      </c>
      <c r="H2190">
        <v>5699</v>
      </c>
      <c r="I2190">
        <v>5</v>
      </c>
      <c r="J2190">
        <v>17</v>
      </c>
      <c r="K2190">
        <v>21</v>
      </c>
      <c r="L2190" t="s">
        <v>23460</v>
      </c>
      <c r="M2190" t="s">
        <v>23462</v>
      </c>
      <c r="N2190" t="s">
        <v>23503</v>
      </c>
      <c r="O2190" t="e">
        <f>-qczUcQ-VjM</f>
        <v>#NAME?</v>
      </c>
      <c r="P2190" t="s">
        <v>23463</v>
      </c>
      <c r="Q2190" t="s">
        <v>23474</v>
      </c>
      <c r="R2190" t="s">
        <v>23525</v>
      </c>
      <c r="S2190" t="s">
        <v>23504</v>
      </c>
      <c r="T2190" t="s">
        <v>23466</v>
      </c>
      <c r="U2190" t="s">
        <v>5682</v>
      </c>
      <c r="V2190" t="s">
        <v>23506</v>
      </c>
      <c r="W2190" t="s">
        <v>23467</v>
      </c>
      <c r="X2190" t="s">
        <v>23526</v>
      </c>
      <c r="Y2190" t="s">
        <v>23485</v>
      </c>
    </row>
    <row r="2191" spans="1:31" x14ac:dyDescent="0.3">
      <c r="A2191" t="s">
        <v>23472</v>
      </c>
      <c r="B2191" t="s">
        <v>23527</v>
      </c>
      <c r="C2191">
        <v>775</v>
      </c>
      <c r="D2191" t="s">
        <v>152</v>
      </c>
      <c r="E2191" t="s">
        <v>3</v>
      </c>
      <c r="F2191" t="s">
        <v>153</v>
      </c>
      <c r="G2191">
        <v>172</v>
      </c>
      <c r="H2191">
        <v>2623</v>
      </c>
      <c r="I2191">
        <v>4.91</v>
      </c>
      <c r="J2191">
        <v>11</v>
      </c>
      <c r="K2191">
        <v>7</v>
      </c>
      <c r="L2191" t="s">
        <v>23528</v>
      </c>
      <c r="M2191" t="s">
        <v>23465</v>
      </c>
      <c r="N2191" t="s">
        <v>23500</v>
      </c>
      <c r="O2191" t="s">
        <v>23460</v>
      </c>
      <c r="P2191" t="s">
        <v>23463</v>
      </c>
      <c r="Q2191" t="s">
        <v>23476</v>
      </c>
      <c r="R2191" t="s">
        <v>23464</v>
      </c>
      <c r="S2191" t="s">
        <v>23462</v>
      </c>
      <c r="T2191" t="s">
        <v>23529</v>
      </c>
      <c r="U2191" t="s">
        <v>23510</v>
      </c>
      <c r="V2191" t="e">
        <f>-qczUcQ-VjM</f>
        <v>#NAME?</v>
      </c>
      <c r="W2191" t="s">
        <v>23466</v>
      </c>
      <c r="X2191" t="s">
        <v>23530</v>
      </c>
      <c r="Y2191" t="s">
        <v>23531</v>
      </c>
    </row>
    <row r="2192" spans="1:31" x14ac:dyDescent="0.3">
      <c r="A2192" t="s">
        <v>23491</v>
      </c>
      <c r="B2192" t="s">
        <v>23532</v>
      </c>
      <c r="C2192">
        <v>774</v>
      </c>
      <c r="D2192" t="s">
        <v>152</v>
      </c>
      <c r="E2192" t="s">
        <v>3</v>
      </c>
      <c r="F2192" t="s">
        <v>153</v>
      </c>
      <c r="G2192">
        <v>122</v>
      </c>
      <c r="H2192">
        <v>1676</v>
      </c>
      <c r="I2192">
        <v>0</v>
      </c>
      <c r="J2192">
        <v>0</v>
      </c>
      <c r="K2192">
        <v>9</v>
      </c>
      <c r="L2192" t="s">
        <v>23487</v>
      </c>
      <c r="M2192" t="s">
        <v>23464</v>
      </c>
      <c r="N2192" t="e">
        <f>-b8n20ub6_0</f>
        <v>#NAME?</v>
      </c>
      <c r="O2192" t="s">
        <v>23465</v>
      </c>
      <c r="P2192" t="s">
        <v>23490</v>
      </c>
      <c r="Q2192" t="s">
        <v>23463</v>
      </c>
      <c r="R2192" t="s">
        <v>23472</v>
      </c>
      <c r="S2192" t="s">
        <v>23513</v>
      </c>
      <c r="T2192" t="s">
        <v>23467</v>
      </c>
      <c r="U2192" t="s">
        <v>23496</v>
      </c>
      <c r="V2192" t="e">
        <f>-qczUcQ-VjM</f>
        <v>#NAME?</v>
      </c>
      <c r="W2192" t="s">
        <v>23510</v>
      </c>
      <c r="X2192" t="s">
        <v>23460</v>
      </c>
      <c r="Y2192" t="s">
        <v>23462</v>
      </c>
      <c r="Z2192" t="s">
        <v>23494</v>
      </c>
      <c r="AA2192" t="s">
        <v>3550</v>
      </c>
      <c r="AB2192" t="s">
        <v>23533</v>
      </c>
      <c r="AC2192" t="s">
        <v>23474</v>
      </c>
      <c r="AD2192" t="s">
        <v>23534</v>
      </c>
      <c r="AE2192" t="s">
        <v>23484</v>
      </c>
    </row>
    <row r="2193" spans="1:31" x14ac:dyDescent="0.3">
      <c r="A2193" t="s">
        <v>23518</v>
      </c>
      <c r="B2193" t="s">
        <v>23535</v>
      </c>
      <c r="C2193">
        <v>776</v>
      </c>
      <c r="D2193" t="s">
        <v>3580</v>
      </c>
      <c r="E2193" t="s">
        <v>3</v>
      </c>
      <c r="F2193" t="s">
        <v>3581</v>
      </c>
      <c r="G2193">
        <v>150</v>
      </c>
      <c r="H2193">
        <v>1759</v>
      </c>
      <c r="I2193">
        <v>4.1399999999999997</v>
      </c>
      <c r="J2193">
        <v>7</v>
      </c>
      <c r="K2193">
        <v>3</v>
      </c>
      <c r="L2193" t="s">
        <v>23463</v>
      </c>
      <c r="M2193" t="s">
        <v>23536</v>
      </c>
      <c r="N2193" t="s">
        <v>23537</v>
      </c>
      <c r="O2193" t="e">
        <f>-b8n20ub6_0</f>
        <v>#NAME?</v>
      </c>
      <c r="P2193" t="e">
        <f>-qczUcQ-VjM</f>
        <v>#NAME?</v>
      </c>
      <c r="Q2193" t="s">
        <v>23538</v>
      </c>
      <c r="R2193" t="s">
        <v>23539</v>
      </c>
      <c r="S2193" t="s">
        <v>23540</v>
      </c>
      <c r="T2193" t="s">
        <v>23541</v>
      </c>
      <c r="U2193" t="e">
        <f>-SaGM0iskhk</f>
        <v>#NAME?</v>
      </c>
      <c r="V2193" t="s">
        <v>23462</v>
      </c>
      <c r="W2193" t="s">
        <v>23523</v>
      </c>
      <c r="X2193" t="s">
        <v>23464</v>
      </c>
      <c r="Y2193" t="s">
        <v>23542</v>
      </c>
      <c r="Z2193" t="s">
        <v>23460</v>
      </c>
      <c r="AA2193" t="s">
        <v>23543</v>
      </c>
      <c r="AB2193" t="s">
        <v>23544</v>
      </c>
      <c r="AC2193" t="s">
        <v>23545</v>
      </c>
      <c r="AD2193" t="s">
        <v>23546</v>
      </c>
      <c r="AE2193" t="s">
        <v>23547</v>
      </c>
    </row>
    <row r="2194" spans="1:31" x14ac:dyDescent="0.3">
      <c r="A2194" t="s">
        <v>23463</v>
      </c>
      <c r="B2194" t="s">
        <v>23481</v>
      </c>
      <c r="C2194">
        <v>744</v>
      </c>
      <c r="D2194" t="s">
        <v>3580</v>
      </c>
      <c r="E2194" t="s">
        <v>3</v>
      </c>
      <c r="F2194" t="s">
        <v>3581</v>
      </c>
      <c r="G2194">
        <v>31</v>
      </c>
      <c r="H2194">
        <v>26241</v>
      </c>
      <c r="I2194">
        <v>4.53</v>
      </c>
      <c r="J2194">
        <v>34</v>
      </c>
      <c r="K2194">
        <v>51</v>
      </c>
      <c r="L2194" t="s">
        <v>23460</v>
      </c>
      <c r="M2194" t="s">
        <v>23462</v>
      </c>
      <c r="N2194" t="s">
        <v>23464</v>
      </c>
      <c r="O2194" t="s">
        <v>23466</v>
      </c>
      <c r="P2194" t="s">
        <v>23465</v>
      </c>
      <c r="Q2194" t="s">
        <v>23487</v>
      </c>
      <c r="R2194" t="s">
        <v>3550</v>
      </c>
      <c r="S2194" t="s">
        <v>23518</v>
      </c>
      <c r="T2194" t="s">
        <v>23472</v>
      </c>
      <c r="U2194" t="s">
        <v>23467</v>
      </c>
      <c r="V2194" t="s">
        <v>23476</v>
      </c>
      <c r="W2194" t="e">
        <f>-qczUcQ-VjM</f>
        <v>#NAME?</v>
      </c>
      <c r="X2194" t="s">
        <v>23491</v>
      </c>
      <c r="Y2194" t="s">
        <v>23479</v>
      </c>
      <c r="Z2194" t="s">
        <v>23548</v>
      </c>
      <c r="AA2194" t="s">
        <v>23496</v>
      </c>
      <c r="AB2194" t="s">
        <v>23471</v>
      </c>
      <c r="AC2194" t="s">
        <v>23549</v>
      </c>
      <c r="AD2194" t="s">
        <v>23490</v>
      </c>
      <c r="AE2194" t="s">
        <v>23550</v>
      </c>
    </row>
    <row r="2195" spans="1:31" x14ac:dyDescent="0.3">
      <c r="A2195" t="s">
        <v>23551</v>
      </c>
      <c r="B2195" t="s">
        <v>23552</v>
      </c>
      <c r="C2195">
        <v>869</v>
      </c>
      <c r="D2195" t="s">
        <v>3580</v>
      </c>
      <c r="E2195" t="s">
        <v>3</v>
      </c>
      <c r="F2195" t="s">
        <v>3581</v>
      </c>
      <c r="G2195">
        <v>29</v>
      </c>
      <c r="H2195">
        <v>1187</v>
      </c>
      <c r="I2195">
        <v>5</v>
      </c>
      <c r="J2195">
        <v>3</v>
      </c>
      <c r="K2195">
        <v>4</v>
      </c>
      <c r="L2195" t="s">
        <v>23465</v>
      </c>
      <c r="M2195" t="e">
        <f>-b8n20ub6_0</f>
        <v>#NAME?</v>
      </c>
      <c r="N2195" t="s">
        <v>23496</v>
      </c>
      <c r="O2195" t="e">
        <f>-qczUcQ-VjM</f>
        <v>#NAME?</v>
      </c>
      <c r="P2195" t="s">
        <v>23500</v>
      </c>
      <c r="Q2195" t="s">
        <v>23497</v>
      </c>
      <c r="R2195" t="s">
        <v>23487</v>
      </c>
      <c r="S2195" t="s">
        <v>23553</v>
      </c>
      <c r="T2195" t="s">
        <v>23523</v>
      </c>
      <c r="U2195" t="s">
        <v>23554</v>
      </c>
      <c r="V2195" t="s">
        <v>23555</v>
      </c>
      <c r="W2195" t="s">
        <v>23556</v>
      </c>
      <c r="X2195" t="s">
        <v>23557</v>
      </c>
      <c r="Y2195" t="s">
        <v>23558</v>
      </c>
      <c r="Z2195" t="s">
        <v>23559</v>
      </c>
      <c r="AA2195" t="s">
        <v>23479</v>
      </c>
      <c r="AB2195" t="s">
        <v>23460</v>
      </c>
      <c r="AC2195" t="s">
        <v>23560</v>
      </c>
      <c r="AD2195" t="s">
        <v>23561</v>
      </c>
      <c r="AE2195" t="s">
        <v>23562</v>
      </c>
    </row>
    <row r="2196" spans="1:31" x14ac:dyDescent="0.3">
      <c r="A2196" t="s">
        <v>23500</v>
      </c>
      <c r="B2196" t="s">
        <v>23563</v>
      </c>
      <c r="C2196">
        <v>1094</v>
      </c>
      <c r="D2196" t="s">
        <v>5082</v>
      </c>
      <c r="E2196" t="s">
        <v>3</v>
      </c>
      <c r="F2196" t="s">
        <v>5083</v>
      </c>
      <c r="G2196">
        <v>68</v>
      </c>
      <c r="H2196">
        <v>1692</v>
      </c>
      <c r="I2196">
        <v>5</v>
      </c>
      <c r="J2196">
        <v>3</v>
      </c>
      <c r="K2196">
        <v>3</v>
      </c>
      <c r="L2196" t="s">
        <v>23497</v>
      </c>
      <c r="M2196" t="s">
        <v>23472</v>
      </c>
      <c r="N2196" t="s">
        <v>23564</v>
      </c>
      <c r="O2196" t="s">
        <v>23465</v>
      </c>
      <c r="P2196" t="s">
        <v>23471</v>
      </c>
      <c r="Q2196" t="s">
        <v>23464</v>
      </c>
      <c r="R2196" t="s">
        <v>23460</v>
      </c>
      <c r="S2196" t="s">
        <v>23476</v>
      </c>
      <c r="T2196" t="e">
        <f>-qczUcQ-VjM</f>
        <v>#NAME?</v>
      </c>
      <c r="U2196" t="s">
        <v>23474</v>
      </c>
      <c r="V2196" t="s">
        <v>23565</v>
      </c>
      <c r="W2196" t="s">
        <v>23492</v>
      </c>
      <c r="X2196" t="s">
        <v>23566</v>
      </c>
      <c r="Y2196" t="s">
        <v>23513</v>
      </c>
      <c r="Z2196" t="s">
        <v>23567</v>
      </c>
      <c r="AA2196" t="s">
        <v>23495</v>
      </c>
      <c r="AB2196" t="s">
        <v>23479</v>
      </c>
      <c r="AC2196" t="s">
        <v>23568</v>
      </c>
      <c r="AD2196" t="s">
        <v>23523</v>
      </c>
      <c r="AE2196" t="s">
        <v>23569</v>
      </c>
    </row>
    <row r="2197" spans="1:31" x14ac:dyDescent="0.3">
      <c r="A2197" t="s">
        <v>23514</v>
      </c>
      <c r="B2197" t="s">
        <v>23570</v>
      </c>
      <c r="C2197">
        <v>1071</v>
      </c>
      <c r="D2197" t="s">
        <v>2503</v>
      </c>
      <c r="E2197">
        <v>58</v>
      </c>
      <c r="F2197">
        <v>1166</v>
      </c>
      <c r="G2197">
        <v>5</v>
      </c>
      <c r="H2197">
        <v>2</v>
      </c>
      <c r="I2197">
        <v>1</v>
      </c>
      <c r="J2197" t="s">
        <v>23474</v>
      </c>
      <c r="K2197" t="e">
        <f>-qczUcQ-VjM</f>
        <v>#NAME?</v>
      </c>
      <c r="L2197" t="s">
        <v>23476</v>
      </c>
      <c r="M2197" t="s">
        <v>23571</v>
      </c>
      <c r="N2197" t="s">
        <v>23465</v>
      </c>
      <c r="O2197" t="s">
        <v>23572</v>
      </c>
      <c r="P2197" t="s">
        <v>23573</v>
      </c>
      <c r="Q2197" t="s">
        <v>23467</v>
      </c>
      <c r="R2197" t="s">
        <v>23574</v>
      </c>
      <c r="S2197" t="s">
        <v>23575</v>
      </c>
      <c r="T2197" t="s">
        <v>23576</v>
      </c>
      <c r="U2197" t="s">
        <v>23577</v>
      </c>
      <c r="V2197" t="s">
        <v>23460</v>
      </c>
      <c r="W2197" t="s">
        <v>23578</v>
      </c>
    </row>
    <row r="2198" spans="1:31" x14ac:dyDescent="0.3">
      <c r="A2198" t="s">
        <v>23479</v>
      </c>
      <c r="B2198" t="s">
        <v>23579</v>
      </c>
      <c r="C2198">
        <v>856</v>
      </c>
      <c r="D2198" t="s">
        <v>38</v>
      </c>
      <c r="E2198" t="s">
        <v>3</v>
      </c>
      <c r="F2198" t="s">
        <v>39</v>
      </c>
      <c r="G2198">
        <v>309</v>
      </c>
      <c r="H2198">
        <v>838</v>
      </c>
      <c r="I2198">
        <v>5</v>
      </c>
      <c r="J2198">
        <v>1</v>
      </c>
      <c r="K2198">
        <v>2</v>
      </c>
      <c r="L2198" t="s">
        <v>23463</v>
      </c>
      <c r="M2198" t="s">
        <v>23464</v>
      </c>
      <c r="N2198" t="s">
        <v>23460</v>
      </c>
      <c r="O2198" t="s">
        <v>23466</v>
      </c>
      <c r="P2198" t="s">
        <v>23465</v>
      </c>
      <c r="Q2198" t="s">
        <v>23487</v>
      </c>
      <c r="R2198" t="s">
        <v>23580</v>
      </c>
      <c r="S2198" t="e">
        <f>-qczUcQ-VjM</f>
        <v>#NAME?</v>
      </c>
      <c r="T2198" t="s">
        <v>23474</v>
      </c>
      <c r="U2198" t="s">
        <v>23581</v>
      </c>
      <c r="V2198" t="s">
        <v>23471</v>
      </c>
      <c r="W2198" t="s">
        <v>23476</v>
      </c>
      <c r="X2198" t="s">
        <v>23582</v>
      </c>
      <c r="Y2198" t="s">
        <v>23511</v>
      </c>
      <c r="Z2198" t="s">
        <v>23467</v>
      </c>
      <c r="AA2198" t="s">
        <v>23531</v>
      </c>
      <c r="AB2198" t="s">
        <v>8305</v>
      </c>
      <c r="AC2198" t="s">
        <v>23500</v>
      </c>
      <c r="AD2198" t="s">
        <v>23565</v>
      </c>
      <c r="AE2198" t="s">
        <v>23485</v>
      </c>
    </row>
    <row r="2199" spans="1:31" x14ac:dyDescent="0.3">
      <c r="A2199" t="s">
        <v>23503</v>
      </c>
      <c r="B2199" t="s">
        <v>23583</v>
      </c>
      <c r="C2199">
        <v>1121</v>
      </c>
      <c r="D2199" t="s">
        <v>5082</v>
      </c>
      <c r="E2199" t="s">
        <v>3</v>
      </c>
      <c r="F2199" t="s">
        <v>5083</v>
      </c>
      <c r="G2199">
        <v>90</v>
      </c>
      <c r="H2199">
        <v>1623</v>
      </c>
      <c r="I2199">
        <v>5</v>
      </c>
      <c r="J2199">
        <v>3</v>
      </c>
      <c r="K2199">
        <v>6</v>
      </c>
      <c r="L2199" t="s">
        <v>23504</v>
      </c>
      <c r="M2199" t="s">
        <v>23471</v>
      </c>
      <c r="N2199" t="s">
        <v>23460</v>
      </c>
      <c r="O2199" t="s">
        <v>23485</v>
      </c>
      <c r="P2199" t="e">
        <f>-qczUcQ-VjM</f>
        <v>#NAME?</v>
      </c>
      <c r="Q2199" t="s">
        <v>23487</v>
      </c>
      <c r="R2199" t="s">
        <v>23474</v>
      </c>
      <c r="S2199" t="s">
        <v>23584</v>
      </c>
      <c r="T2199" t="s">
        <v>23476</v>
      </c>
      <c r="U2199" t="s">
        <v>23585</v>
      </c>
      <c r="V2199" t="s">
        <v>23506</v>
      </c>
      <c r="W2199" t="s">
        <v>23469</v>
      </c>
      <c r="X2199" t="s">
        <v>23586</v>
      </c>
      <c r="Y2199" t="s">
        <v>23587</v>
      </c>
    </row>
    <row r="2200" spans="1:31" x14ac:dyDescent="0.3">
      <c r="A2200" t="s">
        <v>23506</v>
      </c>
      <c r="B2200" t="s">
        <v>23588</v>
      </c>
      <c r="C2200">
        <v>1118</v>
      </c>
      <c r="D2200" t="s">
        <v>5082</v>
      </c>
      <c r="E2200" t="s">
        <v>3</v>
      </c>
      <c r="F2200" t="s">
        <v>5083</v>
      </c>
      <c r="G2200">
        <v>49</v>
      </c>
      <c r="H2200">
        <v>1436</v>
      </c>
      <c r="I2200">
        <v>4.75</v>
      </c>
      <c r="J2200">
        <v>4</v>
      </c>
      <c r="K2200">
        <v>8</v>
      </c>
      <c r="L2200" t="s">
        <v>23589</v>
      </c>
      <c r="M2200" t="s">
        <v>23590</v>
      </c>
      <c r="N2200" t="s">
        <v>23485</v>
      </c>
      <c r="O2200" t="s">
        <v>23471</v>
      </c>
      <c r="P2200" t="s">
        <v>23508</v>
      </c>
      <c r="Q2200" t="e">
        <f>-qczUcQ-VjM</f>
        <v>#NAME?</v>
      </c>
      <c r="R2200" t="s">
        <v>23462</v>
      </c>
      <c r="S2200" t="s">
        <v>23591</v>
      </c>
      <c r="T2200" t="s">
        <v>23505</v>
      </c>
      <c r="U2200" t="s">
        <v>23592</v>
      </c>
      <c r="V2200" t="s">
        <v>23526</v>
      </c>
      <c r="W2200" t="s">
        <v>23525</v>
      </c>
      <c r="X2200" t="s">
        <v>23519</v>
      </c>
      <c r="Y2200" t="s">
        <v>23467</v>
      </c>
    </row>
    <row r="2201" spans="1:31" x14ac:dyDescent="0.3">
      <c r="A2201" t="s">
        <v>23593</v>
      </c>
      <c r="B2201" t="s">
        <v>23594</v>
      </c>
      <c r="C2201">
        <v>1111</v>
      </c>
      <c r="D2201" t="s">
        <v>632</v>
      </c>
      <c r="E2201">
        <v>424</v>
      </c>
      <c r="F2201">
        <v>9710</v>
      </c>
      <c r="G2201">
        <v>4.7</v>
      </c>
      <c r="H2201">
        <v>20</v>
      </c>
      <c r="I2201">
        <v>9</v>
      </c>
      <c r="J2201" t="s">
        <v>23595</v>
      </c>
      <c r="K2201" t="s">
        <v>23596</v>
      </c>
      <c r="L2201" t="s">
        <v>23597</v>
      </c>
      <c r="M2201" t="s">
        <v>23598</v>
      </c>
      <c r="N2201" t="s">
        <v>23599</v>
      </c>
    </row>
    <row r="2202" spans="1:31" x14ac:dyDescent="0.3">
      <c r="A2202" t="s">
        <v>23596</v>
      </c>
      <c r="B2202" t="s">
        <v>23600</v>
      </c>
      <c r="C2202">
        <v>1094</v>
      </c>
      <c r="D2202" t="s">
        <v>632</v>
      </c>
      <c r="E2202">
        <v>598</v>
      </c>
      <c r="F2202">
        <v>5024</v>
      </c>
      <c r="G2202">
        <v>4.25</v>
      </c>
      <c r="H2202">
        <v>12</v>
      </c>
      <c r="I2202">
        <v>16</v>
      </c>
      <c r="J2202" t="s">
        <v>23595</v>
      </c>
      <c r="K2202" t="s">
        <v>23593</v>
      </c>
      <c r="L2202" t="s">
        <v>23601</v>
      </c>
      <c r="M2202" t="s">
        <v>23602</v>
      </c>
      <c r="N2202" t="s">
        <v>23603</v>
      </c>
      <c r="O2202" t="s">
        <v>23604</v>
      </c>
      <c r="P2202" t="s">
        <v>23605</v>
      </c>
      <c r="Q2202" t="s">
        <v>23606</v>
      </c>
      <c r="R2202" t="s">
        <v>23607</v>
      </c>
      <c r="S2202" t="s">
        <v>23608</v>
      </c>
      <c r="T2202" t="s">
        <v>23609</v>
      </c>
      <c r="U2202" t="s">
        <v>23610</v>
      </c>
      <c r="V2202" t="s">
        <v>23611</v>
      </c>
      <c r="W2202" t="s">
        <v>23612</v>
      </c>
      <c r="X2202" t="s">
        <v>23613</v>
      </c>
      <c r="Y2202" t="s">
        <v>23597</v>
      </c>
      <c r="Z2202" t="s">
        <v>23614</v>
      </c>
      <c r="AA2202" t="s">
        <v>23615</v>
      </c>
      <c r="AB2202" t="s">
        <v>23616</v>
      </c>
      <c r="AC2202" t="s">
        <v>6767</v>
      </c>
    </row>
    <row r="2203" spans="1:31" x14ac:dyDescent="0.3">
      <c r="A2203" t="s">
        <v>23603</v>
      </c>
      <c r="B2203" t="s">
        <v>23600</v>
      </c>
      <c r="C2203">
        <v>795</v>
      </c>
      <c r="D2203" t="s">
        <v>632</v>
      </c>
      <c r="E2203">
        <v>99</v>
      </c>
      <c r="F2203">
        <v>9564</v>
      </c>
      <c r="G2203">
        <v>4.4800000000000004</v>
      </c>
      <c r="H2203">
        <v>21</v>
      </c>
      <c r="I2203">
        <v>58</v>
      </c>
      <c r="J2203" t="s">
        <v>23595</v>
      </c>
      <c r="K2203" t="s">
        <v>23617</v>
      </c>
      <c r="L2203" t="s">
        <v>23618</v>
      </c>
      <c r="M2203" t="s">
        <v>23601</v>
      </c>
      <c r="N2203" t="s">
        <v>23604</v>
      </c>
      <c r="O2203" t="s">
        <v>23619</v>
      </c>
      <c r="P2203" t="s">
        <v>23620</v>
      </c>
      <c r="Q2203" t="s">
        <v>23621</v>
      </c>
      <c r="R2203" t="s">
        <v>23622</v>
      </c>
      <c r="S2203" t="s">
        <v>23611</v>
      </c>
      <c r="T2203" t="s">
        <v>23623</v>
      </c>
      <c r="U2203" t="s">
        <v>23624</v>
      </c>
      <c r="V2203" t="s">
        <v>23625</v>
      </c>
      <c r="W2203" t="s">
        <v>23606</v>
      </c>
      <c r="X2203" t="s">
        <v>23626</v>
      </c>
      <c r="Y2203" t="s">
        <v>23596</v>
      </c>
      <c r="Z2203" t="s">
        <v>23627</v>
      </c>
      <c r="AA2203" t="s">
        <v>23628</v>
      </c>
      <c r="AB2203" t="s">
        <v>23629</v>
      </c>
      <c r="AC2203" t="s">
        <v>23630</v>
      </c>
    </row>
    <row r="2204" spans="1:31" x14ac:dyDescent="0.3">
      <c r="A2204" t="s">
        <v>23631</v>
      </c>
      <c r="B2204" t="s">
        <v>23632</v>
      </c>
      <c r="C2204">
        <v>959</v>
      </c>
      <c r="D2204" t="s">
        <v>632</v>
      </c>
      <c r="E2204">
        <v>226</v>
      </c>
      <c r="F2204">
        <v>4918</v>
      </c>
      <c r="G2204">
        <v>4.1900000000000004</v>
      </c>
      <c r="H2204">
        <v>21</v>
      </c>
      <c r="I2204">
        <v>10</v>
      </c>
      <c r="J2204" t="s">
        <v>23633</v>
      </c>
      <c r="K2204" t="s">
        <v>23595</v>
      </c>
      <c r="L2204" t="s">
        <v>23601</v>
      </c>
      <c r="M2204" t="s">
        <v>23602</v>
      </c>
      <c r="N2204" t="s">
        <v>23596</v>
      </c>
      <c r="O2204" t="s">
        <v>23634</v>
      </c>
      <c r="P2204" t="s">
        <v>23635</v>
      </c>
      <c r="Q2204" t="s">
        <v>23636</v>
      </c>
      <c r="R2204" t="s">
        <v>23637</v>
      </c>
      <c r="S2204" t="s">
        <v>23638</v>
      </c>
      <c r="T2204" t="s">
        <v>23639</v>
      </c>
      <c r="U2204" t="s">
        <v>23640</v>
      </c>
      <c r="V2204" t="s">
        <v>23641</v>
      </c>
      <c r="W2204" t="s">
        <v>23642</v>
      </c>
    </row>
    <row r="2205" spans="1:31" x14ac:dyDescent="0.3">
      <c r="A2205" t="s">
        <v>23604</v>
      </c>
      <c r="B2205" t="s">
        <v>23600</v>
      </c>
      <c r="C2205">
        <v>795</v>
      </c>
      <c r="D2205" t="s">
        <v>632</v>
      </c>
      <c r="E2205">
        <v>197</v>
      </c>
      <c r="F2205">
        <v>3550</v>
      </c>
      <c r="G2205">
        <v>5</v>
      </c>
      <c r="H2205">
        <v>2</v>
      </c>
      <c r="I2205">
        <v>5</v>
      </c>
      <c r="J2205" t="s">
        <v>23601</v>
      </c>
      <c r="K2205" t="s">
        <v>23619</v>
      </c>
      <c r="L2205" t="s">
        <v>23622</v>
      </c>
      <c r="M2205" t="s">
        <v>23611</v>
      </c>
      <c r="N2205" t="s">
        <v>23602</v>
      </c>
      <c r="O2205" t="s">
        <v>23593</v>
      </c>
      <c r="P2205" t="s">
        <v>23596</v>
      </c>
      <c r="Q2205" t="s">
        <v>23643</v>
      </c>
      <c r="R2205" t="s">
        <v>23628</v>
      </c>
      <c r="S2205" t="s">
        <v>23644</v>
      </c>
      <c r="T2205" t="s">
        <v>23630</v>
      </c>
      <c r="U2205" t="s">
        <v>23645</v>
      </c>
      <c r="V2205" t="s">
        <v>23646</v>
      </c>
      <c r="W2205" t="s">
        <v>23625</v>
      </c>
      <c r="X2205" t="s">
        <v>23647</v>
      </c>
      <c r="Y2205" t="s">
        <v>23648</v>
      </c>
      <c r="Z2205" t="s">
        <v>23606</v>
      </c>
      <c r="AA2205" t="s">
        <v>23649</v>
      </c>
      <c r="AB2205" t="s">
        <v>23650</v>
      </c>
      <c r="AC2205" t="s">
        <v>23651</v>
      </c>
    </row>
    <row r="2206" spans="1:31" x14ac:dyDescent="0.3">
      <c r="A2206" t="s">
        <v>23601</v>
      </c>
      <c r="B2206" t="s">
        <v>23600</v>
      </c>
      <c r="C2206">
        <v>856</v>
      </c>
      <c r="D2206" t="s">
        <v>632</v>
      </c>
      <c r="E2206">
        <v>126</v>
      </c>
      <c r="F2206">
        <v>1839</v>
      </c>
      <c r="G2206">
        <v>4.43</v>
      </c>
      <c r="H2206">
        <v>7</v>
      </c>
      <c r="I2206">
        <v>6</v>
      </c>
      <c r="J2206" t="s">
        <v>23603</v>
      </c>
      <c r="K2206" t="s">
        <v>23604</v>
      </c>
      <c r="L2206" t="s">
        <v>23596</v>
      </c>
      <c r="M2206" t="s">
        <v>23631</v>
      </c>
      <c r="N2206" t="s">
        <v>23619</v>
      </c>
      <c r="O2206" t="s">
        <v>23622</v>
      </c>
      <c r="P2206" t="s">
        <v>23611</v>
      </c>
      <c r="Q2206" t="s">
        <v>23593</v>
      </c>
      <c r="R2206" t="s">
        <v>23618</v>
      </c>
      <c r="S2206" t="s">
        <v>23652</v>
      </c>
      <c r="T2206" t="s">
        <v>23653</v>
      </c>
      <c r="U2206" t="s">
        <v>23654</v>
      </c>
      <c r="V2206" t="s">
        <v>23655</v>
      </c>
      <c r="W2206" t="s">
        <v>23656</v>
      </c>
      <c r="X2206" t="s">
        <v>23630</v>
      </c>
      <c r="Y2206" t="s">
        <v>23657</v>
      </c>
      <c r="Z2206" t="s">
        <v>23658</v>
      </c>
      <c r="AA2206" t="s">
        <v>23659</v>
      </c>
      <c r="AB2206" t="s">
        <v>23660</v>
      </c>
      <c r="AC2206" t="s">
        <v>23661</v>
      </c>
    </row>
    <row r="2207" spans="1:31" x14ac:dyDescent="0.3">
      <c r="A2207" t="s">
        <v>23606</v>
      </c>
      <c r="B2207" t="s">
        <v>23662</v>
      </c>
      <c r="C2207">
        <v>795</v>
      </c>
      <c r="D2207" t="s">
        <v>632</v>
      </c>
      <c r="E2207">
        <v>150</v>
      </c>
      <c r="F2207">
        <v>983</v>
      </c>
      <c r="G2207">
        <v>5</v>
      </c>
      <c r="H2207">
        <v>1</v>
      </c>
      <c r="I2207">
        <v>0</v>
      </c>
      <c r="J2207" t="s">
        <v>23595</v>
      </c>
      <c r="K2207" t="s">
        <v>23663</v>
      </c>
      <c r="L2207" t="s">
        <v>23664</v>
      </c>
      <c r="M2207" t="s">
        <v>23604</v>
      </c>
      <c r="N2207" t="e">
        <f>-YL_tc2NnK8</f>
        <v>#NAME?</v>
      </c>
      <c r="O2207" t="s">
        <v>23665</v>
      </c>
      <c r="P2207" t="e">
        <f>-ySjecjzE7I</f>
        <v>#NAME?</v>
      </c>
      <c r="Q2207" t="s">
        <v>23666</v>
      </c>
      <c r="R2207" t="s">
        <v>23667</v>
      </c>
      <c r="S2207" t="s">
        <v>23668</v>
      </c>
      <c r="T2207" t="s">
        <v>23669</v>
      </c>
      <c r="U2207" t="s">
        <v>23670</v>
      </c>
      <c r="V2207" t="s">
        <v>23671</v>
      </c>
      <c r="W2207" t="s">
        <v>23672</v>
      </c>
      <c r="X2207" t="s">
        <v>23673</v>
      </c>
      <c r="Y2207" t="s">
        <v>23674</v>
      </c>
      <c r="Z2207" t="s">
        <v>23675</v>
      </c>
      <c r="AA2207" t="s">
        <v>23676</v>
      </c>
      <c r="AB2207" t="s">
        <v>23659</v>
      </c>
      <c r="AC2207" t="s">
        <v>23677</v>
      </c>
    </row>
    <row r="2208" spans="1:31" x14ac:dyDescent="0.3">
      <c r="A2208" t="s">
        <v>23646</v>
      </c>
      <c r="B2208" t="s">
        <v>23678</v>
      </c>
      <c r="C2208">
        <v>1122</v>
      </c>
      <c r="D2208" t="s">
        <v>632</v>
      </c>
      <c r="E2208">
        <v>268</v>
      </c>
      <c r="F2208">
        <v>693</v>
      </c>
      <c r="G2208">
        <v>5</v>
      </c>
      <c r="H2208">
        <v>3</v>
      </c>
      <c r="I2208">
        <v>1</v>
      </c>
      <c r="J2208" t="s">
        <v>23595</v>
      </c>
      <c r="K2208" t="s">
        <v>23679</v>
      </c>
      <c r="L2208" t="s">
        <v>23680</v>
      </c>
      <c r="M2208" t="s">
        <v>23681</v>
      </c>
      <c r="N2208" t="s">
        <v>23682</v>
      </c>
      <c r="O2208" t="s">
        <v>23683</v>
      </c>
      <c r="P2208" t="s">
        <v>23684</v>
      </c>
      <c r="Q2208" t="s">
        <v>23685</v>
      </c>
      <c r="R2208" t="s">
        <v>23686</v>
      </c>
      <c r="S2208" t="s">
        <v>23687</v>
      </c>
      <c r="T2208" t="s">
        <v>23593</v>
      </c>
      <c r="U2208" t="s">
        <v>23688</v>
      </c>
      <c r="V2208" t="s">
        <v>23689</v>
      </c>
      <c r="W2208" t="s">
        <v>23690</v>
      </c>
      <c r="X2208" t="s">
        <v>23691</v>
      </c>
      <c r="Y2208" t="s">
        <v>23692</v>
      </c>
      <c r="Z2208" t="s">
        <v>23693</v>
      </c>
      <c r="AA2208" t="s">
        <v>23694</v>
      </c>
      <c r="AB2208" t="s">
        <v>23695</v>
      </c>
      <c r="AC2208" t="s">
        <v>23696</v>
      </c>
    </row>
    <row r="2209" spans="1:31" x14ac:dyDescent="0.3">
      <c r="A2209" t="s">
        <v>23697</v>
      </c>
      <c r="B2209" t="s">
        <v>23698</v>
      </c>
      <c r="C2209">
        <v>436</v>
      </c>
      <c r="D2209" t="s">
        <v>32</v>
      </c>
      <c r="E2209">
        <v>122</v>
      </c>
      <c r="F2209">
        <v>14037</v>
      </c>
      <c r="G2209">
        <v>4.57</v>
      </c>
      <c r="H2209">
        <v>14</v>
      </c>
      <c r="I2209">
        <v>14</v>
      </c>
      <c r="J2209" t="s">
        <v>23699</v>
      </c>
      <c r="K2209" t="s">
        <v>23700</v>
      </c>
      <c r="L2209" t="s">
        <v>23701</v>
      </c>
      <c r="M2209" t="s">
        <v>23702</v>
      </c>
      <c r="N2209" t="s">
        <v>23703</v>
      </c>
      <c r="O2209" t="s">
        <v>23704</v>
      </c>
      <c r="P2209" t="s">
        <v>23705</v>
      </c>
      <c r="Q2209" t="s">
        <v>23706</v>
      </c>
      <c r="R2209" t="s">
        <v>23707</v>
      </c>
      <c r="S2209" t="s">
        <v>23708</v>
      </c>
      <c r="T2209" t="s">
        <v>23709</v>
      </c>
      <c r="U2209" t="s">
        <v>23710</v>
      </c>
      <c r="V2209" t="s">
        <v>23711</v>
      </c>
      <c r="W2209" t="s">
        <v>23712</v>
      </c>
      <c r="X2209" t="s">
        <v>23713</v>
      </c>
      <c r="Y2209" t="s">
        <v>23714</v>
      </c>
      <c r="Z2209" t="s">
        <v>23715</v>
      </c>
      <c r="AA2209" t="s">
        <v>23716</v>
      </c>
      <c r="AB2209" t="s">
        <v>23717</v>
      </c>
      <c r="AC2209" t="s">
        <v>23718</v>
      </c>
    </row>
    <row r="2210" spans="1:31" x14ac:dyDescent="0.3">
      <c r="A2210" t="s">
        <v>23602</v>
      </c>
      <c r="B2210" t="s">
        <v>23719</v>
      </c>
      <c r="C2210">
        <v>529</v>
      </c>
      <c r="D2210" t="s">
        <v>632</v>
      </c>
      <c r="E2210">
        <v>250</v>
      </c>
      <c r="F2210">
        <v>1449</v>
      </c>
      <c r="G2210">
        <v>4.96</v>
      </c>
      <c r="H2210">
        <v>90</v>
      </c>
      <c r="I2210">
        <v>3</v>
      </c>
      <c r="J2210" t="s">
        <v>23631</v>
      </c>
      <c r="K2210" t="s">
        <v>23720</v>
      </c>
      <c r="L2210" t="s">
        <v>23721</v>
      </c>
      <c r="M2210" t="s">
        <v>23722</v>
      </c>
      <c r="N2210" t="s">
        <v>23723</v>
      </c>
      <c r="O2210" t="s">
        <v>179</v>
      </c>
      <c r="P2210" t="s">
        <v>23724</v>
      </c>
      <c r="Q2210" t="s">
        <v>23725</v>
      </c>
      <c r="R2210" t="s">
        <v>23726</v>
      </c>
      <c r="S2210" t="s">
        <v>23727</v>
      </c>
      <c r="T2210" t="s">
        <v>23630</v>
      </c>
      <c r="U2210" t="s">
        <v>23728</v>
      </c>
      <c r="V2210" t="s">
        <v>23729</v>
      </c>
      <c r="W2210" t="s">
        <v>23730</v>
      </c>
      <c r="X2210" t="s">
        <v>23731</v>
      </c>
      <c r="Y2210" t="s">
        <v>23732</v>
      </c>
      <c r="Z2210" t="s">
        <v>23733</v>
      </c>
      <c r="AA2210" t="s">
        <v>23734</v>
      </c>
      <c r="AB2210" t="s">
        <v>23634</v>
      </c>
      <c r="AC2210" t="s">
        <v>23735</v>
      </c>
    </row>
    <row r="2211" spans="1:31" x14ac:dyDescent="0.3">
      <c r="A2211" t="s">
        <v>23736</v>
      </c>
      <c r="B2211" t="s">
        <v>23737</v>
      </c>
      <c r="C2211">
        <v>1109</v>
      </c>
      <c r="D2211" t="s">
        <v>632</v>
      </c>
      <c r="E2211">
        <v>232</v>
      </c>
      <c r="F2211">
        <v>1996</v>
      </c>
      <c r="G2211">
        <v>4.6399999999999997</v>
      </c>
      <c r="H2211">
        <v>11</v>
      </c>
      <c r="I2211">
        <v>10</v>
      </c>
      <c r="J2211" t="s">
        <v>23738</v>
      </c>
      <c r="K2211" t="s">
        <v>23739</v>
      </c>
      <c r="L2211" t="s">
        <v>23740</v>
      </c>
      <c r="M2211" t="s">
        <v>23741</v>
      </c>
      <c r="N2211" t="s">
        <v>23742</v>
      </c>
      <c r="O2211" t="s">
        <v>23743</v>
      </c>
      <c r="P2211" t="s">
        <v>23744</v>
      </c>
      <c r="Q2211" t="s">
        <v>23745</v>
      </c>
      <c r="R2211" t="s">
        <v>23746</v>
      </c>
      <c r="S2211" t="s">
        <v>23747</v>
      </c>
      <c r="T2211" t="s">
        <v>23748</v>
      </c>
      <c r="U2211" t="s">
        <v>23749</v>
      </c>
      <c r="V2211" t="s">
        <v>23750</v>
      </c>
      <c r="W2211" t="s">
        <v>23751</v>
      </c>
    </row>
    <row r="2212" spans="1:31" x14ac:dyDescent="0.3">
      <c r="A2212" t="s">
        <v>23752</v>
      </c>
      <c r="B2212" t="s">
        <v>23753</v>
      </c>
      <c r="C2212">
        <v>1115</v>
      </c>
      <c r="D2212" t="s">
        <v>866</v>
      </c>
      <c r="E2212">
        <v>101</v>
      </c>
      <c r="F2212">
        <v>38005</v>
      </c>
      <c r="G2212">
        <v>4.1900000000000004</v>
      </c>
      <c r="H2212">
        <v>21</v>
      </c>
      <c r="I2212">
        <v>53</v>
      </c>
      <c r="J2212" t="s">
        <v>23754</v>
      </c>
      <c r="K2212" t="s">
        <v>23755</v>
      </c>
      <c r="L2212" t="s">
        <v>23756</v>
      </c>
      <c r="M2212" t="s">
        <v>23757</v>
      </c>
      <c r="N2212" t="s">
        <v>23758</v>
      </c>
      <c r="O2212" t="s">
        <v>23759</v>
      </c>
      <c r="P2212" t="s">
        <v>23760</v>
      </c>
      <c r="Q2212" t="s">
        <v>23761</v>
      </c>
      <c r="R2212" t="s">
        <v>23762</v>
      </c>
      <c r="S2212" t="s">
        <v>23763</v>
      </c>
      <c r="T2212" t="s">
        <v>23764</v>
      </c>
      <c r="U2212" t="s">
        <v>23765</v>
      </c>
      <c r="V2212" t="s">
        <v>23766</v>
      </c>
      <c r="W2212" t="s">
        <v>23767</v>
      </c>
    </row>
    <row r="2213" spans="1:31" x14ac:dyDescent="0.3">
      <c r="A2213" t="s">
        <v>23768</v>
      </c>
      <c r="B2213" t="s">
        <v>23769</v>
      </c>
      <c r="C2213">
        <v>1127</v>
      </c>
      <c r="D2213" t="s">
        <v>32</v>
      </c>
      <c r="E2213">
        <v>200</v>
      </c>
      <c r="F2213">
        <v>13600</v>
      </c>
      <c r="G2213">
        <v>4.75</v>
      </c>
      <c r="H2213">
        <v>8</v>
      </c>
      <c r="I2213">
        <v>10</v>
      </c>
      <c r="J2213" t="s">
        <v>23770</v>
      </c>
      <c r="K2213" t="s">
        <v>23771</v>
      </c>
      <c r="L2213" t="s">
        <v>23772</v>
      </c>
      <c r="M2213" t="s">
        <v>23773</v>
      </c>
      <c r="N2213" t="s">
        <v>23774</v>
      </c>
      <c r="O2213" t="s">
        <v>23775</v>
      </c>
      <c r="P2213" t="s">
        <v>23776</v>
      </c>
      <c r="Q2213" t="s">
        <v>23777</v>
      </c>
      <c r="R2213" t="s">
        <v>23778</v>
      </c>
      <c r="S2213" t="s">
        <v>23779</v>
      </c>
      <c r="T2213" t="s">
        <v>23780</v>
      </c>
      <c r="U2213" t="s">
        <v>23781</v>
      </c>
      <c r="V2213" t="s">
        <v>23782</v>
      </c>
      <c r="W2213" t="s">
        <v>23783</v>
      </c>
      <c r="X2213" t="s">
        <v>23784</v>
      </c>
      <c r="Y2213" t="s">
        <v>23785</v>
      </c>
      <c r="Z2213" t="s">
        <v>23786</v>
      </c>
      <c r="AA2213" t="s">
        <v>23787</v>
      </c>
      <c r="AB2213" t="s">
        <v>23788</v>
      </c>
      <c r="AC2213" t="s">
        <v>23789</v>
      </c>
    </row>
    <row r="2214" spans="1:31" x14ac:dyDescent="0.3">
      <c r="A2214" t="s">
        <v>23790</v>
      </c>
      <c r="B2214" t="s">
        <v>23791</v>
      </c>
      <c r="C2214">
        <v>1071</v>
      </c>
      <c r="D2214" t="s">
        <v>632</v>
      </c>
      <c r="E2214">
        <v>248</v>
      </c>
      <c r="F2214">
        <v>181861</v>
      </c>
      <c r="G2214">
        <v>4.88</v>
      </c>
      <c r="H2214">
        <v>1080</v>
      </c>
      <c r="I2214">
        <v>852</v>
      </c>
      <c r="J2214" t="s">
        <v>23792</v>
      </c>
      <c r="K2214" t="s">
        <v>23793</v>
      </c>
      <c r="L2214" t="s">
        <v>23794</v>
      </c>
      <c r="M2214" t="s">
        <v>23795</v>
      </c>
      <c r="N2214" t="s">
        <v>23796</v>
      </c>
      <c r="O2214" t="s">
        <v>23797</v>
      </c>
      <c r="P2214" t="s">
        <v>23798</v>
      </c>
      <c r="Q2214" t="s">
        <v>23799</v>
      </c>
      <c r="R2214" t="s">
        <v>23800</v>
      </c>
      <c r="S2214" t="s">
        <v>23801</v>
      </c>
      <c r="T2214" t="s">
        <v>4952</v>
      </c>
      <c r="U2214" t="s">
        <v>23802</v>
      </c>
      <c r="V2214" t="s">
        <v>23803</v>
      </c>
      <c r="W2214" t="s">
        <v>23804</v>
      </c>
    </row>
    <row r="2215" spans="1:31" x14ac:dyDescent="0.3">
      <c r="A2215" t="s">
        <v>23805</v>
      </c>
      <c r="B2215" t="s">
        <v>23806</v>
      </c>
      <c r="C2215">
        <v>1117</v>
      </c>
      <c r="D2215" t="s">
        <v>632</v>
      </c>
      <c r="E2215">
        <v>221</v>
      </c>
      <c r="F2215">
        <v>1508</v>
      </c>
      <c r="G2215">
        <v>3</v>
      </c>
      <c r="H2215">
        <v>5</v>
      </c>
      <c r="I2215">
        <v>5</v>
      </c>
      <c r="J2215" t="s">
        <v>23807</v>
      </c>
      <c r="K2215" t="s">
        <v>23808</v>
      </c>
      <c r="L2215" t="s">
        <v>23809</v>
      </c>
      <c r="M2215" t="s">
        <v>23810</v>
      </c>
      <c r="N2215" t="s">
        <v>23811</v>
      </c>
      <c r="O2215" t="s">
        <v>23812</v>
      </c>
      <c r="P2215" t="s">
        <v>23813</v>
      </c>
      <c r="Q2215" t="s">
        <v>23814</v>
      </c>
      <c r="R2215" t="s">
        <v>23815</v>
      </c>
      <c r="S2215" t="s">
        <v>23816</v>
      </c>
      <c r="T2215" t="s">
        <v>23817</v>
      </c>
      <c r="U2215" t="s">
        <v>23818</v>
      </c>
      <c r="V2215" t="s">
        <v>23819</v>
      </c>
      <c r="W2215" t="s">
        <v>23820</v>
      </c>
      <c r="X2215" t="s">
        <v>23821</v>
      </c>
      <c r="Y2215" t="s">
        <v>23822</v>
      </c>
      <c r="Z2215" t="s">
        <v>23823</v>
      </c>
      <c r="AA2215" t="s">
        <v>23824</v>
      </c>
      <c r="AB2215" t="s">
        <v>23825</v>
      </c>
      <c r="AC2215" t="e">
        <f>-ORWTeIPY0U</f>
        <v>#NAME?</v>
      </c>
    </row>
    <row r="2216" spans="1:31" x14ac:dyDescent="0.3">
      <c r="A2216" t="s">
        <v>23826</v>
      </c>
      <c r="B2216" t="s">
        <v>23827</v>
      </c>
      <c r="C2216">
        <v>1103</v>
      </c>
      <c r="D2216" t="s">
        <v>632</v>
      </c>
      <c r="E2216">
        <v>228</v>
      </c>
      <c r="F2216">
        <v>1528</v>
      </c>
      <c r="G2216">
        <v>5</v>
      </c>
      <c r="H2216">
        <v>3</v>
      </c>
      <c r="I2216">
        <v>4</v>
      </c>
      <c r="J2216" t="s">
        <v>23828</v>
      </c>
      <c r="K2216" t="s">
        <v>23829</v>
      </c>
      <c r="L2216" t="s">
        <v>23830</v>
      </c>
      <c r="M2216" t="s">
        <v>23831</v>
      </c>
      <c r="N2216" t="s">
        <v>23832</v>
      </c>
      <c r="O2216" t="s">
        <v>23833</v>
      </c>
      <c r="P2216" t="s">
        <v>23834</v>
      </c>
      <c r="Q2216" t="s">
        <v>23835</v>
      </c>
      <c r="R2216" t="s">
        <v>23836</v>
      </c>
      <c r="S2216" t="s">
        <v>23837</v>
      </c>
      <c r="T2216" t="s">
        <v>23838</v>
      </c>
      <c r="U2216" t="s">
        <v>23839</v>
      </c>
      <c r="V2216" t="s">
        <v>23840</v>
      </c>
      <c r="W2216" t="s">
        <v>23841</v>
      </c>
      <c r="X2216" t="s">
        <v>23842</v>
      </c>
      <c r="Y2216" t="s">
        <v>23843</v>
      </c>
      <c r="Z2216" t="s">
        <v>23844</v>
      </c>
      <c r="AA2216" t="s">
        <v>23845</v>
      </c>
      <c r="AB2216" t="s">
        <v>23846</v>
      </c>
      <c r="AC2216" t="s">
        <v>23847</v>
      </c>
    </row>
    <row r="2217" spans="1:31" x14ac:dyDescent="0.3">
      <c r="A2217" t="s">
        <v>23848</v>
      </c>
      <c r="B2217" t="s">
        <v>23849</v>
      </c>
      <c r="C2217">
        <v>1127</v>
      </c>
      <c r="D2217" t="s">
        <v>20</v>
      </c>
      <c r="E2217">
        <v>132</v>
      </c>
      <c r="F2217">
        <v>17599</v>
      </c>
      <c r="G2217">
        <v>2.6</v>
      </c>
      <c r="H2217">
        <v>40</v>
      </c>
      <c r="I2217">
        <v>70</v>
      </c>
      <c r="J2217" t="s">
        <v>23850</v>
      </c>
      <c r="K2217" t="s">
        <v>23851</v>
      </c>
      <c r="L2217" t="s">
        <v>23852</v>
      </c>
      <c r="M2217" t="s">
        <v>23853</v>
      </c>
      <c r="N2217" t="s">
        <v>23854</v>
      </c>
      <c r="O2217" t="s">
        <v>23855</v>
      </c>
      <c r="P2217" t="s">
        <v>23856</v>
      </c>
      <c r="Q2217" t="s">
        <v>23857</v>
      </c>
      <c r="R2217" t="s">
        <v>23858</v>
      </c>
      <c r="S2217" t="s">
        <v>23859</v>
      </c>
      <c r="T2217" t="s">
        <v>23860</v>
      </c>
      <c r="U2217" t="s">
        <v>23861</v>
      </c>
      <c r="V2217" t="s">
        <v>23862</v>
      </c>
      <c r="W2217" t="s">
        <v>23863</v>
      </c>
    </row>
    <row r="2218" spans="1:31" x14ac:dyDescent="0.3">
      <c r="A2218" t="s">
        <v>23864</v>
      </c>
      <c r="B2218" t="s">
        <v>23865</v>
      </c>
      <c r="C2218">
        <v>833</v>
      </c>
      <c r="D2218" t="s">
        <v>632</v>
      </c>
      <c r="E2218">
        <v>279</v>
      </c>
      <c r="F2218">
        <v>310</v>
      </c>
      <c r="G2218">
        <v>5</v>
      </c>
      <c r="H2218">
        <v>3</v>
      </c>
      <c r="I2218">
        <v>1</v>
      </c>
      <c r="J2218" t="s">
        <v>23866</v>
      </c>
      <c r="K2218" t="s">
        <v>23867</v>
      </c>
      <c r="L2218" t="s">
        <v>23631</v>
      </c>
      <c r="M2218" t="s">
        <v>23868</v>
      </c>
      <c r="N2218" t="s">
        <v>23595</v>
      </c>
      <c r="O2218" t="s">
        <v>23869</v>
      </c>
      <c r="P2218" t="s">
        <v>23870</v>
      </c>
      <c r="Q2218" t="s">
        <v>23871</v>
      </c>
      <c r="R2218" t="s">
        <v>23872</v>
      </c>
      <c r="S2218" t="s">
        <v>23873</v>
      </c>
      <c r="T2218" t="s">
        <v>23874</v>
      </c>
      <c r="U2218" t="s">
        <v>23875</v>
      </c>
      <c r="V2218" t="s">
        <v>23876</v>
      </c>
      <c r="W2218" t="s">
        <v>23877</v>
      </c>
      <c r="X2218" t="s">
        <v>23878</v>
      </c>
      <c r="Y2218" t="s">
        <v>23879</v>
      </c>
      <c r="Z2218" t="s">
        <v>23880</v>
      </c>
      <c r="AA2218" t="s">
        <v>23881</v>
      </c>
      <c r="AB2218" t="s">
        <v>23882</v>
      </c>
      <c r="AC2218" t="s">
        <v>23883</v>
      </c>
    </row>
    <row r="2219" spans="1:31" x14ac:dyDescent="0.3">
      <c r="A2219" t="s">
        <v>11480</v>
      </c>
      <c r="B2219" t="s">
        <v>23884</v>
      </c>
      <c r="C2219">
        <v>1119</v>
      </c>
      <c r="D2219" t="s">
        <v>32</v>
      </c>
      <c r="E2219">
        <v>192</v>
      </c>
      <c r="F2219">
        <v>516513</v>
      </c>
      <c r="G2219">
        <v>1.83</v>
      </c>
      <c r="H2219">
        <v>10569</v>
      </c>
      <c r="I2219">
        <v>15075</v>
      </c>
      <c r="J2219" t="s">
        <v>23885</v>
      </c>
      <c r="K2219" t="s">
        <v>23886</v>
      </c>
      <c r="L2219" t="s">
        <v>23887</v>
      </c>
      <c r="M2219" t="s">
        <v>23888</v>
      </c>
      <c r="N2219" t="s">
        <v>23889</v>
      </c>
      <c r="O2219" t="s">
        <v>23890</v>
      </c>
      <c r="P2219" t="s">
        <v>23891</v>
      </c>
      <c r="Q2219" t="s">
        <v>23892</v>
      </c>
      <c r="R2219" t="s">
        <v>23893</v>
      </c>
      <c r="S2219" t="s">
        <v>23894</v>
      </c>
      <c r="T2219" t="s">
        <v>23895</v>
      </c>
      <c r="U2219" t="s">
        <v>23896</v>
      </c>
      <c r="V2219" t="s">
        <v>23897</v>
      </c>
      <c r="W2219" t="s">
        <v>23898</v>
      </c>
    </row>
    <row r="2220" spans="1:31" x14ac:dyDescent="0.3">
      <c r="A2220" t="s">
        <v>23899</v>
      </c>
      <c r="B2220" t="s">
        <v>23900</v>
      </c>
      <c r="C2220">
        <v>737</v>
      </c>
      <c r="D2220" t="s">
        <v>20</v>
      </c>
      <c r="E2220">
        <v>245</v>
      </c>
      <c r="F2220">
        <v>327124</v>
      </c>
      <c r="G2220">
        <v>4.47</v>
      </c>
      <c r="H2220">
        <v>872</v>
      </c>
      <c r="I2220">
        <v>313</v>
      </c>
      <c r="J2220" t="s">
        <v>23901</v>
      </c>
      <c r="K2220" t="s">
        <v>23902</v>
      </c>
      <c r="L2220" t="s">
        <v>23903</v>
      </c>
      <c r="M2220" t="s">
        <v>23904</v>
      </c>
      <c r="N2220" t="s">
        <v>23905</v>
      </c>
      <c r="O2220" t="s">
        <v>18400</v>
      </c>
      <c r="P2220" t="s">
        <v>23906</v>
      </c>
      <c r="Q2220" t="s">
        <v>23907</v>
      </c>
      <c r="R2220" t="s">
        <v>23908</v>
      </c>
      <c r="S2220" t="s">
        <v>23909</v>
      </c>
      <c r="T2220" t="s">
        <v>23910</v>
      </c>
      <c r="U2220" t="s">
        <v>23911</v>
      </c>
      <c r="V2220" t="s">
        <v>23912</v>
      </c>
      <c r="W2220" t="s">
        <v>23913</v>
      </c>
    </row>
    <row r="2221" spans="1:31" x14ac:dyDescent="0.3">
      <c r="A2221" t="s">
        <v>23914</v>
      </c>
      <c r="B2221" t="s">
        <v>3603</v>
      </c>
      <c r="C2221">
        <v>1101</v>
      </c>
      <c r="D2221" t="s">
        <v>687</v>
      </c>
      <c r="E2221" t="s">
        <v>3</v>
      </c>
      <c r="F2221" t="s">
        <v>688</v>
      </c>
      <c r="G2221">
        <v>77</v>
      </c>
      <c r="H2221">
        <v>22739</v>
      </c>
      <c r="I2221">
        <v>2.95</v>
      </c>
      <c r="J2221">
        <v>64</v>
      </c>
      <c r="K2221">
        <v>58</v>
      </c>
      <c r="L2221" t="s">
        <v>23915</v>
      </c>
      <c r="M2221" t="s">
        <v>23916</v>
      </c>
      <c r="N2221" t="s">
        <v>23917</v>
      </c>
      <c r="O2221" t="s">
        <v>23918</v>
      </c>
      <c r="P2221" t="s">
        <v>23919</v>
      </c>
      <c r="Q2221" t="s">
        <v>23920</v>
      </c>
      <c r="R2221" t="s">
        <v>23921</v>
      </c>
      <c r="S2221" t="s">
        <v>23922</v>
      </c>
      <c r="T2221" t="s">
        <v>23923</v>
      </c>
      <c r="U2221" t="s">
        <v>23924</v>
      </c>
      <c r="V2221" t="s">
        <v>23925</v>
      </c>
      <c r="W2221" t="s">
        <v>23926</v>
      </c>
      <c r="X2221" t="s">
        <v>23927</v>
      </c>
      <c r="Y2221" t="s">
        <v>23928</v>
      </c>
      <c r="Z2221" t="s">
        <v>23929</v>
      </c>
      <c r="AA2221" t="s">
        <v>23930</v>
      </c>
      <c r="AB2221" t="s">
        <v>23931</v>
      </c>
      <c r="AC2221" t="s">
        <v>23932</v>
      </c>
      <c r="AD2221" t="s">
        <v>23933</v>
      </c>
      <c r="AE2221" t="s">
        <v>23934</v>
      </c>
    </row>
    <row r="2222" spans="1:31" x14ac:dyDescent="0.3">
      <c r="A2222" t="s">
        <v>23924</v>
      </c>
      <c r="B2222" t="s">
        <v>3603</v>
      </c>
      <c r="C2222">
        <v>1101</v>
      </c>
      <c r="D2222" t="s">
        <v>687</v>
      </c>
      <c r="E2222" t="s">
        <v>3</v>
      </c>
      <c r="F2222" t="s">
        <v>688</v>
      </c>
      <c r="G2222">
        <v>88</v>
      </c>
      <c r="H2222">
        <v>18491</v>
      </c>
      <c r="I2222">
        <v>3.16</v>
      </c>
      <c r="J2222">
        <v>32</v>
      </c>
      <c r="K2222">
        <v>33</v>
      </c>
      <c r="L2222" t="s">
        <v>23915</v>
      </c>
      <c r="M2222" t="s">
        <v>23918</v>
      </c>
      <c r="N2222" t="s">
        <v>23917</v>
      </c>
      <c r="O2222" t="s">
        <v>23920</v>
      </c>
      <c r="P2222" t="s">
        <v>23926</v>
      </c>
      <c r="Q2222" t="s">
        <v>23922</v>
      </c>
      <c r="R2222" t="s">
        <v>23914</v>
      </c>
      <c r="S2222" t="s">
        <v>23921</v>
      </c>
      <c r="T2222" t="s">
        <v>23935</v>
      </c>
      <c r="U2222" t="s">
        <v>23931</v>
      </c>
      <c r="V2222" t="s">
        <v>23919</v>
      </c>
      <c r="W2222" t="s">
        <v>23936</v>
      </c>
      <c r="X2222" t="s">
        <v>23937</v>
      </c>
      <c r="Y2222" t="s">
        <v>23928</v>
      </c>
      <c r="Z2222" t="s">
        <v>23938</v>
      </c>
      <c r="AA2222" t="s">
        <v>23925</v>
      </c>
      <c r="AB2222" t="s">
        <v>23939</v>
      </c>
      <c r="AC2222" t="s">
        <v>23940</v>
      </c>
      <c r="AD2222" t="s">
        <v>23927</v>
      </c>
      <c r="AE2222" t="s">
        <v>23941</v>
      </c>
    </row>
    <row r="2223" spans="1:31" x14ac:dyDescent="0.3">
      <c r="A2223" t="s">
        <v>23942</v>
      </c>
      <c r="B2223" t="s">
        <v>23943</v>
      </c>
      <c r="C2223">
        <v>777</v>
      </c>
      <c r="D2223" t="s">
        <v>233</v>
      </c>
      <c r="E2223" t="s">
        <v>3</v>
      </c>
      <c r="F2223" t="s">
        <v>234</v>
      </c>
      <c r="G2223">
        <v>70</v>
      </c>
      <c r="H2223">
        <v>48986</v>
      </c>
      <c r="I2223">
        <v>4.62</v>
      </c>
      <c r="J2223">
        <v>93</v>
      </c>
      <c r="K2223">
        <v>48</v>
      </c>
      <c r="L2223" t="s">
        <v>23944</v>
      </c>
      <c r="M2223" t="s">
        <v>23945</v>
      </c>
      <c r="N2223" t="s">
        <v>23946</v>
      </c>
      <c r="O2223" t="s">
        <v>23947</v>
      </c>
      <c r="P2223" t="s">
        <v>23948</v>
      </c>
      <c r="Q2223" t="s">
        <v>23949</v>
      </c>
      <c r="R2223" t="s">
        <v>23950</v>
      </c>
      <c r="S2223" t="s">
        <v>23951</v>
      </c>
      <c r="T2223" t="s">
        <v>23952</v>
      </c>
      <c r="U2223" t="s">
        <v>21510</v>
      </c>
      <c r="V2223" t="s">
        <v>23953</v>
      </c>
      <c r="W2223" t="s">
        <v>21574</v>
      </c>
      <c r="X2223" t="s">
        <v>21583</v>
      </c>
      <c r="Y2223" t="s">
        <v>23954</v>
      </c>
    </row>
    <row r="2224" spans="1:31" x14ac:dyDescent="0.3">
      <c r="A2224" t="s">
        <v>21574</v>
      </c>
      <c r="B2224" t="s">
        <v>23955</v>
      </c>
      <c r="C2224">
        <v>670</v>
      </c>
      <c r="D2224" t="s">
        <v>233</v>
      </c>
      <c r="E2224" t="s">
        <v>3</v>
      </c>
      <c r="F2224" t="s">
        <v>234</v>
      </c>
      <c r="G2224">
        <v>28</v>
      </c>
      <c r="H2224">
        <v>375701</v>
      </c>
      <c r="I2224">
        <v>4.47</v>
      </c>
      <c r="J2224">
        <v>565</v>
      </c>
      <c r="K2224">
        <v>191</v>
      </c>
      <c r="L2224" t="s">
        <v>23956</v>
      </c>
      <c r="M2224" t="s">
        <v>23957</v>
      </c>
      <c r="N2224" t="s">
        <v>23958</v>
      </c>
      <c r="O2224" t="s">
        <v>23959</v>
      </c>
      <c r="P2224" t="s">
        <v>21510</v>
      </c>
      <c r="Q2224" t="s">
        <v>23960</v>
      </c>
      <c r="R2224" t="s">
        <v>23961</v>
      </c>
      <c r="S2224" t="s">
        <v>23962</v>
      </c>
      <c r="T2224" t="s">
        <v>23963</v>
      </c>
      <c r="U2224" t="s">
        <v>23964</v>
      </c>
      <c r="V2224" t="s">
        <v>23965</v>
      </c>
      <c r="W2224" t="s">
        <v>23966</v>
      </c>
      <c r="X2224" t="s">
        <v>23967</v>
      </c>
      <c r="Y2224" t="s">
        <v>23968</v>
      </c>
    </row>
    <row r="2225" spans="1:31" x14ac:dyDescent="0.3">
      <c r="A2225" t="s">
        <v>21583</v>
      </c>
      <c r="B2225" t="s">
        <v>23969</v>
      </c>
      <c r="C2225">
        <v>799</v>
      </c>
      <c r="D2225" t="s">
        <v>2</v>
      </c>
      <c r="E2225" t="s">
        <v>3</v>
      </c>
      <c r="F2225" t="s">
        <v>4</v>
      </c>
      <c r="G2225">
        <v>26</v>
      </c>
      <c r="H2225">
        <v>4372739</v>
      </c>
      <c r="I2225">
        <v>4.5999999999999996</v>
      </c>
      <c r="J2225">
        <v>8213</v>
      </c>
      <c r="K2225">
        <v>12034</v>
      </c>
      <c r="L2225" t="s">
        <v>23970</v>
      </c>
      <c r="M2225" t="s">
        <v>23971</v>
      </c>
      <c r="N2225" t="s">
        <v>23972</v>
      </c>
      <c r="O2225" t="s">
        <v>23973</v>
      </c>
      <c r="P2225" t="s">
        <v>23974</v>
      </c>
      <c r="Q2225" t="s">
        <v>18461</v>
      </c>
      <c r="R2225" t="s">
        <v>23975</v>
      </c>
      <c r="S2225" t="s">
        <v>23976</v>
      </c>
      <c r="T2225" t="s">
        <v>23977</v>
      </c>
      <c r="U2225" t="s">
        <v>23978</v>
      </c>
      <c r="V2225" t="s">
        <v>23979</v>
      </c>
      <c r="W2225" t="s">
        <v>23980</v>
      </c>
      <c r="X2225" t="s">
        <v>23981</v>
      </c>
      <c r="Y2225" t="s">
        <v>23982</v>
      </c>
    </row>
    <row r="2226" spans="1:31" x14ac:dyDescent="0.3">
      <c r="A2226" t="s">
        <v>21510</v>
      </c>
      <c r="B2226" t="s">
        <v>23983</v>
      </c>
      <c r="C2226">
        <v>425</v>
      </c>
      <c r="D2226" t="s">
        <v>20</v>
      </c>
      <c r="E2226">
        <v>50</v>
      </c>
      <c r="F2226">
        <v>133042</v>
      </c>
      <c r="G2226">
        <v>4.2300000000000004</v>
      </c>
      <c r="H2226">
        <v>163</v>
      </c>
      <c r="I2226">
        <v>107</v>
      </c>
      <c r="J2226" t="s">
        <v>21574</v>
      </c>
      <c r="K2226" t="s">
        <v>23956</v>
      </c>
      <c r="L2226" t="s">
        <v>23984</v>
      </c>
      <c r="M2226" t="s">
        <v>23985</v>
      </c>
      <c r="N2226" t="s">
        <v>21557</v>
      </c>
      <c r="O2226" t="s">
        <v>21512</v>
      </c>
      <c r="P2226" t="s">
        <v>21551</v>
      </c>
      <c r="Q2226" t="s">
        <v>23986</v>
      </c>
      <c r="R2226" t="s">
        <v>21571</v>
      </c>
      <c r="S2226" t="s">
        <v>23957</v>
      </c>
      <c r="T2226" t="s">
        <v>21506</v>
      </c>
      <c r="U2226" t="s">
        <v>23987</v>
      </c>
      <c r="V2226" t="s">
        <v>23958</v>
      </c>
      <c r="W2226" t="s">
        <v>23988</v>
      </c>
    </row>
    <row r="2227" spans="1:31" x14ac:dyDescent="0.3">
      <c r="A2227" t="s">
        <v>23936</v>
      </c>
      <c r="B2227" t="s">
        <v>23989</v>
      </c>
      <c r="C2227">
        <v>782</v>
      </c>
      <c r="D2227" t="s">
        <v>38</v>
      </c>
      <c r="E2227" t="s">
        <v>3</v>
      </c>
      <c r="F2227" t="s">
        <v>39</v>
      </c>
      <c r="G2227">
        <v>11</v>
      </c>
      <c r="H2227">
        <v>2572</v>
      </c>
      <c r="I2227">
        <v>2</v>
      </c>
      <c r="J2227">
        <v>7</v>
      </c>
      <c r="K2227">
        <v>0</v>
      </c>
      <c r="L2227" t="s">
        <v>23920</v>
      </c>
      <c r="M2227" t="s">
        <v>23917</v>
      </c>
      <c r="N2227" t="s">
        <v>23990</v>
      </c>
      <c r="O2227" t="s">
        <v>23924</v>
      </c>
      <c r="P2227" t="s">
        <v>23991</v>
      </c>
      <c r="Q2227" t="s">
        <v>23992</v>
      </c>
      <c r="R2227" t="s">
        <v>23993</v>
      </c>
      <c r="S2227" t="s">
        <v>23938</v>
      </c>
      <c r="T2227" t="s">
        <v>23994</v>
      </c>
      <c r="U2227" t="s">
        <v>23995</v>
      </c>
      <c r="V2227" t="s">
        <v>23996</v>
      </c>
      <c r="W2227" t="s">
        <v>23997</v>
      </c>
      <c r="X2227" t="s">
        <v>23998</v>
      </c>
      <c r="Y2227" t="s">
        <v>23926</v>
      </c>
      <c r="Z2227" t="s">
        <v>23999</v>
      </c>
      <c r="AA2227" t="s">
        <v>24000</v>
      </c>
      <c r="AB2227" t="s">
        <v>23914</v>
      </c>
      <c r="AC2227" t="s">
        <v>23934</v>
      </c>
      <c r="AD2227" t="s">
        <v>10522</v>
      </c>
      <c r="AE2227" t="s">
        <v>24001</v>
      </c>
    </row>
    <row r="2228" spans="1:31" x14ac:dyDescent="0.3">
      <c r="A2228" t="s">
        <v>24002</v>
      </c>
      <c r="B2228" t="s">
        <v>24003</v>
      </c>
      <c r="C2228">
        <v>770</v>
      </c>
      <c r="D2228" t="s">
        <v>233</v>
      </c>
      <c r="E2228" t="s">
        <v>3</v>
      </c>
      <c r="F2228" t="s">
        <v>234</v>
      </c>
      <c r="G2228">
        <v>465</v>
      </c>
      <c r="H2228">
        <v>9748</v>
      </c>
      <c r="I2228">
        <v>4.3</v>
      </c>
      <c r="J2228">
        <v>23</v>
      </c>
      <c r="K2228">
        <v>22</v>
      </c>
      <c r="L2228" t="s">
        <v>24004</v>
      </c>
      <c r="M2228" t="s">
        <v>24005</v>
      </c>
      <c r="N2228" t="s">
        <v>24006</v>
      </c>
      <c r="O2228" t="s">
        <v>24007</v>
      </c>
      <c r="P2228" t="s">
        <v>24008</v>
      </c>
      <c r="Q2228" t="s">
        <v>24009</v>
      </c>
      <c r="R2228" t="s">
        <v>21510</v>
      </c>
      <c r="S2228" t="s">
        <v>23942</v>
      </c>
      <c r="T2228" t="s">
        <v>24010</v>
      </c>
      <c r="U2228" t="s">
        <v>21509</v>
      </c>
      <c r="V2228" t="s">
        <v>24011</v>
      </c>
      <c r="W2228" t="s">
        <v>24012</v>
      </c>
      <c r="X2228" t="s">
        <v>24013</v>
      </c>
      <c r="Y2228" t="s">
        <v>24014</v>
      </c>
      <c r="Z2228" t="s">
        <v>21522</v>
      </c>
      <c r="AA2228" t="s">
        <v>21583</v>
      </c>
      <c r="AB2228" t="s">
        <v>24015</v>
      </c>
      <c r="AC2228" t="e">
        <f>-l0-flIgM5Y</f>
        <v>#NAME?</v>
      </c>
      <c r="AD2228" t="s">
        <v>21571</v>
      </c>
      <c r="AE2228" t="s">
        <v>11568</v>
      </c>
    </row>
    <row r="2229" spans="1:31" x14ac:dyDescent="0.3">
      <c r="A2229" t="s">
        <v>24016</v>
      </c>
      <c r="B2229" t="s">
        <v>3603</v>
      </c>
      <c r="C2229">
        <v>1101</v>
      </c>
      <c r="D2229" t="s">
        <v>687</v>
      </c>
      <c r="E2229" t="s">
        <v>3</v>
      </c>
      <c r="F2229" t="s">
        <v>688</v>
      </c>
      <c r="G2229">
        <v>104</v>
      </c>
      <c r="H2229">
        <v>1337</v>
      </c>
      <c r="I2229">
        <v>1.5</v>
      </c>
      <c r="J2229">
        <v>6</v>
      </c>
      <c r="K2229">
        <v>4</v>
      </c>
      <c r="L2229" t="s">
        <v>23915</v>
      </c>
      <c r="M2229" t="s">
        <v>23920</v>
      </c>
      <c r="N2229" t="s">
        <v>23922</v>
      </c>
      <c r="O2229" t="s">
        <v>23930</v>
      </c>
      <c r="P2229" t="s">
        <v>23916</v>
      </c>
      <c r="Q2229" t="s">
        <v>23924</v>
      </c>
      <c r="R2229" t="s">
        <v>23926</v>
      </c>
      <c r="S2229" t="s">
        <v>24017</v>
      </c>
      <c r="T2229" t="s">
        <v>24018</v>
      </c>
      <c r="U2229" t="s">
        <v>24019</v>
      </c>
      <c r="V2229" t="s">
        <v>24020</v>
      </c>
      <c r="W2229" t="s">
        <v>24021</v>
      </c>
      <c r="X2229" t="s">
        <v>23941</v>
      </c>
      <c r="Y2229" t="s">
        <v>24022</v>
      </c>
      <c r="Z2229" t="s">
        <v>24023</v>
      </c>
      <c r="AA2229" t="s">
        <v>24024</v>
      </c>
      <c r="AB2229" t="s">
        <v>24025</v>
      </c>
      <c r="AC2229" t="s">
        <v>24026</v>
      </c>
      <c r="AD2229" t="s">
        <v>24027</v>
      </c>
      <c r="AE2229" t="s">
        <v>23934</v>
      </c>
    </row>
    <row r="2230" spans="1:31" x14ac:dyDescent="0.3">
      <c r="A2230" t="s">
        <v>21509</v>
      </c>
      <c r="B2230" t="s">
        <v>24028</v>
      </c>
      <c r="C2230">
        <v>631</v>
      </c>
      <c r="D2230" t="s">
        <v>20</v>
      </c>
      <c r="E2230">
        <v>390</v>
      </c>
      <c r="F2230">
        <v>64557</v>
      </c>
      <c r="G2230">
        <v>4.7699999999999996</v>
      </c>
      <c r="H2230">
        <v>105</v>
      </c>
      <c r="I2230">
        <v>52</v>
      </c>
      <c r="J2230" t="s">
        <v>24029</v>
      </c>
      <c r="K2230" t="s">
        <v>24030</v>
      </c>
      <c r="L2230" t="s">
        <v>24031</v>
      </c>
      <c r="M2230" t="s">
        <v>21512</v>
      </c>
      <c r="N2230" t="s">
        <v>21510</v>
      </c>
      <c r="O2230" t="s">
        <v>24032</v>
      </c>
      <c r="P2230" t="s">
        <v>24033</v>
      </c>
      <c r="Q2230" t="s">
        <v>24034</v>
      </c>
      <c r="R2230" t="s">
        <v>24035</v>
      </c>
      <c r="S2230" t="s">
        <v>24036</v>
      </c>
      <c r="T2230" t="s">
        <v>21574</v>
      </c>
      <c r="U2230" t="s">
        <v>21571</v>
      </c>
      <c r="V2230" t="s">
        <v>24037</v>
      </c>
      <c r="W2230" t="s">
        <v>24038</v>
      </c>
      <c r="X2230" t="s">
        <v>24039</v>
      </c>
      <c r="Y2230" t="s">
        <v>24040</v>
      </c>
      <c r="Z2230" t="s">
        <v>23942</v>
      </c>
      <c r="AA2230" t="s">
        <v>24041</v>
      </c>
      <c r="AB2230" t="s">
        <v>24042</v>
      </c>
      <c r="AC2230" t="s">
        <v>24043</v>
      </c>
    </row>
    <row r="2231" spans="1:31" x14ac:dyDescent="0.3">
      <c r="A2231" t="s">
        <v>24044</v>
      </c>
      <c r="B2231" t="s">
        <v>24045</v>
      </c>
      <c r="C2231">
        <v>781</v>
      </c>
      <c r="D2231" t="s">
        <v>632</v>
      </c>
      <c r="E2231">
        <v>223</v>
      </c>
      <c r="F2231">
        <v>18511</v>
      </c>
      <c r="G2231">
        <v>4.91</v>
      </c>
      <c r="H2231">
        <v>32</v>
      </c>
      <c r="I2231">
        <v>15</v>
      </c>
      <c r="J2231" t="s">
        <v>24046</v>
      </c>
      <c r="K2231" t="s">
        <v>24047</v>
      </c>
      <c r="L2231" t="s">
        <v>24048</v>
      </c>
      <c r="M2231" t="e">
        <f>-scFF4V3XS0</f>
        <v>#NAME?</v>
      </c>
      <c r="N2231" t="s">
        <v>24049</v>
      </c>
      <c r="O2231" t="s">
        <v>24050</v>
      </c>
      <c r="P2231" t="s">
        <v>24051</v>
      </c>
      <c r="Q2231" t="s">
        <v>24052</v>
      </c>
      <c r="R2231" t="s">
        <v>24053</v>
      </c>
      <c r="S2231" t="s">
        <v>24054</v>
      </c>
      <c r="T2231" t="s">
        <v>24055</v>
      </c>
      <c r="U2231" t="s">
        <v>24056</v>
      </c>
      <c r="V2231" t="s">
        <v>24057</v>
      </c>
      <c r="W2231" t="s">
        <v>24058</v>
      </c>
      <c r="X2231" t="s">
        <v>24059</v>
      </c>
      <c r="Y2231" t="s">
        <v>24060</v>
      </c>
      <c r="Z2231" t="s">
        <v>24061</v>
      </c>
      <c r="AA2231" t="s">
        <v>24062</v>
      </c>
      <c r="AB2231" t="s">
        <v>24063</v>
      </c>
      <c r="AC2231" t="s">
        <v>24064</v>
      </c>
    </row>
    <row r="2232" spans="1:31" x14ac:dyDescent="0.3">
      <c r="A2232" t="s">
        <v>21571</v>
      </c>
      <c r="B2232" t="s">
        <v>24065</v>
      </c>
      <c r="C2232">
        <v>780</v>
      </c>
      <c r="D2232" t="s">
        <v>20</v>
      </c>
      <c r="E2232">
        <v>74</v>
      </c>
      <c r="F2232">
        <v>166640</v>
      </c>
      <c r="G2232">
        <v>3.6</v>
      </c>
      <c r="H2232">
        <v>444</v>
      </c>
      <c r="I2232">
        <v>188</v>
      </c>
      <c r="J2232" t="s">
        <v>21551</v>
      </c>
      <c r="K2232" t="s">
        <v>21510</v>
      </c>
      <c r="L2232" t="s">
        <v>24066</v>
      </c>
      <c r="M2232" t="s">
        <v>21557</v>
      </c>
      <c r="N2232" t="s">
        <v>21574</v>
      </c>
      <c r="O2232" t="s">
        <v>24067</v>
      </c>
      <c r="P2232" t="s">
        <v>21512</v>
      </c>
      <c r="Q2232" t="s">
        <v>21509</v>
      </c>
      <c r="R2232" t="s">
        <v>24068</v>
      </c>
      <c r="S2232" t="s">
        <v>24069</v>
      </c>
      <c r="T2232" t="s">
        <v>24070</v>
      </c>
      <c r="U2232" t="s">
        <v>24071</v>
      </c>
      <c r="V2232" t="s">
        <v>24072</v>
      </c>
      <c r="W2232" t="s">
        <v>24073</v>
      </c>
      <c r="X2232" t="s">
        <v>24074</v>
      </c>
      <c r="Y2232" t="s">
        <v>23942</v>
      </c>
      <c r="Z2232" t="s">
        <v>24075</v>
      </c>
      <c r="AA2232" t="s">
        <v>24076</v>
      </c>
      <c r="AB2232" t="s">
        <v>21508</v>
      </c>
      <c r="AC2232" t="s">
        <v>24077</v>
      </c>
    </row>
    <row r="2233" spans="1:31" x14ac:dyDescent="0.3">
      <c r="A2233" t="s">
        <v>24001</v>
      </c>
      <c r="B2233" t="s">
        <v>3603</v>
      </c>
      <c r="C2233">
        <v>997</v>
      </c>
      <c r="D2233" t="s">
        <v>687</v>
      </c>
      <c r="E2233" t="s">
        <v>3</v>
      </c>
      <c r="F2233" t="s">
        <v>688</v>
      </c>
      <c r="G2233">
        <v>82</v>
      </c>
      <c r="H2233">
        <v>1615</v>
      </c>
      <c r="I2233">
        <v>2.67</v>
      </c>
      <c r="J2233">
        <v>3</v>
      </c>
      <c r="K2233">
        <v>4</v>
      </c>
      <c r="L2233" t="s">
        <v>24078</v>
      </c>
      <c r="M2233" t="s">
        <v>23938</v>
      </c>
      <c r="N2233" t="s">
        <v>24079</v>
      </c>
      <c r="O2233" t="s">
        <v>24080</v>
      </c>
      <c r="P2233" t="s">
        <v>24081</v>
      </c>
      <c r="Q2233" t="s">
        <v>23921</v>
      </c>
      <c r="R2233" t="s">
        <v>24082</v>
      </c>
      <c r="S2233" t="s">
        <v>24083</v>
      </c>
      <c r="T2233" t="s">
        <v>24084</v>
      </c>
      <c r="U2233" t="s">
        <v>23918</v>
      </c>
      <c r="V2233" t="s">
        <v>24085</v>
      </c>
      <c r="W2233" t="s">
        <v>24086</v>
      </c>
      <c r="X2233" t="s">
        <v>23917</v>
      </c>
      <c r="Y2233" t="s">
        <v>24087</v>
      </c>
      <c r="Z2233" t="s">
        <v>24088</v>
      </c>
      <c r="AA2233" t="s">
        <v>24089</v>
      </c>
      <c r="AB2233" t="s">
        <v>23920</v>
      </c>
      <c r="AC2233" t="s">
        <v>23925</v>
      </c>
      <c r="AD2233" t="s">
        <v>24090</v>
      </c>
      <c r="AE2233" t="s">
        <v>24091</v>
      </c>
    </row>
    <row r="2234" spans="1:31" x14ac:dyDescent="0.3">
      <c r="A2234" t="s">
        <v>24077</v>
      </c>
      <c r="B2234" t="s">
        <v>24092</v>
      </c>
      <c r="C2234">
        <v>831</v>
      </c>
      <c r="D2234" t="s">
        <v>233</v>
      </c>
      <c r="E2234" t="s">
        <v>3</v>
      </c>
      <c r="F2234" t="s">
        <v>234</v>
      </c>
      <c r="G2234">
        <v>65</v>
      </c>
      <c r="H2234">
        <v>45111</v>
      </c>
      <c r="I2234">
        <v>4.8899999999999997</v>
      </c>
      <c r="J2234">
        <v>481</v>
      </c>
      <c r="K2234">
        <v>113</v>
      </c>
      <c r="L2234" t="s">
        <v>24093</v>
      </c>
      <c r="M2234" t="s">
        <v>24094</v>
      </c>
      <c r="N2234" t="s">
        <v>24095</v>
      </c>
      <c r="O2234" t="s">
        <v>24096</v>
      </c>
      <c r="P2234" t="s">
        <v>24097</v>
      </c>
      <c r="Q2234" t="s">
        <v>24098</v>
      </c>
      <c r="R2234" t="s">
        <v>24099</v>
      </c>
      <c r="S2234" t="s">
        <v>24100</v>
      </c>
      <c r="T2234" t="s">
        <v>24101</v>
      </c>
      <c r="U2234" t="s">
        <v>24102</v>
      </c>
      <c r="V2234" t="s">
        <v>24103</v>
      </c>
      <c r="W2234" t="s">
        <v>24104</v>
      </c>
      <c r="X2234" t="s">
        <v>24105</v>
      </c>
      <c r="Y2234" t="s">
        <v>24106</v>
      </c>
      <c r="Z2234" t="s">
        <v>24107</v>
      </c>
      <c r="AA2234" t="s">
        <v>24108</v>
      </c>
      <c r="AB2234" t="s">
        <v>24109</v>
      </c>
      <c r="AC2234" t="s">
        <v>24110</v>
      </c>
      <c r="AD2234" t="s">
        <v>24111</v>
      </c>
      <c r="AE2234" t="s">
        <v>24112</v>
      </c>
    </row>
    <row r="2235" spans="1:31" x14ac:dyDescent="0.3">
      <c r="A2235" t="s">
        <v>24113</v>
      </c>
      <c r="B2235" t="s">
        <v>24114</v>
      </c>
      <c r="C2235">
        <v>978</v>
      </c>
      <c r="D2235" t="s">
        <v>32</v>
      </c>
      <c r="E2235">
        <v>150</v>
      </c>
      <c r="F2235">
        <v>332444</v>
      </c>
      <c r="G2235">
        <v>3.8</v>
      </c>
      <c r="H2235">
        <v>92</v>
      </c>
      <c r="I2235">
        <v>845</v>
      </c>
      <c r="J2235" t="s">
        <v>24115</v>
      </c>
      <c r="K2235" t="s">
        <v>21652</v>
      </c>
      <c r="L2235" t="s">
        <v>24116</v>
      </c>
      <c r="M2235" t="s">
        <v>21659</v>
      </c>
      <c r="N2235" t="s">
        <v>24117</v>
      </c>
      <c r="O2235" t="s">
        <v>24118</v>
      </c>
      <c r="P2235" t="s">
        <v>24119</v>
      </c>
      <c r="Q2235" t="s">
        <v>24120</v>
      </c>
      <c r="R2235" t="s">
        <v>24121</v>
      </c>
      <c r="S2235" t="s">
        <v>24122</v>
      </c>
      <c r="T2235" t="s">
        <v>24123</v>
      </c>
      <c r="U2235" t="s">
        <v>24124</v>
      </c>
      <c r="V2235" t="s">
        <v>24125</v>
      </c>
      <c r="W2235" t="s">
        <v>24126</v>
      </c>
    </row>
    <row r="2236" spans="1:31" x14ac:dyDescent="0.3">
      <c r="A2236" t="s">
        <v>24127</v>
      </c>
      <c r="B2236" t="s">
        <v>24128</v>
      </c>
      <c r="C2236">
        <v>747</v>
      </c>
      <c r="D2236" t="s">
        <v>2</v>
      </c>
      <c r="E2236" t="s">
        <v>3</v>
      </c>
      <c r="F2236" t="s">
        <v>4</v>
      </c>
      <c r="G2236">
        <v>138</v>
      </c>
      <c r="H2236">
        <v>30370</v>
      </c>
      <c r="I2236">
        <v>4.38</v>
      </c>
      <c r="J2236">
        <v>13</v>
      </c>
      <c r="K2236">
        <v>6</v>
      </c>
      <c r="L2236" t="s">
        <v>24129</v>
      </c>
      <c r="M2236" t="e">
        <f>-UrpagcPzNY</f>
        <v>#NAME?</v>
      </c>
      <c r="N2236" t="s">
        <v>24130</v>
      </c>
      <c r="O2236" t="s">
        <v>24131</v>
      </c>
      <c r="P2236" t="s">
        <v>21574</v>
      </c>
      <c r="Q2236" t="s">
        <v>24132</v>
      </c>
      <c r="R2236" t="s">
        <v>24133</v>
      </c>
      <c r="S2236" t="s">
        <v>23942</v>
      </c>
      <c r="T2236" t="s">
        <v>24134</v>
      </c>
      <c r="U2236" t="s">
        <v>24135</v>
      </c>
      <c r="V2236" t="s">
        <v>21583</v>
      </c>
      <c r="W2236" t="s">
        <v>24136</v>
      </c>
      <c r="X2236" t="s">
        <v>24137</v>
      </c>
      <c r="Y2236" t="s">
        <v>21510</v>
      </c>
    </row>
    <row r="2237" spans="1:31" x14ac:dyDescent="0.3">
      <c r="A2237" t="s">
        <v>21582</v>
      </c>
      <c r="B2237" t="s">
        <v>24138</v>
      </c>
      <c r="C2237">
        <v>481</v>
      </c>
      <c r="D2237" t="s">
        <v>32</v>
      </c>
      <c r="E2237">
        <v>294</v>
      </c>
      <c r="F2237">
        <v>217192</v>
      </c>
      <c r="G2237">
        <v>4.63</v>
      </c>
      <c r="H2237">
        <v>654</v>
      </c>
      <c r="I2237">
        <v>1045</v>
      </c>
      <c r="J2237" t="s">
        <v>24139</v>
      </c>
      <c r="K2237" t="s">
        <v>24140</v>
      </c>
      <c r="L2237" t="s">
        <v>24141</v>
      </c>
      <c r="M2237" t="s">
        <v>24142</v>
      </c>
      <c r="N2237" t="s">
        <v>24143</v>
      </c>
      <c r="O2237" t="s">
        <v>24144</v>
      </c>
      <c r="P2237" t="s">
        <v>24145</v>
      </c>
      <c r="Q2237" t="s">
        <v>24146</v>
      </c>
      <c r="R2237" t="s">
        <v>24147</v>
      </c>
      <c r="S2237" t="s">
        <v>24148</v>
      </c>
      <c r="T2237" t="s">
        <v>24149</v>
      </c>
      <c r="U2237" t="s">
        <v>24150</v>
      </c>
      <c r="V2237" t="s">
        <v>21523</v>
      </c>
      <c r="W2237" t="s">
        <v>21580</v>
      </c>
      <c r="X2237" t="s">
        <v>24151</v>
      </c>
      <c r="Y2237" t="s">
        <v>24152</v>
      </c>
      <c r="Z2237" t="s">
        <v>24153</v>
      </c>
      <c r="AA2237" t="s">
        <v>24154</v>
      </c>
      <c r="AB2237" t="s">
        <v>24155</v>
      </c>
      <c r="AC2237" t="s">
        <v>24156</v>
      </c>
    </row>
    <row r="2238" spans="1:31" x14ac:dyDescent="0.3">
      <c r="A2238" t="s">
        <v>24157</v>
      </c>
      <c r="B2238" t="s">
        <v>24158</v>
      </c>
      <c r="C2238">
        <v>1000</v>
      </c>
      <c r="D2238" t="s">
        <v>632</v>
      </c>
      <c r="E2238">
        <v>287</v>
      </c>
      <c r="F2238">
        <v>35558</v>
      </c>
      <c r="G2238">
        <v>4.51</v>
      </c>
      <c r="H2238">
        <v>49</v>
      </c>
      <c r="I2238">
        <v>36</v>
      </c>
      <c r="J2238" t="s">
        <v>24159</v>
      </c>
      <c r="K2238" t="s">
        <v>24160</v>
      </c>
      <c r="L2238" t="s">
        <v>24161</v>
      </c>
      <c r="M2238" t="s">
        <v>24162</v>
      </c>
      <c r="N2238" t="s">
        <v>24163</v>
      </c>
      <c r="O2238" t="s">
        <v>24164</v>
      </c>
      <c r="P2238" t="s">
        <v>24165</v>
      </c>
      <c r="Q2238" t="s">
        <v>24166</v>
      </c>
      <c r="R2238" t="s">
        <v>24167</v>
      </c>
      <c r="S2238" t="s">
        <v>24168</v>
      </c>
      <c r="T2238" t="s">
        <v>24169</v>
      </c>
      <c r="U2238" t="s">
        <v>24170</v>
      </c>
      <c r="V2238" t="s">
        <v>24171</v>
      </c>
      <c r="W2238" t="s">
        <v>24172</v>
      </c>
      <c r="X2238" t="s">
        <v>24173</v>
      </c>
      <c r="Y2238" t="s">
        <v>24174</v>
      </c>
      <c r="Z2238" t="s">
        <v>24175</v>
      </c>
      <c r="AA2238" t="s">
        <v>24176</v>
      </c>
      <c r="AB2238" t="s">
        <v>24177</v>
      </c>
      <c r="AC2238" t="s">
        <v>24178</v>
      </c>
    </row>
    <row r="2239" spans="1:31" x14ac:dyDescent="0.3">
      <c r="A2239" t="s">
        <v>24179</v>
      </c>
      <c r="B2239" t="s">
        <v>24158</v>
      </c>
      <c r="C2239">
        <v>1000</v>
      </c>
      <c r="D2239" t="s">
        <v>632</v>
      </c>
      <c r="E2239">
        <v>313</v>
      </c>
      <c r="F2239">
        <v>7188</v>
      </c>
      <c r="G2239">
        <v>4.67</v>
      </c>
      <c r="H2239">
        <v>12</v>
      </c>
      <c r="I2239">
        <v>21</v>
      </c>
      <c r="J2239" t="s">
        <v>24166</v>
      </c>
      <c r="K2239" t="s">
        <v>24180</v>
      </c>
      <c r="L2239" t="s">
        <v>24181</v>
      </c>
      <c r="M2239" t="s">
        <v>24182</v>
      </c>
      <c r="N2239" t="s">
        <v>24183</v>
      </c>
      <c r="O2239" t="s">
        <v>24184</v>
      </c>
      <c r="P2239" t="s">
        <v>24185</v>
      </c>
      <c r="Q2239" t="s">
        <v>24186</v>
      </c>
      <c r="R2239" t="s">
        <v>24187</v>
      </c>
      <c r="S2239" t="s">
        <v>24177</v>
      </c>
      <c r="T2239" t="s">
        <v>24159</v>
      </c>
      <c r="U2239" t="s">
        <v>24188</v>
      </c>
      <c r="V2239" t="s">
        <v>24160</v>
      </c>
      <c r="W2239" t="s">
        <v>24189</v>
      </c>
      <c r="X2239" t="s">
        <v>24190</v>
      </c>
      <c r="Y2239" t="s">
        <v>24162</v>
      </c>
      <c r="Z2239" t="s">
        <v>24191</v>
      </c>
      <c r="AA2239" t="s">
        <v>24192</v>
      </c>
      <c r="AB2239" t="s">
        <v>24193</v>
      </c>
    </row>
    <row r="2240" spans="1:31" x14ac:dyDescent="0.3">
      <c r="A2240" t="s">
        <v>24194</v>
      </c>
      <c r="B2240" t="s">
        <v>24195</v>
      </c>
      <c r="C2240">
        <v>598</v>
      </c>
      <c r="D2240" t="s">
        <v>632</v>
      </c>
      <c r="E2240">
        <v>202</v>
      </c>
      <c r="F2240">
        <v>108945</v>
      </c>
      <c r="G2240">
        <v>4.67</v>
      </c>
      <c r="H2240">
        <v>324</v>
      </c>
      <c r="I2240">
        <v>406</v>
      </c>
      <c r="J2240" t="s">
        <v>24196</v>
      </c>
      <c r="K2240" t="s">
        <v>24197</v>
      </c>
      <c r="L2240" t="s">
        <v>24198</v>
      </c>
      <c r="M2240" t="s">
        <v>24199</v>
      </c>
      <c r="N2240" t="s">
        <v>24200</v>
      </c>
      <c r="O2240" t="s">
        <v>24201</v>
      </c>
      <c r="P2240" t="s">
        <v>24202</v>
      </c>
      <c r="Q2240" t="s">
        <v>24203</v>
      </c>
      <c r="R2240" t="s">
        <v>24204</v>
      </c>
      <c r="S2240" t="s">
        <v>24205</v>
      </c>
      <c r="T2240" t="s">
        <v>24206</v>
      </c>
      <c r="U2240" t="s">
        <v>24207</v>
      </c>
      <c r="V2240" t="s">
        <v>24208</v>
      </c>
      <c r="W2240" t="s">
        <v>24209</v>
      </c>
    </row>
    <row r="2241" spans="1:29" x14ac:dyDescent="0.3">
      <c r="A2241" t="s">
        <v>24210</v>
      </c>
      <c r="B2241" t="s">
        <v>24211</v>
      </c>
      <c r="C2241">
        <v>705</v>
      </c>
      <c r="D2241" t="s">
        <v>632</v>
      </c>
      <c r="E2241">
        <v>276</v>
      </c>
      <c r="F2241">
        <v>2264</v>
      </c>
      <c r="G2241">
        <v>4.8</v>
      </c>
      <c r="H2241">
        <v>5</v>
      </c>
      <c r="I2241">
        <v>4</v>
      </c>
      <c r="J2241" t="s">
        <v>24212</v>
      </c>
      <c r="K2241" t="s">
        <v>24166</v>
      </c>
      <c r="L2241" t="s">
        <v>24213</v>
      </c>
      <c r="M2241" t="s">
        <v>24214</v>
      </c>
      <c r="N2241" t="s">
        <v>24215</v>
      </c>
      <c r="O2241" t="s">
        <v>24216</v>
      </c>
      <c r="P2241" t="s">
        <v>24217</v>
      </c>
      <c r="Q2241" t="s">
        <v>24218</v>
      </c>
      <c r="R2241" t="s">
        <v>24219</v>
      </c>
      <c r="S2241" t="s">
        <v>24220</v>
      </c>
      <c r="T2241" t="s">
        <v>24221</v>
      </c>
      <c r="U2241" t="s">
        <v>24222</v>
      </c>
      <c r="V2241" t="s">
        <v>24223</v>
      </c>
      <c r="W2241" t="s">
        <v>24224</v>
      </c>
      <c r="X2241" t="s">
        <v>24225</v>
      </c>
      <c r="Y2241" t="s">
        <v>24226</v>
      </c>
      <c r="Z2241" t="s">
        <v>24227</v>
      </c>
      <c r="AA2241" t="s">
        <v>24228</v>
      </c>
      <c r="AB2241" t="s">
        <v>24229</v>
      </c>
      <c r="AC2241" t="s">
        <v>24230</v>
      </c>
    </row>
    <row r="2242" spans="1:29" x14ac:dyDescent="0.3">
      <c r="A2242" t="s">
        <v>24212</v>
      </c>
      <c r="B2242" t="s">
        <v>24231</v>
      </c>
      <c r="C2242">
        <v>663</v>
      </c>
      <c r="D2242" t="s">
        <v>632</v>
      </c>
      <c r="E2242">
        <v>182</v>
      </c>
      <c r="F2242">
        <v>3142</v>
      </c>
      <c r="G2242">
        <v>4.53</v>
      </c>
      <c r="H2242">
        <v>15</v>
      </c>
      <c r="I2242">
        <v>5</v>
      </c>
      <c r="J2242" t="s">
        <v>24230</v>
      </c>
      <c r="K2242" t="s">
        <v>24166</v>
      </c>
      <c r="L2242" t="s">
        <v>24210</v>
      </c>
      <c r="M2242" t="s">
        <v>24232</v>
      </c>
      <c r="N2242" t="s">
        <v>24194</v>
      </c>
      <c r="O2242" t="s">
        <v>24233</v>
      </c>
      <c r="P2242" t="s">
        <v>24216</v>
      </c>
      <c r="Q2242" t="s">
        <v>24234</v>
      </c>
      <c r="R2242" t="s">
        <v>24235</v>
      </c>
      <c r="S2242" t="s">
        <v>24236</v>
      </c>
      <c r="T2242" t="s">
        <v>24237</v>
      </c>
      <c r="U2242" t="s">
        <v>24238</v>
      </c>
      <c r="V2242" t="s">
        <v>24239</v>
      </c>
      <c r="W2242" t="s">
        <v>24240</v>
      </c>
      <c r="X2242" t="s">
        <v>24241</v>
      </c>
      <c r="Y2242" t="e">
        <f>-A7rc7FdA74</f>
        <v>#NAME?</v>
      </c>
      <c r="Z2242" t="s">
        <v>24242</v>
      </c>
      <c r="AA2242" t="s">
        <v>24243</v>
      </c>
      <c r="AB2242" t="s">
        <v>24244</v>
      </c>
    </row>
    <row r="2243" spans="1:29" x14ac:dyDescent="0.3">
      <c r="A2243" t="s">
        <v>24245</v>
      </c>
      <c r="B2243" t="s">
        <v>24246</v>
      </c>
      <c r="C2243">
        <v>1056</v>
      </c>
      <c r="D2243" t="s">
        <v>632</v>
      </c>
      <c r="E2243">
        <v>140</v>
      </c>
      <c r="F2243">
        <v>1760328</v>
      </c>
      <c r="G2243">
        <v>4.4800000000000004</v>
      </c>
      <c r="H2243">
        <v>5942</v>
      </c>
      <c r="I2243">
        <v>4830</v>
      </c>
      <c r="J2243" t="s">
        <v>24247</v>
      </c>
      <c r="K2243" t="s">
        <v>24248</v>
      </c>
      <c r="L2243" t="s">
        <v>24249</v>
      </c>
      <c r="M2243" t="s">
        <v>24250</v>
      </c>
      <c r="N2243" t="s">
        <v>24251</v>
      </c>
      <c r="O2243" t="s">
        <v>24252</v>
      </c>
      <c r="P2243" t="s">
        <v>24253</v>
      </c>
      <c r="Q2243" t="s">
        <v>24254</v>
      </c>
      <c r="R2243" t="s">
        <v>24255</v>
      </c>
      <c r="S2243" t="s">
        <v>24256</v>
      </c>
      <c r="T2243" t="s">
        <v>24257</v>
      </c>
      <c r="U2243" t="s">
        <v>24258</v>
      </c>
      <c r="V2243" t="s">
        <v>24259</v>
      </c>
      <c r="W2243" t="s">
        <v>24260</v>
      </c>
      <c r="X2243" t="s">
        <v>24261</v>
      </c>
      <c r="Y2243" t="s">
        <v>24262</v>
      </c>
      <c r="Z2243" t="s">
        <v>24263</v>
      </c>
      <c r="AA2243" t="s">
        <v>24264</v>
      </c>
      <c r="AB2243" t="s">
        <v>24265</v>
      </c>
      <c r="AC2243" t="s">
        <v>24266</v>
      </c>
    </row>
    <row r="2244" spans="1:29" x14ac:dyDescent="0.3">
      <c r="A2244" t="s">
        <v>24267</v>
      </c>
      <c r="B2244" t="s">
        <v>24268</v>
      </c>
      <c r="C2244">
        <v>1103</v>
      </c>
      <c r="D2244" t="s">
        <v>632</v>
      </c>
      <c r="E2244">
        <v>223</v>
      </c>
      <c r="F2244">
        <v>2149</v>
      </c>
      <c r="G2244">
        <v>4.71</v>
      </c>
      <c r="H2244">
        <v>14</v>
      </c>
      <c r="I2244">
        <v>12</v>
      </c>
      <c r="J2244" t="s">
        <v>24166</v>
      </c>
      <c r="K2244" t="s">
        <v>24269</v>
      </c>
      <c r="L2244" t="s">
        <v>24270</v>
      </c>
      <c r="M2244" t="s">
        <v>24271</v>
      </c>
      <c r="N2244" t="s">
        <v>24272</v>
      </c>
      <c r="O2244" t="s">
        <v>24273</v>
      </c>
      <c r="P2244" t="s">
        <v>24274</v>
      </c>
      <c r="Q2244" t="s">
        <v>24275</v>
      </c>
      <c r="R2244" t="s">
        <v>24276</v>
      </c>
      <c r="S2244" t="s">
        <v>24277</v>
      </c>
      <c r="T2244" t="s">
        <v>24278</v>
      </c>
      <c r="U2244" t="s">
        <v>24279</v>
      </c>
      <c r="V2244" t="s">
        <v>24280</v>
      </c>
      <c r="W2244" t="s">
        <v>24281</v>
      </c>
      <c r="X2244" t="s">
        <v>24282</v>
      </c>
      <c r="Y2244" t="s">
        <v>24283</v>
      </c>
      <c r="Z2244" t="s">
        <v>24284</v>
      </c>
      <c r="AA2244" t="s">
        <v>24285</v>
      </c>
      <c r="AB2244" t="s">
        <v>24286</v>
      </c>
      <c r="AC2244" t="s">
        <v>24287</v>
      </c>
    </row>
    <row r="2245" spans="1:29" x14ac:dyDescent="0.3">
      <c r="A2245" t="s">
        <v>24222</v>
      </c>
      <c r="B2245" t="s">
        <v>24288</v>
      </c>
      <c r="C2245">
        <v>361</v>
      </c>
      <c r="D2245" t="s">
        <v>632</v>
      </c>
      <c r="E2245">
        <v>300</v>
      </c>
      <c r="F2245">
        <v>769842</v>
      </c>
      <c r="G2245">
        <v>4.8899999999999997</v>
      </c>
      <c r="H2245">
        <v>2790</v>
      </c>
      <c r="I2245">
        <v>1220</v>
      </c>
      <c r="J2245" t="s">
        <v>24289</v>
      </c>
      <c r="K2245" t="s">
        <v>24290</v>
      </c>
      <c r="L2245" t="s">
        <v>24291</v>
      </c>
      <c r="M2245" t="s">
        <v>24292</v>
      </c>
      <c r="N2245" t="s">
        <v>24293</v>
      </c>
      <c r="O2245" t="e">
        <f>-Kl9JER0m74</f>
        <v>#NAME?</v>
      </c>
      <c r="P2245" t="s">
        <v>24294</v>
      </c>
      <c r="Q2245" t="s">
        <v>24295</v>
      </c>
      <c r="R2245" t="s">
        <v>24296</v>
      </c>
      <c r="S2245" t="s">
        <v>24297</v>
      </c>
      <c r="T2245" t="s">
        <v>24298</v>
      </c>
      <c r="U2245" t="s">
        <v>24299</v>
      </c>
      <c r="V2245" t="s">
        <v>24300</v>
      </c>
      <c r="W2245" t="s">
        <v>24301</v>
      </c>
    </row>
    <row r="2246" spans="1:29" x14ac:dyDescent="0.3">
      <c r="A2246" t="s">
        <v>24302</v>
      </c>
      <c r="B2246" t="s">
        <v>24303</v>
      </c>
      <c r="C2246">
        <v>635</v>
      </c>
      <c r="D2246" t="s">
        <v>632</v>
      </c>
      <c r="E2246">
        <v>165</v>
      </c>
      <c r="F2246">
        <v>1797772</v>
      </c>
      <c r="G2246">
        <v>4.87</v>
      </c>
      <c r="H2246">
        <v>4607</v>
      </c>
      <c r="I2246">
        <v>3203</v>
      </c>
      <c r="J2246" t="s">
        <v>24304</v>
      </c>
      <c r="K2246" t="s">
        <v>24305</v>
      </c>
      <c r="L2246" t="s">
        <v>24306</v>
      </c>
      <c r="M2246" t="s">
        <v>24307</v>
      </c>
      <c r="N2246" t="s">
        <v>24308</v>
      </c>
      <c r="O2246" t="s">
        <v>24309</v>
      </c>
      <c r="P2246" t="s">
        <v>24310</v>
      </c>
      <c r="Q2246" t="s">
        <v>24311</v>
      </c>
      <c r="R2246" t="s">
        <v>24312</v>
      </c>
      <c r="S2246" t="s">
        <v>24313</v>
      </c>
      <c r="T2246" t="s">
        <v>24314</v>
      </c>
      <c r="U2246" t="s">
        <v>24315</v>
      </c>
      <c r="V2246" t="s">
        <v>24316</v>
      </c>
      <c r="W2246" t="s">
        <v>24317</v>
      </c>
    </row>
    <row r="2247" spans="1:29" x14ac:dyDescent="0.3">
      <c r="A2247" t="s">
        <v>24318</v>
      </c>
      <c r="B2247" t="s">
        <v>24158</v>
      </c>
      <c r="C2247">
        <v>0</v>
      </c>
      <c r="D2247" t="s">
        <v>1165</v>
      </c>
      <c r="E2247">
        <v>492</v>
      </c>
      <c r="F2247">
        <v>9402</v>
      </c>
      <c r="G2247">
        <v>4.72</v>
      </c>
      <c r="H2247">
        <v>18</v>
      </c>
      <c r="I2247">
        <v>9</v>
      </c>
    </row>
    <row r="2248" spans="1:29" x14ac:dyDescent="0.3">
      <c r="A2248" t="s">
        <v>24319</v>
      </c>
      <c r="B2248" t="s">
        <v>24268</v>
      </c>
      <c r="C2248">
        <v>1072</v>
      </c>
      <c r="D2248" t="s">
        <v>632</v>
      </c>
      <c r="E2248">
        <v>183</v>
      </c>
      <c r="F2248">
        <v>11815</v>
      </c>
      <c r="G2248">
        <v>4</v>
      </c>
      <c r="H2248">
        <v>22</v>
      </c>
      <c r="I2248">
        <v>13</v>
      </c>
      <c r="J2248" t="s">
        <v>24320</v>
      </c>
      <c r="K2248" t="s">
        <v>24321</v>
      </c>
      <c r="L2248" t="s">
        <v>24284</v>
      </c>
      <c r="M2248" t="s">
        <v>24322</v>
      </c>
      <c r="N2248" t="s">
        <v>24323</v>
      </c>
      <c r="O2248" t="s">
        <v>24324</v>
      </c>
      <c r="P2248" t="s">
        <v>24325</v>
      </c>
      <c r="Q2248" t="s">
        <v>24326</v>
      </c>
      <c r="R2248" t="s">
        <v>24327</v>
      </c>
      <c r="S2248" t="s">
        <v>24286</v>
      </c>
      <c r="T2248" t="s">
        <v>24278</v>
      </c>
      <c r="U2248" t="s">
        <v>24328</v>
      </c>
      <c r="V2248" t="s">
        <v>24329</v>
      </c>
      <c r="W2248" t="s">
        <v>24330</v>
      </c>
      <c r="X2248" t="s">
        <v>24331</v>
      </c>
      <c r="Y2248" t="s">
        <v>24332</v>
      </c>
      <c r="Z2248" t="s">
        <v>24333</v>
      </c>
      <c r="AA2248" t="s">
        <v>24334</v>
      </c>
      <c r="AB2248" t="s">
        <v>24335</v>
      </c>
      <c r="AC2248" t="s">
        <v>24336</v>
      </c>
    </row>
    <row r="2249" spans="1:29" x14ac:dyDescent="0.3">
      <c r="A2249" t="s">
        <v>24337</v>
      </c>
      <c r="B2249" t="s">
        <v>24338</v>
      </c>
      <c r="C2249">
        <v>900</v>
      </c>
      <c r="D2249" t="s">
        <v>632</v>
      </c>
      <c r="E2249">
        <v>237</v>
      </c>
      <c r="F2249">
        <v>205981</v>
      </c>
      <c r="G2249">
        <v>4.8</v>
      </c>
      <c r="H2249">
        <v>130</v>
      </c>
      <c r="I2249">
        <v>48</v>
      </c>
      <c r="J2249" t="s">
        <v>24339</v>
      </c>
      <c r="K2249" t="s">
        <v>24340</v>
      </c>
      <c r="L2249" t="s">
        <v>24341</v>
      </c>
      <c r="M2249" t="s">
        <v>24342</v>
      </c>
      <c r="N2249" t="s">
        <v>24343</v>
      </c>
      <c r="O2249" t="s">
        <v>24344</v>
      </c>
      <c r="P2249" t="s">
        <v>24345</v>
      </c>
      <c r="Q2249" t="s">
        <v>24346</v>
      </c>
      <c r="R2249" t="s">
        <v>24347</v>
      </c>
      <c r="S2249" t="s">
        <v>24348</v>
      </c>
      <c r="T2249" t="s">
        <v>24349</v>
      </c>
      <c r="U2249" t="s">
        <v>24350</v>
      </c>
      <c r="V2249" t="s">
        <v>24351</v>
      </c>
      <c r="W2249" t="s">
        <v>24352</v>
      </c>
      <c r="X2249" t="s">
        <v>24353</v>
      </c>
      <c r="Y2249" t="s">
        <v>24354</v>
      </c>
      <c r="Z2249" t="s">
        <v>24355</v>
      </c>
      <c r="AA2249" t="s">
        <v>24356</v>
      </c>
      <c r="AB2249" t="s">
        <v>24357</v>
      </c>
      <c r="AC2249" t="s">
        <v>24358</v>
      </c>
    </row>
    <row r="2250" spans="1:29" x14ac:dyDescent="0.3">
      <c r="A2250" t="s">
        <v>24359</v>
      </c>
      <c r="B2250" t="s">
        <v>24360</v>
      </c>
      <c r="C2250">
        <v>726</v>
      </c>
      <c r="D2250" t="s">
        <v>632</v>
      </c>
      <c r="E2250">
        <v>269</v>
      </c>
      <c r="F2250">
        <v>20862</v>
      </c>
      <c r="G2250">
        <v>4.96</v>
      </c>
      <c r="H2250">
        <v>132</v>
      </c>
      <c r="I2250">
        <v>39</v>
      </c>
      <c r="J2250" t="s">
        <v>24241</v>
      </c>
      <c r="K2250" t="s">
        <v>24361</v>
      </c>
      <c r="L2250" t="s">
        <v>24362</v>
      </c>
      <c r="M2250" t="s">
        <v>24363</v>
      </c>
      <c r="N2250" t="s">
        <v>24364</v>
      </c>
      <c r="O2250" t="s">
        <v>24365</v>
      </c>
      <c r="P2250" t="s">
        <v>24366</v>
      </c>
      <c r="Q2250" t="s">
        <v>24367</v>
      </c>
      <c r="R2250" t="s">
        <v>24368</v>
      </c>
      <c r="S2250" t="s">
        <v>24369</v>
      </c>
      <c r="T2250" t="s">
        <v>24370</v>
      </c>
      <c r="U2250" t="s">
        <v>24371</v>
      </c>
      <c r="V2250" t="s">
        <v>24372</v>
      </c>
      <c r="W2250" t="s">
        <v>24373</v>
      </c>
      <c r="X2250" t="s">
        <v>24374</v>
      </c>
      <c r="Y2250" t="s">
        <v>24375</v>
      </c>
      <c r="Z2250" t="s">
        <v>24376</v>
      </c>
      <c r="AA2250" t="s">
        <v>24377</v>
      </c>
      <c r="AB2250" t="s">
        <v>24378</v>
      </c>
      <c r="AC2250" t="s">
        <v>24379</v>
      </c>
    </row>
    <row r="2251" spans="1:29" x14ac:dyDescent="0.3">
      <c r="A2251" t="s">
        <v>24380</v>
      </c>
      <c r="B2251" t="s">
        <v>24381</v>
      </c>
      <c r="C2251">
        <v>738</v>
      </c>
      <c r="D2251" t="s">
        <v>632</v>
      </c>
      <c r="E2251">
        <v>198</v>
      </c>
      <c r="F2251">
        <v>3105123</v>
      </c>
      <c r="G2251">
        <v>4.7</v>
      </c>
      <c r="H2251">
        <v>8673</v>
      </c>
      <c r="I2251">
        <v>8421</v>
      </c>
      <c r="J2251" t="s">
        <v>24382</v>
      </c>
      <c r="K2251" t="s">
        <v>24383</v>
      </c>
      <c r="L2251" t="s">
        <v>24384</v>
      </c>
      <c r="M2251" t="s">
        <v>24385</v>
      </c>
      <c r="N2251" t="s">
        <v>24386</v>
      </c>
      <c r="O2251" t="s">
        <v>24387</v>
      </c>
      <c r="P2251" t="s">
        <v>24388</v>
      </c>
      <c r="Q2251" t="s">
        <v>24389</v>
      </c>
      <c r="R2251" t="s">
        <v>16699</v>
      </c>
      <c r="S2251" t="s">
        <v>24390</v>
      </c>
      <c r="T2251" t="s">
        <v>24391</v>
      </c>
      <c r="U2251" t="s">
        <v>24392</v>
      </c>
      <c r="V2251" t="s">
        <v>24393</v>
      </c>
      <c r="W2251" t="s">
        <v>24394</v>
      </c>
      <c r="X2251" t="s">
        <v>24395</v>
      </c>
      <c r="Y2251" t="s">
        <v>24396</v>
      </c>
      <c r="Z2251" t="s">
        <v>24397</v>
      </c>
      <c r="AA2251" t="s">
        <v>24398</v>
      </c>
      <c r="AB2251" t="s">
        <v>24399</v>
      </c>
      <c r="AC2251" t="s">
        <v>24400</v>
      </c>
    </row>
    <row r="2252" spans="1:29" x14ac:dyDescent="0.3">
      <c r="A2252" t="s">
        <v>24401</v>
      </c>
      <c r="B2252" t="s">
        <v>24402</v>
      </c>
      <c r="C2252">
        <v>545</v>
      </c>
      <c r="D2252" t="s">
        <v>632</v>
      </c>
      <c r="E2252">
        <v>242</v>
      </c>
      <c r="F2252">
        <v>230947</v>
      </c>
      <c r="G2252">
        <v>4.87</v>
      </c>
      <c r="H2252">
        <v>425</v>
      </c>
      <c r="I2252">
        <v>353</v>
      </c>
      <c r="J2252" t="s">
        <v>24403</v>
      </c>
      <c r="K2252" t="s">
        <v>24404</v>
      </c>
      <c r="L2252" t="s">
        <v>24405</v>
      </c>
      <c r="M2252" t="s">
        <v>24406</v>
      </c>
      <c r="N2252" t="s">
        <v>24407</v>
      </c>
      <c r="O2252" t="s">
        <v>24408</v>
      </c>
      <c r="P2252" t="s">
        <v>24409</v>
      </c>
      <c r="Q2252" t="s">
        <v>24410</v>
      </c>
      <c r="R2252" t="s">
        <v>24411</v>
      </c>
      <c r="S2252" t="s">
        <v>24412</v>
      </c>
      <c r="T2252" t="s">
        <v>24413</v>
      </c>
      <c r="U2252" t="s">
        <v>24414</v>
      </c>
      <c r="V2252" t="s">
        <v>24415</v>
      </c>
      <c r="W2252" t="s">
        <v>24416</v>
      </c>
      <c r="X2252" t="s">
        <v>24417</v>
      </c>
      <c r="Y2252" t="s">
        <v>24418</v>
      </c>
      <c r="Z2252" t="s">
        <v>24419</v>
      </c>
      <c r="AA2252" t="s">
        <v>24420</v>
      </c>
      <c r="AB2252" t="s">
        <v>24421</v>
      </c>
      <c r="AC2252" t="s">
        <v>24422</v>
      </c>
    </row>
    <row r="2253" spans="1:29" x14ac:dyDescent="0.3">
      <c r="A2253" t="s">
        <v>24423</v>
      </c>
      <c r="B2253" t="s">
        <v>24424</v>
      </c>
      <c r="C2253">
        <v>641</v>
      </c>
      <c r="D2253" t="s">
        <v>632</v>
      </c>
      <c r="E2253">
        <v>268</v>
      </c>
      <c r="F2253">
        <v>76407</v>
      </c>
      <c r="G2253">
        <v>4.8099999999999996</v>
      </c>
      <c r="H2253">
        <v>182</v>
      </c>
      <c r="I2253">
        <v>82</v>
      </c>
      <c r="J2253" t="s">
        <v>24425</v>
      </c>
      <c r="K2253" t="s">
        <v>24426</v>
      </c>
      <c r="L2253" t="s">
        <v>24427</v>
      </c>
      <c r="M2253" t="s">
        <v>24428</v>
      </c>
      <c r="N2253" t="s">
        <v>24429</v>
      </c>
      <c r="O2253" t="s">
        <v>24430</v>
      </c>
      <c r="P2253" t="s">
        <v>24431</v>
      </c>
      <c r="Q2253" t="s">
        <v>24432</v>
      </c>
      <c r="R2253" t="s">
        <v>24433</v>
      </c>
      <c r="S2253" t="s">
        <v>24434</v>
      </c>
      <c r="T2253" t="s">
        <v>24435</v>
      </c>
      <c r="U2253" t="s">
        <v>24436</v>
      </c>
      <c r="V2253" t="s">
        <v>24437</v>
      </c>
      <c r="W2253" t="s">
        <v>24438</v>
      </c>
      <c r="X2253" t="s">
        <v>24439</v>
      </c>
      <c r="Y2253" t="s">
        <v>24440</v>
      </c>
      <c r="Z2253" t="s">
        <v>24441</v>
      </c>
      <c r="AA2253" t="s">
        <v>24442</v>
      </c>
      <c r="AB2253" t="s">
        <v>24443</v>
      </c>
      <c r="AC2253" t="s">
        <v>24444</v>
      </c>
    </row>
    <row r="2254" spans="1:29" x14ac:dyDescent="0.3">
      <c r="A2254" t="s">
        <v>24445</v>
      </c>
      <c r="B2254" t="s">
        <v>24381</v>
      </c>
      <c r="C2254">
        <v>734</v>
      </c>
      <c r="D2254" t="s">
        <v>632</v>
      </c>
      <c r="E2254">
        <v>189</v>
      </c>
      <c r="F2254">
        <v>1230391</v>
      </c>
      <c r="G2254">
        <v>4.91</v>
      </c>
      <c r="H2254">
        <v>3678</v>
      </c>
      <c r="I2254">
        <v>1551</v>
      </c>
      <c r="J2254" t="s">
        <v>24446</v>
      </c>
      <c r="K2254" t="s">
        <v>24447</v>
      </c>
      <c r="L2254" t="s">
        <v>24448</v>
      </c>
      <c r="M2254" t="s">
        <v>24449</v>
      </c>
      <c r="N2254" t="s">
        <v>24450</v>
      </c>
      <c r="O2254" t="s">
        <v>24451</v>
      </c>
      <c r="P2254" t="s">
        <v>24382</v>
      </c>
      <c r="Q2254" t="s">
        <v>24452</v>
      </c>
      <c r="R2254" t="s">
        <v>24380</v>
      </c>
      <c r="S2254" t="s">
        <v>24453</v>
      </c>
      <c r="T2254" t="s">
        <v>24454</v>
      </c>
      <c r="U2254" t="s">
        <v>24455</v>
      </c>
      <c r="V2254" t="s">
        <v>24456</v>
      </c>
      <c r="W2254" t="s">
        <v>24457</v>
      </c>
      <c r="X2254" t="e">
        <f>-TChQZmHBR0</f>
        <v>#NAME?</v>
      </c>
      <c r="Y2254" t="s">
        <v>24383</v>
      </c>
      <c r="Z2254" t="s">
        <v>24458</v>
      </c>
      <c r="AA2254" t="s">
        <v>24459</v>
      </c>
      <c r="AB2254" t="s">
        <v>24460</v>
      </c>
      <c r="AC2254" t="s">
        <v>24461</v>
      </c>
    </row>
    <row r="2255" spans="1:29" x14ac:dyDescent="0.3">
      <c r="A2255" t="e">
        <f>-n0aB4w5gnQ</f>
        <v>#NAME?</v>
      </c>
      <c r="B2255" t="s">
        <v>24462</v>
      </c>
      <c r="C2255">
        <v>800</v>
      </c>
      <c r="D2255" t="s">
        <v>632</v>
      </c>
      <c r="E2255">
        <v>163</v>
      </c>
      <c r="F2255">
        <v>1327</v>
      </c>
      <c r="G2255">
        <v>4.91</v>
      </c>
      <c r="H2255">
        <v>11</v>
      </c>
      <c r="I2255">
        <v>6</v>
      </c>
      <c r="J2255" t="s">
        <v>24230</v>
      </c>
      <c r="K2255" t="s">
        <v>24274</v>
      </c>
      <c r="L2255" t="s">
        <v>24463</v>
      </c>
      <c r="M2255" t="s">
        <v>24233</v>
      </c>
      <c r="N2255" t="s">
        <v>24464</v>
      </c>
      <c r="O2255" t="s">
        <v>24465</v>
      </c>
      <c r="P2255" t="s">
        <v>24236</v>
      </c>
      <c r="Q2255" t="s">
        <v>24466</v>
      </c>
      <c r="R2255" t="s">
        <v>24467</v>
      </c>
      <c r="S2255" t="s">
        <v>24468</v>
      </c>
      <c r="T2255" t="s">
        <v>24469</v>
      </c>
      <c r="U2255" t="s">
        <v>24470</v>
      </c>
      <c r="V2255" t="s">
        <v>24471</v>
      </c>
      <c r="W2255" t="s">
        <v>24472</v>
      </c>
      <c r="X2255" t="s">
        <v>24473</v>
      </c>
      <c r="Y2255" t="s">
        <v>24474</v>
      </c>
      <c r="Z2255" t="s">
        <v>24475</v>
      </c>
      <c r="AA2255" t="s">
        <v>24476</v>
      </c>
      <c r="AB2255" t="s">
        <v>24477</v>
      </c>
      <c r="AC2255" t="s">
        <v>24478</v>
      </c>
    </row>
    <row r="2256" spans="1:29" x14ac:dyDescent="0.3">
      <c r="A2256" t="s">
        <v>24479</v>
      </c>
      <c r="B2256" t="s">
        <v>24480</v>
      </c>
      <c r="C2256">
        <v>627</v>
      </c>
      <c r="D2256" t="s">
        <v>632</v>
      </c>
      <c r="E2256">
        <v>191</v>
      </c>
      <c r="F2256">
        <v>783616</v>
      </c>
      <c r="G2256">
        <v>4.8499999999999996</v>
      </c>
      <c r="H2256">
        <v>2355</v>
      </c>
      <c r="I2256">
        <v>921</v>
      </c>
      <c r="J2256" t="s">
        <v>24481</v>
      </c>
      <c r="K2256" t="s">
        <v>24482</v>
      </c>
      <c r="L2256" t="s">
        <v>24483</v>
      </c>
      <c r="M2256" t="s">
        <v>24484</v>
      </c>
      <c r="N2256" t="s">
        <v>24485</v>
      </c>
      <c r="O2256" t="s">
        <v>24486</v>
      </c>
      <c r="P2256" t="s">
        <v>24487</v>
      </c>
      <c r="Q2256" t="s">
        <v>24488</v>
      </c>
      <c r="R2256" t="s">
        <v>24489</v>
      </c>
      <c r="S2256" t="s">
        <v>24490</v>
      </c>
      <c r="T2256" t="s">
        <v>24491</v>
      </c>
      <c r="U2256" t="s">
        <v>24492</v>
      </c>
      <c r="V2256" t="s">
        <v>24493</v>
      </c>
      <c r="W2256" t="s">
        <v>24494</v>
      </c>
      <c r="X2256" t="s">
        <v>24495</v>
      </c>
      <c r="Y2256" t="s">
        <v>24496</v>
      </c>
      <c r="Z2256" t="s">
        <v>24497</v>
      </c>
      <c r="AA2256" t="s">
        <v>24498</v>
      </c>
      <c r="AB2256" t="s">
        <v>24499</v>
      </c>
      <c r="AC2256" t="s">
        <v>24500</v>
      </c>
    </row>
    <row r="2257" spans="1:31" x14ac:dyDescent="0.3">
      <c r="A2257" t="s">
        <v>12334</v>
      </c>
      <c r="B2257" t="s">
        <v>12333</v>
      </c>
      <c r="C2257">
        <v>1016</v>
      </c>
      <c r="D2257" t="s">
        <v>632</v>
      </c>
      <c r="E2257">
        <v>172</v>
      </c>
      <c r="F2257">
        <v>3499428</v>
      </c>
      <c r="G2257">
        <v>4.2699999999999996</v>
      </c>
      <c r="H2257">
        <v>16653</v>
      </c>
      <c r="I2257">
        <v>21323</v>
      </c>
      <c r="J2257" t="s">
        <v>405</v>
      </c>
      <c r="K2257" t="s">
        <v>12338</v>
      </c>
      <c r="L2257" t="s">
        <v>12335</v>
      </c>
      <c r="M2257" t="s">
        <v>12342</v>
      </c>
      <c r="N2257" t="s">
        <v>12339</v>
      </c>
      <c r="O2257" t="s">
        <v>12336</v>
      </c>
      <c r="P2257" t="s">
        <v>12341</v>
      </c>
      <c r="Q2257" t="s">
        <v>12343</v>
      </c>
      <c r="R2257" t="s">
        <v>12337</v>
      </c>
      <c r="S2257" t="s">
        <v>12345</v>
      </c>
      <c r="T2257" t="s">
        <v>12340</v>
      </c>
      <c r="U2257" t="s">
        <v>12344</v>
      </c>
      <c r="V2257" t="s">
        <v>24501</v>
      </c>
      <c r="W2257" t="s">
        <v>24502</v>
      </c>
      <c r="X2257" t="s">
        <v>12351</v>
      </c>
      <c r="Y2257" t="s">
        <v>12352</v>
      </c>
      <c r="Z2257" t="s">
        <v>24503</v>
      </c>
      <c r="AA2257" t="s">
        <v>12346</v>
      </c>
      <c r="AB2257" t="s">
        <v>24504</v>
      </c>
      <c r="AC2257" t="s">
        <v>12350</v>
      </c>
    </row>
    <row r="2258" spans="1:31" x14ac:dyDescent="0.3">
      <c r="A2258" t="s">
        <v>24505</v>
      </c>
      <c r="B2258" t="s">
        <v>24506</v>
      </c>
      <c r="C2258">
        <v>859</v>
      </c>
      <c r="D2258" t="s">
        <v>38</v>
      </c>
      <c r="E2258" t="s">
        <v>3</v>
      </c>
      <c r="F2258" t="s">
        <v>39</v>
      </c>
      <c r="G2258">
        <v>60</v>
      </c>
      <c r="H2258">
        <v>6277</v>
      </c>
      <c r="I2258">
        <v>4</v>
      </c>
      <c r="J2258">
        <v>4</v>
      </c>
      <c r="K2258">
        <v>5</v>
      </c>
      <c r="L2258" t="s">
        <v>24507</v>
      </c>
      <c r="M2258" t="s">
        <v>24508</v>
      </c>
      <c r="N2258" t="s">
        <v>23548</v>
      </c>
      <c r="O2258" t="s">
        <v>24509</v>
      </c>
      <c r="P2258" t="s">
        <v>24510</v>
      </c>
      <c r="Q2258" t="s">
        <v>24511</v>
      </c>
      <c r="R2258" t="s">
        <v>24512</v>
      </c>
      <c r="S2258" t="s">
        <v>24513</v>
      </c>
      <c r="T2258" t="s">
        <v>24514</v>
      </c>
      <c r="U2258" t="s">
        <v>24515</v>
      </c>
      <c r="V2258" t="s">
        <v>24516</v>
      </c>
      <c r="W2258" t="s">
        <v>24517</v>
      </c>
      <c r="X2258" t="s">
        <v>24518</v>
      </c>
      <c r="Y2258" t="s">
        <v>24519</v>
      </c>
      <c r="Z2258" t="s">
        <v>24520</v>
      </c>
      <c r="AA2258" t="s">
        <v>24521</v>
      </c>
      <c r="AB2258" t="s">
        <v>24522</v>
      </c>
      <c r="AC2258" t="s">
        <v>24523</v>
      </c>
      <c r="AD2258" t="s">
        <v>24524</v>
      </c>
      <c r="AE2258" t="s">
        <v>24525</v>
      </c>
    </row>
    <row r="2259" spans="1:31" x14ac:dyDescent="0.3">
      <c r="A2259" t="s">
        <v>24526</v>
      </c>
      <c r="B2259" t="s">
        <v>24527</v>
      </c>
      <c r="C2259">
        <v>1108</v>
      </c>
      <c r="D2259" t="s">
        <v>5082</v>
      </c>
      <c r="E2259" t="s">
        <v>3</v>
      </c>
      <c r="F2259" t="s">
        <v>5083</v>
      </c>
      <c r="G2259">
        <v>97</v>
      </c>
      <c r="H2259">
        <v>10270</v>
      </c>
      <c r="I2259">
        <v>4.37</v>
      </c>
      <c r="J2259">
        <v>19</v>
      </c>
      <c r="K2259">
        <v>10</v>
      </c>
      <c r="L2259" t="s">
        <v>24507</v>
      </c>
      <c r="M2259" t="s">
        <v>24509</v>
      </c>
      <c r="N2259" t="s">
        <v>24528</v>
      </c>
      <c r="O2259" t="s">
        <v>24518</v>
      </c>
      <c r="P2259" t="s">
        <v>24529</v>
      </c>
    </row>
    <row r="2260" spans="1:31" x14ac:dyDescent="0.3">
      <c r="A2260" t="s">
        <v>24509</v>
      </c>
      <c r="B2260" t="s">
        <v>23579</v>
      </c>
      <c r="C2260">
        <v>856</v>
      </c>
      <c r="D2260" t="s">
        <v>233</v>
      </c>
      <c r="E2260" t="s">
        <v>3</v>
      </c>
      <c r="F2260" t="s">
        <v>234</v>
      </c>
      <c r="G2260">
        <v>47</v>
      </c>
      <c r="H2260">
        <v>934</v>
      </c>
      <c r="I2260">
        <v>2.6</v>
      </c>
      <c r="J2260">
        <v>5</v>
      </c>
      <c r="K2260">
        <v>3</v>
      </c>
      <c r="L2260" t="s">
        <v>24526</v>
      </c>
      <c r="M2260" t="s">
        <v>24507</v>
      </c>
      <c r="N2260" t="s">
        <v>24505</v>
      </c>
      <c r="O2260" t="s">
        <v>24530</v>
      </c>
      <c r="P2260" t="s">
        <v>24528</v>
      </c>
      <c r="Q2260" t="s">
        <v>24510</v>
      </c>
      <c r="R2260" t="s">
        <v>24531</v>
      </c>
      <c r="S2260" t="s">
        <v>24532</v>
      </c>
      <c r="T2260" t="s">
        <v>24533</v>
      </c>
      <c r="U2260" t="s">
        <v>24534</v>
      </c>
      <c r="V2260" t="s">
        <v>24535</v>
      </c>
      <c r="W2260" t="s">
        <v>24536</v>
      </c>
      <c r="X2260" t="s">
        <v>24537</v>
      </c>
      <c r="Y2260" t="s">
        <v>24538</v>
      </c>
      <c r="Z2260" t="s">
        <v>24539</v>
      </c>
      <c r="AA2260" t="s">
        <v>24540</v>
      </c>
      <c r="AB2260" t="s">
        <v>24541</v>
      </c>
      <c r="AC2260" t="s">
        <v>24542</v>
      </c>
      <c r="AD2260" t="s">
        <v>24543</v>
      </c>
      <c r="AE2260" t="s">
        <v>24544</v>
      </c>
    </row>
    <row r="2261" spans="1:31" x14ac:dyDescent="0.3">
      <c r="A2261" t="s">
        <v>24510</v>
      </c>
      <c r="B2261" t="s">
        <v>23579</v>
      </c>
      <c r="C2261">
        <v>856</v>
      </c>
      <c r="D2261" t="s">
        <v>233</v>
      </c>
      <c r="E2261" t="s">
        <v>3</v>
      </c>
      <c r="F2261" t="s">
        <v>234</v>
      </c>
      <c r="G2261">
        <v>340</v>
      </c>
      <c r="H2261">
        <v>1773</v>
      </c>
      <c r="I2261">
        <v>2.33</v>
      </c>
      <c r="J2261">
        <v>3</v>
      </c>
      <c r="K2261">
        <v>2</v>
      </c>
      <c r="L2261" t="s">
        <v>24507</v>
      </c>
      <c r="M2261" t="s">
        <v>24505</v>
      </c>
      <c r="N2261" t="s">
        <v>24518</v>
      </c>
      <c r="O2261" t="s">
        <v>24545</v>
      </c>
      <c r="P2261" t="s">
        <v>24546</v>
      </c>
      <c r="Q2261" t="s">
        <v>24547</v>
      </c>
      <c r="R2261" t="s">
        <v>24548</v>
      </c>
      <c r="S2261" t="s">
        <v>24549</v>
      </c>
      <c r="T2261" t="s">
        <v>24540</v>
      </c>
      <c r="U2261" t="s">
        <v>24550</v>
      </c>
      <c r="V2261" t="s">
        <v>24551</v>
      </c>
      <c r="W2261" t="s">
        <v>24552</v>
      </c>
      <c r="X2261" t="s">
        <v>24553</v>
      </c>
      <c r="Y2261" t="s">
        <v>24554</v>
      </c>
      <c r="Z2261" t="s">
        <v>24555</v>
      </c>
      <c r="AA2261" t="s">
        <v>24556</v>
      </c>
      <c r="AB2261" t="s">
        <v>24557</v>
      </c>
      <c r="AC2261" t="s">
        <v>24558</v>
      </c>
      <c r="AD2261" t="e">
        <f>-TJ-JDfUhbI</f>
        <v>#NAME?</v>
      </c>
      <c r="AE2261" t="s">
        <v>24559</v>
      </c>
    </row>
    <row r="2262" spans="1:31" x14ac:dyDescent="0.3">
      <c r="A2262" t="s">
        <v>24518</v>
      </c>
      <c r="B2262" t="s">
        <v>24560</v>
      </c>
      <c r="C2262">
        <v>807</v>
      </c>
      <c r="D2262" t="s">
        <v>152</v>
      </c>
      <c r="E2262" t="s">
        <v>3</v>
      </c>
      <c r="F2262" t="s">
        <v>153</v>
      </c>
      <c r="G2262">
        <v>93</v>
      </c>
      <c r="H2262">
        <v>1554</v>
      </c>
      <c r="I2262">
        <v>3</v>
      </c>
      <c r="J2262">
        <v>3</v>
      </c>
      <c r="K2262">
        <v>6</v>
      </c>
      <c r="L2262" t="s">
        <v>24507</v>
      </c>
      <c r="M2262" t="s">
        <v>24526</v>
      </c>
      <c r="N2262" t="s">
        <v>24561</v>
      </c>
      <c r="O2262" t="s">
        <v>24562</v>
      </c>
      <c r="P2262" t="s">
        <v>24563</v>
      </c>
      <c r="Q2262" t="s">
        <v>24564</v>
      </c>
      <c r="R2262" t="s">
        <v>24565</v>
      </c>
      <c r="S2262" t="s">
        <v>24566</v>
      </c>
      <c r="T2262" t="s">
        <v>24505</v>
      </c>
      <c r="U2262" t="s">
        <v>24567</v>
      </c>
      <c r="V2262" t="s">
        <v>24568</v>
      </c>
      <c r="W2262" t="s">
        <v>24569</v>
      </c>
      <c r="X2262" t="s">
        <v>24570</v>
      </c>
      <c r="Y2262" t="s">
        <v>24528</v>
      </c>
      <c r="Z2262" t="s">
        <v>24571</v>
      </c>
      <c r="AA2262" t="s">
        <v>24572</v>
      </c>
      <c r="AB2262" t="s">
        <v>24573</v>
      </c>
      <c r="AC2262" t="s">
        <v>24574</v>
      </c>
      <c r="AD2262" t="s">
        <v>24575</v>
      </c>
      <c r="AE2262" t="s">
        <v>24576</v>
      </c>
    </row>
    <row r="2263" spans="1:31" x14ac:dyDescent="0.3">
      <c r="A2263" t="s">
        <v>24565</v>
      </c>
      <c r="B2263" t="s">
        <v>24527</v>
      </c>
      <c r="C2263">
        <v>703</v>
      </c>
      <c r="D2263" t="s">
        <v>152</v>
      </c>
      <c r="E2263" t="s">
        <v>3</v>
      </c>
      <c r="F2263" t="s">
        <v>153</v>
      </c>
      <c r="G2263">
        <v>208</v>
      </c>
      <c r="H2263">
        <v>19134</v>
      </c>
      <c r="I2263">
        <v>4.9400000000000004</v>
      </c>
      <c r="J2263">
        <v>50</v>
      </c>
      <c r="K2263">
        <v>22</v>
      </c>
      <c r="L2263" t="s">
        <v>24567</v>
      </c>
      <c r="M2263" t="s">
        <v>24577</v>
      </c>
      <c r="N2263" t="s">
        <v>23947</v>
      </c>
      <c r="O2263" t="s">
        <v>24578</v>
      </c>
      <c r="P2263" t="s">
        <v>24579</v>
      </c>
      <c r="Q2263" t="s">
        <v>24580</v>
      </c>
      <c r="R2263" t="s">
        <v>24575</v>
      </c>
      <c r="S2263" t="s">
        <v>24581</v>
      </c>
      <c r="T2263" t="s">
        <v>24582</v>
      </c>
      <c r="U2263" t="s">
        <v>24583</v>
      </c>
      <c r="V2263" t="s">
        <v>24584</v>
      </c>
      <c r="W2263" t="s">
        <v>24585</v>
      </c>
      <c r="X2263" t="s">
        <v>24586</v>
      </c>
      <c r="Y2263" t="s">
        <v>24587</v>
      </c>
      <c r="Z2263" t="s">
        <v>24588</v>
      </c>
      <c r="AA2263" t="s">
        <v>24589</v>
      </c>
      <c r="AB2263" t="s">
        <v>24590</v>
      </c>
      <c r="AC2263" t="s">
        <v>24591</v>
      </c>
      <c r="AD2263" t="s">
        <v>24592</v>
      </c>
      <c r="AE2263" t="s">
        <v>24571</v>
      </c>
    </row>
    <row r="2264" spans="1:31" x14ac:dyDescent="0.3">
      <c r="A2264" t="s">
        <v>24570</v>
      </c>
      <c r="B2264" t="s">
        <v>24593</v>
      </c>
      <c r="C2264">
        <v>868</v>
      </c>
      <c r="D2264" t="s">
        <v>38</v>
      </c>
      <c r="E2264" t="s">
        <v>3</v>
      </c>
      <c r="F2264" t="s">
        <v>39</v>
      </c>
      <c r="G2264">
        <v>301</v>
      </c>
      <c r="H2264">
        <v>1019</v>
      </c>
      <c r="I2264">
        <v>0</v>
      </c>
      <c r="J2264">
        <v>0</v>
      </c>
      <c r="K2264">
        <v>0</v>
      </c>
      <c r="L2264" t="s">
        <v>24507</v>
      </c>
      <c r="M2264" t="s">
        <v>24594</v>
      </c>
      <c r="N2264" t="s">
        <v>24595</v>
      </c>
      <c r="O2264" t="s">
        <v>24530</v>
      </c>
      <c r="P2264" t="s">
        <v>24596</v>
      </c>
      <c r="Q2264" t="s">
        <v>24597</v>
      </c>
      <c r="R2264" t="s">
        <v>24598</v>
      </c>
      <c r="S2264" t="s">
        <v>24599</v>
      </c>
      <c r="T2264" t="s">
        <v>24600</v>
      </c>
      <c r="U2264" t="s">
        <v>24601</v>
      </c>
      <c r="V2264" t="s">
        <v>24602</v>
      </c>
      <c r="W2264" t="s">
        <v>24603</v>
      </c>
      <c r="X2264" t="s">
        <v>24604</v>
      </c>
      <c r="Y2264" t="s">
        <v>24605</v>
      </c>
      <c r="Z2264" t="s">
        <v>24606</v>
      </c>
      <c r="AA2264" t="s">
        <v>24526</v>
      </c>
      <c r="AB2264" t="s">
        <v>24607</v>
      </c>
      <c r="AC2264" t="s">
        <v>24608</v>
      </c>
      <c r="AD2264" t="s">
        <v>24609</v>
      </c>
      <c r="AE2264" t="s">
        <v>24610</v>
      </c>
    </row>
    <row r="2265" spans="1:31" x14ac:dyDescent="0.3">
      <c r="A2265" t="s">
        <v>24531</v>
      </c>
      <c r="B2265" t="s">
        <v>24611</v>
      </c>
      <c r="C2265">
        <v>1112</v>
      </c>
      <c r="D2265" t="s">
        <v>38</v>
      </c>
      <c r="E2265" t="s">
        <v>3</v>
      </c>
      <c r="F2265" t="s">
        <v>39</v>
      </c>
      <c r="G2265">
        <v>93</v>
      </c>
      <c r="H2265">
        <v>38964</v>
      </c>
      <c r="I2265">
        <v>4.58</v>
      </c>
      <c r="J2265">
        <v>48</v>
      </c>
      <c r="K2265">
        <v>29</v>
      </c>
    </row>
    <row r="2266" spans="1:31" x14ac:dyDescent="0.3">
      <c r="A2266" t="s">
        <v>24612</v>
      </c>
      <c r="B2266" t="s">
        <v>24527</v>
      </c>
      <c r="C2266">
        <v>1024</v>
      </c>
      <c r="D2266" t="s">
        <v>5082</v>
      </c>
      <c r="E2266" t="s">
        <v>3</v>
      </c>
      <c r="F2266" t="s">
        <v>5083</v>
      </c>
      <c r="G2266">
        <v>65</v>
      </c>
      <c r="H2266">
        <v>440</v>
      </c>
      <c r="I2266">
        <v>5</v>
      </c>
      <c r="J2266">
        <v>3</v>
      </c>
      <c r="K2266">
        <v>0</v>
      </c>
    </row>
    <row r="2267" spans="1:31" x14ac:dyDescent="0.3">
      <c r="A2267" t="s">
        <v>23947</v>
      </c>
      <c r="B2267" t="s">
        <v>24613</v>
      </c>
      <c r="C2267">
        <v>358</v>
      </c>
      <c r="D2267" t="s">
        <v>32</v>
      </c>
      <c r="E2267">
        <v>27</v>
      </c>
      <c r="F2267">
        <v>235885</v>
      </c>
      <c r="G2267">
        <v>4.58</v>
      </c>
      <c r="H2267">
        <v>300</v>
      </c>
      <c r="I2267">
        <v>467</v>
      </c>
      <c r="J2267" t="s">
        <v>23944</v>
      </c>
      <c r="K2267" t="s">
        <v>23948</v>
      </c>
      <c r="L2267" t="s">
        <v>23950</v>
      </c>
      <c r="M2267" t="s">
        <v>24582</v>
      </c>
      <c r="N2267" t="s">
        <v>24614</v>
      </c>
      <c r="O2267" t="s">
        <v>24615</v>
      </c>
      <c r="P2267" t="s">
        <v>24616</v>
      </c>
      <c r="Q2267" t="s">
        <v>24617</v>
      </c>
      <c r="R2267" t="s">
        <v>24618</v>
      </c>
      <c r="S2267" t="s">
        <v>24619</v>
      </c>
      <c r="T2267" t="s">
        <v>24620</v>
      </c>
      <c r="U2267" t="s">
        <v>24621</v>
      </c>
      <c r="V2267" t="s">
        <v>24567</v>
      </c>
      <c r="W2267" t="s">
        <v>24622</v>
      </c>
    </row>
    <row r="2268" spans="1:31" x14ac:dyDescent="0.3">
      <c r="A2268" t="s">
        <v>24567</v>
      </c>
      <c r="B2268" t="s">
        <v>24623</v>
      </c>
      <c r="C2268">
        <v>961</v>
      </c>
      <c r="D2268" t="s">
        <v>38</v>
      </c>
      <c r="E2268" t="s">
        <v>3</v>
      </c>
      <c r="F2268" t="s">
        <v>39</v>
      </c>
      <c r="G2268">
        <v>264</v>
      </c>
      <c r="H2268">
        <v>24824</v>
      </c>
      <c r="I2268">
        <v>4.6399999999999997</v>
      </c>
      <c r="J2268">
        <v>42</v>
      </c>
      <c r="K2268">
        <v>30</v>
      </c>
      <c r="L2268" t="s">
        <v>24624</v>
      </c>
      <c r="M2268" t="s">
        <v>24580</v>
      </c>
      <c r="N2268" t="s">
        <v>23947</v>
      </c>
      <c r="O2268" t="s">
        <v>24565</v>
      </c>
      <c r="P2268" t="s">
        <v>24579</v>
      </c>
      <c r="Q2268" t="s">
        <v>24592</v>
      </c>
      <c r="R2268" t="s">
        <v>24577</v>
      </c>
      <c r="S2268" t="s">
        <v>24581</v>
      </c>
      <c r="T2268" t="s">
        <v>24575</v>
      </c>
      <c r="U2268" t="s">
        <v>24590</v>
      </c>
      <c r="V2268" t="s">
        <v>24625</v>
      </c>
      <c r="W2268" t="s">
        <v>24626</v>
      </c>
      <c r="X2268" t="s">
        <v>24627</v>
      </c>
      <c r="Y2268" t="s">
        <v>24628</v>
      </c>
      <c r="Z2268" t="s">
        <v>24588</v>
      </c>
      <c r="AA2268" t="e">
        <f>-ygtNYzedlc</f>
        <v>#NAME?</v>
      </c>
      <c r="AB2268" t="s">
        <v>24629</v>
      </c>
      <c r="AC2268" t="s">
        <v>24531</v>
      </c>
      <c r="AD2268" t="s">
        <v>24582</v>
      </c>
      <c r="AE2268" t="s">
        <v>24630</v>
      </c>
    </row>
    <row r="2269" spans="1:31" x14ac:dyDescent="0.3">
      <c r="A2269" t="s">
        <v>24631</v>
      </c>
      <c r="B2269" t="s">
        <v>24632</v>
      </c>
      <c r="C2269">
        <v>790</v>
      </c>
      <c r="D2269" t="s">
        <v>32</v>
      </c>
      <c r="E2269">
        <v>120</v>
      </c>
      <c r="F2269">
        <v>20760</v>
      </c>
      <c r="G2269">
        <v>3.94</v>
      </c>
      <c r="H2269">
        <v>67</v>
      </c>
      <c r="I2269">
        <v>150</v>
      </c>
      <c r="J2269" t="s">
        <v>24633</v>
      </c>
      <c r="K2269" t="s">
        <v>24634</v>
      </c>
      <c r="L2269" t="s">
        <v>24635</v>
      </c>
      <c r="M2269" t="s">
        <v>24636</v>
      </c>
      <c r="N2269" t="s">
        <v>24637</v>
      </c>
      <c r="O2269" t="s">
        <v>24599</v>
      </c>
      <c r="P2269" t="s">
        <v>24607</v>
      </c>
      <c r="Q2269" t="s">
        <v>24594</v>
      </c>
      <c r="R2269" t="s">
        <v>24638</v>
      </c>
      <c r="S2269" t="s">
        <v>24639</v>
      </c>
      <c r="T2269" t="s">
        <v>24640</v>
      </c>
      <c r="U2269" t="s">
        <v>24641</v>
      </c>
      <c r="V2269" t="s">
        <v>24642</v>
      </c>
      <c r="W2269" t="s">
        <v>24643</v>
      </c>
      <c r="X2269" t="s">
        <v>24644</v>
      </c>
      <c r="Y2269" t="s">
        <v>24645</v>
      </c>
      <c r="Z2269" t="s">
        <v>24646</v>
      </c>
      <c r="AA2269" t="s">
        <v>24647</v>
      </c>
      <c r="AB2269" t="s">
        <v>24648</v>
      </c>
      <c r="AC2269" t="s">
        <v>24649</v>
      </c>
    </row>
    <row r="2270" spans="1:31" x14ac:dyDescent="0.3">
      <c r="A2270" t="s">
        <v>24650</v>
      </c>
      <c r="B2270" t="s">
        <v>24651</v>
      </c>
      <c r="C2270">
        <v>1111</v>
      </c>
      <c r="D2270" t="s">
        <v>5082</v>
      </c>
      <c r="E2270" t="s">
        <v>3</v>
      </c>
      <c r="F2270" t="s">
        <v>5083</v>
      </c>
      <c r="G2270">
        <v>182</v>
      </c>
      <c r="H2270">
        <v>579</v>
      </c>
      <c r="I2270">
        <v>5</v>
      </c>
      <c r="J2270">
        <v>1</v>
      </c>
      <c r="K2270">
        <v>5</v>
      </c>
      <c r="L2270" t="s">
        <v>24526</v>
      </c>
      <c r="M2270" t="s">
        <v>24528</v>
      </c>
      <c r="N2270" t="s">
        <v>24533</v>
      </c>
      <c r="O2270" t="s">
        <v>24509</v>
      </c>
      <c r="P2270" t="s">
        <v>24652</v>
      </c>
      <c r="Q2270" t="s">
        <v>24531</v>
      </c>
      <c r="R2270" t="s">
        <v>24532</v>
      </c>
      <c r="S2270" t="s">
        <v>24653</v>
      </c>
      <c r="T2270" t="s">
        <v>24505</v>
      </c>
      <c r="U2270" t="s">
        <v>24654</v>
      </c>
      <c r="V2270" t="s">
        <v>24655</v>
      </c>
      <c r="W2270" t="s">
        <v>24656</v>
      </c>
      <c r="X2270" t="s">
        <v>24550</v>
      </c>
      <c r="Y2270" t="s">
        <v>24657</v>
      </c>
      <c r="Z2270" t="s">
        <v>24658</v>
      </c>
      <c r="AA2270" t="s">
        <v>24659</v>
      </c>
      <c r="AB2270" t="s">
        <v>24660</v>
      </c>
      <c r="AC2270" t="s">
        <v>24661</v>
      </c>
      <c r="AD2270" t="s">
        <v>24662</v>
      </c>
      <c r="AE2270" t="s">
        <v>24540</v>
      </c>
    </row>
    <row r="2271" spans="1:31" x14ac:dyDescent="0.3">
      <c r="A2271" t="s">
        <v>24530</v>
      </c>
      <c r="B2271" t="s">
        <v>24560</v>
      </c>
      <c r="C2271">
        <v>765</v>
      </c>
      <c r="D2271" t="s">
        <v>152</v>
      </c>
      <c r="E2271" t="s">
        <v>3</v>
      </c>
      <c r="F2271" t="s">
        <v>153</v>
      </c>
      <c r="G2271">
        <v>94</v>
      </c>
      <c r="H2271">
        <v>889</v>
      </c>
      <c r="I2271">
        <v>5</v>
      </c>
      <c r="J2271">
        <v>5</v>
      </c>
      <c r="K2271">
        <v>1</v>
      </c>
    </row>
    <row r="2272" spans="1:31" x14ac:dyDescent="0.3">
      <c r="A2272" t="e">
        <f>-V1l2Xkq__k</f>
        <v>#NAME?</v>
      </c>
      <c r="B2272" t="s">
        <v>24663</v>
      </c>
      <c r="C2272">
        <v>1111</v>
      </c>
      <c r="D2272" t="s">
        <v>3580</v>
      </c>
      <c r="E2272" t="s">
        <v>3</v>
      </c>
      <c r="F2272" t="s">
        <v>3581</v>
      </c>
      <c r="G2272">
        <v>166</v>
      </c>
      <c r="H2272">
        <v>128</v>
      </c>
      <c r="I2272">
        <v>0</v>
      </c>
      <c r="J2272">
        <v>0</v>
      </c>
      <c r="K2272">
        <v>0</v>
      </c>
    </row>
    <row r="2273" spans="1:31" x14ac:dyDescent="0.3">
      <c r="A2273" t="s">
        <v>24544</v>
      </c>
      <c r="B2273" t="s">
        <v>24664</v>
      </c>
      <c r="C2273">
        <v>1030</v>
      </c>
      <c r="D2273" t="s">
        <v>2503</v>
      </c>
      <c r="E2273">
        <v>300</v>
      </c>
      <c r="F2273">
        <v>308</v>
      </c>
      <c r="G2273">
        <v>5</v>
      </c>
      <c r="H2273">
        <v>1</v>
      </c>
      <c r="I2273">
        <v>1</v>
      </c>
      <c r="J2273" t="s">
        <v>24526</v>
      </c>
      <c r="K2273" t="s">
        <v>24507</v>
      </c>
      <c r="L2273" t="s">
        <v>24505</v>
      </c>
      <c r="M2273" t="s">
        <v>24509</v>
      </c>
      <c r="N2273" t="s">
        <v>24665</v>
      </c>
      <c r="O2273" t="s">
        <v>23548</v>
      </c>
      <c r="P2273" t="s">
        <v>24666</v>
      </c>
      <c r="Q2273" t="s">
        <v>24530</v>
      </c>
      <c r="R2273" t="s">
        <v>24667</v>
      </c>
      <c r="S2273" t="s">
        <v>24668</v>
      </c>
      <c r="T2273" t="s">
        <v>24669</v>
      </c>
      <c r="U2273" t="s">
        <v>24670</v>
      </c>
      <c r="V2273" t="s">
        <v>24671</v>
      </c>
      <c r="W2273" t="s">
        <v>10758</v>
      </c>
      <c r="X2273" t="s">
        <v>24672</v>
      </c>
      <c r="Y2273" t="s">
        <v>24673</v>
      </c>
      <c r="Z2273" t="s">
        <v>24674</v>
      </c>
      <c r="AA2273" t="s">
        <v>24675</v>
      </c>
      <c r="AB2273" t="s">
        <v>24522</v>
      </c>
      <c r="AC2273" t="s">
        <v>24676</v>
      </c>
    </row>
    <row r="2274" spans="1:31" x14ac:dyDescent="0.3">
      <c r="A2274" t="s">
        <v>24540</v>
      </c>
      <c r="B2274" t="s">
        <v>24677</v>
      </c>
      <c r="C2274">
        <v>1121</v>
      </c>
      <c r="D2274" t="s">
        <v>5082</v>
      </c>
      <c r="E2274" t="s">
        <v>3</v>
      </c>
      <c r="F2274" t="s">
        <v>5083</v>
      </c>
      <c r="G2274">
        <v>31</v>
      </c>
      <c r="H2274">
        <v>2255</v>
      </c>
      <c r="I2274">
        <v>4.8</v>
      </c>
      <c r="J2274">
        <v>5</v>
      </c>
      <c r="K2274">
        <v>2</v>
      </c>
      <c r="L2274" t="s">
        <v>24678</v>
      </c>
      <c r="M2274" t="s">
        <v>24526</v>
      </c>
      <c r="N2274" t="s">
        <v>24528</v>
      </c>
      <c r="O2274" t="s">
        <v>24550</v>
      </c>
      <c r="P2274" t="s">
        <v>24535</v>
      </c>
      <c r="Q2274" t="s">
        <v>24532</v>
      </c>
      <c r="R2274" t="s">
        <v>24653</v>
      </c>
      <c r="S2274" t="s">
        <v>24650</v>
      </c>
      <c r="T2274" t="s">
        <v>24507</v>
      </c>
      <c r="U2274" t="s">
        <v>24679</v>
      </c>
      <c r="V2274" t="s">
        <v>24680</v>
      </c>
      <c r="W2274" t="s">
        <v>24681</v>
      </c>
      <c r="X2274" t="s">
        <v>24533</v>
      </c>
      <c r="Y2274" t="s">
        <v>24682</v>
      </c>
      <c r="Z2274" t="s">
        <v>24659</v>
      </c>
      <c r="AA2274" t="s">
        <v>24683</v>
      </c>
      <c r="AB2274" t="s">
        <v>24684</v>
      </c>
      <c r="AC2274" t="s">
        <v>24685</v>
      </c>
      <c r="AD2274" t="s">
        <v>24686</v>
      </c>
      <c r="AE2274" t="s">
        <v>24687</v>
      </c>
    </row>
    <row r="2275" spans="1:31" x14ac:dyDescent="0.3">
      <c r="A2275" t="s">
        <v>24577</v>
      </c>
      <c r="B2275" t="s">
        <v>24688</v>
      </c>
      <c r="C2275">
        <v>411</v>
      </c>
      <c r="D2275" t="s">
        <v>32</v>
      </c>
      <c r="E2275">
        <v>70</v>
      </c>
      <c r="F2275">
        <v>21924</v>
      </c>
      <c r="G2275">
        <v>4.82</v>
      </c>
      <c r="H2275">
        <v>55</v>
      </c>
      <c r="I2275">
        <v>20</v>
      </c>
      <c r="J2275" t="s">
        <v>24565</v>
      </c>
      <c r="K2275" t="s">
        <v>23947</v>
      </c>
      <c r="L2275" t="s">
        <v>24579</v>
      </c>
      <c r="M2275" t="s">
        <v>24567</v>
      </c>
      <c r="N2275" t="s">
        <v>24580</v>
      </c>
      <c r="O2275" t="s">
        <v>24592</v>
      </c>
      <c r="P2275" t="s">
        <v>24689</v>
      </c>
      <c r="Q2275" t="s">
        <v>24578</v>
      </c>
      <c r="R2275" t="s">
        <v>24588</v>
      </c>
      <c r="S2275" t="s">
        <v>24690</v>
      </c>
      <c r="T2275" t="s">
        <v>24583</v>
      </c>
      <c r="U2275" t="s">
        <v>24590</v>
      </c>
      <c r="V2275" t="s">
        <v>24585</v>
      </c>
      <c r="W2275" t="s">
        <v>24691</v>
      </c>
      <c r="X2275" t="s">
        <v>24584</v>
      </c>
      <c r="Y2275" t="s">
        <v>24692</v>
      </c>
      <c r="Z2275" t="s">
        <v>24591</v>
      </c>
      <c r="AA2275" t="s">
        <v>24693</v>
      </c>
      <c r="AB2275" t="s">
        <v>24694</v>
      </c>
      <c r="AC2275" t="s">
        <v>24695</v>
      </c>
    </row>
    <row r="2276" spans="1:31" x14ac:dyDescent="0.3">
      <c r="A2276" t="s">
        <v>24578</v>
      </c>
      <c r="B2276" t="s">
        <v>24527</v>
      </c>
      <c r="C2276">
        <v>716</v>
      </c>
      <c r="D2276" t="s">
        <v>152</v>
      </c>
      <c r="E2276" t="s">
        <v>3</v>
      </c>
      <c r="F2276" t="s">
        <v>153</v>
      </c>
      <c r="G2276">
        <v>60</v>
      </c>
      <c r="H2276">
        <v>6027</v>
      </c>
      <c r="I2276">
        <v>5</v>
      </c>
      <c r="J2276">
        <v>12</v>
      </c>
      <c r="K2276">
        <v>4</v>
      </c>
      <c r="L2276" t="s">
        <v>24575</v>
      </c>
      <c r="M2276" t="s">
        <v>24696</v>
      </c>
      <c r="N2276" t="s">
        <v>24584</v>
      </c>
      <c r="O2276" t="s">
        <v>24585</v>
      </c>
      <c r="P2276" t="s">
        <v>24697</v>
      </c>
      <c r="Q2276" t="s">
        <v>24698</v>
      </c>
      <c r="R2276" t="s">
        <v>24699</v>
      </c>
      <c r="S2276" t="s">
        <v>24624</v>
      </c>
      <c r="T2276" t="s">
        <v>24700</v>
      </c>
      <c r="U2276" t="s">
        <v>24571</v>
      </c>
      <c r="V2276" t="s">
        <v>24701</v>
      </c>
      <c r="W2276" t="s">
        <v>24702</v>
      </c>
      <c r="X2276" t="s">
        <v>24703</v>
      </c>
      <c r="Y2276" t="s">
        <v>24704</v>
      </c>
    </row>
    <row r="2277" spans="1:31" x14ac:dyDescent="0.3">
      <c r="A2277" t="s">
        <v>24662</v>
      </c>
      <c r="B2277" t="s">
        <v>24527</v>
      </c>
      <c r="C2277">
        <v>1108</v>
      </c>
      <c r="D2277" t="s">
        <v>5082</v>
      </c>
      <c r="E2277" t="s">
        <v>3</v>
      </c>
      <c r="F2277" t="s">
        <v>5083</v>
      </c>
      <c r="G2277">
        <v>60</v>
      </c>
      <c r="H2277">
        <v>838</v>
      </c>
      <c r="I2277">
        <v>4.2</v>
      </c>
      <c r="J2277">
        <v>10</v>
      </c>
      <c r="K2277">
        <v>5</v>
      </c>
      <c r="L2277" t="s">
        <v>24526</v>
      </c>
      <c r="M2277" t="s">
        <v>24604</v>
      </c>
      <c r="N2277" t="s">
        <v>24705</v>
      </c>
      <c r="O2277" t="s">
        <v>15995</v>
      </c>
      <c r="P2277" t="s">
        <v>24706</v>
      </c>
      <c r="Q2277" t="s">
        <v>24707</v>
      </c>
      <c r="R2277" t="s">
        <v>24708</v>
      </c>
      <c r="S2277" t="s">
        <v>24709</v>
      </c>
      <c r="T2277" t="s">
        <v>24710</v>
      </c>
      <c r="U2277" t="s">
        <v>24711</v>
      </c>
      <c r="V2277" t="s">
        <v>24712</v>
      </c>
      <c r="W2277" t="s">
        <v>24713</v>
      </c>
      <c r="X2277" t="s">
        <v>24714</v>
      </c>
      <c r="Y2277" t="s">
        <v>24715</v>
      </c>
    </row>
    <row r="2278" spans="1:31" x14ac:dyDescent="0.3">
      <c r="A2278" t="s">
        <v>24716</v>
      </c>
      <c r="B2278" t="s">
        <v>24717</v>
      </c>
      <c r="C2278">
        <v>1100</v>
      </c>
      <c r="D2278" t="s">
        <v>3478</v>
      </c>
      <c r="E2278" t="s">
        <v>3</v>
      </c>
      <c r="F2278" t="s">
        <v>3479</v>
      </c>
      <c r="G2278">
        <v>167</v>
      </c>
      <c r="H2278">
        <v>26240</v>
      </c>
      <c r="I2278">
        <v>4.8899999999999997</v>
      </c>
      <c r="J2278">
        <v>45</v>
      </c>
      <c r="K2278">
        <v>41</v>
      </c>
      <c r="L2278" t="s">
        <v>24718</v>
      </c>
      <c r="M2278" t="s">
        <v>24719</v>
      </c>
      <c r="N2278" t="s">
        <v>24720</v>
      </c>
      <c r="O2278" t="s">
        <v>24721</v>
      </c>
      <c r="P2278" t="s">
        <v>24722</v>
      </c>
      <c r="Q2278" t="s">
        <v>24723</v>
      </c>
      <c r="R2278" t="s">
        <v>24724</v>
      </c>
      <c r="S2278" t="s">
        <v>24725</v>
      </c>
      <c r="T2278" t="s">
        <v>24726</v>
      </c>
      <c r="U2278" t="s">
        <v>24727</v>
      </c>
      <c r="V2278" t="s">
        <v>24728</v>
      </c>
      <c r="W2278" t="s">
        <v>24729</v>
      </c>
      <c r="X2278" t="s">
        <v>24730</v>
      </c>
      <c r="Y2278" t="s">
        <v>24731</v>
      </c>
      <c r="Z2278" t="s">
        <v>24732</v>
      </c>
      <c r="AA2278" t="s">
        <v>24733</v>
      </c>
      <c r="AB2278" t="s">
        <v>24734</v>
      </c>
      <c r="AC2278" t="s">
        <v>24735</v>
      </c>
      <c r="AD2278" t="s">
        <v>24736</v>
      </c>
      <c r="AE2278" t="s">
        <v>24737</v>
      </c>
    </row>
    <row r="2279" spans="1:31" x14ac:dyDescent="0.3">
      <c r="A2279" t="s">
        <v>24738</v>
      </c>
      <c r="B2279" t="s">
        <v>24739</v>
      </c>
      <c r="C2279">
        <v>1087</v>
      </c>
      <c r="D2279" t="s">
        <v>2633</v>
      </c>
      <c r="E2279" t="s">
        <v>3</v>
      </c>
      <c r="F2279" t="s">
        <v>2634</v>
      </c>
      <c r="G2279">
        <v>278</v>
      </c>
      <c r="H2279">
        <v>7312</v>
      </c>
      <c r="I2279">
        <v>3.77</v>
      </c>
      <c r="J2279">
        <v>13</v>
      </c>
      <c r="K2279">
        <v>11</v>
      </c>
      <c r="L2279" t="s">
        <v>24740</v>
      </c>
      <c r="M2279" t="s">
        <v>24741</v>
      </c>
      <c r="N2279" t="s">
        <v>24742</v>
      </c>
      <c r="O2279" t="s">
        <v>24743</v>
      </c>
      <c r="P2279" t="s">
        <v>24720</v>
      </c>
      <c r="Q2279" t="s">
        <v>24744</v>
      </c>
      <c r="R2279" t="s">
        <v>24745</v>
      </c>
      <c r="S2279" t="s">
        <v>24746</v>
      </c>
      <c r="T2279" t="s">
        <v>24747</v>
      </c>
      <c r="U2279" t="s">
        <v>24748</v>
      </c>
      <c r="V2279" t="s">
        <v>24737</v>
      </c>
      <c r="W2279" t="s">
        <v>24749</v>
      </c>
      <c r="X2279" t="s">
        <v>24750</v>
      </c>
      <c r="Y2279" t="s">
        <v>24751</v>
      </c>
      <c r="Z2279" t="s">
        <v>24752</v>
      </c>
      <c r="AA2279" t="s">
        <v>24753</v>
      </c>
      <c r="AB2279" t="s">
        <v>24754</v>
      </c>
      <c r="AC2279" t="s">
        <v>24755</v>
      </c>
      <c r="AD2279" t="s">
        <v>24756</v>
      </c>
      <c r="AE2279" t="s">
        <v>24757</v>
      </c>
    </row>
    <row r="2280" spans="1:31" x14ac:dyDescent="0.3">
      <c r="A2280" t="s">
        <v>24758</v>
      </c>
      <c r="B2280" t="s">
        <v>24759</v>
      </c>
      <c r="C2280">
        <v>1100</v>
      </c>
      <c r="D2280" t="s">
        <v>2633</v>
      </c>
      <c r="E2280" t="s">
        <v>3</v>
      </c>
      <c r="F2280" t="s">
        <v>2634</v>
      </c>
      <c r="G2280">
        <v>597</v>
      </c>
      <c r="H2280">
        <v>6059</v>
      </c>
      <c r="I2280">
        <v>4.71</v>
      </c>
      <c r="J2280">
        <v>14</v>
      </c>
      <c r="K2280">
        <v>6</v>
      </c>
      <c r="L2280" t="s">
        <v>24760</v>
      </c>
      <c r="M2280" t="s">
        <v>24761</v>
      </c>
      <c r="N2280" t="s">
        <v>24762</v>
      </c>
      <c r="O2280" t="s">
        <v>24763</v>
      </c>
      <c r="P2280" t="s">
        <v>24728</v>
      </c>
      <c r="Q2280" t="s">
        <v>24764</v>
      </c>
      <c r="R2280" t="s">
        <v>24765</v>
      </c>
      <c r="S2280" t="s">
        <v>24766</v>
      </c>
      <c r="T2280" t="s">
        <v>24767</v>
      </c>
      <c r="U2280" t="s">
        <v>24768</v>
      </c>
      <c r="V2280" t="s">
        <v>24769</v>
      </c>
      <c r="W2280" t="s">
        <v>24750</v>
      </c>
      <c r="X2280" t="s">
        <v>24770</v>
      </c>
      <c r="Y2280" t="s">
        <v>24771</v>
      </c>
      <c r="Z2280" t="s">
        <v>24772</v>
      </c>
      <c r="AA2280" t="s">
        <v>24773</v>
      </c>
      <c r="AB2280" t="s">
        <v>24774</v>
      </c>
      <c r="AC2280" t="s">
        <v>24775</v>
      </c>
      <c r="AD2280" t="s">
        <v>24776</v>
      </c>
      <c r="AE2280" t="s">
        <v>24777</v>
      </c>
    </row>
    <row r="2281" spans="1:31" x14ac:dyDescent="0.3">
      <c r="A2281" t="s">
        <v>24753</v>
      </c>
      <c r="B2281" t="s">
        <v>24778</v>
      </c>
      <c r="C2281">
        <v>1087</v>
      </c>
      <c r="D2281" t="s">
        <v>152</v>
      </c>
      <c r="E2281" t="s">
        <v>3</v>
      </c>
      <c r="F2281" t="s">
        <v>153</v>
      </c>
      <c r="G2281">
        <v>399</v>
      </c>
      <c r="H2281">
        <v>4716</v>
      </c>
      <c r="I2281">
        <v>4.43</v>
      </c>
      <c r="J2281">
        <v>14</v>
      </c>
      <c r="K2281">
        <v>6</v>
      </c>
      <c r="L2281" t="s">
        <v>24720</v>
      </c>
      <c r="M2281" t="s">
        <v>24779</v>
      </c>
      <c r="N2281" t="s">
        <v>24780</v>
      </c>
      <c r="O2281" t="s">
        <v>24781</v>
      </c>
      <c r="P2281" t="s">
        <v>24782</v>
      </c>
      <c r="Q2281" t="s">
        <v>24740</v>
      </c>
      <c r="R2281" t="s">
        <v>24783</v>
      </c>
      <c r="S2281" t="s">
        <v>24784</v>
      </c>
      <c r="T2281" t="s">
        <v>24785</v>
      </c>
      <c r="U2281" t="s">
        <v>24738</v>
      </c>
      <c r="V2281" t="s">
        <v>24786</v>
      </c>
      <c r="W2281" t="s">
        <v>24787</v>
      </c>
      <c r="X2281" t="s">
        <v>24788</v>
      </c>
      <c r="Y2281" t="s">
        <v>24789</v>
      </c>
      <c r="Z2281" t="s">
        <v>24790</v>
      </c>
      <c r="AA2281" t="s">
        <v>24744</v>
      </c>
      <c r="AB2281" t="s">
        <v>24791</v>
      </c>
      <c r="AC2281" t="s">
        <v>24792</v>
      </c>
      <c r="AD2281" t="s">
        <v>24793</v>
      </c>
      <c r="AE2281" t="s">
        <v>24794</v>
      </c>
    </row>
    <row r="2282" spans="1:31" x14ac:dyDescent="0.3">
      <c r="A2282" t="s">
        <v>24795</v>
      </c>
      <c r="B2282" t="s">
        <v>1612</v>
      </c>
      <c r="C2282">
        <v>1090</v>
      </c>
      <c r="D2282" t="s">
        <v>2633</v>
      </c>
      <c r="E2282" t="s">
        <v>3</v>
      </c>
      <c r="F2282" t="s">
        <v>2634</v>
      </c>
      <c r="G2282">
        <v>47</v>
      </c>
      <c r="H2282">
        <v>6904</v>
      </c>
      <c r="I2282">
        <v>4.8899999999999997</v>
      </c>
      <c r="J2282">
        <v>9</v>
      </c>
      <c r="K2282">
        <v>4</v>
      </c>
      <c r="L2282" t="s">
        <v>24723</v>
      </c>
      <c r="M2282" t="s">
        <v>24796</v>
      </c>
      <c r="N2282" t="s">
        <v>24797</v>
      </c>
      <c r="O2282" t="s">
        <v>24798</v>
      </c>
      <c r="P2282" t="s">
        <v>24799</v>
      </c>
      <c r="Q2282" t="s">
        <v>24800</v>
      </c>
      <c r="R2282" t="s">
        <v>24801</v>
      </c>
      <c r="S2282" t="s">
        <v>24802</v>
      </c>
      <c r="T2282" t="s">
        <v>24803</v>
      </c>
      <c r="U2282" t="s">
        <v>24804</v>
      </c>
      <c r="V2282" t="s">
        <v>24805</v>
      </c>
      <c r="W2282" t="s">
        <v>24806</v>
      </c>
      <c r="X2282" t="s">
        <v>24807</v>
      </c>
      <c r="Y2282" t="s">
        <v>24808</v>
      </c>
      <c r="Z2282" t="s">
        <v>24809</v>
      </c>
      <c r="AA2282" t="s">
        <v>24810</v>
      </c>
      <c r="AB2282" t="s">
        <v>24811</v>
      </c>
      <c r="AC2282" t="s">
        <v>24812</v>
      </c>
      <c r="AD2282" t="s">
        <v>24813</v>
      </c>
      <c r="AE2282" t="s">
        <v>24814</v>
      </c>
    </row>
    <row r="2283" spans="1:31" x14ac:dyDescent="0.3">
      <c r="A2283" t="s">
        <v>24815</v>
      </c>
      <c r="B2283" t="s">
        <v>24717</v>
      </c>
      <c r="C2283">
        <v>1092</v>
      </c>
      <c r="D2283" t="s">
        <v>632</v>
      </c>
      <c r="E2283">
        <v>107</v>
      </c>
      <c r="F2283">
        <v>5035</v>
      </c>
      <c r="G2283">
        <v>3.73</v>
      </c>
      <c r="H2283">
        <v>11</v>
      </c>
      <c r="I2283">
        <v>4</v>
      </c>
      <c r="J2283" t="s">
        <v>24816</v>
      </c>
      <c r="K2283" t="s">
        <v>24734</v>
      </c>
      <c r="L2283" t="s">
        <v>24750</v>
      </c>
      <c r="M2283" t="s">
        <v>24817</v>
      </c>
      <c r="N2283" t="s">
        <v>24818</v>
      </c>
      <c r="O2283" t="s">
        <v>24819</v>
      </c>
      <c r="P2283" t="s">
        <v>24805</v>
      </c>
      <c r="Q2283" t="s">
        <v>24820</v>
      </c>
      <c r="R2283" t="s">
        <v>24821</v>
      </c>
      <c r="S2283" t="s">
        <v>24822</v>
      </c>
      <c r="T2283" t="s">
        <v>24823</v>
      </c>
      <c r="U2283" t="s">
        <v>24824</v>
      </c>
      <c r="V2283" t="s">
        <v>24825</v>
      </c>
      <c r="W2283" t="s">
        <v>24733</v>
      </c>
      <c r="X2283" t="e">
        <f>-JGP1v9bxpQ</f>
        <v>#NAME?</v>
      </c>
      <c r="Y2283" t="s">
        <v>24742</v>
      </c>
      <c r="Z2283" t="s">
        <v>24813</v>
      </c>
      <c r="AA2283" t="s">
        <v>24826</v>
      </c>
      <c r="AB2283" t="s">
        <v>24827</v>
      </c>
      <c r="AC2283" t="s">
        <v>24828</v>
      </c>
    </row>
    <row r="2284" spans="1:31" x14ac:dyDescent="0.3">
      <c r="A2284" t="s">
        <v>24829</v>
      </c>
      <c r="B2284" t="s">
        <v>24830</v>
      </c>
      <c r="C2284">
        <v>1088</v>
      </c>
      <c r="D2284" t="s">
        <v>2633</v>
      </c>
      <c r="E2284" t="s">
        <v>3</v>
      </c>
      <c r="F2284" t="s">
        <v>2634</v>
      </c>
      <c r="G2284">
        <v>562</v>
      </c>
      <c r="H2284">
        <v>1937</v>
      </c>
      <c r="I2284">
        <v>5</v>
      </c>
      <c r="J2284">
        <v>1</v>
      </c>
      <c r="K2284">
        <v>2</v>
      </c>
      <c r="L2284" t="s">
        <v>24831</v>
      </c>
      <c r="M2284" t="s">
        <v>24832</v>
      </c>
      <c r="N2284" t="s">
        <v>24833</v>
      </c>
      <c r="O2284" t="s">
        <v>24730</v>
      </c>
      <c r="P2284" t="s">
        <v>24834</v>
      </c>
      <c r="Q2284" t="s">
        <v>24783</v>
      </c>
      <c r="R2284" t="s">
        <v>24835</v>
      </c>
      <c r="S2284" t="s">
        <v>24836</v>
      </c>
      <c r="T2284" t="s">
        <v>24837</v>
      </c>
      <c r="U2284" t="s">
        <v>24804</v>
      </c>
      <c r="V2284" t="s">
        <v>24838</v>
      </c>
      <c r="W2284" t="s">
        <v>24733</v>
      </c>
      <c r="X2284" t="s">
        <v>24758</v>
      </c>
      <c r="Y2284" t="s">
        <v>24839</v>
      </c>
      <c r="Z2284" t="s">
        <v>24840</v>
      </c>
      <c r="AA2284" t="s">
        <v>24768</v>
      </c>
      <c r="AB2284" t="s">
        <v>24841</v>
      </c>
      <c r="AC2284" t="s">
        <v>24820</v>
      </c>
      <c r="AD2284" t="s">
        <v>24842</v>
      </c>
      <c r="AE2284" t="s">
        <v>24784</v>
      </c>
    </row>
    <row r="2285" spans="1:31" x14ac:dyDescent="0.3">
      <c r="A2285" t="s">
        <v>24733</v>
      </c>
      <c r="B2285" t="s">
        <v>24717</v>
      </c>
      <c r="C2285">
        <v>1091</v>
      </c>
      <c r="D2285" t="s">
        <v>3478</v>
      </c>
      <c r="E2285" t="s">
        <v>3</v>
      </c>
      <c r="F2285" t="s">
        <v>3479</v>
      </c>
      <c r="G2285">
        <v>235</v>
      </c>
      <c r="H2285">
        <v>4063</v>
      </c>
      <c r="I2285">
        <v>4.58</v>
      </c>
      <c r="J2285">
        <v>12</v>
      </c>
      <c r="K2285">
        <v>1</v>
      </c>
      <c r="L2285" t="s">
        <v>24719</v>
      </c>
      <c r="M2285" t="s">
        <v>24843</v>
      </c>
      <c r="N2285" t="s">
        <v>24844</v>
      </c>
      <c r="O2285" t="s">
        <v>24845</v>
      </c>
      <c r="P2285" t="s">
        <v>24846</v>
      </c>
      <c r="Q2285" t="s">
        <v>24847</v>
      </c>
      <c r="R2285" t="s">
        <v>24842</v>
      </c>
      <c r="S2285" t="s">
        <v>24834</v>
      </c>
      <c r="T2285" t="s">
        <v>24805</v>
      </c>
      <c r="U2285" t="s">
        <v>24770</v>
      </c>
      <c r="V2285" t="s">
        <v>24848</v>
      </c>
      <c r="W2285" t="s">
        <v>24849</v>
      </c>
      <c r="X2285" t="s">
        <v>24730</v>
      </c>
      <c r="Y2285" t="s">
        <v>24829</v>
      </c>
      <c r="Z2285" t="s">
        <v>24815</v>
      </c>
      <c r="AA2285" t="s">
        <v>24821</v>
      </c>
      <c r="AB2285" t="s">
        <v>24850</v>
      </c>
      <c r="AC2285" t="e">
        <f>-TZWr4tsU74</f>
        <v>#NAME?</v>
      </c>
      <c r="AD2285" t="s">
        <v>24851</v>
      </c>
      <c r="AE2285" t="s">
        <v>24852</v>
      </c>
    </row>
    <row r="2286" spans="1:31" x14ac:dyDescent="0.3">
      <c r="A2286" t="s">
        <v>24853</v>
      </c>
      <c r="B2286" t="s">
        <v>24717</v>
      </c>
      <c r="C2286">
        <v>914</v>
      </c>
      <c r="D2286" t="s">
        <v>3580</v>
      </c>
      <c r="E2286" t="s">
        <v>3</v>
      </c>
      <c r="F2286" t="s">
        <v>3581</v>
      </c>
      <c r="G2286">
        <v>147</v>
      </c>
      <c r="H2286">
        <v>800295</v>
      </c>
      <c r="I2286">
        <v>4.62</v>
      </c>
      <c r="J2286">
        <v>1576</v>
      </c>
      <c r="K2286">
        <v>1852</v>
      </c>
      <c r="L2286" t="s">
        <v>24854</v>
      </c>
      <c r="M2286" t="s">
        <v>24855</v>
      </c>
      <c r="N2286" t="s">
        <v>24856</v>
      </c>
      <c r="O2286" t="s">
        <v>24857</v>
      </c>
      <c r="P2286" t="s">
        <v>24858</v>
      </c>
      <c r="Q2286" t="s">
        <v>24859</v>
      </c>
      <c r="R2286" t="s">
        <v>24744</v>
      </c>
      <c r="S2286" t="s">
        <v>24860</v>
      </c>
      <c r="T2286" t="s">
        <v>24861</v>
      </c>
      <c r="U2286" t="s">
        <v>24862</v>
      </c>
      <c r="V2286" t="s">
        <v>24863</v>
      </c>
      <c r="W2286" t="s">
        <v>24864</v>
      </c>
      <c r="X2286" t="s">
        <v>24865</v>
      </c>
      <c r="Y2286" t="s">
        <v>24866</v>
      </c>
      <c r="Z2286" t="s">
        <v>24867</v>
      </c>
      <c r="AA2286" t="s">
        <v>24868</v>
      </c>
      <c r="AB2286" t="s">
        <v>24869</v>
      </c>
      <c r="AC2286" t="s">
        <v>24870</v>
      </c>
      <c r="AD2286" t="s">
        <v>24871</v>
      </c>
      <c r="AE2286" t="s">
        <v>24872</v>
      </c>
    </row>
    <row r="2287" spans="1:31" x14ac:dyDescent="0.3">
      <c r="A2287" t="s">
        <v>24820</v>
      </c>
      <c r="B2287" t="s">
        <v>24717</v>
      </c>
      <c r="C2287">
        <v>1087</v>
      </c>
      <c r="D2287" t="s">
        <v>3478</v>
      </c>
      <c r="E2287" t="s">
        <v>3</v>
      </c>
      <c r="F2287" t="s">
        <v>3479</v>
      </c>
      <c r="G2287">
        <v>599</v>
      </c>
      <c r="H2287">
        <v>17824</v>
      </c>
      <c r="I2287">
        <v>5</v>
      </c>
      <c r="J2287">
        <v>40</v>
      </c>
      <c r="K2287">
        <v>41</v>
      </c>
      <c r="L2287" t="s">
        <v>24780</v>
      </c>
      <c r="M2287" t="s">
        <v>24843</v>
      </c>
      <c r="N2287" t="s">
        <v>24719</v>
      </c>
      <c r="O2287" t="s">
        <v>24873</v>
      </c>
      <c r="P2287" t="s">
        <v>24821</v>
      </c>
      <c r="Q2287" t="s">
        <v>24874</v>
      </c>
      <c r="R2287" t="s">
        <v>24875</v>
      </c>
      <c r="S2287" t="s">
        <v>24876</v>
      </c>
      <c r="T2287" t="s">
        <v>24744</v>
      </c>
      <c r="U2287" t="s">
        <v>24877</v>
      </c>
      <c r="V2287" t="s">
        <v>24845</v>
      </c>
      <c r="W2287" t="s">
        <v>24805</v>
      </c>
      <c r="X2287" t="s">
        <v>24733</v>
      </c>
      <c r="Y2287" t="s">
        <v>24878</v>
      </c>
      <c r="Z2287" t="s">
        <v>24879</v>
      </c>
      <c r="AA2287" t="s">
        <v>24880</v>
      </c>
      <c r="AB2287" t="s">
        <v>24881</v>
      </c>
      <c r="AC2287" t="s">
        <v>24882</v>
      </c>
      <c r="AD2287" t="s">
        <v>24883</v>
      </c>
      <c r="AE2287" t="s">
        <v>24884</v>
      </c>
    </row>
    <row r="2288" spans="1:31" x14ac:dyDescent="0.3">
      <c r="A2288" t="s">
        <v>24885</v>
      </c>
      <c r="B2288" t="s">
        <v>24717</v>
      </c>
      <c r="C2288">
        <v>1122</v>
      </c>
      <c r="D2288" t="s">
        <v>632</v>
      </c>
      <c r="E2288">
        <v>88</v>
      </c>
      <c r="F2288">
        <v>1835</v>
      </c>
      <c r="G2288">
        <v>4.8499999999999996</v>
      </c>
      <c r="H2288">
        <v>13</v>
      </c>
      <c r="I2288">
        <v>2</v>
      </c>
      <c r="J2288" t="s">
        <v>24886</v>
      </c>
      <c r="K2288" t="s">
        <v>24887</v>
      </c>
      <c r="L2288" t="s">
        <v>24888</v>
      </c>
      <c r="M2288" t="s">
        <v>24889</v>
      </c>
      <c r="N2288" t="s">
        <v>24890</v>
      </c>
      <c r="O2288" t="s">
        <v>24891</v>
      </c>
      <c r="P2288" t="e">
        <f>-JGP1v9bxpQ</f>
        <v>#NAME?</v>
      </c>
      <c r="Q2288" t="s">
        <v>24892</v>
      </c>
      <c r="R2288" t="s">
        <v>24893</v>
      </c>
      <c r="S2288" t="s">
        <v>24894</v>
      </c>
      <c r="T2288" t="s">
        <v>24895</v>
      </c>
      <c r="U2288" t="s">
        <v>24805</v>
      </c>
      <c r="V2288" t="s">
        <v>24896</v>
      </c>
      <c r="W2288" t="s">
        <v>24897</v>
      </c>
      <c r="X2288" t="s">
        <v>24898</v>
      </c>
      <c r="Y2288" t="s">
        <v>22437</v>
      </c>
      <c r="Z2288" t="s">
        <v>24899</v>
      </c>
      <c r="AA2288" t="s">
        <v>24900</v>
      </c>
      <c r="AB2288" t="s">
        <v>24901</v>
      </c>
      <c r="AC2288" t="s">
        <v>24902</v>
      </c>
    </row>
    <row r="2289" spans="1:31" x14ac:dyDescent="0.3">
      <c r="A2289" t="s">
        <v>24903</v>
      </c>
      <c r="B2289" t="s">
        <v>24904</v>
      </c>
      <c r="C2289">
        <v>958</v>
      </c>
      <c r="D2289" t="s">
        <v>233</v>
      </c>
      <c r="E2289" t="s">
        <v>3</v>
      </c>
      <c r="F2289" t="s">
        <v>234</v>
      </c>
      <c r="G2289">
        <v>9</v>
      </c>
      <c r="H2289">
        <v>1267</v>
      </c>
      <c r="I2289">
        <v>5</v>
      </c>
      <c r="J2289">
        <v>3</v>
      </c>
      <c r="K2289">
        <v>0</v>
      </c>
      <c r="L2289" t="e">
        <f>-o6qt5QJadQ</f>
        <v>#NAME?</v>
      </c>
      <c r="M2289" t="s">
        <v>24905</v>
      </c>
      <c r="N2289" t="s">
        <v>24906</v>
      </c>
      <c r="O2289" t="s">
        <v>24907</v>
      </c>
      <c r="P2289" t="s">
        <v>24908</v>
      </c>
      <c r="Q2289" t="s">
        <v>24909</v>
      </c>
      <c r="R2289" t="s">
        <v>24910</v>
      </c>
      <c r="S2289" t="s">
        <v>24911</v>
      </c>
      <c r="T2289" t="s">
        <v>24912</v>
      </c>
      <c r="U2289" t="s">
        <v>24913</v>
      </c>
      <c r="V2289" t="s">
        <v>24914</v>
      </c>
      <c r="W2289" t="s">
        <v>24915</v>
      </c>
      <c r="X2289" t="s">
        <v>24916</v>
      </c>
      <c r="Y2289" t="s">
        <v>24917</v>
      </c>
      <c r="Z2289" t="s">
        <v>24918</v>
      </c>
      <c r="AA2289" t="s">
        <v>24919</v>
      </c>
      <c r="AB2289" t="s">
        <v>24920</v>
      </c>
      <c r="AC2289" t="s">
        <v>24921</v>
      </c>
      <c r="AD2289" t="s">
        <v>24922</v>
      </c>
      <c r="AE2289" t="s">
        <v>24750</v>
      </c>
    </row>
    <row r="2290" spans="1:31" x14ac:dyDescent="0.3">
      <c r="A2290" t="s">
        <v>24719</v>
      </c>
      <c r="B2290" t="s">
        <v>24717</v>
      </c>
      <c r="C2290">
        <v>1090</v>
      </c>
      <c r="D2290" t="s">
        <v>3478</v>
      </c>
      <c r="E2290" t="s">
        <v>3</v>
      </c>
      <c r="F2290" t="s">
        <v>3479</v>
      </c>
      <c r="G2290">
        <v>570</v>
      </c>
      <c r="H2290">
        <v>26136</v>
      </c>
      <c r="I2290">
        <v>4.91</v>
      </c>
      <c r="J2290">
        <v>35</v>
      </c>
      <c r="K2290">
        <v>29</v>
      </c>
      <c r="L2290" t="s">
        <v>24923</v>
      </c>
      <c r="M2290" t="s">
        <v>24924</v>
      </c>
      <c r="N2290" t="s">
        <v>24716</v>
      </c>
      <c r="O2290" t="s">
        <v>24925</v>
      </c>
      <c r="P2290" t="s">
        <v>24845</v>
      </c>
      <c r="Q2290" t="s">
        <v>24733</v>
      </c>
      <c r="R2290" t="s">
        <v>24926</v>
      </c>
      <c r="S2290" t="s">
        <v>24927</v>
      </c>
      <c r="T2290" t="s">
        <v>24928</v>
      </c>
      <c r="U2290" t="s">
        <v>24816</v>
      </c>
      <c r="V2290" t="s">
        <v>24929</v>
      </c>
      <c r="W2290" t="s">
        <v>24853</v>
      </c>
      <c r="X2290" t="s">
        <v>24930</v>
      </c>
      <c r="Y2290" t="s">
        <v>24931</v>
      </c>
      <c r="Z2290" t="s">
        <v>24769</v>
      </c>
      <c r="AA2290" t="s">
        <v>24932</v>
      </c>
      <c r="AB2290" t="s">
        <v>24933</v>
      </c>
      <c r="AC2290" t="s">
        <v>24744</v>
      </c>
      <c r="AD2290" t="s">
        <v>24934</v>
      </c>
      <c r="AE2290" t="s">
        <v>24935</v>
      </c>
    </row>
    <row r="2291" spans="1:31" x14ac:dyDescent="0.3">
      <c r="A2291" t="s">
        <v>24936</v>
      </c>
      <c r="B2291" t="s">
        <v>24937</v>
      </c>
      <c r="C2291">
        <v>1091</v>
      </c>
      <c r="D2291" t="s">
        <v>3580</v>
      </c>
      <c r="E2291" t="s">
        <v>3</v>
      </c>
      <c r="F2291" t="s">
        <v>3581</v>
      </c>
      <c r="G2291">
        <v>436</v>
      </c>
      <c r="H2291">
        <v>567</v>
      </c>
      <c r="I2291">
        <v>5</v>
      </c>
      <c r="J2291">
        <v>2</v>
      </c>
      <c r="K2291">
        <v>0</v>
      </c>
    </row>
    <row r="2292" spans="1:31" x14ac:dyDescent="0.3">
      <c r="A2292" t="s">
        <v>24938</v>
      </c>
      <c r="B2292" t="s">
        <v>24939</v>
      </c>
      <c r="C2292">
        <v>1107</v>
      </c>
      <c r="D2292" t="s">
        <v>2633</v>
      </c>
      <c r="E2292" t="s">
        <v>3</v>
      </c>
      <c r="F2292" t="s">
        <v>2634</v>
      </c>
      <c r="G2292">
        <v>166</v>
      </c>
      <c r="H2292">
        <v>1672</v>
      </c>
      <c r="I2292">
        <v>3.5</v>
      </c>
      <c r="J2292">
        <v>2</v>
      </c>
      <c r="K2292">
        <v>2</v>
      </c>
    </row>
    <row r="2293" spans="1:31" x14ac:dyDescent="0.3">
      <c r="A2293" t="s">
        <v>24804</v>
      </c>
      <c r="B2293" t="s">
        <v>1612</v>
      </c>
      <c r="C2293">
        <v>1090</v>
      </c>
      <c r="D2293" t="s">
        <v>2633</v>
      </c>
      <c r="E2293" t="s">
        <v>3</v>
      </c>
      <c r="F2293" t="s">
        <v>2634</v>
      </c>
      <c r="G2293">
        <v>653</v>
      </c>
      <c r="H2293">
        <v>1255</v>
      </c>
      <c r="I2293">
        <v>4.25</v>
      </c>
      <c r="J2293">
        <v>4</v>
      </c>
      <c r="K2293">
        <v>0</v>
      </c>
      <c r="L2293" t="s">
        <v>24795</v>
      </c>
      <c r="M2293" t="s">
        <v>24940</v>
      </c>
      <c r="N2293" t="s">
        <v>24941</v>
      </c>
      <c r="O2293" t="s">
        <v>24942</v>
      </c>
      <c r="P2293" t="s">
        <v>24805</v>
      </c>
      <c r="Q2293" t="s">
        <v>24788</v>
      </c>
      <c r="R2293" t="s">
        <v>24943</v>
      </c>
      <c r="S2293" t="s">
        <v>24944</v>
      </c>
      <c r="T2293" t="s">
        <v>24945</v>
      </c>
      <c r="U2293" t="s">
        <v>24829</v>
      </c>
      <c r="V2293" t="s">
        <v>24946</v>
      </c>
      <c r="W2293" t="s">
        <v>24947</v>
      </c>
      <c r="X2293" t="s">
        <v>24728</v>
      </c>
      <c r="Y2293" t="s">
        <v>24836</v>
      </c>
      <c r="Z2293" t="s">
        <v>24948</v>
      </c>
      <c r="AA2293" t="s">
        <v>24949</v>
      </c>
      <c r="AB2293" t="s">
        <v>24950</v>
      </c>
      <c r="AC2293" t="s">
        <v>24813</v>
      </c>
      <c r="AD2293" t="s">
        <v>24780</v>
      </c>
      <c r="AE2293" t="s">
        <v>24793</v>
      </c>
    </row>
    <row r="2294" spans="1:31" x14ac:dyDescent="0.3">
      <c r="A2294" t="s">
        <v>24951</v>
      </c>
      <c r="B2294" t="s">
        <v>24952</v>
      </c>
      <c r="C2294">
        <v>825</v>
      </c>
      <c r="D2294" t="s">
        <v>687</v>
      </c>
      <c r="E2294" t="s">
        <v>3</v>
      </c>
      <c r="F2294" t="s">
        <v>688</v>
      </c>
      <c r="G2294">
        <v>313</v>
      </c>
      <c r="H2294">
        <v>49066</v>
      </c>
      <c r="I2294">
        <v>4.67</v>
      </c>
      <c r="J2294">
        <v>24</v>
      </c>
      <c r="K2294">
        <v>18</v>
      </c>
      <c r="L2294" t="s">
        <v>24953</v>
      </c>
      <c r="M2294" t="s">
        <v>24954</v>
      </c>
      <c r="N2294" t="s">
        <v>24955</v>
      </c>
      <c r="O2294" t="s">
        <v>24956</v>
      </c>
      <c r="P2294" t="s">
        <v>24957</v>
      </c>
      <c r="Q2294" t="s">
        <v>24958</v>
      </c>
      <c r="R2294" t="s">
        <v>24959</v>
      </c>
      <c r="S2294" t="s">
        <v>24960</v>
      </c>
      <c r="T2294" t="s">
        <v>24961</v>
      </c>
      <c r="U2294" t="s">
        <v>24962</v>
      </c>
      <c r="V2294" t="s">
        <v>24963</v>
      </c>
      <c r="W2294" t="s">
        <v>24964</v>
      </c>
      <c r="X2294" t="s">
        <v>24965</v>
      </c>
      <c r="Y2294" t="s">
        <v>24966</v>
      </c>
      <c r="Z2294" t="s">
        <v>24967</v>
      </c>
      <c r="AA2294" t="s">
        <v>24968</v>
      </c>
      <c r="AB2294" t="s">
        <v>24969</v>
      </c>
      <c r="AC2294" t="s">
        <v>24970</v>
      </c>
      <c r="AD2294" t="s">
        <v>24971</v>
      </c>
      <c r="AE2294" t="s">
        <v>24972</v>
      </c>
    </row>
    <row r="2295" spans="1:31" x14ac:dyDescent="0.3">
      <c r="A2295" t="s">
        <v>24928</v>
      </c>
      <c r="B2295" t="s">
        <v>24759</v>
      </c>
      <c r="C2295">
        <v>554</v>
      </c>
      <c r="D2295" t="s">
        <v>687</v>
      </c>
      <c r="E2295" t="s">
        <v>3</v>
      </c>
      <c r="F2295" t="s">
        <v>688</v>
      </c>
      <c r="G2295">
        <v>310</v>
      </c>
      <c r="H2295">
        <v>133708</v>
      </c>
      <c r="I2295">
        <v>4.6500000000000004</v>
      </c>
      <c r="J2295">
        <v>224</v>
      </c>
      <c r="K2295">
        <v>172</v>
      </c>
      <c r="L2295" t="s">
        <v>24769</v>
      </c>
      <c r="M2295" t="s">
        <v>24924</v>
      </c>
      <c r="N2295" t="s">
        <v>24973</v>
      </c>
      <c r="O2295" t="s">
        <v>24974</v>
      </c>
      <c r="P2295" t="s">
        <v>24975</v>
      </c>
      <c r="Q2295" t="s">
        <v>24976</v>
      </c>
      <c r="R2295" t="s">
        <v>24853</v>
      </c>
      <c r="S2295" t="s">
        <v>24977</v>
      </c>
      <c r="T2295" t="s">
        <v>24978</v>
      </c>
      <c r="U2295" t="s">
        <v>24979</v>
      </c>
      <c r="V2295" t="s">
        <v>24980</v>
      </c>
      <c r="W2295" t="s">
        <v>24862</v>
      </c>
      <c r="X2295" t="s">
        <v>24981</v>
      </c>
      <c r="Y2295" t="s">
        <v>24982</v>
      </c>
      <c r="Z2295" t="s">
        <v>24983</v>
      </c>
      <c r="AA2295" t="s">
        <v>24984</v>
      </c>
      <c r="AB2295" t="s">
        <v>24744</v>
      </c>
      <c r="AC2295" t="s">
        <v>24866</v>
      </c>
      <c r="AD2295" t="s">
        <v>24985</v>
      </c>
      <c r="AE2295" t="s">
        <v>24986</v>
      </c>
    </row>
    <row r="2296" spans="1:31" x14ac:dyDescent="0.3">
      <c r="A2296" t="s">
        <v>24889</v>
      </c>
      <c r="B2296" t="s">
        <v>24717</v>
      </c>
      <c r="C2296">
        <v>1122</v>
      </c>
      <c r="D2296" t="s">
        <v>632</v>
      </c>
      <c r="E2296">
        <v>99</v>
      </c>
      <c r="F2296">
        <v>3867</v>
      </c>
      <c r="G2296">
        <v>4.57</v>
      </c>
      <c r="H2296">
        <v>14</v>
      </c>
      <c r="I2296">
        <v>3</v>
      </c>
      <c r="J2296" t="s">
        <v>24890</v>
      </c>
      <c r="K2296" t="s">
        <v>24885</v>
      </c>
      <c r="L2296" t="s">
        <v>24987</v>
      </c>
      <c r="M2296" t="s">
        <v>24886</v>
      </c>
      <c r="N2296" t="s">
        <v>24988</v>
      </c>
      <c r="O2296" t="s">
        <v>24888</v>
      </c>
      <c r="P2296" t="s">
        <v>24989</v>
      </c>
      <c r="Q2296" t="s">
        <v>24887</v>
      </c>
      <c r="R2296" t="s">
        <v>24990</v>
      </c>
      <c r="S2296" t="s">
        <v>24991</v>
      </c>
      <c r="T2296" t="s">
        <v>24892</v>
      </c>
      <c r="U2296" t="s">
        <v>24992</v>
      </c>
      <c r="V2296" t="e">
        <f>-JGP1v9bxpQ</f>
        <v>#NAME?</v>
      </c>
      <c r="W2296" t="e">
        <f>-pcwfcUwBYw</f>
        <v>#NAME?</v>
      </c>
      <c r="X2296" t="s">
        <v>24993</v>
      </c>
      <c r="Y2296" t="s">
        <v>24994</v>
      </c>
      <c r="Z2296" t="s">
        <v>24995</v>
      </c>
      <c r="AA2296" t="s">
        <v>24996</v>
      </c>
      <c r="AB2296" t="s">
        <v>24997</v>
      </c>
      <c r="AC2296" t="s">
        <v>24998</v>
      </c>
    </row>
    <row r="2297" spans="1:31" x14ac:dyDescent="0.3">
      <c r="A2297" t="s">
        <v>24999</v>
      </c>
      <c r="B2297" t="s">
        <v>24717</v>
      </c>
      <c r="C2297">
        <v>1093</v>
      </c>
      <c r="D2297" t="s">
        <v>38</v>
      </c>
      <c r="E2297" t="s">
        <v>3</v>
      </c>
      <c r="F2297" t="s">
        <v>39</v>
      </c>
      <c r="G2297">
        <v>89</v>
      </c>
      <c r="H2297">
        <v>3960</v>
      </c>
      <c r="I2297">
        <v>5</v>
      </c>
      <c r="J2297">
        <v>5</v>
      </c>
      <c r="K2297">
        <v>2</v>
      </c>
      <c r="L2297" t="s">
        <v>24815</v>
      </c>
      <c r="M2297" t="s">
        <v>24852</v>
      </c>
      <c r="N2297" t="s">
        <v>25000</v>
      </c>
      <c r="O2297" t="s">
        <v>25001</v>
      </c>
      <c r="P2297" t="s">
        <v>25002</v>
      </c>
      <c r="Q2297" t="s">
        <v>25003</v>
      </c>
      <c r="R2297" t="s">
        <v>24719</v>
      </c>
      <c r="S2297" t="s">
        <v>24880</v>
      </c>
      <c r="T2297" t="s">
        <v>24845</v>
      </c>
      <c r="U2297" t="s">
        <v>25004</v>
      </c>
      <c r="V2297" t="s">
        <v>25005</v>
      </c>
      <c r="W2297" t="s">
        <v>24820</v>
      </c>
      <c r="X2297" t="s">
        <v>25006</v>
      </c>
      <c r="Y2297" t="s">
        <v>25007</v>
      </c>
      <c r="Z2297" t="s">
        <v>24907</v>
      </c>
      <c r="AA2297" t="e">
        <f>-SXNsBYVV5Q</f>
        <v>#NAME?</v>
      </c>
      <c r="AB2297" t="s">
        <v>25008</v>
      </c>
      <c r="AC2297" t="s">
        <v>24816</v>
      </c>
      <c r="AD2297" t="s">
        <v>24905</v>
      </c>
      <c r="AE2297" t="s">
        <v>25009</v>
      </c>
    </row>
    <row r="2298" spans="1:31" x14ac:dyDescent="0.3">
      <c r="A2298" t="s">
        <v>25010</v>
      </c>
      <c r="B2298" t="s">
        <v>25011</v>
      </c>
      <c r="C2298">
        <v>1081</v>
      </c>
      <c r="D2298" t="s">
        <v>632</v>
      </c>
      <c r="E2298">
        <v>217</v>
      </c>
      <c r="F2298">
        <v>9880</v>
      </c>
      <c r="G2298">
        <v>4.8899999999999997</v>
      </c>
      <c r="H2298">
        <v>61</v>
      </c>
      <c r="I2298">
        <v>63</v>
      </c>
      <c r="J2298" t="s">
        <v>25012</v>
      </c>
      <c r="K2298" t="s">
        <v>25013</v>
      </c>
      <c r="L2298" t="s">
        <v>25014</v>
      </c>
      <c r="M2298" t="s">
        <v>25015</v>
      </c>
      <c r="N2298" t="s">
        <v>25016</v>
      </c>
      <c r="O2298" t="s">
        <v>25017</v>
      </c>
      <c r="P2298" t="s">
        <v>25018</v>
      </c>
      <c r="Q2298" t="s">
        <v>25019</v>
      </c>
      <c r="R2298" t="s">
        <v>25020</v>
      </c>
      <c r="S2298" t="s">
        <v>25021</v>
      </c>
      <c r="T2298" t="s">
        <v>25022</v>
      </c>
      <c r="U2298" t="s">
        <v>25023</v>
      </c>
      <c r="V2298" t="s">
        <v>25024</v>
      </c>
      <c r="W2298" t="s">
        <v>25025</v>
      </c>
      <c r="X2298" t="s">
        <v>25026</v>
      </c>
      <c r="Y2298" t="s">
        <v>25027</v>
      </c>
      <c r="Z2298" t="s">
        <v>25028</v>
      </c>
      <c r="AA2298" t="s">
        <v>25029</v>
      </c>
      <c r="AB2298" t="s">
        <v>25030</v>
      </c>
      <c r="AC2298" t="s">
        <v>25031</v>
      </c>
    </row>
    <row r="2299" spans="1:31" x14ac:dyDescent="0.3">
      <c r="A2299" t="s">
        <v>25032</v>
      </c>
      <c r="B2299" t="s">
        <v>25011</v>
      </c>
      <c r="C2299">
        <v>1055</v>
      </c>
      <c r="D2299" t="s">
        <v>632</v>
      </c>
      <c r="E2299">
        <v>195</v>
      </c>
      <c r="F2299">
        <v>3625</v>
      </c>
      <c r="G2299">
        <v>4.74</v>
      </c>
      <c r="H2299">
        <v>19</v>
      </c>
      <c r="I2299">
        <v>17</v>
      </c>
      <c r="J2299" t="s">
        <v>25014</v>
      </c>
      <c r="K2299" t="s">
        <v>25033</v>
      </c>
      <c r="L2299" t="s">
        <v>25010</v>
      </c>
      <c r="M2299" t="s">
        <v>25034</v>
      </c>
      <c r="N2299" t="s">
        <v>25035</v>
      </c>
      <c r="O2299" t="s">
        <v>25016</v>
      </c>
      <c r="P2299" t="s">
        <v>25036</v>
      </c>
      <c r="Q2299" t="s">
        <v>25037</v>
      </c>
      <c r="R2299" t="s">
        <v>25025</v>
      </c>
      <c r="S2299" t="s">
        <v>13379</v>
      </c>
      <c r="T2299" t="s">
        <v>25038</v>
      </c>
      <c r="U2299" t="s">
        <v>25039</v>
      </c>
      <c r="V2299" t="s">
        <v>25040</v>
      </c>
      <c r="W2299" t="s">
        <v>25041</v>
      </c>
      <c r="X2299" t="s">
        <v>25012</v>
      </c>
      <c r="Y2299" t="s">
        <v>25031</v>
      </c>
      <c r="Z2299" t="s">
        <v>25042</v>
      </c>
      <c r="AA2299" t="s">
        <v>25017</v>
      </c>
      <c r="AB2299" t="s">
        <v>25043</v>
      </c>
      <c r="AC2299" t="s">
        <v>25044</v>
      </c>
    </row>
    <row r="2300" spans="1:31" x14ac:dyDescent="0.3">
      <c r="A2300" t="s">
        <v>25033</v>
      </c>
      <c r="B2300" t="s">
        <v>25011</v>
      </c>
      <c r="C2300">
        <v>1055</v>
      </c>
      <c r="D2300" t="s">
        <v>632</v>
      </c>
      <c r="E2300">
        <v>128</v>
      </c>
      <c r="F2300">
        <v>3583</v>
      </c>
      <c r="G2300">
        <v>4.59</v>
      </c>
      <c r="H2300">
        <v>17</v>
      </c>
      <c r="I2300">
        <v>17</v>
      </c>
    </row>
    <row r="2301" spans="1:31" x14ac:dyDescent="0.3">
      <c r="A2301" t="s">
        <v>25013</v>
      </c>
      <c r="B2301" t="s">
        <v>25011</v>
      </c>
      <c r="C2301">
        <v>568</v>
      </c>
      <c r="D2301" t="s">
        <v>632</v>
      </c>
      <c r="E2301">
        <v>273</v>
      </c>
      <c r="F2301">
        <v>5663</v>
      </c>
      <c r="G2301">
        <v>4.83</v>
      </c>
      <c r="H2301">
        <v>29</v>
      </c>
      <c r="I2301">
        <v>27</v>
      </c>
    </row>
    <row r="2302" spans="1:31" x14ac:dyDescent="0.3">
      <c r="A2302" t="s">
        <v>25045</v>
      </c>
      <c r="B2302" t="s">
        <v>25046</v>
      </c>
      <c r="C2302">
        <v>1077</v>
      </c>
      <c r="D2302" t="s">
        <v>632</v>
      </c>
      <c r="E2302">
        <v>105</v>
      </c>
      <c r="F2302">
        <v>1179</v>
      </c>
      <c r="G2302">
        <v>4.9000000000000004</v>
      </c>
      <c r="H2302">
        <v>10</v>
      </c>
      <c r="I2302">
        <v>10</v>
      </c>
    </row>
    <row r="2303" spans="1:31" x14ac:dyDescent="0.3">
      <c r="A2303" t="s">
        <v>25047</v>
      </c>
      <c r="B2303" t="s">
        <v>25048</v>
      </c>
      <c r="C2303">
        <v>1024</v>
      </c>
      <c r="D2303" t="s">
        <v>632</v>
      </c>
      <c r="E2303">
        <v>207</v>
      </c>
      <c r="F2303">
        <v>5908</v>
      </c>
      <c r="G2303">
        <v>4.67</v>
      </c>
      <c r="H2303">
        <v>15</v>
      </c>
      <c r="I2303">
        <v>15</v>
      </c>
      <c r="J2303" t="s">
        <v>25049</v>
      </c>
      <c r="K2303" t="s">
        <v>25050</v>
      </c>
      <c r="L2303" t="s">
        <v>25051</v>
      </c>
      <c r="M2303" t="s">
        <v>25052</v>
      </c>
      <c r="N2303" t="s">
        <v>25053</v>
      </c>
      <c r="O2303" t="s">
        <v>25054</v>
      </c>
      <c r="P2303" t="s">
        <v>25055</v>
      </c>
      <c r="Q2303" t="s">
        <v>25056</v>
      </c>
      <c r="R2303" t="s">
        <v>25057</v>
      </c>
      <c r="S2303" t="s">
        <v>25058</v>
      </c>
      <c r="T2303" t="s">
        <v>25059</v>
      </c>
      <c r="U2303" t="s">
        <v>25060</v>
      </c>
      <c r="V2303" t="s">
        <v>25061</v>
      </c>
      <c r="W2303" t="s">
        <v>25062</v>
      </c>
    </row>
    <row r="2304" spans="1:31" x14ac:dyDescent="0.3">
      <c r="A2304" t="s">
        <v>25016</v>
      </c>
      <c r="B2304" t="s">
        <v>25063</v>
      </c>
      <c r="C2304">
        <v>1102</v>
      </c>
      <c r="D2304" t="s">
        <v>632</v>
      </c>
      <c r="E2304">
        <v>266</v>
      </c>
      <c r="F2304">
        <v>3375</v>
      </c>
      <c r="G2304">
        <v>4.79</v>
      </c>
      <c r="H2304">
        <v>33</v>
      </c>
      <c r="I2304">
        <v>22</v>
      </c>
      <c r="J2304" t="s">
        <v>25010</v>
      </c>
      <c r="K2304" t="s">
        <v>25014</v>
      </c>
      <c r="L2304" t="s">
        <v>25064</v>
      </c>
      <c r="M2304" t="s">
        <v>25012</v>
      </c>
      <c r="N2304" t="s">
        <v>25013</v>
      </c>
      <c r="O2304" t="s">
        <v>25065</v>
      </c>
      <c r="P2304" t="s">
        <v>25066</v>
      </c>
      <c r="Q2304" t="s">
        <v>25067</v>
      </c>
      <c r="R2304" t="s">
        <v>25068</v>
      </c>
      <c r="S2304" t="s">
        <v>25069</v>
      </c>
      <c r="T2304" t="s">
        <v>25070</v>
      </c>
      <c r="U2304" t="s">
        <v>25071</v>
      </c>
      <c r="V2304" t="s">
        <v>25032</v>
      </c>
      <c r="W2304" t="s">
        <v>25072</v>
      </c>
    </row>
    <row r="2305" spans="1:31" x14ac:dyDescent="0.3">
      <c r="A2305" t="s">
        <v>25025</v>
      </c>
      <c r="B2305" t="s">
        <v>25073</v>
      </c>
      <c r="C2305">
        <v>941</v>
      </c>
      <c r="D2305" t="s">
        <v>632</v>
      </c>
      <c r="E2305">
        <v>253</v>
      </c>
      <c r="F2305">
        <v>980</v>
      </c>
      <c r="G2305">
        <v>5</v>
      </c>
      <c r="H2305">
        <v>6</v>
      </c>
      <c r="I2305">
        <v>5</v>
      </c>
      <c r="J2305" t="s">
        <v>25074</v>
      </c>
      <c r="K2305" t="s">
        <v>25031</v>
      </c>
      <c r="L2305" t="s">
        <v>25014</v>
      </c>
      <c r="M2305" t="s">
        <v>25013</v>
      </c>
      <c r="N2305" t="s">
        <v>25075</v>
      </c>
      <c r="O2305" t="s">
        <v>25076</v>
      </c>
      <c r="P2305" t="s">
        <v>25065</v>
      </c>
      <c r="Q2305" t="s">
        <v>25032</v>
      </c>
      <c r="R2305" t="s">
        <v>25018</v>
      </c>
      <c r="S2305" t="s">
        <v>25077</v>
      </c>
      <c r="T2305" t="s">
        <v>25078</v>
      </c>
      <c r="U2305" t="s">
        <v>25079</v>
      </c>
      <c r="V2305" t="s">
        <v>25080</v>
      </c>
      <c r="W2305" t="s">
        <v>25081</v>
      </c>
      <c r="X2305" t="s">
        <v>25010</v>
      </c>
      <c r="Y2305" t="s">
        <v>25082</v>
      </c>
      <c r="Z2305" t="s">
        <v>25083</v>
      </c>
      <c r="AA2305" t="s">
        <v>25084</v>
      </c>
      <c r="AB2305" t="s">
        <v>25085</v>
      </c>
      <c r="AC2305" t="s">
        <v>25086</v>
      </c>
    </row>
    <row r="2306" spans="1:31" x14ac:dyDescent="0.3">
      <c r="A2306" t="s">
        <v>25036</v>
      </c>
      <c r="B2306" t="s">
        <v>25011</v>
      </c>
      <c r="C2306">
        <v>1040</v>
      </c>
      <c r="D2306" t="s">
        <v>632</v>
      </c>
      <c r="E2306">
        <v>197</v>
      </c>
      <c r="F2306">
        <v>1077</v>
      </c>
      <c r="G2306">
        <v>5</v>
      </c>
      <c r="H2306">
        <v>4</v>
      </c>
      <c r="I2306">
        <v>8</v>
      </c>
      <c r="J2306" t="s">
        <v>25033</v>
      </c>
      <c r="K2306" t="s">
        <v>25021</v>
      </c>
      <c r="L2306" t="s">
        <v>25032</v>
      </c>
      <c r="M2306" t="s">
        <v>25034</v>
      </c>
      <c r="N2306" t="s">
        <v>25010</v>
      </c>
      <c r="O2306" t="s">
        <v>25087</v>
      </c>
      <c r="P2306" t="s">
        <v>25018</v>
      </c>
      <c r="Q2306" t="s">
        <v>25088</v>
      </c>
      <c r="R2306" t="s">
        <v>25089</v>
      </c>
      <c r="S2306" t="s">
        <v>25090</v>
      </c>
      <c r="T2306" t="s">
        <v>25091</v>
      </c>
      <c r="U2306" t="s">
        <v>25092</v>
      </c>
      <c r="V2306" t="s">
        <v>25093</v>
      </c>
      <c r="W2306" t="s">
        <v>25094</v>
      </c>
      <c r="X2306" t="s">
        <v>25095</v>
      </c>
      <c r="Y2306" t="s">
        <v>25096</v>
      </c>
      <c r="Z2306" t="s">
        <v>25097</v>
      </c>
      <c r="AA2306" t="s">
        <v>25098</v>
      </c>
      <c r="AB2306" t="s">
        <v>25074</v>
      </c>
      <c r="AC2306" t="s">
        <v>25099</v>
      </c>
    </row>
    <row r="2307" spans="1:31" x14ac:dyDescent="0.3">
      <c r="A2307" t="s">
        <v>25021</v>
      </c>
      <c r="B2307" t="s">
        <v>25011</v>
      </c>
      <c r="C2307">
        <v>1040</v>
      </c>
      <c r="D2307" t="s">
        <v>632</v>
      </c>
      <c r="E2307">
        <v>228</v>
      </c>
      <c r="F2307">
        <v>894</v>
      </c>
      <c r="G2307">
        <v>4.33</v>
      </c>
      <c r="H2307">
        <v>6</v>
      </c>
      <c r="I2307">
        <v>1</v>
      </c>
      <c r="J2307" t="s">
        <v>25014</v>
      </c>
      <c r="K2307" t="s">
        <v>25013</v>
      </c>
      <c r="L2307" t="s">
        <v>25010</v>
      </c>
      <c r="M2307" t="s">
        <v>25034</v>
      </c>
      <c r="N2307" t="s">
        <v>25100</v>
      </c>
      <c r="O2307" t="s">
        <v>25017</v>
      </c>
      <c r="P2307" t="s">
        <v>25020</v>
      </c>
      <c r="Q2307" t="s">
        <v>25101</v>
      </c>
      <c r="R2307" t="s">
        <v>25065</v>
      </c>
      <c r="S2307" t="s">
        <v>25018</v>
      </c>
      <c r="T2307" t="s">
        <v>25016</v>
      </c>
      <c r="U2307" t="s">
        <v>25102</v>
      </c>
      <c r="V2307" t="s">
        <v>25019</v>
      </c>
      <c r="W2307" t="s">
        <v>25103</v>
      </c>
      <c r="X2307" t="s">
        <v>25104</v>
      </c>
      <c r="Y2307" t="s">
        <v>25105</v>
      </c>
      <c r="Z2307" t="s">
        <v>25031</v>
      </c>
      <c r="AA2307" t="s">
        <v>25106</v>
      </c>
      <c r="AB2307" t="s">
        <v>25032</v>
      </c>
      <c r="AC2307" t="s">
        <v>25107</v>
      </c>
    </row>
    <row r="2308" spans="1:31" x14ac:dyDescent="0.3">
      <c r="A2308" t="s">
        <v>25108</v>
      </c>
      <c r="B2308" t="s">
        <v>25109</v>
      </c>
      <c r="C2308">
        <v>1082</v>
      </c>
      <c r="D2308" t="s">
        <v>632</v>
      </c>
      <c r="E2308">
        <v>210</v>
      </c>
      <c r="F2308">
        <v>350</v>
      </c>
      <c r="G2308">
        <v>0</v>
      </c>
      <c r="H2308">
        <v>0</v>
      </c>
      <c r="I2308">
        <v>0</v>
      </c>
      <c r="J2308" t="s">
        <v>25035</v>
      </c>
      <c r="K2308" t="s">
        <v>25072</v>
      </c>
      <c r="L2308" t="s">
        <v>25101</v>
      </c>
      <c r="M2308" t="s">
        <v>25110</v>
      </c>
      <c r="N2308" t="s">
        <v>25100</v>
      </c>
      <c r="O2308" t="s">
        <v>25022</v>
      </c>
      <c r="P2308" t="s">
        <v>25111</v>
      </c>
      <c r="Q2308" t="s">
        <v>25112</v>
      </c>
      <c r="R2308" t="s">
        <v>25113</v>
      </c>
      <c r="S2308" t="e">
        <f>-MzytgN8IIE</f>
        <v>#NAME?</v>
      </c>
      <c r="T2308" t="s">
        <v>25114</v>
      </c>
      <c r="U2308" t="s">
        <v>25115</v>
      </c>
      <c r="V2308" t="s">
        <v>25116</v>
      </c>
      <c r="W2308" t="s">
        <v>25117</v>
      </c>
      <c r="X2308" t="s">
        <v>25118</v>
      </c>
      <c r="Y2308" t="s">
        <v>25119</v>
      </c>
      <c r="Z2308" t="s">
        <v>25040</v>
      </c>
      <c r="AA2308" t="s">
        <v>25120</v>
      </c>
      <c r="AB2308" t="s">
        <v>25121</v>
      </c>
      <c r="AC2308" t="s">
        <v>25122</v>
      </c>
    </row>
    <row r="2309" spans="1:31" x14ac:dyDescent="0.3">
      <c r="A2309" t="s">
        <v>25123</v>
      </c>
      <c r="B2309" t="s">
        <v>25124</v>
      </c>
      <c r="C2309">
        <v>664</v>
      </c>
      <c r="D2309" t="s">
        <v>632</v>
      </c>
      <c r="E2309">
        <v>124</v>
      </c>
      <c r="F2309">
        <v>1731</v>
      </c>
      <c r="G2309">
        <v>3.56</v>
      </c>
      <c r="H2309">
        <v>9</v>
      </c>
      <c r="I2309">
        <v>11</v>
      </c>
      <c r="J2309" t="s">
        <v>25125</v>
      </c>
      <c r="K2309" t="s">
        <v>25126</v>
      </c>
      <c r="L2309" t="s">
        <v>25127</v>
      </c>
      <c r="M2309" t="s">
        <v>25128</v>
      </c>
      <c r="N2309" t="s">
        <v>25129</v>
      </c>
      <c r="O2309" t="s">
        <v>25130</v>
      </c>
      <c r="P2309" t="s">
        <v>25131</v>
      </c>
      <c r="Q2309" t="s">
        <v>25132</v>
      </c>
      <c r="R2309" t="s">
        <v>25133</v>
      </c>
      <c r="S2309" t="s">
        <v>25134</v>
      </c>
      <c r="T2309" t="s">
        <v>25135</v>
      </c>
      <c r="U2309" t="s">
        <v>25136</v>
      </c>
      <c r="V2309" t="s">
        <v>25137</v>
      </c>
      <c r="W2309" t="s">
        <v>25138</v>
      </c>
      <c r="X2309" t="s">
        <v>25139</v>
      </c>
      <c r="Y2309" t="s">
        <v>25140</v>
      </c>
      <c r="Z2309" t="s">
        <v>25141</v>
      </c>
      <c r="AA2309" t="s">
        <v>25142</v>
      </c>
      <c r="AB2309" t="s">
        <v>25143</v>
      </c>
      <c r="AC2309" t="s">
        <v>25144</v>
      </c>
    </row>
    <row r="2310" spans="1:31" x14ac:dyDescent="0.3">
      <c r="A2310" t="s">
        <v>25145</v>
      </c>
      <c r="B2310" t="s">
        <v>25146</v>
      </c>
      <c r="C2310">
        <v>903</v>
      </c>
      <c r="D2310" t="s">
        <v>38</v>
      </c>
      <c r="E2310" t="s">
        <v>3</v>
      </c>
      <c r="F2310" t="s">
        <v>39</v>
      </c>
      <c r="G2310">
        <v>191</v>
      </c>
      <c r="H2310">
        <v>40121</v>
      </c>
      <c r="I2310">
        <v>4.59</v>
      </c>
      <c r="J2310">
        <v>29</v>
      </c>
      <c r="K2310">
        <v>39</v>
      </c>
      <c r="L2310" t="s">
        <v>25147</v>
      </c>
      <c r="M2310" t="s">
        <v>25148</v>
      </c>
      <c r="N2310" t="s">
        <v>25149</v>
      </c>
      <c r="O2310" t="s">
        <v>25150</v>
      </c>
      <c r="P2310" t="s">
        <v>25151</v>
      </c>
      <c r="Q2310" t="s">
        <v>25152</v>
      </c>
      <c r="R2310" t="s">
        <v>25153</v>
      </c>
      <c r="S2310" t="s">
        <v>25154</v>
      </c>
      <c r="T2310" t="s">
        <v>25155</v>
      </c>
      <c r="U2310" t="s">
        <v>25156</v>
      </c>
      <c r="V2310" t="s">
        <v>25157</v>
      </c>
      <c r="W2310" t="s">
        <v>25158</v>
      </c>
      <c r="X2310" t="s">
        <v>25159</v>
      </c>
      <c r="Y2310" t="s">
        <v>25160</v>
      </c>
    </row>
    <row r="2311" spans="1:31" x14ac:dyDescent="0.3">
      <c r="A2311" t="s">
        <v>25161</v>
      </c>
      <c r="B2311" t="s">
        <v>25162</v>
      </c>
      <c r="C2311">
        <v>500</v>
      </c>
      <c r="D2311" t="s">
        <v>632</v>
      </c>
      <c r="E2311">
        <v>481</v>
      </c>
      <c r="F2311">
        <v>3108851</v>
      </c>
      <c r="G2311">
        <v>4.91</v>
      </c>
      <c r="H2311">
        <v>9285</v>
      </c>
      <c r="I2311">
        <v>6513</v>
      </c>
      <c r="J2311" t="s">
        <v>25163</v>
      </c>
      <c r="K2311" t="s">
        <v>25164</v>
      </c>
      <c r="L2311" t="s">
        <v>25165</v>
      </c>
      <c r="M2311" t="s">
        <v>25166</v>
      </c>
      <c r="N2311" t="s">
        <v>25167</v>
      </c>
      <c r="O2311" t="s">
        <v>25168</v>
      </c>
      <c r="P2311" t="s">
        <v>25169</v>
      </c>
      <c r="Q2311" t="s">
        <v>25170</v>
      </c>
      <c r="R2311" t="s">
        <v>25171</v>
      </c>
      <c r="S2311" t="s">
        <v>25172</v>
      </c>
      <c r="T2311" t="s">
        <v>25173</v>
      </c>
      <c r="U2311" t="s">
        <v>25174</v>
      </c>
      <c r="V2311" t="s">
        <v>25175</v>
      </c>
      <c r="W2311" t="s">
        <v>25176</v>
      </c>
    </row>
    <row r="2312" spans="1:31" x14ac:dyDescent="0.3">
      <c r="A2312" t="s">
        <v>25177</v>
      </c>
      <c r="B2312" t="s">
        <v>25178</v>
      </c>
      <c r="C2312">
        <v>1015</v>
      </c>
      <c r="D2312" t="s">
        <v>632</v>
      </c>
      <c r="E2312">
        <v>223</v>
      </c>
      <c r="F2312">
        <v>955</v>
      </c>
      <c r="G2312">
        <v>4.4000000000000004</v>
      </c>
      <c r="H2312">
        <v>10</v>
      </c>
      <c r="I2312">
        <v>4</v>
      </c>
      <c r="J2312" t="s">
        <v>25179</v>
      </c>
      <c r="K2312" t="s">
        <v>25180</v>
      </c>
      <c r="L2312" t="s">
        <v>25181</v>
      </c>
      <c r="M2312" t="s">
        <v>25182</v>
      </c>
      <c r="N2312" t="s">
        <v>25183</v>
      </c>
      <c r="O2312" t="s">
        <v>25184</v>
      </c>
      <c r="P2312" t="s">
        <v>25185</v>
      </c>
      <c r="Q2312" t="s">
        <v>25186</v>
      </c>
      <c r="R2312" t="s">
        <v>25187</v>
      </c>
      <c r="S2312" t="s">
        <v>25188</v>
      </c>
      <c r="T2312" t="s">
        <v>25189</v>
      </c>
      <c r="U2312" t="s">
        <v>25190</v>
      </c>
      <c r="V2312" t="s">
        <v>25191</v>
      </c>
      <c r="W2312" t="s">
        <v>25192</v>
      </c>
      <c r="X2312" t="s">
        <v>25193</v>
      </c>
      <c r="Y2312" t="s">
        <v>25194</v>
      </c>
      <c r="Z2312" t="s">
        <v>25195</v>
      </c>
      <c r="AA2312" t="s">
        <v>25196</v>
      </c>
      <c r="AB2312" t="s">
        <v>25197</v>
      </c>
      <c r="AC2312" t="s">
        <v>25198</v>
      </c>
    </row>
    <row r="2313" spans="1:31" x14ac:dyDescent="0.3">
      <c r="A2313" t="s">
        <v>25199</v>
      </c>
      <c r="B2313" t="s">
        <v>25200</v>
      </c>
      <c r="C2313">
        <v>876</v>
      </c>
      <c r="D2313" t="s">
        <v>38</v>
      </c>
      <c r="E2313" t="s">
        <v>3</v>
      </c>
      <c r="F2313" t="s">
        <v>39</v>
      </c>
      <c r="G2313">
        <v>146</v>
      </c>
      <c r="H2313">
        <v>1005</v>
      </c>
      <c r="I2313">
        <v>4</v>
      </c>
      <c r="J2313">
        <v>8</v>
      </c>
      <c r="K2313">
        <v>0</v>
      </c>
    </row>
    <row r="2314" spans="1:31" x14ac:dyDescent="0.3">
      <c r="A2314" t="s">
        <v>25072</v>
      </c>
      <c r="B2314" t="s">
        <v>25201</v>
      </c>
      <c r="C2314">
        <v>861</v>
      </c>
      <c r="D2314" t="s">
        <v>632</v>
      </c>
      <c r="E2314">
        <v>195</v>
      </c>
      <c r="F2314">
        <v>4112</v>
      </c>
      <c r="G2314">
        <v>4.75</v>
      </c>
      <c r="H2314">
        <v>4</v>
      </c>
      <c r="I2314">
        <v>4</v>
      </c>
      <c r="J2314" t="s">
        <v>25031</v>
      </c>
      <c r="K2314" t="s">
        <v>25202</v>
      </c>
      <c r="L2314" t="s">
        <v>25203</v>
      </c>
      <c r="M2314" t="s">
        <v>25012</v>
      </c>
      <c r="N2314" t="s">
        <v>25078</v>
      </c>
      <c r="O2314" t="s">
        <v>25013</v>
      </c>
      <c r="P2314" t="s">
        <v>25017</v>
      </c>
      <c r="Q2314" t="s">
        <v>25014</v>
      </c>
      <c r="R2314" t="s">
        <v>25025</v>
      </c>
      <c r="S2314" t="s">
        <v>25065</v>
      </c>
      <c r="T2314" t="s">
        <v>25204</v>
      </c>
      <c r="U2314" t="s">
        <v>25205</v>
      </c>
      <c r="V2314" t="s">
        <v>25206</v>
      </c>
      <c r="W2314" t="s">
        <v>25016</v>
      </c>
      <c r="X2314" t="s">
        <v>25207</v>
      </c>
      <c r="Y2314" t="s">
        <v>25070</v>
      </c>
      <c r="Z2314" t="s">
        <v>25208</v>
      </c>
      <c r="AA2314" t="s">
        <v>25209</v>
      </c>
      <c r="AB2314" t="s">
        <v>25033</v>
      </c>
      <c r="AC2314" t="s">
        <v>25210</v>
      </c>
    </row>
    <row r="2315" spans="1:31" x14ac:dyDescent="0.3">
      <c r="A2315" t="s">
        <v>25211</v>
      </c>
      <c r="B2315" t="s">
        <v>25212</v>
      </c>
      <c r="C2315">
        <v>821</v>
      </c>
      <c r="D2315" t="s">
        <v>32</v>
      </c>
      <c r="E2315">
        <v>255</v>
      </c>
      <c r="F2315">
        <v>36404</v>
      </c>
      <c r="G2315">
        <v>4.74</v>
      </c>
      <c r="H2315">
        <v>112</v>
      </c>
      <c r="I2315">
        <v>83</v>
      </c>
      <c r="J2315" t="s">
        <v>1287</v>
      </c>
      <c r="K2315" t="s">
        <v>25213</v>
      </c>
      <c r="L2315" t="s">
        <v>25214</v>
      </c>
      <c r="M2315" t="s">
        <v>25215</v>
      </c>
      <c r="N2315" t="s">
        <v>25216</v>
      </c>
      <c r="O2315" t="s">
        <v>25217</v>
      </c>
      <c r="P2315" t="s">
        <v>25218</v>
      </c>
      <c r="Q2315" t="s">
        <v>25219</v>
      </c>
      <c r="R2315" t="s">
        <v>25220</v>
      </c>
      <c r="S2315" t="s">
        <v>25221</v>
      </c>
      <c r="T2315" t="s">
        <v>25222</v>
      </c>
      <c r="U2315" t="s">
        <v>25223</v>
      </c>
      <c r="V2315" t="s">
        <v>25224</v>
      </c>
      <c r="W2315" t="s">
        <v>25225</v>
      </c>
      <c r="X2315" t="s">
        <v>25226</v>
      </c>
      <c r="Y2315" t="s">
        <v>1288</v>
      </c>
      <c r="Z2315" t="s">
        <v>25227</v>
      </c>
      <c r="AA2315" t="s">
        <v>25228</v>
      </c>
      <c r="AB2315" t="s">
        <v>25229</v>
      </c>
      <c r="AC2315" t="s">
        <v>25230</v>
      </c>
    </row>
    <row r="2316" spans="1:31" x14ac:dyDescent="0.3">
      <c r="A2316" t="s">
        <v>9562</v>
      </c>
      <c r="B2316" t="s">
        <v>25231</v>
      </c>
      <c r="C2316">
        <v>987</v>
      </c>
      <c r="D2316" t="s">
        <v>632</v>
      </c>
      <c r="E2316">
        <v>223</v>
      </c>
      <c r="F2316">
        <v>2584278</v>
      </c>
      <c r="G2316">
        <v>4.9000000000000004</v>
      </c>
      <c r="H2316">
        <v>8808</v>
      </c>
      <c r="I2316">
        <v>6043</v>
      </c>
      <c r="J2316" t="s">
        <v>9561</v>
      </c>
      <c r="K2316" t="s">
        <v>25232</v>
      </c>
      <c r="L2316" t="s">
        <v>25233</v>
      </c>
      <c r="M2316" t="s">
        <v>25234</v>
      </c>
      <c r="N2316" t="s">
        <v>9552</v>
      </c>
      <c r="O2316" t="s">
        <v>25235</v>
      </c>
      <c r="P2316" t="s">
        <v>25236</v>
      </c>
      <c r="Q2316" t="s">
        <v>8289</v>
      </c>
      <c r="R2316" t="s">
        <v>25237</v>
      </c>
      <c r="S2316" t="s">
        <v>25238</v>
      </c>
      <c r="T2316" t="s">
        <v>25239</v>
      </c>
      <c r="U2316" t="s">
        <v>25240</v>
      </c>
      <c r="V2316" t="s">
        <v>25241</v>
      </c>
      <c r="W2316" t="s">
        <v>25242</v>
      </c>
      <c r="X2316" t="s">
        <v>25243</v>
      </c>
      <c r="Y2316" t="s">
        <v>25244</v>
      </c>
      <c r="Z2316" t="s">
        <v>25245</v>
      </c>
      <c r="AA2316" t="s">
        <v>25246</v>
      </c>
      <c r="AB2316" t="s">
        <v>25247</v>
      </c>
      <c r="AC2316" t="s">
        <v>25248</v>
      </c>
    </row>
    <row r="2317" spans="1:31" x14ac:dyDescent="0.3">
      <c r="A2317" t="s">
        <v>25249</v>
      </c>
      <c r="B2317" t="s">
        <v>25250</v>
      </c>
      <c r="C2317">
        <v>853</v>
      </c>
      <c r="D2317" t="s">
        <v>632</v>
      </c>
      <c r="E2317">
        <v>168</v>
      </c>
      <c r="F2317">
        <v>39776</v>
      </c>
      <c r="G2317">
        <v>4.88</v>
      </c>
      <c r="H2317">
        <v>76</v>
      </c>
      <c r="I2317">
        <v>37</v>
      </c>
      <c r="J2317" t="s">
        <v>25137</v>
      </c>
      <c r="K2317" t="s">
        <v>25251</v>
      </c>
      <c r="L2317" t="s">
        <v>25252</v>
      </c>
      <c r="M2317" t="s">
        <v>25253</v>
      </c>
      <c r="N2317" t="s">
        <v>25254</v>
      </c>
      <c r="O2317" t="s">
        <v>25255</v>
      </c>
      <c r="P2317" t="s">
        <v>25256</v>
      </c>
      <c r="Q2317" t="s">
        <v>25257</v>
      </c>
      <c r="R2317" t="s">
        <v>25258</v>
      </c>
      <c r="S2317" t="s">
        <v>25259</v>
      </c>
      <c r="T2317" t="s">
        <v>25260</v>
      </c>
      <c r="U2317" t="s">
        <v>25261</v>
      </c>
      <c r="V2317" t="s">
        <v>25262</v>
      </c>
      <c r="W2317" t="s">
        <v>25263</v>
      </c>
      <c r="X2317" t="s">
        <v>25264</v>
      </c>
      <c r="Y2317" t="s">
        <v>25265</v>
      </c>
      <c r="Z2317" t="s">
        <v>25266</v>
      </c>
      <c r="AA2317" t="s">
        <v>25267</v>
      </c>
      <c r="AB2317" t="s">
        <v>25268</v>
      </c>
      <c r="AC2317" t="s">
        <v>25269</v>
      </c>
    </row>
    <row r="2318" spans="1:31" x14ac:dyDescent="0.3">
      <c r="A2318" t="s">
        <v>23418</v>
      </c>
      <c r="B2318" t="s">
        <v>23402</v>
      </c>
      <c r="C2318">
        <v>1114</v>
      </c>
      <c r="D2318" t="s">
        <v>32</v>
      </c>
      <c r="E2318">
        <v>607</v>
      </c>
      <c r="F2318">
        <v>51216</v>
      </c>
      <c r="G2318">
        <v>4.18</v>
      </c>
      <c r="H2318">
        <v>196</v>
      </c>
      <c r="I2318">
        <v>92</v>
      </c>
      <c r="J2318" t="s">
        <v>23325</v>
      </c>
      <c r="K2318" t="s">
        <v>23403</v>
      </c>
      <c r="L2318" t="s">
        <v>23411</v>
      </c>
      <c r="M2318" t="s">
        <v>23404</v>
      </c>
      <c r="N2318" t="s">
        <v>23414</v>
      </c>
      <c r="O2318" t="s">
        <v>23413</v>
      </c>
      <c r="P2318" t="s">
        <v>23412</v>
      </c>
      <c r="Q2318" t="s">
        <v>23421</v>
      </c>
      <c r="R2318" t="s">
        <v>23405</v>
      </c>
      <c r="S2318" t="s">
        <v>23406</v>
      </c>
      <c r="T2318" t="s">
        <v>25270</v>
      </c>
      <c r="U2318" t="s">
        <v>25271</v>
      </c>
      <c r="V2318" t="s">
        <v>25272</v>
      </c>
      <c r="W2318" t="s">
        <v>23409</v>
      </c>
      <c r="X2318" t="s">
        <v>25273</v>
      </c>
      <c r="Y2318" t="s">
        <v>25274</v>
      </c>
      <c r="Z2318" t="s">
        <v>23416</v>
      </c>
      <c r="AA2318" t="s">
        <v>23407</v>
      </c>
      <c r="AB2318" t="s">
        <v>23408</v>
      </c>
      <c r="AC2318" t="s">
        <v>23419</v>
      </c>
    </row>
    <row r="2319" spans="1:31" x14ac:dyDescent="0.3">
      <c r="A2319" t="s">
        <v>23403</v>
      </c>
      <c r="B2319" t="s">
        <v>23402</v>
      </c>
      <c r="C2319">
        <v>1092</v>
      </c>
      <c r="D2319" t="s">
        <v>233</v>
      </c>
      <c r="E2319" t="s">
        <v>3</v>
      </c>
      <c r="F2319" t="s">
        <v>234</v>
      </c>
      <c r="G2319">
        <v>105</v>
      </c>
      <c r="H2319">
        <v>176081</v>
      </c>
      <c r="I2319">
        <v>3.95</v>
      </c>
      <c r="J2319">
        <v>205</v>
      </c>
      <c r="K2319">
        <v>115</v>
      </c>
      <c r="L2319" t="s">
        <v>23325</v>
      </c>
      <c r="M2319" t="s">
        <v>23408</v>
      </c>
      <c r="N2319" t="s">
        <v>23404</v>
      </c>
      <c r="O2319" t="s">
        <v>23405</v>
      </c>
      <c r="P2319" t="s">
        <v>23406</v>
      </c>
      <c r="Q2319" t="s">
        <v>25273</v>
      </c>
      <c r="R2319" t="s">
        <v>23414</v>
      </c>
      <c r="S2319" t="s">
        <v>23410</v>
      </c>
      <c r="T2319" t="s">
        <v>23412</v>
      </c>
      <c r="U2319" t="s">
        <v>23413</v>
      </c>
      <c r="V2319" t="s">
        <v>23407</v>
      </c>
      <c r="W2319" t="s">
        <v>25270</v>
      </c>
      <c r="X2319" t="s">
        <v>23409</v>
      </c>
      <c r="Y2319" t="s">
        <v>23418</v>
      </c>
      <c r="Z2319" t="s">
        <v>23411</v>
      </c>
      <c r="AA2319" t="s">
        <v>23416</v>
      </c>
      <c r="AB2319" t="s">
        <v>23419</v>
      </c>
      <c r="AC2319" t="s">
        <v>23421</v>
      </c>
      <c r="AD2319" t="s">
        <v>25275</v>
      </c>
      <c r="AE2319" t="s">
        <v>23420</v>
      </c>
    </row>
    <row r="2320" spans="1:31" x14ac:dyDescent="0.3">
      <c r="A2320" t="s">
        <v>25276</v>
      </c>
      <c r="B2320" t="s">
        <v>25277</v>
      </c>
      <c r="C2320">
        <v>432</v>
      </c>
      <c r="D2320" t="s">
        <v>233</v>
      </c>
      <c r="E2320" t="s">
        <v>3</v>
      </c>
      <c r="F2320" t="s">
        <v>234</v>
      </c>
      <c r="G2320">
        <v>95</v>
      </c>
      <c r="H2320">
        <v>3879</v>
      </c>
      <c r="I2320">
        <v>5</v>
      </c>
      <c r="J2320">
        <v>5</v>
      </c>
      <c r="K2320">
        <v>3</v>
      </c>
      <c r="L2320" t="s">
        <v>25274</v>
      </c>
      <c r="M2320" t="s">
        <v>25278</v>
      </c>
      <c r="N2320" t="s">
        <v>25279</v>
      </c>
      <c r="O2320" t="s">
        <v>25280</v>
      </c>
      <c r="P2320" t="s">
        <v>25281</v>
      </c>
      <c r="Q2320" t="s">
        <v>25282</v>
      </c>
      <c r="R2320" t="s">
        <v>25283</v>
      </c>
      <c r="S2320" t="s">
        <v>25284</v>
      </c>
      <c r="T2320" t="s">
        <v>22147</v>
      </c>
      <c r="U2320" t="s">
        <v>25285</v>
      </c>
      <c r="V2320" t="s">
        <v>10561</v>
      </c>
      <c r="W2320" t="s">
        <v>25286</v>
      </c>
      <c r="X2320" t="s">
        <v>23317</v>
      </c>
      <c r="Y2320" t="s">
        <v>25287</v>
      </c>
      <c r="Z2320" t="s">
        <v>25288</v>
      </c>
      <c r="AA2320" t="s">
        <v>25289</v>
      </c>
      <c r="AB2320" t="s">
        <v>25290</v>
      </c>
      <c r="AC2320" t="e">
        <f>-DzAJ4ACowc</f>
        <v>#NAME?</v>
      </c>
      <c r="AD2320" t="s">
        <v>4604</v>
      </c>
      <c r="AE2320" t="s">
        <v>25291</v>
      </c>
    </row>
    <row r="2321" spans="1:31" x14ac:dyDescent="0.3">
      <c r="A2321" t="s">
        <v>25278</v>
      </c>
      <c r="B2321" t="s">
        <v>25277</v>
      </c>
      <c r="C2321">
        <v>625</v>
      </c>
      <c r="D2321" t="s">
        <v>233</v>
      </c>
      <c r="E2321" t="s">
        <v>3</v>
      </c>
      <c r="F2321" t="s">
        <v>234</v>
      </c>
      <c r="G2321">
        <v>130</v>
      </c>
      <c r="H2321">
        <v>3480</v>
      </c>
      <c r="I2321">
        <v>4.53</v>
      </c>
      <c r="J2321">
        <v>17</v>
      </c>
      <c r="K2321">
        <v>9</v>
      </c>
      <c r="L2321" t="s">
        <v>25274</v>
      </c>
      <c r="M2321" t="s">
        <v>25292</v>
      </c>
      <c r="N2321" t="s">
        <v>25293</v>
      </c>
      <c r="O2321" t="s">
        <v>25294</v>
      </c>
      <c r="P2321" t="s">
        <v>25295</v>
      </c>
    </row>
    <row r="2322" spans="1:31" x14ac:dyDescent="0.3">
      <c r="A2322" t="s">
        <v>23414</v>
      </c>
      <c r="B2322" t="s">
        <v>23402</v>
      </c>
      <c r="C2322">
        <v>1106</v>
      </c>
      <c r="D2322" t="s">
        <v>32</v>
      </c>
      <c r="E2322">
        <v>618</v>
      </c>
      <c r="F2322">
        <v>49071</v>
      </c>
      <c r="G2322">
        <v>4.01</v>
      </c>
      <c r="H2322">
        <v>115</v>
      </c>
      <c r="I2322">
        <v>81</v>
      </c>
      <c r="J2322" t="s">
        <v>23325</v>
      </c>
      <c r="K2322" t="s">
        <v>23403</v>
      </c>
      <c r="L2322" t="s">
        <v>25273</v>
      </c>
      <c r="M2322" t="s">
        <v>23404</v>
      </c>
      <c r="N2322" t="s">
        <v>23408</v>
      </c>
      <c r="O2322" t="s">
        <v>23413</v>
      </c>
      <c r="P2322" t="s">
        <v>23418</v>
      </c>
      <c r="Q2322" t="s">
        <v>23406</v>
      </c>
      <c r="R2322" t="s">
        <v>23412</v>
      </c>
      <c r="S2322" t="s">
        <v>25270</v>
      </c>
      <c r="T2322" t="s">
        <v>23411</v>
      </c>
      <c r="U2322" t="s">
        <v>23405</v>
      </c>
      <c r="V2322" t="s">
        <v>23409</v>
      </c>
      <c r="W2322" t="s">
        <v>23407</v>
      </c>
      <c r="X2322" t="s">
        <v>25271</v>
      </c>
      <c r="Y2322" t="s">
        <v>25272</v>
      </c>
      <c r="Z2322" t="s">
        <v>23410</v>
      </c>
      <c r="AA2322" t="s">
        <v>23416</v>
      </c>
      <c r="AB2322" t="s">
        <v>23421</v>
      </c>
      <c r="AC2322" t="s">
        <v>23419</v>
      </c>
    </row>
    <row r="2323" spans="1:31" x14ac:dyDescent="0.3">
      <c r="A2323" t="s">
        <v>23411</v>
      </c>
      <c r="B2323" t="s">
        <v>23402</v>
      </c>
      <c r="C2323">
        <v>1101</v>
      </c>
      <c r="D2323" t="s">
        <v>32</v>
      </c>
      <c r="E2323">
        <v>342</v>
      </c>
      <c r="F2323">
        <v>36557</v>
      </c>
      <c r="G2323">
        <v>4.12</v>
      </c>
      <c r="H2323">
        <v>103</v>
      </c>
      <c r="I2323">
        <v>88</v>
      </c>
      <c r="J2323" t="s">
        <v>23325</v>
      </c>
      <c r="K2323" t="s">
        <v>10563</v>
      </c>
      <c r="L2323" t="s">
        <v>23419</v>
      </c>
      <c r="M2323" t="s">
        <v>23418</v>
      </c>
      <c r="N2323" t="s">
        <v>23406</v>
      </c>
      <c r="O2323" t="s">
        <v>23403</v>
      </c>
      <c r="P2323" t="s">
        <v>23405</v>
      </c>
      <c r="Q2323" t="s">
        <v>23414</v>
      </c>
      <c r="R2323" t="s">
        <v>23412</v>
      </c>
      <c r="S2323" t="s">
        <v>23408</v>
      </c>
      <c r="T2323" t="s">
        <v>25296</v>
      </c>
      <c r="U2323" t="s">
        <v>23417</v>
      </c>
      <c r="V2323" t="s">
        <v>23409</v>
      </c>
      <c r="W2323" t="s">
        <v>23410</v>
      </c>
      <c r="X2323" t="s">
        <v>25297</v>
      </c>
      <c r="Y2323" t="s">
        <v>25272</v>
      </c>
      <c r="Z2323" t="s">
        <v>23413</v>
      </c>
      <c r="AA2323" t="s">
        <v>23407</v>
      </c>
      <c r="AB2323" t="s">
        <v>25298</v>
      </c>
      <c r="AC2323" t="s">
        <v>23404</v>
      </c>
    </row>
    <row r="2324" spans="1:31" x14ac:dyDescent="0.3">
      <c r="A2324" t="s">
        <v>25299</v>
      </c>
      <c r="B2324" t="s">
        <v>25300</v>
      </c>
      <c r="C2324">
        <v>904</v>
      </c>
      <c r="D2324" t="s">
        <v>38</v>
      </c>
      <c r="E2324" t="s">
        <v>3</v>
      </c>
      <c r="F2324" t="s">
        <v>39</v>
      </c>
      <c r="G2324">
        <v>219</v>
      </c>
      <c r="H2324">
        <v>70795</v>
      </c>
      <c r="I2324">
        <v>3.85</v>
      </c>
      <c r="J2324">
        <v>47</v>
      </c>
      <c r="K2324">
        <v>45</v>
      </c>
      <c r="L2324" t="s">
        <v>25301</v>
      </c>
      <c r="M2324" t="s">
        <v>25302</v>
      </c>
      <c r="N2324" t="s">
        <v>25303</v>
      </c>
      <c r="O2324" t="s">
        <v>25304</v>
      </c>
      <c r="P2324" t="s">
        <v>25305</v>
      </c>
      <c r="Q2324" t="s">
        <v>25306</v>
      </c>
      <c r="R2324" t="s">
        <v>25307</v>
      </c>
      <c r="S2324" t="s">
        <v>25308</v>
      </c>
      <c r="T2324" t="s">
        <v>25309</v>
      </c>
      <c r="U2324" t="s">
        <v>25310</v>
      </c>
      <c r="V2324" t="s">
        <v>25311</v>
      </c>
      <c r="W2324" t="s">
        <v>25312</v>
      </c>
      <c r="X2324" t="s">
        <v>25313</v>
      </c>
      <c r="Y2324" t="s">
        <v>25314</v>
      </c>
    </row>
    <row r="2325" spans="1:31" x14ac:dyDescent="0.3">
      <c r="A2325" t="s">
        <v>23404</v>
      </c>
      <c r="B2325" t="s">
        <v>23402</v>
      </c>
      <c r="C2325">
        <v>1106</v>
      </c>
      <c r="D2325" t="s">
        <v>233</v>
      </c>
      <c r="E2325" t="s">
        <v>3</v>
      </c>
      <c r="F2325" t="s">
        <v>234</v>
      </c>
      <c r="G2325">
        <v>184</v>
      </c>
      <c r="H2325">
        <v>145524</v>
      </c>
      <c r="I2325">
        <v>3.77</v>
      </c>
      <c r="J2325">
        <v>348</v>
      </c>
      <c r="K2325">
        <v>201</v>
      </c>
      <c r="L2325" t="s">
        <v>23325</v>
      </c>
      <c r="M2325" t="s">
        <v>23403</v>
      </c>
      <c r="N2325" t="s">
        <v>23409</v>
      </c>
      <c r="O2325" t="s">
        <v>23405</v>
      </c>
      <c r="P2325" t="s">
        <v>23408</v>
      </c>
      <c r="Q2325" t="s">
        <v>23413</v>
      </c>
      <c r="R2325" t="s">
        <v>23414</v>
      </c>
      <c r="S2325" t="s">
        <v>23406</v>
      </c>
      <c r="T2325" t="s">
        <v>25273</v>
      </c>
      <c r="U2325" t="s">
        <v>23410</v>
      </c>
      <c r="V2325" t="s">
        <v>23412</v>
      </c>
      <c r="W2325" t="s">
        <v>23419</v>
      </c>
      <c r="X2325" t="s">
        <v>25270</v>
      </c>
      <c r="Y2325" t="s">
        <v>23415</v>
      </c>
      <c r="Z2325" t="s">
        <v>23407</v>
      </c>
      <c r="AA2325" t="s">
        <v>23418</v>
      </c>
      <c r="AB2325" t="s">
        <v>23411</v>
      </c>
      <c r="AC2325" t="s">
        <v>23421</v>
      </c>
      <c r="AD2325" t="s">
        <v>23416</v>
      </c>
      <c r="AE2325" t="s">
        <v>23420</v>
      </c>
    </row>
    <row r="2326" spans="1:31" x14ac:dyDescent="0.3">
      <c r="A2326" t="s">
        <v>23412</v>
      </c>
      <c r="B2326" t="s">
        <v>23402</v>
      </c>
      <c r="C2326">
        <v>1022</v>
      </c>
      <c r="D2326" t="s">
        <v>32</v>
      </c>
      <c r="E2326">
        <v>81</v>
      </c>
      <c r="F2326">
        <v>117003</v>
      </c>
      <c r="G2326">
        <v>4.0199999999999996</v>
      </c>
      <c r="H2326">
        <v>171</v>
      </c>
      <c r="I2326">
        <v>136</v>
      </c>
      <c r="J2326" t="s">
        <v>23325</v>
      </c>
      <c r="K2326" t="s">
        <v>23415</v>
      </c>
      <c r="L2326" t="s">
        <v>23403</v>
      </c>
      <c r="M2326" t="s">
        <v>8040</v>
      </c>
      <c r="N2326" t="s">
        <v>23404</v>
      </c>
      <c r="O2326" t="s">
        <v>25273</v>
      </c>
      <c r="P2326" t="s">
        <v>23408</v>
      </c>
      <c r="Q2326" t="s">
        <v>23407</v>
      </c>
      <c r="R2326" t="s">
        <v>23409</v>
      </c>
      <c r="S2326" t="s">
        <v>23411</v>
      </c>
      <c r="T2326" t="s">
        <v>25315</v>
      </c>
      <c r="U2326" t="s">
        <v>23405</v>
      </c>
      <c r="V2326" t="s">
        <v>23418</v>
      </c>
      <c r="W2326" t="s">
        <v>23406</v>
      </c>
      <c r="X2326" t="s">
        <v>25316</v>
      </c>
      <c r="Y2326" t="s">
        <v>25317</v>
      </c>
      <c r="Z2326" t="s">
        <v>23413</v>
      </c>
      <c r="AA2326" t="s">
        <v>25318</v>
      </c>
      <c r="AB2326" t="s">
        <v>25270</v>
      </c>
      <c r="AC2326" t="s">
        <v>25275</v>
      </c>
    </row>
    <row r="2327" spans="1:31" x14ac:dyDescent="0.3">
      <c r="A2327" t="s">
        <v>25273</v>
      </c>
      <c r="B2327" t="s">
        <v>23402</v>
      </c>
      <c r="C2327">
        <v>1031</v>
      </c>
      <c r="D2327" t="s">
        <v>233</v>
      </c>
      <c r="E2327" t="s">
        <v>3</v>
      </c>
      <c r="F2327" t="s">
        <v>234</v>
      </c>
      <c r="G2327">
        <v>215</v>
      </c>
      <c r="H2327">
        <v>78729</v>
      </c>
      <c r="I2327">
        <v>4.71</v>
      </c>
      <c r="J2327">
        <v>569</v>
      </c>
      <c r="K2327">
        <v>336</v>
      </c>
      <c r="L2327" t="s">
        <v>23408</v>
      </c>
      <c r="M2327" t="s">
        <v>23403</v>
      </c>
      <c r="N2327" t="s">
        <v>23325</v>
      </c>
      <c r="O2327" t="s">
        <v>23414</v>
      </c>
      <c r="P2327" t="s">
        <v>23404</v>
      </c>
      <c r="Q2327" t="s">
        <v>25275</v>
      </c>
      <c r="R2327" t="s">
        <v>23412</v>
      </c>
      <c r="S2327" t="s">
        <v>23413</v>
      </c>
      <c r="T2327" t="s">
        <v>23406</v>
      </c>
      <c r="U2327" t="s">
        <v>25270</v>
      </c>
      <c r="V2327" t="s">
        <v>25319</v>
      </c>
      <c r="W2327" t="s">
        <v>25317</v>
      </c>
      <c r="X2327" t="s">
        <v>23405</v>
      </c>
      <c r="Y2327" t="s">
        <v>23407</v>
      </c>
      <c r="Z2327" t="s">
        <v>23411</v>
      </c>
      <c r="AA2327" t="s">
        <v>23418</v>
      </c>
      <c r="AB2327" t="s">
        <v>25271</v>
      </c>
      <c r="AC2327" t="s">
        <v>23416</v>
      </c>
      <c r="AD2327" t="s">
        <v>23419</v>
      </c>
      <c r="AE2327" t="s">
        <v>23421</v>
      </c>
    </row>
    <row r="2328" spans="1:31" x14ac:dyDescent="0.3">
      <c r="A2328" t="s">
        <v>23409</v>
      </c>
      <c r="B2328" t="s">
        <v>23402</v>
      </c>
      <c r="C2328">
        <v>1087</v>
      </c>
      <c r="D2328" t="s">
        <v>233</v>
      </c>
      <c r="E2328" t="s">
        <v>3</v>
      </c>
      <c r="F2328" t="s">
        <v>234</v>
      </c>
      <c r="G2328">
        <v>120</v>
      </c>
      <c r="H2328">
        <v>59019</v>
      </c>
      <c r="I2328">
        <v>4.6900000000000004</v>
      </c>
      <c r="J2328">
        <v>265</v>
      </c>
      <c r="K2328">
        <v>125</v>
      </c>
      <c r="L2328" t="s">
        <v>23325</v>
      </c>
      <c r="M2328" t="s">
        <v>23404</v>
      </c>
      <c r="N2328" t="s">
        <v>23405</v>
      </c>
      <c r="O2328" t="s">
        <v>25320</v>
      </c>
      <c r="P2328" t="s">
        <v>23410</v>
      </c>
      <c r="Q2328" t="s">
        <v>23406</v>
      </c>
      <c r="R2328" t="s">
        <v>23417</v>
      </c>
      <c r="S2328" t="s">
        <v>23421</v>
      </c>
      <c r="T2328" t="s">
        <v>23413</v>
      </c>
      <c r="U2328" t="s">
        <v>23407</v>
      </c>
      <c r="V2328" t="s">
        <v>23412</v>
      </c>
      <c r="W2328" t="s">
        <v>23415</v>
      </c>
      <c r="X2328" t="s">
        <v>23414</v>
      </c>
      <c r="Y2328" t="s">
        <v>25270</v>
      </c>
      <c r="Z2328" t="s">
        <v>23411</v>
      </c>
      <c r="AA2328" t="s">
        <v>25321</v>
      </c>
      <c r="AB2328" t="s">
        <v>23419</v>
      </c>
      <c r="AC2328" t="s">
        <v>23408</v>
      </c>
      <c r="AD2328" t="s">
        <v>25322</v>
      </c>
      <c r="AE2328" t="s">
        <v>23416</v>
      </c>
    </row>
    <row r="2329" spans="1:31" x14ac:dyDescent="0.3">
      <c r="A2329" t="s">
        <v>23406</v>
      </c>
      <c r="B2329" t="s">
        <v>23402</v>
      </c>
      <c r="C2329">
        <v>1099</v>
      </c>
      <c r="D2329" t="s">
        <v>233</v>
      </c>
      <c r="E2329" t="s">
        <v>3</v>
      </c>
      <c r="F2329" t="s">
        <v>234</v>
      </c>
      <c r="G2329">
        <v>103</v>
      </c>
      <c r="H2329">
        <v>123057</v>
      </c>
      <c r="I2329">
        <v>4.25</v>
      </c>
      <c r="J2329">
        <v>313</v>
      </c>
      <c r="K2329">
        <v>133</v>
      </c>
      <c r="L2329" t="s">
        <v>23325</v>
      </c>
      <c r="M2329" t="s">
        <v>23419</v>
      </c>
      <c r="N2329" t="s">
        <v>23405</v>
      </c>
      <c r="O2329" t="s">
        <v>23417</v>
      </c>
      <c r="P2329" t="s">
        <v>23403</v>
      </c>
      <c r="Q2329" t="s">
        <v>23410</v>
      </c>
      <c r="R2329" t="s">
        <v>23407</v>
      </c>
      <c r="S2329" t="s">
        <v>23413</v>
      </c>
      <c r="T2329" t="s">
        <v>23408</v>
      </c>
      <c r="U2329" t="s">
        <v>23409</v>
      </c>
      <c r="V2329" t="s">
        <v>25270</v>
      </c>
      <c r="W2329" t="s">
        <v>23411</v>
      </c>
      <c r="X2329" t="s">
        <v>23414</v>
      </c>
      <c r="Y2329" t="s">
        <v>25273</v>
      </c>
      <c r="Z2329" t="s">
        <v>25296</v>
      </c>
      <c r="AA2329" t="s">
        <v>25297</v>
      </c>
      <c r="AB2329" t="s">
        <v>23415</v>
      </c>
      <c r="AC2329" t="s">
        <v>23404</v>
      </c>
      <c r="AD2329" t="s">
        <v>23421</v>
      </c>
      <c r="AE2329" t="s">
        <v>23420</v>
      </c>
    </row>
    <row r="2330" spans="1:31" x14ac:dyDescent="0.3">
      <c r="A2330" t="s">
        <v>25270</v>
      </c>
      <c r="B2330" t="s">
        <v>23402</v>
      </c>
      <c r="C2330">
        <v>1113</v>
      </c>
      <c r="D2330" t="s">
        <v>233</v>
      </c>
      <c r="E2330" t="s">
        <v>3</v>
      </c>
      <c r="F2330" t="s">
        <v>234</v>
      </c>
      <c r="G2330">
        <v>193</v>
      </c>
      <c r="H2330">
        <v>36057</v>
      </c>
      <c r="I2330">
        <v>4.4400000000000004</v>
      </c>
      <c r="J2330">
        <v>95</v>
      </c>
      <c r="K2330">
        <v>26</v>
      </c>
      <c r="L2330" t="s">
        <v>23413</v>
      </c>
      <c r="M2330" t="s">
        <v>23325</v>
      </c>
      <c r="N2330" t="s">
        <v>23403</v>
      </c>
      <c r="O2330" t="s">
        <v>23406</v>
      </c>
      <c r="P2330" t="s">
        <v>23419</v>
      </c>
      <c r="Q2330" t="s">
        <v>23421</v>
      </c>
      <c r="R2330" t="s">
        <v>23405</v>
      </c>
      <c r="S2330" t="s">
        <v>23414</v>
      </c>
      <c r="T2330" t="s">
        <v>25273</v>
      </c>
      <c r="U2330" t="s">
        <v>23409</v>
      </c>
      <c r="V2330" t="s">
        <v>25323</v>
      </c>
      <c r="W2330" t="s">
        <v>23407</v>
      </c>
      <c r="X2330" t="s">
        <v>23412</v>
      </c>
      <c r="Y2330" t="s">
        <v>23418</v>
      </c>
      <c r="Z2330" t="s">
        <v>25271</v>
      </c>
      <c r="AA2330" t="s">
        <v>25272</v>
      </c>
      <c r="AB2330" t="s">
        <v>23408</v>
      </c>
      <c r="AC2330" t="s">
        <v>23404</v>
      </c>
      <c r="AD2330" t="s">
        <v>23416</v>
      </c>
      <c r="AE2330" t="s">
        <v>23420</v>
      </c>
    </row>
    <row r="2331" spans="1:31" x14ac:dyDescent="0.3">
      <c r="A2331" t="s">
        <v>25271</v>
      </c>
      <c r="B2331" t="s">
        <v>23402</v>
      </c>
      <c r="C2331">
        <v>1120</v>
      </c>
      <c r="D2331" t="s">
        <v>233</v>
      </c>
      <c r="E2331" t="s">
        <v>3</v>
      </c>
      <c r="F2331" t="s">
        <v>234</v>
      </c>
      <c r="G2331">
        <v>176</v>
      </c>
      <c r="H2331">
        <v>19204</v>
      </c>
      <c r="I2331">
        <v>4.18</v>
      </c>
      <c r="J2331">
        <v>92</v>
      </c>
      <c r="K2331">
        <v>48</v>
      </c>
      <c r="L2331" t="s">
        <v>23416</v>
      </c>
      <c r="M2331" t="s">
        <v>23403</v>
      </c>
      <c r="N2331" t="s">
        <v>23421</v>
      </c>
      <c r="O2331" t="s">
        <v>25270</v>
      </c>
      <c r="P2331" t="s">
        <v>23418</v>
      </c>
      <c r="Q2331" t="s">
        <v>23414</v>
      </c>
      <c r="R2331" t="s">
        <v>25273</v>
      </c>
      <c r="S2331" t="s">
        <v>23419</v>
      </c>
      <c r="T2331" t="s">
        <v>23413</v>
      </c>
      <c r="U2331" t="s">
        <v>23406</v>
      </c>
      <c r="V2331" t="s">
        <v>23412</v>
      </c>
      <c r="W2331" t="s">
        <v>25293</v>
      </c>
      <c r="X2331" t="s">
        <v>23409</v>
      </c>
      <c r="Y2331" t="s">
        <v>25296</v>
      </c>
      <c r="Z2331" t="s">
        <v>23325</v>
      </c>
      <c r="AA2331" t="s">
        <v>23407</v>
      </c>
      <c r="AB2331" t="s">
        <v>25324</v>
      </c>
      <c r="AC2331" t="s">
        <v>23408</v>
      </c>
      <c r="AD2331" t="s">
        <v>25322</v>
      </c>
      <c r="AE2331" t="s">
        <v>23420</v>
      </c>
    </row>
    <row r="2332" spans="1:31" x14ac:dyDescent="0.3">
      <c r="A2332" t="s">
        <v>25325</v>
      </c>
      <c r="B2332" t="s">
        <v>25326</v>
      </c>
      <c r="C2332">
        <v>1105</v>
      </c>
      <c r="D2332" t="s">
        <v>233</v>
      </c>
      <c r="E2332" t="s">
        <v>3</v>
      </c>
      <c r="F2332" t="s">
        <v>234</v>
      </c>
      <c r="G2332">
        <v>165</v>
      </c>
      <c r="H2332">
        <v>409</v>
      </c>
      <c r="I2332">
        <v>3.8</v>
      </c>
      <c r="J2332">
        <v>5</v>
      </c>
      <c r="K2332">
        <v>3</v>
      </c>
      <c r="L2332" t="s">
        <v>25274</v>
      </c>
      <c r="M2332" t="s">
        <v>25327</v>
      </c>
      <c r="N2332" t="s">
        <v>25328</v>
      </c>
      <c r="O2332" t="s">
        <v>25329</v>
      </c>
      <c r="P2332" t="s">
        <v>25330</v>
      </c>
      <c r="Q2332" t="s">
        <v>25331</v>
      </c>
      <c r="R2332" t="s">
        <v>25332</v>
      </c>
      <c r="S2332" t="s">
        <v>23416</v>
      </c>
      <c r="T2332" t="s">
        <v>25333</v>
      </c>
      <c r="U2332" t="s">
        <v>25334</v>
      </c>
      <c r="V2332" t="s">
        <v>25335</v>
      </c>
      <c r="W2332" t="s">
        <v>23408</v>
      </c>
      <c r="X2332" t="s">
        <v>8048</v>
      </c>
      <c r="Y2332" t="s">
        <v>25336</v>
      </c>
      <c r="Z2332" t="s">
        <v>25337</v>
      </c>
      <c r="AA2332" t="s">
        <v>25338</v>
      </c>
      <c r="AB2332" t="s">
        <v>25339</v>
      </c>
      <c r="AC2332" t="s">
        <v>23372</v>
      </c>
      <c r="AD2332" t="s">
        <v>6767</v>
      </c>
      <c r="AE2332" t="s">
        <v>25278</v>
      </c>
    </row>
    <row r="2333" spans="1:31" x14ac:dyDescent="0.3">
      <c r="A2333" t="s">
        <v>23413</v>
      </c>
      <c r="B2333" t="s">
        <v>23402</v>
      </c>
      <c r="C2333">
        <v>1106</v>
      </c>
      <c r="D2333" t="s">
        <v>233</v>
      </c>
      <c r="E2333" t="s">
        <v>3</v>
      </c>
      <c r="F2333" t="s">
        <v>234</v>
      </c>
      <c r="G2333">
        <v>152</v>
      </c>
      <c r="H2333">
        <v>52879</v>
      </c>
      <c r="I2333">
        <v>4.2300000000000004</v>
      </c>
      <c r="J2333">
        <v>166</v>
      </c>
      <c r="K2333">
        <v>132</v>
      </c>
      <c r="L2333" t="s">
        <v>23325</v>
      </c>
      <c r="M2333" t="s">
        <v>23404</v>
      </c>
      <c r="N2333" t="s">
        <v>23406</v>
      </c>
      <c r="O2333" t="s">
        <v>25270</v>
      </c>
      <c r="P2333" t="s">
        <v>23405</v>
      </c>
      <c r="Q2333" t="s">
        <v>23403</v>
      </c>
      <c r="R2333" t="s">
        <v>23421</v>
      </c>
      <c r="S2333" t="s">
        <v>23409</v>
      </c>
      <c r="T2333" t="s">
        <v>23414</v>
      </c>
      <c r="U2333" t="s">
        <v>23407</v>
      </c>
      <c r="V2333" t="s">
        <v>25273</v>
      </c>
      <c r="W2333" t="s">
        <v>23418</v>
      </c>
      <c r="X2333" t="s">
        <v>23420</v>
      </c>
      <c r="Y2333" t="s">
        <v>23412</v>
      </c>
      <c r="Z2333" t="s">
        <v>25272</v>
      </c>
      <c r="AA2333" t="s">
        <v>23410</v>
      </c>
      <c r="AB2333" t="s">
        <v>23415</v>
      </c>
      <c r="AC2333" t="s">
        <v>23419</v>
      </c>
      <c r="AD2333" t="s">
        <v>23408</v>
      </c>
      <c r="AE2333" t="s">
        <v>23416</v>
      </c>
    </row>
    <row r="2334" spans="1:31" x14ac:dyDescent="0.3">
      <c r="A2334" t="s">
        <v>23416</v>
      </c>
      <c r="B2334" t="s">
        <v>23402</v>
      </c>
      <c r="C2334">
        <v>1122</v>
      </c>
      <c r="D2334" t="s">
        <v>233</v>
      </c>
      <c r="E2334" t="s">
        <v>3</v>
      </c>
      <c r="F2334" t="s">
        <v>234</v>
      </c>
      <c r="G2334">
        <v>139</v>
      </c>
      <c r="H2334">
        <v>54356</v>
      </c>
      <c r="I2334">
        <v>4.58</v>
      </c>
      <c r="J2334">
        <v>375</v>
      </c>
      <c r="K2334">
        <v>168</v>
      </c>
      <c r="L2334" t="s">
        <v>23325</v>
      </c>
      <c r="M2334" t="s">
        <v>23403</v>
      </c>
      <c r="N2334" t="s">
        <v>23418</v>
      </c>
      <c r="O2334" t="s">
        <v>23421</v>
      </c>
      <c r="P2334" t="s">
        <v>25271</v>
      </c>
      <c r="Q2334" t="s">
        <v>23414</v>
      </c>
      <c r="R2334" t="s">
        <v>25273</v>
      </c>
      <c r="S2334" t="s">
        <v>23420</v>
      </c>
      <c r="T2334" t="s">
        <v>25270</v>
      </c>
      <c r="U2334" t="s">
        <v>23407</v>
      </c>
      <c r="V2334" t="s">
        <v>23419</v>
      </c>
      <c r="W2334" t="s">
        <v>23412</v>
      </c>
      <c r="X2334" t="s">
        <v>25274</v>
      </c>
      <c r="Y2334" t="s">
        <v>25272</v>
      </c>
      <c r="Z2334" t="s">
        <v>23411</v>
      </c>
      <c r="AA2334" t="s">
        <v>21350</v>
      </c>
      <c r="AB2334" t="s">
        <v>23408</v>
      </c>
      <c r="AC2334" t="s">
        <v>23413</v>
      </c>
      <c r="AD2334" t="s">
        <v>25322</v>
      </c>
      <c r="AE2334" t="s">
        <v>25340</v>
      </c>
    </row>
    <row r="2335" spans="1:31" x14ac:dyDescent="0.3">
      <c r="A2335" t="s">
        <v>23421</v>
      </c>
      <c r="B2335" t="s">
        <v>23402</v>
      </c>
      <c r="C2335">
        <v>1115</v>
      </c>
      <c r="D2335" t="s">
        <v>233</v>
      </c>
      <c r="E2335" t="s">
        <v>3</v>
      </c>
      <c r="F2335" t="s">
        <v>234</v>
      </c>
      <c r="G2335">
        <v>130</v>
      </c>
      <c r="H2335">
        <v>42226</v>
      </c>
      <c r="I2335">
        <v>4.49</v>
      </c>
      <c r="J2335">
        <v>260</v>
      </c>
      <c r="K2335">
        <v>100</v>
      </c>
      <c r="L2335" t="s">
        <v>23325</v>
      </c>
      <c r="M2335" t="s">
        <v>23404</v>
      </c>
      <c r="N2335" t="s">
        <v>23413</v>
      </c>
      <c r="O2335" t="s">
        <v>23409</v>
      </c>
      <c r="P2335" t="s">
        <v>23403</v>
      </c>
      <c r="Q2335" t="s">
        <v>25270</v>
      </c>
      <c r="R2335" t="s">
        <v>23406</v>
      </c>
      <c r="S2335" t="s">
        <v>23408</v>
      </c>
      <c r="T2335" t="s">
        <v>23405</v>
      </c>
      <c r="U2335" t="s">
        <v>23418</v>
      </c>
      <c r="V2335" t="s">
        <v>23414</v>
      </c>
      <c r="W2335" t="s">
        <v>23407</v>
      </c>
      <c r="X2335" t="s">
        <v>25273</v>
      </c>
      <c r="Y2335" t="s">
        <v>25271</v>
      </c>
      <c r="Z2335" t="s">
        <v>23412</v>
      </c>
      <c r="AA2335" t="s">
        <v>23417</v>
      </c>
      <c r="AB2335" t="s">
        <v>23415</v>
      </c>
      <c r="AC2335" t="s">
        <v>23416</v>
      </c>
      <c r="AD2335" t="s">
        <v>23419</v>
      </c>
      <c r="AE2335" t="s">
        <v>23420</v>
      </c>
    </row>
    <row r="2336" spans="1:31" x14ac:dyDescent="0.3">
      <c r="A2336" t="s">
        <v>17728</v>
      </c>
      <c r="B2336" t="s">
        <v>25341</v>
      </c>
      <c r="C2336">
        <v>300</v>
      </c>
      <c r="D2336" t="s">
        <v>632</v>
      </c>
      <c r="E2336">
        <v>287</v>
      </c>
      <c r="F2336">
        <v>395167</v>
      </c>
      <c r="G2336">
        <v>4.8</v>
      </c>
      <c r="H2336">
        <v>556</v>
      </c>
      <c r="I2336">
        <v>385</v>
      </c>
      <c r="J2336" t="s">
        <v>17730</v>
      </c>
      <c r="K2336" t="s">
        <v>17725</v>
      </c>
      <c r="L2336" t="s">
        <v>25342</v>
      </c>
      <c r="M2336" t="s">
        <v>17731</v>
      </c>
      <c r="N2336" t="s">
        <v>25343</v>
      </c>
      <c r="O2336" t="s">
        <v>25344</v>
      </c>
      <c r="P2336" t="s">
        <v>25345</v>
      </c>
      <c r="Q2336" t="s">
        <v>25346</v>
      </c>
      <c r="R2336" t="s">
        <v>25347</v>
      </c>
      <c r="S2336" t="s">
        <v>25348</v>
      </c>
      <c r="T2336" t="s">
        <v>17729</v>
      </c>
      <c r="U2336" t="s">
        <v>25349</v>
      </c>
      <c r="V2336" t="s">
        <v>25350</v>
      </c>
      <c r="W2336" t="s">
        <v>25351</v>
      </c>
    </row>
    <row r="2337" spans="1:31" x14ac:dyDescent="0.3">
      <c r="A2337" t="s">
        <v>17725</v>
      </c>
      <c r="B2337" t="s">
        <v>25352</v>
      </c>
      <c r="C2337">
        <v>719</v>
      </c>
      <c r="D2337" t="s">
        <v>632</v>
      </c>
      <c r="E2337">
        <v>202</v>
      </c>
      <c r="F2337">
        <v>358691</v>
      </c>
      <c r="G2337">
        <v>4.66</v>
      </c>
      <c r="H2337">
        <v>384</v>
      </c>
      <c r="I2337">
        <v>250</v>
      </c>
      <c r="J2337" t="s">
        <v>17728</v>
      </c>
      <c r="K2337" t="s">
        <v>17730</v>
      </c>
      <c r="L2337" t="s">
        <v>25342</v>
      </c>
      <c r="M2337" t="s">
        <v>25350</v>
      </c>
      <c r="N2337" t="s">
        <v>17731</v>
      </c>
      <c r="O2337" t="s">
        <v>25345</v>
      </c>
      <c r="P2337" t="s">
        <v>25344</v>
      </c>
      <c r="Q2337" t="s">
        <v>25348</v>
      </c>
      <c r="R2337" t="s">
        <v>25351</v>
      </c>
      <c r="S2337" t="s">
        <v>25353</v>
      </c>
      <c r="T2337" t="s">
        <v>17729</v>
      </c>
      <c r="U2337" t="s">
        <v>25354</v>
      </c>
      <c r="V2337" t="s">
        <v>25349</v>
      </c>
      <c r="W2337" t="s">
        <v>25355</v>
      </c>
    </row>
    <row r="2338" spans="1:31" x14ac:dyDescent="0.3">
      <c r="A2338" t="s">
        <v>25356</v>
      </c>
      <c r="B2338" t="s">
        <v>25357</v>
      </c>
      <c r="C2338">
        <v>1119</v>
      </c>
      <c r="D2338" t="s">
        <v>32</v>
      </c>
      <c r="E2338">
        <v>280</v>
      </c>
      <c r="F2338">
        <v>107412</v>
      </c>
      <c r="G2338">
        <v>4.6900000000000004</v>
      </c>
      <c r="H2338">
        <v>832</v>
      </c>
      <c r="I2338">
        <v>510</v>
      </c>
      <c r="J2338" t="s">
        <v>6318</v>
      </c>
      <c r="K2338" t="s">
        <v>25358</v>
      </c>
      <c r="L2338" t="s">
        <v>25359</v>
      </c>
      <c r="M2338" t="s">
        <v>25360</v>
      </c>
      <c r="N2338" t="s">
        <v>25361</v>
      </c>
      <c r="O2338" t="s">
        <v>25362</v>
      </c>
      <c r="P2338" t="s">
        <v>25363</v>
      </c>
      <c r="Q2338" t="s">
        <v>25364</v>
      </c>
      <c r="R2338" t="s">
        <v>25365</v>
      </c>
      <c r="S2338" t="s">
        <v>25366</v>
      </c>
      <c r="T2338" t="s">
        <v>25367</v>
      </c>
      <c r="U2338" t="s">
        <v>18498</v>
      </c>
      <c r="V2338" t="s">
        <v>25368</v>
      </c>
      <c r="W2338" t="s">
        <v>25369</v>
      </c>
      <c r="X2338" t="s">
        <v>25370</v>
      </c>
      <c r="Y2338" t="s">
        <v>25371</v>
      </c>
      <c r="Z2338" t="s">
        <v>25372</v>
      </c>
      <c r="AA2338" t="s">
        <v>25373</v>
      </c>
      <c r="AB2338" t="s">
        <v>25374</v>
      </c>
      <c r="AC2338" t="s">
        <v>25375</v>
      </c>
    </row>
    <row r="2339" spans="1:31" x14ac:dyDescent="0.3">
      <c r="A2339" t="s">
        <v>17730</v>
      </c>
      <c r="B2339" t="s">
        <v>25376</v>
      </c>
      <c r="C2339">
        <v>668</v>
      </c>
      <c r="D2339" t="s">
        <v>632</v>
      </c>
      <c r="E2339">
        <v>265</v>
      </c>
      <c r="F2339">
        <v>553999</v>
      </c>
      <c r="G2339">
        <v>4.67</v>
      </c>
      <c r="H2339">
        <v>489</v>
      </c>
      <c r="I2339">
        <v>208</v>
      </c>
      <c r="J2339" t="s">
        <v>17728</v>
      </c>
      <c r="K2339" t="s">
        <v>17725</v>
      </c>
      <c r="L2339" t="s">
        <v>25350</v>
      </c>
      <c r="M2339" t="s">
        <v>25342</v>
      </c>
      <c r="N2339" t="s">
        <v>25345</v>
      </c>
      <c r="O2339" t="s">
        <v>25377</v>
      </c>
      <c r="P2339" t="s">
        <v>25378</v>
      </c>
      <c r="Q2339" t="s">
        <v>25379</v>
      </c>
      <c r="R2339" t="s">
        <v>25380</v>
      </c>
      <c r="S2339" t="s">
        <v>25381</v>
      </c>
      <c r="T2339" t="s">
        <v>25382</v>
      </c>
      <c r="U2339" t="s">
        <v>17731</v>
      </c>
      <c r="V2339" t="s">
        <v>25344</v>
      </c>
      <c r="W2339" t="s">
        <v>25346</v>
      </c>
    </row>
    <row r="2340" spans="1:31" x14ac:dyDescent="0.3">
      <c r="A2340" t="s">
        <v>17732</v>
      </c>
      <c r="B2340" t="s">
        <v>25383</v>
      </c>
      <c r="C2340">
        <v>1110</v>
      </c>
      <c r="D2340" t="s">
        <v>632</v>
      </c>
      <c r="E2340">
        <v>571</v>
      </c>
      <c r="F2340">
        <v>63188</v>
      </c>
      <c r="G2340">
        <v>4.46</v>
      </c>
      <c r="H2340">
        <v>70</v>
      </c>
      <c r="I2340">
        <v>65</v>
      </c>
      <c r="J2340" t="s">
        <v>17729</v>
      </c>
      <c r="K2340" t="s">
        <v>25384</v>
      </c>
      <c r="L2340" t="s">
        <v>25385</v>
      </c>
      <c r="M2340" t="s">
        <v>17728</v>
      </c>
      <c r="N2340" t="s">
        <v>6165</v>
      </c>
      <c r="O2340" t="s">
        <v>25386</v>
      </c>
      <c r="P2340" t="s">
        <v>25387</v>
      </c>
      <c r="Q2340" t="s">
        <v>17730</v>
      </c>
      <c r="R2340" t="s">
        <v>6163</v>
      </c>
      <c r="S2340" t="s">
        <v>17725</v>
      </c>
      <c r="T2340" t="s">
        <v>6160</v>
      </c>
      <c r="U2340" t="s">
        <v>25388</v>
      </c>
      <c r="V2340" t="s">
        <v>25348</v>
      </c>
      <c r="W2340" t="s">
        <v>25389</v>
      </c>
    </row>
    <row r="2341" spans="1:31" x14ac:dyDescent="0.3">
      <c r="A2341" t="s">
        <v>25348</v>
      </c>
      <c r="B2341" t="s">
        <v>25390</v>
      </c>
      <c r="C2341">
        <v>952</v>
      </c>
      <c r="D2341" t="s">
        <v>32</v>
      </c>
      <c r="E2341">
        <v>559</v>
      </c>
      <c r="F2341">
        <v>101016</v>
      </c>
      <c r="G2341">
        <v>5</v>
      </c>
      <c r="H2341">
        <v>4</v>
      </c>
      <c r="I2341">
        <v>81</v>
      </c>
      <c r="J2341" t="s">
        <v>25391</v>
      </c>
      <c r="K2341" t="s">
        <v>25392</v>
      </c>
      <c r="L2341" t="s">
        <v>25393</v>
      </c>
      <c r="M2341" t="s">
        <v>17731</v>
      </c>
      <c r="N2341" t="s">
        <v>25394</v>
      </c>
      <c r="O2341" t="s">
        <v>17728</v>
      </c>
      <c r="P2341" t="s">
        <v>25395</v>
      </c>
      <c r="Q2341" t="s">
        <v>17725</v>
      </c>
      <c r="R2341" t="s">
        <v>25396</v>
      </c>
      <c r="S2341" t="s">
        <v>25397</v>
      </c>
      <c r="T2341" t="s">
        <v>25398</v>
      </c>
      <c r="U2341" t="s">
        <v>17730</v>
      </c>
      <c r="V2341" t="s">
        <v>25399</v>
      </c>
      <c r="W2341" t="s">
        <v>25400</v>
      </c>
    </row>
    <row r="2342" spans="1:31" x14ac:dyDescent="0.3">
      <c r="A2342" t="s">
        <v>25358</v>
      </c>
      <c r="B2342" t="s">
        <v>25357</v>
      </c>
      <c r="C2342">
        <v>937</v>
      </c>
      <c r="D2342" t="s">
        <v>20</v>
      </c>
      <c r="E2342">
        <v>101</v>
      </c>
      <c r="F2342">
        <v>2474409</v>
      </c>
      <c r="G2342">
        <v>4.6500000000000004</v>
      </c>
      <c r="H2342">
        <v>7909</v>
      </c>
      <c r="I2342">
        <v>7233</v>
      </c>
      <c r="J2342" t="s">
        <v>25401</v>
      </c>
      <c r="K2342" t="s">
        <v>25402</v>
      </c>
      <c r="L2342" t="s">
        <v>25403</v>
      </c>
      <c r="M2342" t="s">
        <v>25404</v>
      </c>
      <c r="N2342" t="s">
        <v>25405</v>
      </c>
      <c r="O2342" t="s">
        <v>25406</v>
      </c>
      <c r="P2342" t="s">
        <v>25407</v>
      </c>
      <c r="Q2342" t="s">
        <v>25408</v>
      </c>
      <c r="R2342" t="s">
        <v>25409</v>
      </c>
      <c r="S2342" t="s">
        <v>25410</v>
      </c>
      <c r="T2342" t="s">
        <v>25411</v>
      </c>
      <c r="U2342" t="s">
        <v>25247</v>
      </c>
      <c r="V2342" t="s">
        <v>25412</v>
      </c>
      <c r="W2342" t="s">
        <v>25413</v>
      </c>
      <c r="X2342" t="s">
        <v>25414</v>
      </c>
      <c r="Y2342" t="s">
        <v>25415</v>
      </c>
      <c r="Z2342" t="s">
        <v>25416</v>
      </c>
      <c r="AA2342" t="s">
        <v>25417</v>
      </c>
      <c r="AB2342" t="s">
        <v>25418</v>
      </c>
      <c r="AC2342" t="s">
        <v>25419</v>
      </c>
    </row>
    <row r="2343" spans="1:31" x14ac:dyDescent="0.3">
      <c r="A2343" t="s">
        <v>25362</v>
      </c>
      <c r="B2343" t="s">
        <v>25357</v>
      </c>
      <c r="C2343">
        <v>1127</v>
      </c>
      <c r="D2343" t="s">
        <v>32</v>
      </c>
      <c r="E2343">
        <v>140</v>
      </c>
      <c r="F2343">
        <v>45246</v>
      </c>
      <c r="G2343">
        <v>4.72</v>
      </c>
      <c r="H2343">
        <v>330</v>
      </c>
      <c r="I2343">
        <v>157</v>
      </c>
      <c r="J2343" t="s">
        <v>6318</v>
      </c>
      <c r="K2343" t="s">
        <v>25360</v>
      </c>
      <c r="L2343" t="s">
        <v>18498</v>
      </c>
      <c r="M2343" t="s">
        <v>25364</v>
      </c>
      <c r="N2343" t="s">
        <v>25363</v>
      </c>
      <c r="O2343" t="s">
        <v>25358</v>
      </c>
      <c r="P2343" t="s">
        <v>25368</v>
      </c>
      <c r="Q2343" t="s">
        <v>25370</v>
      </c>
      <c r="R2343" t="s">
        <v>25356</v>
      </c>
      <c r="S2343" t="s">
        <v>25420</v>
      </c>
      <c r="T2343" t="s">
        <v>25361</v>
      </c>
      <c r="U2343" t="s">
        <v>25369</v>
      </c>
      <c r="V2343" t="s">
        <v>25373</v>
      </c>
      <c r="W2343" t="s">
        <v>25367</v>
      </c>
      <c r="X2343" t="s">
        <v>25365</v>
      </c>
      <c r="Y2343" t="s">
        <v>25421</v>
      </c>
      <c r="Z2343" t="s">
        <v>25422</v>
      </c>
      <c r="AA2343" t="s">
        <v>25371</v>
      </c>
      <c r="AB2343" t="s">
        <v>25423</v>
      </c>
      <c r="AC2343" t="s">
        <v>25375</v>
      </c>
    </row>
    <row r="2344" spans="1:31" x14ac:dyDescent="0.3">
      <c r="A2344" t="s">
        <v>25424</v>
      </c>
      <c r="B2344" t="s">
        <v>18492</v>
      </c>
      <c r="C2344">
        <v>876</v>
      </c>
      <c r="D2344" t="s">
        <v>20</v>
      </c>
      <c r="E2344">
        <v>88</v>
      </c>
      <c r="F2344">
        <v>1768978</v>
      </c>
      <c r="G2344">
        <v>3.86</v>
      </c>
      <c r="H2344">
        <v>6195</v>
      </c>
      <c r="I2344">
        <v>3295</v>
      </c>
      <c r="J2344" t="s">
        <v>25425</v>
      </c>
      <c r="K2344" t="s">
        <v>25426</v>
      </c>
      <c r="L2344" t="s">
        <v>25427</v>
      </c>
      <c r="M2344" t="s">
        <v>25428</v>
      </c>
      <c r="N2344" t="s">
        <v>25429</v>
      </c>
      <c r="O2344" t="s">
        <v>18553</v>
      </c>
      <c r="P2344" t="s">
        <v>25430</v>
      </c>
      <c r="Q2344" t="s">
        <v>25431</v>
      </c>
      <c r="R2344" t="s">
        <v>6318</v>
      </c>
      <c r="S2344" t="s">
        <v>25432</v>
      </c>
      <c r="T2344" t="s">
        <v>25433</v>
      </c>
      <c r="U2344" t="s">
        <v>25434</v>
      </c>
      <c r="V2344" t="s">
        <v>25435</v>
      </c>
      <c r="W2344" t="s">
        <v>25436</v>
      </c>
    </row>
    <row r="2345" spans="1:31" x14ac:dyDescent="0.3">
      <c r="A2345" t="s">
        <v>17729</v>
      </c>
      <c r="B2345" t="s">
        <v>25383</v>
      </c>
      <c r="C2345">
        <v>1077</v>
      </c>
      <c r="D2345" t="s">
        <v>632</v>
      </c>
      <c r="E2345">
        <v>536</v>
      </c>
      <c r="F2345">
        <v>148918</v>
      </c>
      <c r="G2345">
        <v>4.5199999999999996</v>
      </c>
      <c r="H2345">
        <v>152</v>
      </c>
      <c r="I2345">
        <v>111</v>
      </c>
      <c r="J2345" t="s">
        <v>25437</v>
      </c>
      <c r="K2345" t="s">
        <v>25438</v>
      </c>
      <c r="L2345" t="s">
        <v>25385</v>
      </c>
      <c r="M2345" t="s">
        <v>25439</v>
      </c>
      <c r="N2345" t="s">
        <v>17725</v>
      </c>
      <c r="O2345" t="s">
        <v>17728</v>
      </c>
      <c r="P2345" t="s">
        <v>17732</v>
      </c>
      <c r="Q2345" t="s">
        <v>17730</v>
      </c>
      <c r="R2345" t="s">
        <v>25386</v>
      </c>
      <c r="S2345" t="s">
        <v>25349</v>
      </c>
      <c r="T2345" t="s">
        <v>6165</v>
      </c>
      <c r="U2345" t="s">
        <v>6163</v>
      </c>
      <c r="V2345" t="s">
        <v>17731</v>
      </c>
      <c r="W2345" t="s">
        <v>25440</v>
      </c>
    </row>
    <row r="2346" spans="1:31" x14ac:dyDescent="0.3">
      <c r="A2346" t="s">
        <v>25441</v>
      </c>
      <c r="B2346" t="s">
        <v>25442</v>
      </c>
      <c r="C2346">
        <v>963</v>
      </c>
      <c r="D2346" t="s">
        <v>632</v>
      </c>
      <c r="E2346">
        <v>162</v>
      </c>
      <c r="F2346">
        <v>160898</v>
      </c>
      <c r="G2346">
        <v>4.4800000000000004</v>
      </c>
      <c r="H2346">
        <v>25</v>
      </c>
      <c r="I2346">
        <v>11</v>
      </c>
      <c r="J2346" t="s">
        <v>25443</v>
      </c>
      <c r="K2346" t="s">
        <v>25444</v>
      </c>
      <c r="L2346" t="s">
        <v>17728</v>
      </c>
      <c r="M2346" t="s">
        <v>17725</v>
      </c>
      <c r="N2346" t="s">
        <v>25445</v>
      </c>
      <c r="O2346" t="s">
        <v>25446</v>
      </c>
      <c r="P2346" t="s">
        <v>25348</v>
      </c>
      <c r="Q2346" t="s">
        <v>25447</v>
      </c>
      <c r="R2346" t="s">
        <v>17731</v>
      </c>
      <c r="S2346" t="s">
        <v>25448</v>
      </c>
      <c r="T2346" t="s">
        <v>25400</v>
      </c>
      <c r="U2346" t="s">
        <v>17729</v>
      </c>
      <c r="V2346" t="s">
        <v>25449</v>
      </c>
      <c r="W2346" t="s">
        <v>25450</v>
      </c>
      <c r="X2346" t="s">
        <v>17730</v>
      </c>
      <c r="Y2346" t="s">
        <v>25451</v>
      </c>
      <c r="Z2346" t="s">
        <v>25452</v>
      </c>
      <c r="AA2346" t="s">
        <v>25453</v>
      </c>
      <c r="AB2346" t="s">
        <v>25454</v>
      </c>
      <c r="AC2346" t="s">
        <v>25345</v>
      </c>
    </row>
    <row r="2347" spans="1:31" x14ac:dyDescent="0.3">
      <c r="A2347" t="s">
        <v>25371</v>
      </c>
      <c r="B2347" t="s">
        <v>25357</v>
      </c>
      <c r="C2347">
        <v>1094</v>
      </c>
      <c r="D2347" t="s">
        <v>32</v>
      </c>
      <c r="E2347">
        <v>149</v>
      </c>
      <c r="F2347">
        <v>21531</v>
      </c>
      <c r="G2347">
        <v>4.25</v>
      </c>
      <c r="H2347">
        <v>291</v>
      </c>
      <c r="I2347">
        <v>161</v>
      </c>
      <c r="J2347" t="s">
        <v>6318</v>
      </c>
      <c r="K2347" t="s">
        <v>25358</v>
      </c>
      <c r="L2347" t="s">
        <v>25356</v>
      </c>
      <c r="M2347" t="s">
        <v>25422</v>
      </c>
      <c r="N2347" t="s">
        <v>18498</v>
      </c>
      <c r="O2347" t="s">
        <v>25361</v>
      </c>
      <c r="P2347" t="s">
        <v>25455</v>
      </c>
      <c r="Q2347" t="s">
        <v>25360</v>
      </c>
      <c r="R2347" t="s">
        <v>25365</v>
      </c>
      <c r="S2347" t="s">
        <v>25363</v>
      </c>
      <c r="T2347" t="s">
        <v>25456</v>
      </c>
      <c r="U2347" t="s">
        <v>25457</v>
      </c>
      <c r="V2347" t="s">
        <v>25458</v>
      </c>
      <c r="W2347" t="s">
        <v>25459</v>
      </c>
      <c r="X2347" t="s">
        <v>25362</v>
      </c>
      <c r="Y2347" t="s">
        <v>22632</v>
      </c>
      <c r="Z2347" t="s">
        <v>25373</v>
      </c>
      <c r="AA2347" t="s">
        <v>25368</v>
      </c>
      <c r="AB2347" t="s">
        <v>22715</v>
      </c>
      <c r="AC2347" t="s">
        <v>25460</v>
      </c>
    </row>
    <row r="2348" spans="1:31" x14ac:dyDescent="0.3">
      <c r="A2348" t="s">
        <v>17731</v>
      </c>
      <c r="B2348" t="s">
        <v>25461</v>
      </c>
      <c r="C2348">
        <v>698</v>
      </c>
      <c r="D2348" t="s">
        <v>632</v>
      </c>
      <c r="E2348">
        <v>330</v>
      </c>
      <c r="F2348">
        <v>137285</v>
      </c>
      <c r="G2348">
        <v>4.32</v>
      </c>
      <c r="H2348">
        <v>93</v>
      </c>
      <c r="I2348">
        <v>75</v>
      </c>
      <c r="J2348" t="s">
        <v>25349</v>
      </c>
      <c r="K2348" t="s">
        <v>17728</v>
      </c>
      <c r="L2348" t="s">
        <v>17725</v>
      </c>
      <c r="M2348" t="s">
        <v>25451</v>
      </c>
      <c r="N2348" t="s">
        <v>25342</v>
      </c>
      <c r="O2348" t="s">
        <v>17730</v>
      </c>
      <c r="P2348" t="s">
        <v>25348</v>
      </c>
      <c r="Q2348" t="s">
        <v>25462</v>
      </c>
      <c r="R2348" t="s">
        <v>25344</v>
      </c>
      <c r="S2348" t="s">
        <v>25345</v>
      </c>
      <c r="T2348" t="s">
        <v>25346</v>
      </c>
      <c r="U2348" t="s">
        <v>25351</v>
      </c>
      <c r="V2348" t="s">
        <v>25353</v>
      </c>
      <c r="W2348" t="s">
        <v>25463</v>
      </c>
      <c r="X2348" t="s">
        <v>25454</v>
      </c>
      <c r="Y2348" t="s">
        <v>17729</v>
      </c>
      <c r="Z2348" t="s">
        <v>25464</v>
      </c>
      <c r="AA2348" t="s">
        <v>25400</v>
      </c>
      <c r="AB2348" t="s">
        <v>25465</v>
      </c>
      <c r="AC2348" t="s">
        <v>25350</v>
      </c>
    </row>
    <row r="2349" spans="1:31" x14ac:dyDescent="0.3">
      <c r="A2349" t="s">
        <v>25466</v>
      </c>
      <c r="B2349" t="s">
        <v>25467</v>
      </c>
      <c r="C2349">
        <v>1122</v>
      </c>
      <c r="D2349" t="s">
        <v>152</v>
      </c>
      <c r="E2349" t="s">
        <v>3</v>
      </c>
      <c r="F2349" t="s">
        <v>153</v>
      </c>
      <c r="G2349">
        <v>193</v>
      </c>
      <c r="H2349">
        <v>18374</v>
      </c>
      <c r="I2349">
        <v>4.82</v>
      </c>
      <c r="J2349">
        <v>17</v>
      </c>
      <c r="K2349">
        <v>10</v>
      </c>
      <c r="L2349" t="s">
        <v>25468</v>
      </c>
      <c r="M2349" t="s">
        <v>25469</v>
      </c>
      <c r="N2349" t="s">
        <v>25470</v>
      </c>
      <c r="O2349" t="s">
        <v>25471</v>
      </c>
      <c r="P2349" t="s">
        <v>25472</v>
      </c>
      <c r="Q2349" t="s">
        <v>25473</v>
      </c>
      <c r="R2349" t="s">
        <v>25474</v>
      </c>
      <c r="S2349" t="s">
        <v>25475</v>
      </c>
      <c r="T2349" t="s">
        <v>25476</v>
      </c>
      <c r="U2349" t="s">
        <v>25477</v>
      </c>
      <c r="V2349" t="s">
        <v>25478</v>
      </c>
      <c r="W2349" t="s">
        <v>25479</v>
      </c>
      <c r="X2349" t="s">
        <v>25480</v>
      </c>
      <c r="Y2349" t="s">
        <v>25481</v>
      </c>
      <c r="Z2349" t="s">
        <v>25482</v>
      </c>
      <c r="AA2349" t="s">
        <v>25483</v>
      </c>
      <c r="AB2349" t="s">
        <v>25484</v>
      </c>
      <c r="AC2349" t="s">
        <v>25485</v>
      </c>
      <c r="AD2349" t="s">
        <v>25486</v>
      </c>
      <c r="AE2349" t="s">
        <v>25487</v>
      </c>
    </row>
    <row r="2350" spans="1:31" x14ac:dyDescent="0.3">
      <c r="A2350" t="s">
        <v>18498</v>
      </c>
      <c r="B2350" t="s">
        <v>25357</v>
      </c>
      <c r="C2350">
        <v>1129</v>
      </c>
      <c r="D2350" t="s">
        <v>32</v>
      </c>
      <c r="E2350">
        <v>40</v>
      </c>
      <c r="F2350">
        <v>66480</v>
      </c>
      <c r="G2350">
        <v>4.34</v>
      </c>
      <c r="H2350">
        <v>312</v>
      </c>
      <c r="I2350">
        <v>158</v>
      </c>
      <c r="J2350" t="s">
        <v>6318</v>
      </c>
      <c r="K2350" t="s">
        <v>25420</v>
      </c>
      <c r="L2350" t="s">
        <v>25362</v>
      </c>
      <c r="M2350" t="s">
        <v>25488</v>
      </c>
      <c r="N2350" t="s">
        <v>25363</v>
      </c>
      <c r="O2350" t="s">
        <v>25373</v>
      </c>
      <c r="P2350" t="s">
        <v>25375</v>
      </c>
      <c r="Q2350" t="s">
        <v>25358</v>
      </c>
      <c r="R2350" t="s">
        <v>25356</v>
      </c>
      <c r="S2350" t="s">
        <v>25367</v>
      </c>
      <c r="T2350" t="s">
        <v>25368</v>
      </c>
      <c r="U2350" t="s">
        <v>25360</v>
      </c>
      <c r="V2350" t="s">
        <v>25361</v>
      </c>
      <c r="W2350" t="s">
        <v>25364</v>
      </c>
      <c r="X2350" t="s">
        <v>25489</v>
      </c>
      <c r="Y2350" t="s">
        <v>25369</v>
      </c>
      <c r="Z2350" t="s">
        <v>25490</v>
      </c>
      <c r="AA2350" t="s">
        <v>25371</v>
      </c>
      <c r="AB2350" t="s">
        <v>25365</v>
      </c>
      <c r="AC2350" t="s">
        <v>25370</v>
      </c>
    </row>
    <row r="2351" spans="1:31" x14ac:dyDescent="0.3">
      <c r="A2351" t="s">
        <v>25360</v>
      </c>
      <c r="B2351" t="s">
        <v>25357</v>
      </c>
      <c r="C2351">
        <v>1126</v>
      </c>
      <c r="D2351" t="s">
        <v>32</v>
      </c>
      <c r="E2351">
        <v>139</v>
      </c>
      <c r="F2351">
        <v>46742</v>
      </c>
      <c r="G2351">
        <v>4.72</v>
      </c>
      <c r="H2351">
        <v>387</v>
      </c>
      <c r="I2351">
        <v>155</v>
      </c>
      <c r="J2351" t="s">
        <v>6318</v>
      </c>
      <c r="K2351" t="s">
        <v>25362</v>
      </c>
      <c r="L2351" t="s">
        <v>18498</v>
      </c>
      <c r="M2351" t="s">
        <v>25363</v>
      </c>
      <c r="N2351" t="s">
        <v>25358</v>
      </c>
      <c r="O2351" t="s">
        <v>25356</v>
      </c>
      <c r="P2351" t="s">
        <v>25364</v>
      </c>
      <c r="Q2351" t="s">
        <v>25361</v>
      </c>
      <c r="R2351" t="s">
        <v>25421</v>
      </c>
      <c r="S2351" t="s">
        <v>25370</v>
      </c>
      <c r="T2351" t="s">
        <v>25368</v>
      </c>
      <c r="U2351" t="s">
        <v>25365</v>
      </c>
      <c r="V2351" t="s">
        <v>25373</v>
      </c>
      <c r="W2351" t="s">
        <v>25367</v>
      </c>
      <c r="X2351" t="s">
        <v>25369</v>
      </c>
      <c r="Y2351" t="s">
        <v>25420</v>
      </c>
      <c r="Z2351" t="s">
        <v>25422</v>
      </c>
      <c r="AA2351" t="s">
        <v>25458</v>
      </c>
      <c r="AB2351" t="s">
        <v>25371</v>
      </c>
      <c r="AC2351" t="s">
        <v>18495</v>
      </c>
    </row>
    <row r="2352" spans="1:31" x14ac:dyDescent="0.3">
      <c r="A2352" t="s">
        <v>25421</v>
      </c>
      <c r="B2352" t="s">
        <v>18492</v>
      </c>
      <c r="C2352">
        <v>1092</v>
      </c>
      <c r="D2352" t="s">
        <v>32</v>
      </c>
      <c r="E2352">
        <v>159</v>
      </c>
      <c r="F2352">
        <v>49119</v>
      </c>
      <c r="G2352">
        <v>4.74</v>
      </c>
      <c r="H2352">
        <v>209</v>
      </c>
      <c r="I2352">
        <v>97</v>
      </c>
      <c r="J2352" t="s">
        <v>25491</v>
      </c>
      <c r="K2352" t="s">
        <v>18494</v>
      </c>
      <c r="L2352" t="s">
        <v>6318</v>
      </c>
      <c r="M2352" t="s">
        <v>25492</v>
      </c>
      <c r="N2352" t="s">
        <v>25493</v>
      </c>
      <c r="O2352" t="s">
        <v>25494</v>
      </c>
      <c r="P2352" t="s">
        <v>25495</v>
      </c>
      <c r="Q2352" t="s">
        <v>25496</v>
      </c>
      <c r="R2352" t="s">
        <v>25497</v>
      </c>
      <c r="S2352" t="s">
        <v>25422</v>
      </c>
      <c r="T2352" t="s">
        <v>25498</v>
      </c>
      <c r="U2352" t="s">
        <v>25499</v>
      </c>
      <c r="V2352" t="s">
        <v>25500</v>
      </c>
      <c r="W2352" t="s">
        <v>25360</v>
      </c>
      <c r="X2352" t="s">
        <v>25501</v>
      </c>
      <c r="Y2352" t="s">
        <v>8123</v>
      </c>
      <c r="Z2352" t="s">
        <v>25361</v>
      </c>
      <c r="AA2352" t="s">
        <v>25458</v>
      </c>
      <c r="AB2352" t="s">
        <v>25502</v>
      </c>
      <c r="AC2352" t="s">
        <v>25368</v>
      </c>
    </row>
    <row r="2353" spans="1:31" x14ac:dyDescent="0.3">
      <c r="A2353" t="s">
        <v>25370</v>
      </c>
      <c r="B2353" t="s">
        <v>25357</v>
      </c>
      <c r="C2353">
        <v>1122</v>
      </c>
      <c r="D2353" t="s">
        <v>32</v>
      </c>
      <c r="E2353">
        <v>80</v>
      </c>
      <c r="F2353">
        <v>23259</v>
      </c>
      <c r="G2353">
        <v>4.74</v>
      </c>
      <c r="H2353">
        <v>72</v>
      </c>
      <c r="I2353">
        <v>30</v>
      </c>
      <c r="J2353" t="s">
        <v>6318</v>
      </c>
      <c r="K2353" t="s">
        <v>18498</v>
      </c>
      <c r="L2353" t="s">
        <v>25363</v>
      </c>
      <c r="M2353" t="s">
        <v>25362</v>
      </c>
      <c r="N2353" t="s">
        <v>25358</v>
      </c>
      <c r="O2353" t="s">
        <v>25367</v>
      </c>
      <c r="P2353" t="s">
        <v>25420</v>
      </c>
      <c r="Q2353" t="s">
        <v>25488</v>
      </c>
      <c r="R2353" t="s">
        <v>25368</v>
      </c>
      <c r="S2353" t="s">
        <v>25424</v>
      </c>
      <c r="T2353" t="s">
        <v>25364</v>
      </c>
      <c r="U2353" t="s">
        <v>25356</v>
      </c>
      <c r="V2353" t="s">
        <v>25373</v>
      </c>
      <c r="W2353" t="s">
        <v>25490</v>
      </c>
      <c r="X2353" t="s">
        <v>25375</v>
      </c>
      <c r="Y2353" t="s">
        <v>25489</v>
      </c>
      <c r="Z2353" t="s">
        <v>25423</v>
      </c>
      <c r="AA2353" t="s">
        <v>25360</v>
      </c>
      <c r="AB2353" t="s">
        <v>25361</v>
      </c>
      <c r="AC2353" t="s">
        <v>25369</v>
      </c>
    </row>
    <row r="2354" spans="1:31" x14ac:dyDescent="0.3">
      <c r="A2354" t="s">
        <v>25454</v>
      </c>
      <c r="B2354" t="s">
        <v>25503</v>
      </c>
      <c r="C2354">
        <v>930</v>
      </c>
      <c r="D2354" t="s">
        <v>632</v>
      </c>
      <c r="E2354">
        <v>598</v>
      </c>
      <c r="F2354">
        <v>73944</v>
      </c>
      <c r="G2354">
        <v>4.83</v>
      </c>
      <c r="H2354">
        <v>138</v>
      </c>
      <c r="I2354">
        <v>65</v>
      </c>
      <c r="J2354" t="s">
        <v>25349</v>
      </c>
      <c r="K2354" t="s">
        <v>25504</v>
      </c>
      <c r="L2354" t="s">
        <v>25505</v>
      </c>
      <c r="M2354" t="s">
        <v>25506</v>
      </c>
      <c r="N2354" t="s">
        <v>17731</v>
      </c>
      <c r="O2354" t="s">
        <v>17728</v>
      </c>
      <c r="P2354" t="s">
        <v>25507</v>
      </c>
      <c r="Q2354" t="s">
        <v>25508</v>
      </c>
      <c r="R2354" t="s">
        <v>17725</v>
      </c>
      <c r="S2354" t="s">
        <v>25509</v>
      </c>
      <c r="T2354" t="s">
        <v>25510</v>
      </c>
      <c r="U2354" t="s">
        <v>17730</v>
      </c>
      <c r="V2354" t="s">
        <v>25511</v>
      </c>
      <c r="W2354" t="s">
        <v>25512</v>
      </c>
    </row>
    <row r="2355" spans="1:31" x14ac:dyDescent="0.3">
      <c r="A2355" t="s">
        <v>25373</v>
      </c>
      <c r="B2355" t="s">
        <v>25357</v>
      </c>
      <c r="C2355">
        <v>1122</v>
      </c>
      <c r="D2355" t="s">
        <v>32</v>
      </c>
      <c r="E2355">
        <v>39</v>
      </c>
      <c r="F2355">
        <v>32239</v>
      </c>
      <c r="G2355">
        <v>4.17</v>
      </c>
      <c r="H2355">
        <v>107</v>
      </c>
      <c r="I2355">
        <v>61</v>
      </c>
      <c r="J2355" t="s">
        <v>6318</v>
      </c>
      <c r="K2355" t="s">
        <v>25358</v>
      </c>
      <c r="L2355" t="s">
        <v>25362</v>
      </c>
      <c r="M2355" t="s">
        <v>18498</v>
      </c>
      <c r="N2355" t="s">
        <v>25513</v>
      </c>
      <c r="O2355" t="s">
        <v>25417</v>
      </c>
      <c r="P2355" t="s">
        <v>25363</v>
      </c>
      <c r="Q2355" t="s">
        <v>25370</v>
      </c>
      <c r="R2355" t="s">
        <v>25356</v>
      </c>
      <c r="S2355" t="s">
        <v>25361</v>
      </c>
      <c r="T2355" t="s">
        <v>25364</v>
      </c>
      <c r="U2355" t="s">
        <v>25360</v>
      </c>
      <c r="V2355" t="s">
        <v>25368</v>
      </c>
      <c r="W2355" t="s">
        <v>25514</v>
      </c>
      <c r="X2355" t="s">
        <v>25369</v>
      </c>
      <c r="Y2355" t="s">
        <v>25403</v>
      </c>
      <c r="Z2355" t="s">
        <v>25420</v>
      </c>
      <c r="AA2355" t="s">
        <v>25515</v>
      </c>
      <c r="AB2355" t="s">
        <v>25371</v>
      </c>
      <c r="AC2355" t="s">
        <v>25367</v>
      </c>
    </row>
    <row r="2356" spans="1:31" x14ac:dyDescent="0.3">
      <c r="A2356" t="s">
        <v>25516</v>
      </c>
      <c r="B2356" t="s">
        <v>25517</v>
      </c>
      <c r="C2356">
        <v>1121</v>
      </c>
      <c r="D2356" t="s">
        <v>632</v>
      </c>
      <c r="E2356">
        <v>193</v>
      </c>
      <c r="F2356">
        <v>5282</v>
      </c>
      <c r="G2356">
        <v>4.7699999999999996</v>
      </c>
      <c r="H2356">
        <v>26</v>
      </c>
      <c r="I2356">
        <v>19</v>
      </c>
      <c r="J2356" t="s">
        <v>25518</v>
      </c>
      <c r="K2356" t="s">
        <v>25519</v>
      </c>
      <c r="L2356" t="s">
        <v>25520</v>
      </c>
      <c r="M2356" t="s">
        <v>25521</v>
      </c>
      <c r="N2356" t="s">
        <v>25522</v>
      </c>
    </row>
    <row r="2357" spans="1:31" x14ac:dyDescent="0.3">
      <c r="A2357" t="s">
        <v>25520</v>
      </c>
      <c r="B2357" t="s">
        <v>25523</v>
      </c>
      <c r="C2357">
        <v>867</v>
      </c>
      <c r="D2357" t="s">
        <v>632</v>
      </c>
      <c r="E2357">
        <v>64</v>
      </c>
      <c r="F2357">
        <v>4785</v>
      </c>
      <c r="G2357">
        <v>4.8600000000000003</v>
      </c>
      <c r="H2357">
        <v>7</v>
      </c>
      <c r="I2357">
        <v>5</v>
      </c>
    </row>
    <row r="2358" spans="1:31" x14ac:dyDescent="0.3">
      <c r="A2358" t="s">
        <v>25524</v>
      </c>
      <c r="B2358" t="s">
        <v>25525</v>
      </c>
      <c r="C2358">
        <v>1106</v>
      </c>
      <c r="D2358" t="s">
        <v>632</v>
      </c>
      <c r="E2358">
        <v>272</v>
      </c>
      <c r="F2358">
        <v>16872</v>
      </c>
      <c r="G2358">
        <v>4.88</v>
      </c>
      <c r="H2358">
        <v>33</v>
      </c>
      <c r="I2358">
        <v>22</v>
      </c>
      <c r="J2358" t="s">
        <v>25526</v>
      </c>
      <c r="K2358" t="s">
        <v>25518</v>
      </c>
      <c r="L2358" t="s">
        <v>25527</v>
      </c>
      <c r="M2358" t="s">
        <v>24259</v>
      </c>
      <c r="N2358" t="s">
        <v>25528</v>
      </c>
      <c r="O2358" t="s">
        <v>25529</v>
      </c>
      <c r="P2358" t="s">
        <v>25530</v>
      </c>
      <c r="Q2358" t="s">
        <v>25531</v>
      </c>
      <c r="R2358" t="s">
        <v>25532</v>
      </c>
      <c r="S2358" t="s">
        <v>25533</v>
      </c>
      <c r="T2358" t="s">
        <v>25534</v>
      </c>
      <c r="U2358" t="s">
        <v>25535</v>
      </c>
      <c r="V2358" t="s">
        <v>25536</v>
      </c>
      <c r="W2358" t="s">
        <v>24245</v>
      </c>
    </row>
    <row r="2359" spans="1:31" x14ac:dyDescent="0.3">
      <c r="A2359" t="s">
        <v>25537</v>
      </c>
      <c r="B2359" t="s">
        <v>25538</v>
      </c>
      <c r="C2359">
        <v>1121</v>
      </c>
      <c r="D2359" t="s">
        <v>632</v>
      </c>
      <c r="E2359">
        <v>136</v>
      </c>
      <c r="F2359">
        <v>677750</v>
      </c>
      <c r="G2359">
        <v>4.6399999999999997</v>
      </c>
      <c r="H2359">
        <v>1822</v>
      </c>
      <c r="I2359">
        <v>1619</v>
      </c>
      <c r="J2359" t="s">
        <v>25539</v>
      </c>
      <c r="K2359" t="s">
        <v>25540</v>
      </c>
      <c r="L2359" t="s">
        <v>25541</v>
      </c>
      <c r="M2359" t="s">
        <v>25542</v>
      </c>
      <c r="N2359" t="s">
        <v>25543</v>
      </c>
      <c r="O2359" t="s">
        <v>25544</v>
      </c>
      <c r="P2359" t="s">
        <v>25545</v>
      </c>
      <c r="Q2359" t="s">
        <v>25546</v>
      </c>
      <c r="R2359" t="s">
        <v>25547</v>
      </c>
      <c r="S2359" t="s">
        <v>25548</v>
      </c>
      <c r="T2359" t="s">
        <v>25549</v>
      </c>
      <c r="U2359" t="s">
        <v>25550</v>
      </c>
      <c r="V2359" t="s">
        <v>25551</v>
      </c>
      <c r="W2359" t="s">
        <v>25552</v>
      </c>
      <c r="X2359" t="s">
        <v>25553</v>
      </c>
      <c r="Y2359" t="s">
        <v>25554</v>
      </c>
      <c r="Z2359" t="s">
        <v>25555</v>
      </c>
      <c r="AA2359" t="s">
        <v>25556</v>
      </c>
      <c r="AB2359" t="s">
        <v>25557</v>
      </c>
      <c r="AC2359" t="s">
        <v>25558</v>
      </c>
    </row>
    <row r="2360" spans="1:31" x14ac:dyDescent="0.3">
      <c r="A2360" t="s">
        <v>25559</v>
      </c>
      <c r="B2360" t="s">
        <v>25560</v>
      </c>
      <c r="C2360">
        <v>859</v>
      </c>
      <c r="D2360" t="s">
        <v>32</v>
      </c>
      <c r="E2360">
        <v>174</v>
      </c>
      <c r="F2360">
        <v>1525527</v>
      </c>
      <c r="G2360">
        <v>4.88</v>
      </c>
      <c r="H2360">
        <v>2653</v>
      </c>
      <c r="I2360">
        <v>1020</v>
      </c>
      <c r="J2360" t="s">
        <v>25561</v>
      </c>
      <c r="K2360" t="s">
        <v>25562</v>
      </c>
      <c r="L2360" t="s">
        <v>25563</v>
      </c>
      <c r="M2360" t="s">
        <v>25564</v>
      </c>
      <c r="N2360" t="s">
        <v>25565</v>
      </c>
      <c r="O2360" t="s">
        <v>25566</v>
      </c>
      <c r="P2360" t="s">
        <v>25567</v>
      </c>
      <c r="Q2360" t="s">
        <v>25568</v>
      </c>
      <c r="R2360" t="s">
        <v>25569</v>
      </c>
      <c r="S2360" t="s">
        <v>25570</v>
      </c>
      <c r="T2360" t="s">
        <v>25571</v>
      </c>
      <c r="U2360" t="s">
        <v>25572</v>
      </c>
      <c r="V2360" t="e">
        <f>-GpTTf175aE</f>
        <v>#NAME?</v>
      </c>
      <c r="W2360" t="s">
        <v>25573</v>
      </c>
    </row>
    <row r="2361" spans="1:31" x14ac:dyDescent="0.3">
      <c r="A2361" t="s">
        <v>25574</v>
      </c>
      <c r="B2361" t="s">
        <v>25517</v>
      </c>
      <c r="C2361">
        <v>729</v>
      </c>
      <c r="D2361" t="s">
        <v>632</v>
      </c>
      <c r="E2361">
        <v>187</v>
      </c>
      <c r="F2361">
        <v>683395</v>
      </c>
      <c r="G2361">
        <v>4.6399999999999997</v>
      </c>
      <c r="H2361">
        <v>2032</v>
      </c>
      <c r="I2361">
        <v>1162</v>
      </c>
      <c r="J2361" t="s">
        <v>25575</v>
      </c>
      <c r="K2361" t="s">
        <v>25576</v>
      </c>
      <c r="L2361" t="s">
        <v>25577</v>
      </c>
      <c r="M2361" t="s">
        <v>25578</v>
      </c>
      <c r="N2361" t="s">
        <v>25579</v>
      </c>
      <c r="O2361" t="s">
        <v>25580</v>
      </c>
      <c r="P2361" t="s">
        <v>25581</v>
      </c>
      <c r="Q2361" t="s">
        <v>25582</v>
      </c>
      <c r="R2361" t="s">
        <v>25583</v>
      </c>
      <c r="S2361" t="s">
        <v>25584</v>
      </c>
      <c r="T2361" t="s">
        <v>25585</v>
      </c>
      <c r="U2361" t="s">
        <v>25586</v>
      </c>
      <c r="V2361" t="s">
        <v>25587</v>
      </c>
      <c r="W2361" t="s">
        <v>25588</v>
      </c>
    </row>
    <row r="2362" spans="1:31" x14ac:dyDescent="0.3">
      <c r="A2362" t="s">
        <v>25521</v>
      </c>
      <c r="B2362" t="s">
        <v>25589</v>
      </c>
      <c r="C2362">
        <v>1126</v>
      </c>
      <c r="D2362" t="s">
        <v>632</v>
      </c>
      <c r="E2362">
        <v>216</v>
      </c>
      <c r="F2362">
        <v>652</v>
      </c>
      <c r="G2362">
        <v>5</v>
      </c>
      <c r="H2362">
        <v>2</v>
      </c>
      <c r="I2362">
        <v>1</v>
      </c>
      <c r="J2362" t="s">
        <v>25516</v>
      </c>
      <c r="K2362" t="s">
        <v>25518</v>
      </c>
      <c r="L2362" t="s">
        <v>25520</v>
      </c>
      <c r="M2362" t="s">
        <v>25522</v>
      </c>
      <c r="N2362" t="s">
        <v>25590</v>
      </c>
      <c r="O2362" t="s">
        <v>25591</v>
      </c>
      <c r="P2362" t="s">
        <v>25592</v>
      </c>
      <c r="Q2362" t="s">
        <v>25593</v>
      </c>
      <c r="R2362" t="s">
        <v>25594</v>
      </c>
      <c r="S2362" t="s">
        <v>25595</v>
      </c>
      <c r="T2362" t="s">
        <v>25596</v>
      </c>
      <c r="U2362" t="s">
        <v>25519</v>
      </c>
      <c r="V2362" t="s">
        <v>25597</v>
      </c>
      <c r="W2362" t="s">
        <v>25598</v>
      </c>
      <c r="X2362" t="s">
        <v>25599</v>
      </c>
      <c r="Y2362" t="s">
        <v>25600</v>
      </c>
      <c r="Z2362" t="s">
        <v>25601</v>
      </c>
      <c r="AA2362" t="s">
        <v>25602</v>
      </c>
      <c r="AB2362" t="s">
        <v>18277</v>
      </c>
      <c r="AC2362" t="s">
        <v>25603</v>
      </c>
    </row>
    <row r="2363" spans="1:31" x14ac:dyDescent="0.3">
      <c r="A2363" t="s">
        <v>25604</v>
      </c>
      <c r="B2363" t="s">
        <v>25605</v>
      </c>
      <c r="C2363">
        <v>1129</v>
      </c>
      <c r="D2363" t="s">
        <v>38</v>
      </c>
      <c r="E2363" t="s">
        <v>3</v>
      </c>
      <c r="F2363" t="s">
        <v>39</v>
      </c>
      <c r="G2363">
        <v>57</v>
      </c>
      <c r="H2363">
        <v>116712</v>
      </c>
      <c r="I2363">
        <v>1.62</v>
      </c>
      <c r="J2363">
        <v>325</v>
      </c>
      <c r="K2363">
        <v>139</v>
      </c>
      <c r="L2363" t="s">
        <v>25606</v>
      </c>
      <c r="M2363" t="e">
        <f>-ypa2vlYOPc</f>
        <v>#NAME?</v>
      </c>
      <c r="N2363" t="s">
        <v>25607</v>
      </c>
      <c r="O2363" t="s">
        <v>25608</v>
      </c>
      <c r="P2363" t="s">
        <v>25609</v>
      </c>
      <c r="Q2363" t="s">
        <v>25610</v>
      </c>
      <c r="R2363" t="s">
        <v>25611</v>
      </c>
      <c r="S2363" t="s">
        <v>25612</v>
      </c>
      <c r="T2363" t="s">
        <v>25613</v>
      </c>
      <c r="U2363" t="s">
        <v>25518</v>
      </c>
      <c r="V2363" t="s">
        <v>25614</v>
      </c>
      <c r="W2363" t="s">
        <v>25615</v>
      </c>
      <c r="X2363" t="s">
        <v>25616</v>
      </c>
      <c r="Y2363" t="s">
        <v>25617</v>
      </c>
      <c r="Z2363" t="s">
        <v>25618</v>
      </c>
      <c r="AA2363" t="s">
        <v>25619</v>
      </c>
      <c r="AB2363" t="s">
        <v>25620</v>
      </c>
      <c r="AC2363" t="s">
        <v>25621</v>
      </c>
      <c r="AD2363" t="s">
        <v>25622</v>
      </c>
      <c r="AE2363" t="s">
        <v>25623</v>
      </c>
    </row>
    <row r="2364" spans="1:31" x14ac:dyDescent="0.3">
      <c r="A2364" t="s">
        <v>25624</v>
      </c>
      <c r="B2364" t="s">
        <v>25625</v>
      </c>
      <c r="C2364">
        <v>1123</v>
      </c>
      <c r="D2364" t="s">
        <v>632</v>
      </c>
      <c r="E2364">
        <v>212</v>
      </c>
      <c r="F2364">
        <v>316672</v>
      </c>
      <c r="G2364">
        <v>4.78</v>
      </c>
      <c r="H2364">
        <v>1580</v>
      </c>
      <c r="I2364">
        <v>1741</v>
      </c>
      <c r="J2364" t="s">
        <v>25626</v>
      </c>
      <c r="K2364" t="s">
        <v>25627</v>
      </c>
      <c r="L2364" t="s">
        <v>25628</v>
      </c>
      <c r="M2364" t="s">
        <v>25629</v>
      </c>
      <c r="N2364" t="s">
        <v>25630</v>
      </c>
      <c r="O2364" t="s">
        <v>2155</v>
      </c>
      <c r="P2364" t="s">
        <v>2299</v>
      </c>
      <c r="Q2364" t="s">
        <v>25631</v>
      </c>
      <c r="R2364" t="s">
        <v>25632</v>
      </c>
      <c r="S2364" t="s">
        <v>25633</v>
      </c>
      <c r="T2364" t="s">
        <v>25634</v>
      </c>
      <c r="U2364" t="s">
        <v>25635</v>
      </c>
      <c r="V2364" t="s">
        <v>25636</v>
      </c>
      <c r="W2364" t="s">
        <v>25637</v>
      </c>
      <c r="X2364" t="s">
        <v>25638</v>
      </c>
      <c r="Y2364" t="s">
        <v>25639</v>
      </c>
      <c r="Z2364" t="s">
        <v>25640</v>
      </c>
      <c r="AA2364" t="s">
        <v>25641</v>
      </c>
      <c r="AB2364" t="s">
        <v>25642</v>
      </c>
      <c r="AC2364" t="s">
        <v>25643</v>
      </c>
    </row>
    <row r="2365" spans="1:31" x14ac:dyDescent="0.3">
      <c r="A2365" t="s">
        <v>25644</v>
      </c>
      <c r="B2365" t="s">
        <v>25645</v>
      </c>
      <c r="C2365">
        <v>1125</v>
      </c>
      <c r="D2365" t="s">
        <v>632</v>
      </c>
      <c r="E2365">
        <v>275</v>
      </c>
      <c r="F2365">
        <v>149629</v>
      </c>
      <c r="G2365">
        <v>4.5999999999999996</v>
      </c>
      <c r="H2365">
        <v>884</v>
      </c>
      <c r="I2365">
        <v>653</v>
      </c>
      <c r="J2365" t="s">
        <v>25646</v>
      </c>
      <c r="K2365" t="s">
        <v>25647</v>
      </c>
      <c r="L2365" t="s">
        <v>25648</v>
      </c>
      <c r="M2365" t="s">
        <v>25649</v>
      </c>
      <c r="N2365" t="s">
        <v>25650</v>
      </c>
      <c r="O2365" t="s">
        <v>25651</v>
      </c>
      <c r="P2365" t="s">
        <v>25652</v>
      </c>
      <c r="Q2365" t="s">
        <v>25653</v>
      </c>
      <c r="R2365" t="s">
        <v>25654</v>
      </c>
      <c r="S2365" t="s">
        <v>25655</v>
      </c>
      <c r="T2365" t="s">
        <v>25656</v>
      </c>
      <c r="U2365" t="s">
        <v>25657</v>
      </c>
      <c r="V2365" t="s">
        <v>25658</v>
      </c>
      <c r="W2365" t="s">
        <v>25659</v>
      </c>
      <c r="X2365" t="s">
        <v>25660</v>
      </c>
      <c r="Y2365" t="s">
        <v>25661</v>
      </c>
      <c r="Z2365" t="s">
        <v>25662</v>
      </c>
      <c r="AA2365" t="s">
        <v>25663</v>
      </c>
      <c r="AB2365" t="s">
        <v>25664</v>
      </c>
      <c r="AC2365" t="s">
        <v>25665</v>
      </c>
    </row>
    <row r="2366" spans="1:31" x14ac:dyDescent="0.3">
      <c r="A2366" t="s">
        <v>25666</v>
      </c>
      <c r="B2366" t="s">
        <v>25667</v>
      </c>
      <c r="C2366">
        <v>1129</v>
      </c>
      <c r="D2366" t="s">
        <v>632</v>
      </c>
      <c r="E2366">
        <v>249</v>
      </c>
      <c r="F2366">
        <v>878</v>
      </c>
      <c r="G2366">
        <v>4.53</v>
      </c>
      <c r="H2366">
        <v>19</v>
      </c>
      <c r="I2366">
        <v>25</v>
      </c>
      <c r="J2366" t="s">
        <v>6767</v>
      </c>
      <c r="K2366" t="s">
        <v>25668</v>
      </c>
      <c r="L2366" t="s">
        <v>25518</v>
      </c>
      <c r="M2366" t="s">
        <v>11496</v>
      </c>
      <c r="N2366" t="s">
        <v>25669</v>
      </c>
      <c r="O2366" t="s">
        <v>11473</v>
      </c>
      <c r="P2366" t="s">
        <v>25670</v>
      </c>
      <c r="Q2366" t="s">
        <v>25671</v>
      </c>
      <c r="R2366" t="s">
        <v>25672</v>
      </c>
      <c r="S2366" t="s">
        <v>25673</v>
      </c>
      <c r="T2366" t="s">
        <v>25674</v>
      </c>
      <c r="U2366" t="s">
        <v>25675</v>
      </c>
      <c r="V2366" t="s">
        <v>12374</v>
      </c>
      <c r="W2366" t="s">
        <v>25676</v>
      </c>
      <c r="X2366" t="s">
        <v>25677</v>
      </c>
      <c r="Y2366" t="s">
        <v>6765</v>
      </c>
      <c r="Z2366" t="e">
        <f>-CkgiBWiGMo</f>
        <v>#NAME?</v>
      </c>
      <c r="AA2366" t="s">
        <v>25678</v>
      </c>
      <c r="AB2366" t="s">
        <v>25679</v>
      </c>
      <c r="AC2366" t="s">
        <v>25680</v>
      </c>
    </row>
    <row r="2367" spans="1:31" x14ac:dyDescent="0.3">
      <c r="A2367" t="s">
        <v>25681</v>
      </c>
      <c r="B2367" t="s">
        <v>25682</v>
      </c>
      <c r="C2367">
        <v>1039</v>
      </c>
      <c r="D2367" t="s">
        <v>632</v>
      </c>
      <c r="E2367">
        <v>231</v>
      </c>
      <c r="F2367">
        <v>44535</v>
      </c>
      <c r="G2367">
        <v>4.88</v>
      </c>
      <c r="H2367">
        <v>73</v>
      </c>
      <c r="I2367">
        <v>27</v>
      </c>
      <c r="J2367" t="s">
        <v>25683</v>
      </c>
      <c r="K2367" t="s">
        <v>25684</v>
      </c>
      <c r="L2367" t="s">
        <v>25685</v>
      </c>
      <c r="M2367" t="s">
        <v>25686</v>
      </c>
      <c r="N2367" t="s">
        <v>25687</v>
      </c>
      <c r="O2367" t="s">
        <v>25688</v>
      </c>
      <c r="P2367" t="s">
        <v>25689</v>
      </c>
      <c r="Q2367" t="s">
        <v>25690</v>
      </c>
      <c r="R2367" t="s">
        <v>25691</v>
      </c>
      <c r="S2367" t="s">
        <v>25692</v>
      </c>
      <c r="T2367" t="s">
        <v>25693</v>
      </c>
      <c r="U2367" t="s">
        <v>25694</v>
      </c>
      <c r="V2367" t="s">
        <v>25695</v>
      </c>
      <c r="W2367" t="s">
        <v>25696</v>
      </c>
      <c r="X2367" t="s">
        <v>25697</v>
      </c>
      <c r="Y2367" t="s">
        <v>25698</v>
      </c>
      <c r="Z2367" t="s">
        <v>8297</v>
      </c>
      <c r="AA2367" t="s">
        <v>25699</v>
      </c>
      <c r="AB2367" t="s">
        <v>25700</v>
      </c>
      <c r="AC2367" t="s">
        <v>25518</v>
      </c>
    </row>
    <row r="2368" spans="1:31" x14ac:dyDescent="0.3">
      <c r="A2368" t="s">
        <v>13494</v>
      </c>
      <c r="B2368" t="s">
        <v>25701</v>
      </c>
      <c r="C2368">
        <v>1123</v>
      </c>
      <c r="D2368" t="s">
        <v>152</v>
      </c>
      <c r="E2368" t="s">
        <v>3</v>
      </c>
      <c r="F2368" t="s">
        <v>153</v>
      </c>
      <c r="G2368">
        <v>105</v>
      </c>
      <c r="H2368">
        <v>617647</v>
      </c>
      <c r="I2368">
        <v>4.5</v>
      </c>
      <c r="J2368">
        <v>1086</v>
      </c>
      <c r="K2368">
        <v>1295</v>
      </c>
      <c r="L2368" t="s">
        <v>25702</v>
      </c>
      <c r="M2368" t="s">
        <v>25703</v>
      </c>
      <c r="N2368" t="s">
        <v>25704</v>
      </c>
      <c r="O2368" t="s">
        <v>25705</v>
      </c>
      <c r="P2368" t="s">
        <v>25706</v>
      </c>
      <c r="Q2368" t="s">
        <v>25707</v>
      </c>
      <c r="R2368" t="e">
        <f>-YwX4ICeVJ4</f>
        <v>#NAME?</v>
      </c>
      <c r="S2368" t="s">
        <v>25708</v>
      </c>
      <c r="T2368" t="s">
        <v>25709</v>
      </c>
      <c r="U2368" t="s">
        <v>25710</v>
      </c>
      <c r="V2368" t="s">
        <v>25711</v>
      </c>
      <c r="W2368" t="s">
        <v>25712</v>
      </c>
      <c r="X2368" t="s">
        <v>25713</v>
      </c>
      <c r="Y2368" t="s">
        <v>25714</v>
      </c>
    </row>
    <row r="2369" spans="1:29" x14ac:dyDescent="0.3">
      <c r="A2369" t="s">
        <v>25715</v>
      </c>
      <c r="B2369" t="s">
        <v>25716</v>
      </c>
      <c r="C2369">
        <v>1132</v>
      </c>
      <c r="D2369" t="s">
        <v>866</v>
      </c>
      <c r="E2369">
        <v>299</v>
      </c>
      <c r="F2369">
        <v>321381</v>
      </c>
      <c r="G2369">
        <v>4.18</v>
      </c>
      <c r="H2369">
        <v>225</v>
      </c>
      <c r="I2369">
        <v>1209</v>
      </c>
      <c r="J2369" t="s">
        <v>25717</v>
      </c>
      <c r="K2369" t="s">
        <v>25718</v>
      </c>
      <c r="L2369" t="s">
        <v>25719</v>
      </c>
      <c r="M2369" t="s">
        <v>25720</v>
      </c>
      <c r="N2369" t="s">
        <v>25721</v>
      </c>
      <c r="O2369" t="s">
        <v>25722</v>
      </c>
      <c r="P2369" t="s">
        <v>25723</v>
      </c>
      <c r="Q2369" t="s">
        <v>25724</v>
      </c>
      <c r="R2369" t="s">
        <v>25725</v>
      </c>
      <c r="S2369" t="s">
        <v>25726</v>
      </c>
      <c r="T2369" t="s">
        <v>25727</v>
      </c>
      <c r="U2369" t="s">
        <v>25728</v>
      </c>
      <c r="V2369" t="s">
        <v>25729</v>
      </c>
      <c r="W2369" t="s">
        <v>25730</v>
      </c>
      <c r="X2369" t="s">
        <v>25731</v>
      </c>
      <c r="Y2369" t="s">
        <v>25732</v>
      </c>
      <c r="Z2369" t="s">
        <v>25733</v>
      </c>
      <c r="AA2369" t="s">
        <v>25734</v>
      </c>
      <c r="AB2369" t="s">
        <v>25735</v>
      </c>
      <c r="AC2369" t="s">
        <v>25736</v>
      </c>
    </row>
    <row r="2370" spans="1:29" x14ac:dyDescent="0.3">
      <c r="A2370" t="s">
        <v>25723</v>
      </c>
      <c r="B2370" t="s">
        <v>25737</v>
      </c>
      <c r="C2370">
        <v>1132</v>
      </c>
      <c r="D2370" t="s">
        <v>866</v>
      </c>
      <c r="E2370">
        <v>45</v>
      </c>
      <c r="F2370">
        <v>40300</v>
      </c>
      <c r="G2370">
        <v>3.83</v>
      </c>
      <c r="H2370">
        <v>23</v>
      </c>
      <c r="I2370">
        <v>75</v>
      </c>
      <c r="J2370" t="s">
        <v>25718</v>
      </c>
      <c r="K2370" t="s">
        <v>25715</v>
      </c>
      <c r="L2370" t="s">
        <v>25722</v>
      </c>
      <c r="M2370" t="s">
        <v>25738</v>
      </c>
      <c r="N2370" t="s">
        <v>25732</v>
      </c>
      <c r="O2370" t="s">
        <v>25731</v>
      </c>
      <c r="P2370" t="s">
        <v>25734</v>
      </c>
      <c r="Q2370" t="s">
        <v>25739</v>
      </c>
      <c r="R2370" t="s">
        <v>25727</v>
      </c>
      <c r="S2370" t="s">
        <v>25733</v>
      </c>
      <c r="T2370" t="s">
        <v>25740</v>
      </c>
      <c r="U2370" t="s">
        <v>25724</v>
      </c>
      <c r="V2370" t="s">
        <v>25725</v>
      </c>
      <c r="W2370" t="s">
        <v>25729</v>
      </c>
      <c r="X2370" t="s">
        <v>25741</v>
      </c>
      <c r="Y2370" t="s">
        <v>25726</v>
      </c>
      <c r="Z2370" t="s">
        <v>25735</v>
      </c>
      <c r="AA2370" t="s">
        <v>25720</v>
      </c>
      <c r="AB2370" t="s">
        <v>25736</v>
      </c>
      <c r="AC2370" t="s">
        <v>25742</v>
      </c>
    </row>
    <row r="2371" spans="1:29" x14ac:dyDescent="0.3">
      <c r="A2371" t="s">
        <v>25736</v>
      </c>
      <c r="B2371" t="s">
        <v>25743</v>
      </c>
      <c r="C2371">
        <v>1135</v>
      </c>
      <c r="D2371" t="s">
        <v>866</v>
      </c>
      <c r="E2371">
        <v>53</v>
      </c>
      <c r="F2371">
        <v>406</v>
      </c>
      <c r="G2371">
        <v>5</v>
      </c>
      <c r="H2371">
        <v>3</v>
      </c>
      <c r="I2371">
        <v>7</v>
      </c>
      <c r="J2371" t="s">
        <v>25744</v>
      </c>
      <c r="K2371" t="s">
        <v>25745</v>
      </c>
      <c r="L2371" t="s">
        <v>25746</v>
      </c>
      <c r="M2371" t="s">
        <v>25747</v>
      </c>
      <c r="N2371" t="s">
        <v>25748</v>
      </c>
      <c r="O2371" t="s">
        <v>25749</v>
      </c>
      <c r="P2371" t="s">
        <v>25750</v>
      </c>
      <c r="Q2371" t="s">
        <v>25751</v>
      </c>
      <c r="R2371" t="s">
        <v>25752</v>
      </c>
      <c r="S2371" t="s">
        <v>25753</v>
      </c>
      <c r="T2371" t="s">
        <v>25754</v>
      </c>
      <c r="U2371" t="s">
        <v>25755</v>
      </c>
      <c r="V2371" t="s">
        <v>25756</v>
      </c>
      <c r="W2371" t="s">
        <v>25757</v>
      </c>
      <c r="X2371" t="s">
        <v>25758</v>
      </c>
      <c r="Y2371" t="s">
        <v>25759</v>
      </c>
      <c r="Z2371" t="s">
        <v>25760</v>
      </c>
      <c r="AA2371" t="s">
        <v>25761</v>
      </c>
      <c r="AB2371" t="s">
        <v>25762</v>
      </c>
      <c r="AC2371" t="s">
        <v>25763</v>
      </c>
    </row>
    <row r="2372" spans="1:29" x14ac:dyDescent="0.3">
      <c r="A2372" t="s">
        <v>25720</v>
      </c>
      <c r="B2372" t="s">
        <v>25764</v>
      </c>
      <c r="C2372">
        <v>1133</v>
      </c>
      <c r="D2372" t="s">
        <v>866</v>
      </c>
      <c r="E2372">
        <v>38</v>
      </c>
      <c r="F2372">
        <v>50474</v>
      </c>
      <c r="G2372">
        <v>4.45</v>
      </c>
      <c r="H2372">
        <v>33</v>
      </c>
      <c r="I2372">
        <v>204</v>
      </c>
      <c r="J2372" t="s">
        <v>25727</v>
      </c>
      <c r="K2372" t="s">
        <v>25723</v>
      </c>
      <c r="L2372" t="s">
        <v>25715</v>
      </c>
      <c r="M2372" t="s">
        <v>25722</v>
      </c>
      <c r="N2372" t="s">
        <v>25765</v>
      </c>
      <c r="O2372" t="s">
        <v>25734</v>
      </c>
      <c r="P2372" t="s">
        <v>25740</v>
      </c>
      <c r="Q2372" t="s">
        <v>25741</v>
      </c>
      <c r="R2372" t="s">
        <v>25766</v>
      </c>
      <c r="S2372" t="s">
        <v>25725</v>
      </c>
      <c r="T2372" t="s">
        <v>25767</v>
      </c>
      <c r="U2372" t="s">
        <v>25719</v>
      </c>
      <c r="V2372" t="s">
        <v>25729</v>
      </c>
      <c r="W2372" t="s">
        <v>25742</v>
      </c>
    </row>
    <row r="2373" spans="1:29" x14ac:dyDescent="0.3">
      <c r="A2373" t="s">
        <v>25722</v>
      </c>
      <c r="B2373" t="s">
        <v>25768</v>
      </c>
      <c r="C2373">
        <v>1133</v>
      </c>
      <c r="D2373" t="s">
        <v>866</v>
      </c>
      <c r="E2373">
        <v>50</v>
      </c>
      <c r="F2373">
        <v>43721</v>
      </c>
      <c r="G2373">
        <v>4.6500000000000004</v>
      </c>
      <c r="H2373">
        <v>37</v>
      </c>
      <c r="I2373">
        <v>163</v>
      </c>
      <c r="J2373" t="s">
        <v>25715</v>
      </c>
      <c r="K2373" t="s">
        <v>25738</v>
      </c>
      <c r="L2373" t="s">
        <v>25742</v>
      </c>
      <c r="M2373" t="s">
        <v>25724</v>
      </c>
      <c r="N2373" t="s">
        <v>25741</v>
      </c>
      <c r="O2373" t="s">
        <v>25740</v>
      </c>
      <c r="P2373" t="s">
        <v>25734</v>
      </c>
      <c r="Q2373" t="s">
        <v>25727</v>
      </c>
      <c r="R2373" t="s">
        <v>25769</v>
      </c>
      <c r="S2373" t="s">
        <v>25728</v>
      </c>
      <c r="T2373" t="s">
        <v>25730</v>
      </c>
      <c r="U2373" t="s">
        <v>25770</v>
      </c>
      <c r="V2373" t="s">
        <v>25771</v>
      </c>
      <c r="W2373" t="s">
        <v>25772</v>
      </c>
    </row>
    <row r="2374" spans="1:29" x14ac:dyDescent="0.3">
      <c r="A2374" t="s">
        <v>25738</v>
      </c>
      <c r="B2374" t="s">
        <v>25773</v>
      </c>
      <c r="C2374">
        <v>1134</v>
      </c>
      <c r="D2374" t="s">
        <v>866</v>
      </c>
      <c r="E2374">
        <v>58</v>
      </c>
      <c r="F2374">
        <v>3208</v>
      </c>
      <c r="G2374">
        <v>3</v>
      </c>
      <c r="H2374">
        <v>1</v>
      </c>
      <c r="I2374">
        <v>8</v>
      </c>
      <c r="J2374" t="s">
        <v>25742</v>
      </c>
      <c r="K2374" t="s">
        <v>25715</v>
      </c>
      <c r="L2374" t="s">
        <v>25722</v>
      </c>
      <c r="M2374" t="s">
        <v>25724</v>
      </c>
      <c r="N2374" t="s">
        <v>25741</v>
      </c>
      <c r="O2374" t="s">
        <v>25740</v>
      </c>
      <c r="P2374" t="s">
        <v>25734</v>
      </c>
      <c r="Q2374" t="s">
        <v>25727</v>
      </c>
      <c r="R2374" t="s">
        <v>25769</v>
      </c>
      <c r="S2374" t="s">
        <v>25728</v>
      </c>
      <c r="T2374" t="s">
        <v>25730</v>
      </c>
      <c r="U2374" t="s">
        <v>25770</v>
      </c>
      <c r="V2374" t="s">
        <v>25771</v>
      </c>
      <c r="W2374" t="s">
        <v>25772</v>
      </c>
      <c r="X2374" t="s">
        <v>25774</v>
      </c>
      <c r="Y2374" t="s">
        <v>25765</v>
      </c>
      <c r="Z2374" t="s">
        <v>25775</v>
      </c>
      <c r="AA2374" t="s">
        <v>25776</v>
      </c>
      <c r="AB2374" t="s">
        <v>25767</v>
      </c>
      <c r="AC2374" t="s">
        <v>25718</v>
      </c>
    </row>
    <row r="2375" spans="1:29" x14ac:dyDescent="0.3">
      <c r="A2375" t="s">
        <v>25740</v>
      </c>
      <c r="B2375" t="s">
        <v>25737</v>
      </c>
      <c r="C2375">
        <v>1134</v>
      </c>
      <c r="D2375" t="s">
        <v>866</v>
      </c>
      <c r="E2375">
        <v>173</v>
      </c>
      <c r="F2375">
        <v>8959</v>
      </c>
      <c r="G2375">
        <v>4.5</v>
      </c>
      <c r="H2375">
        <v>4</v>
      </c>
      <c r="I2375">
        <v>47</v>
      </c>
      <c r="J2375" t="s">
        <v>25715</v>
      </c>
      <c r="K2375" t="s">
        <v>25723</v>
      </c>
      <c r="L2375" t="s">
        <v>25718</v>
      </c>
      <c r="M2375" t="s">
        <v>25734</v>
      </c>
      <c r="N2375" t="s">
        <v>25722</v>
      </c>
      <c r="O2375" t="s">
        <v>25724</v>
      </c>
      <c r="P2375" t="s">
        <v>25738</v>
      </c>
      <c r="Q2375" t="s">
        <v>25765</v>
      </c>
      <c r="R2375" t="s">
        <v>25719</v>
      </c>
      <c r="S2375" t="s">
        <v>25720</v>
      </c>
      <c r="T2375" t="s">
        <v>25729</v>
      </c>
      <c r="U2375" t="s">
        <v>25732</v>
      </c>
      <c r="V2375" t="s">
        <v>25742</v>
      </c>
      <c r="W2375" t="s">
        <v>25736</v>
      </c>
    </row>
    <row r="2376" spans="1:29" x14ac:dyDescent="0.3">
      <c r="A2376" t="s">
        <v>25719</v>
      </c>
      <c r="B2376" t="s">
        <v>25773</v>
      </c>
      <c r="C2376">
        <v>1134</v>
      </c>
      <c r="D2376" t="s">
        <v>866</v>
      </c>
      <c r="E2376">
        <v>46</v>
      </c>
      <c r="F2376">
        <v>9364</v>
      </c>
      <c r="G2376">
        <v>3</v>
      </c>
      <c r="H2376">
        <v>2</v>
      </c>
      <c r="I2376">
        <v>28</v>
      </c>
      <c r="J2376" t="s">
        <v>25715</v>
      </c>
      <c r="K2376" t="s">
        <v>25765</v>
      </c>
      <c r="L2376" t="s">
        <v>25742</v>
      </c>
      <c r="M2376" t="s">
        <v>25717</v>
      </c>
      <c r="N2376" t="s">
        <v>25740</v>
      </c>
      <c r="O2376" t="s">
        <v>25775</v>
      </c>
      <c r="P2376" t="s">
        <v>25722</v>
      </c>
      <c r="Q2376" t="s">
        <v>25741</v>
      </c>
      <c r="R2376" t="s">
        <v>25776</v>
      </c>
      <c r="S2376" t="s">
        <v>25720</v>
      </c>
      <c r="T2376" t="s">
        <v>25725</v>
      </c>
      <c r="U2376" t="s">
        <v>25727</v>
      </c>
      <c r="V2376" t="s">
        <v>25767</v>
      </c>
      <c r="W2376" t="s">
        <v>25723</v>
      </c>
    </row>
    <row r="2377" spans="1:29" x14ac:dyDescent="0.3">
      <c r="A2377" t="s">
        <v>25726</v>
      </c>
      <c r="B2377" t="s">
        <v>25777</v>
      </c>
      <c r="C2377">
        <v>1133</v>
      </c>
      <c r="D2377" t="s">
        <v>866</v>
      </c>
      <c r="E2377">
        <v>76</v>
      </c>
      <c r="F2377">
        <v>6493</v>
      </c>
      <c r="G2377">
        <v>4.67</v>
      </c>
      <c r="H2377">
        <v>9</v>
      </c>
      <c r="I2377">
        <v>27</v>
      </c>
      <c r="J2377" t="s">
        <v>25778</v>
      </c>
      <c r="K2377" t="s">
        <v>25779</v>
      </c>
      <c r="L2377" t="e">
        <f>-siwRhNUeeg</f>
        <v>#NAME?</v>
      </c>
      <c r="M2377" t="s">
        <v>25780</v>
      </c>
      <c r="N2377" t="s">
        <v>25781</v>
      </c>
      <c r="O2377" t="s">
        <v>25782</v>
      </c>
      <c r="P2377" t="s">
        <v>25783</v>
      </c>
      <c r="Q2377" t="s">
        <v>25784</v>
      </c>
      <c r="R2377" t="s">
        <v>25785</v>
      </c>
      <c r="S2377" t="s">
        <v>25786</v>
      </c>
      <c r="T2377" t="e">
        <f>-rvO1vEPRSo</f>
        <v>#NAME?</v>
      </c>
      <c r="U2377" t="s">
        <v>25787</v>
      </c>
      <c r="V2377" t="s">
        <v>25788</v>
      </c>
      <c r="W2377" t="s">
        <v>25789</v>
      </c>
    </row>
    <row r="2378" spans="1:29" x14ac:dyDescent="0.3">
      <c r="A2378" t="s">
        <v>25724</v>
      </c>
      <c r="B2378" t="s">
        <v>25764</v>
      </c>
      <c r="C2378">
        <v>1134</v>
      </c>
      <c r="D2378" t="s">
        <v>866</v>
      </c>
      <c r="E2378">
        <v>82</v>
      </c>
      <c r="F2378">
        <v>7072</v>
      </c>
      <c r="G2378">
        <v>2.67</v>
      </c>
      <c r="H2378">
        <v>3</v>
      </c>
      <c r="I2378">
        <v>24</v>
      </c>
      <c r="J2378" t="s">
        <v>25722</v>
      </c>
      <c r="K2378" t="s">
        <v>25738</v>
      </c>
      <c r="L2378" t="s">
        <v>25727</v>
      </c>
      <c r="M2378" t="s">
        <v>25715</v>
      </c>
      <c r="N2378" t="s">
        <v>25734</v>
      </c>
      <c r="O2378" t="s">
        <v>25741</v>
      </c>
      <c r="P2378" t="s">
        <v>25740</v>
      </c>
      <c r="Q2378" t="s">
        <v>25728</v>
      </c>
      <c r="R2378" t="s">
        <v>25742</v>
      </c>
      <c r="S2378" t="s">
        <v>25730</v>
      </c>
      <c r="T2378" t="s">
        <v>25771</v>
      </c>
      <c r="U2378" t="s">
        <v>25770</v>
      </c>
      <c r="V2378" t="s">
        <v>25769</v>
      </c>
      <c r="W2378" t="s">
        <v>25774</v>
      </c>
      <c r="X2378" t="s">
        <v>25718</v>
      </c>
      <c r="Y2378" t="s">
        <v>25733</v>
      </c>
      <c r="Z2378" t="s">
        <v>25731</v>
      </c>
      <c r="AA2378" t="s">
        <v>25732</v>
      </c>
      <c r="AB2378" t="s">
        <v>25723</v>
      </c>
      <c r="AC2378" t="s">
        <v>25735</v>
      </c>
    </row>
    <row r="2379" spans="1:29" x14ac:dyDescent="0.3">
      <c r="A2379" t="s">
        <v>25732</v>
      </c>
      <c r="B2379" t="s">
        <v>25790</v>
      </c>
      <c r="C2379">
        <v>1131</v>
      </c>
      <c r="D2379" t="s">
        <v>866</v>
      </c>
      <c r="E2379">
        <v>45</v>
      </c>
      <c r="F2379">
        <v>132665</v>
      </c>
      <c r="G2379">
        <v>3.79</v>
      </c>
      <c r="H2379">
        <v>87</v>
      </c>
      <c r="I2379">
        <v>451</v>
      </c>
      <c r="J2379" t="s">
        <v>25715</v>
      </c>
      <c r="K2379" t="s">
        <v>25718</v>
      </c>
      <c r="L2379" t="s">
        <v>25791</v>
      </c>
      <c r="M2379" t="s">
        <v>25792</v>
      </c>
      <c r="N2379" t="s">
        <v>25723</v>
      </c>
      <c r="O2379" t="s">
        <v>25793</v>
      </c>
      <c r="P2379" t="s">
        <v>25720</v>
      </c>
      <c r="Q2379" t="s">
        <v>25794</v>
      </c>
      <c r="R2379" t="s">
        <v>25795</v>
      </c>
      <c r="S2379" t="s">
        <v>25719</v>
      </c>
      <c r="T2379" t="s">
        <v>25729</v>
      </c>
      <c r="U2379" t="s">
        <v>25796</v>
      </c>
      <c r="V2379" t="s">
        <v>25797</v>
      </c>
      <c r="W2379" t="s">
        <v>25736</v>
      </c>
    </row>
    <row r="2380" spans="1:29" x14ac:dyDescent="0.3">
      <c r="A2380" t="s">
        <v>25734</v>
      </c>
      <c r="B2380" t="s">
        <v>25798</v>
      </c>
      <c r="C2380">
        <v>1135</v>
      </c>
      <c r="D2380" t="s">
        <v>866</v>
      </c>
      <c r="E2380">
        <v>38</v>
      </c>
      <c r="F2380">
        <v>7314</v>
      </c>
      <c r="G2380">
        <v>5</v>
      </c>
      <c r="H2380">
        <v>6</v>
      </c>
      <c r="I2380">
        <v>20</v>
      </c>
      <c r="J2380" t="s">
        <v>25715</v>
      </c>
      <c r="K2380" t="s">
        <v>25741</v>
      </c>
      <c r="L2380" t="s">
        <v>25725</v>
      </c>
      <c r="M2380" t="s">
        <v>25742</v>
      </c>
      <c r="N2380" t="s">
        <v>25775</v>
      </c>
      <c r="O2380" t="s">
        <v>25720</v>
      </c>
      <c r="P2380" t="s">
        <v>25740</v>
      </c>
      <c r="Q2380" t="s">
        <v>25722</v>
      </c>
      <c r="R2380" t="s">
        <v>25771</v>
      </c>
      <c r="S2380" t="s">
        <v>25770</v>
      </c>
      <c r="T2380" t="s">
        <v>25730</v>
      </c>
      <c r="U2380" t="s">
        <v>25719</v>
      </c>
      <c r="V2380" t="s">
        <v>25765</v>
      </c>
      <c r="W2380" t="s">
        <v>25723</v>
      </c>
    </row>
    <row r="2381" spans="1:29" x14ac:dyDescent="0.3">
      <c r="A2381" t="s">
        <v>25729</v>
      </c>
      <c r="B2381" t="s">
        <v>25799</v>
      </c>
      <c r="C2381">
        <v>1134</v>
      </c>
      <c r="D2381" t="s">
        <v>866</v>
      </c>
      <c r="E2381">
        <v>46</v>
      </c>
      <c r="F2381">
        <v>898</v>
      </c>
      <c r="G2381">
        <v>0</v>
      </c>
      <c r="H2381">
        <v>0</v>
      </c>
      <c r="I2381">
        <v>0</v>
      </c>
      <c r="J2381" t="s">
        <v>25727</v>
      </c>
      <c r="K2381" t="s">
        <v>25766</v>
      </c>
      <c r="L2381" t="s">
        <v>25742</v>
      </c>
      <c r="M2381" t="s">
        <v>25765</v>
      </c>
      <c r="N2381" t="s">
        <v>25767</v>
      </c>
      <c r="O2381" t="s">
        <v>25741</v>
      </c>
      <c r="P2381" t="s">
        <v>25775</v>
      </c>
      <c r="Q2381" t="s">
        <v>25740</v>
      </c>
      <c r="R2381" t="s">
        <v>25722</v>
      </c>
      <c r="S2381" t="s">
        <v>25771</v>
      </c>
      <c r="T2381" t="s">
        <v>25733</v>
      </c>
      <c r="U2381" t="s">
        <v>25723</v>
      </c>
      <c r="V2381" t="s">
        <v>25715</v>
      </c>
      <c r="W2381" t="s">
        <v>25735</v>
      </c>
    </row>
    <row r="2382" spans="1:29" x14ac:dyDescent="0.3">
      <c r="A2382" t="s">
        <v>25742</v>
      </c>
      <c r="B2382" t="s">
        <v>25798</v>
      </c>
      <c r="C2382">
        <v>1131</v>
      </c>
      <c r="D2382" t="s">
        <v>866</v>
      </c>
      <c r="E2382">
        <v>45</v>
      </c>
      <c r="F2382">
        <v>415337</v>
      </c>
      <c r="G2382">
        <v>4.45</v>
      </c>
      <c r="H2382">
        <v>324</v>
      </c>
      <c r="I2382">
        <v>1426</v>
      </c>
      <c r="J2382" t="s">
        <v>25715</v>
      </c>
      <c r="K2382" t="s">
        <v>25717</v>
      </c>
      <c r="L2382" t="s">
        <v>25718</v>
      </c>
      <c r="M2382" t="s">
        <v>25723</v>
      </c>
      <c r="N2382" t="s">
        <v>25733</v>
      </c>
      <c r="O2382" t="s">
        <v>25720</v>
      </c>
      <c r="P2382" t="s">
        <v>25721</v>
      </c>
      <c r="Q2382" t="s">
        <v>25727</v>
      </c>
      <c r="R2382" t="s">
        <v>25725</v>
      </c>
      <c r="S2382" t="s">
        <v>25722</v>
      </c>
      <c r="T2382" t="s">
        <v>25724</v>
      </c>
      <c r="U2382" t="s">
        <v>25800</v>
      </c>
      <c r="V2382" t="s">
        <v>25732</v>
      </c>
      <c r="W2382" t="s">
        <v>25735</v>
      </c>
    </row>
    <row r="2383" spans="1:29" x14ac:dyDescent="0.3">
      <c r="A2383" t="s">
        <v>25801</v>
      </c>
      <c r="B2383" t="s">
        <v>25802</v>
      </c>
      <c r="C2383">
        <v>1108</v>
      </c>
      <c r="D2383" t="s">
        <v>632</v>
      </c>
      <c r="E2383">
        <v>272</v>
      </c>
      <c r="F2383">
        <v>22340</v>
      </c>
      <c r="G2383">
        <v>4.74</v>
      </c>
      <c r="H2383">
        <v>35</v>
      </c>
      <c r="I2383">
        <v>9</v>
      </c>
      <c r="J2383" t="s">
        <v>25803</v>
      </c>
      <c r="K2383" t="s">
        <v>25804</v>
      </c>
      <c r="L2383" t="s">
        <v>25805</v>
      </c>
      <c r="M2383" t="s">
        <v>25806</v>
      </c>
      <c r="N2383" t="s">
        <v>25807</v>
      </c>
      <c r="O2383" t="s">
        <v>25808</v>
      </c>
      <c r="P2383" t="s">
        <v>25809</v>
      </c>
      <c r="Q2383" t="s">
        <v>25810</v>
      </c>
      <c r="R2383" t="s">
        <v>25811</v>
      </c>
      <c r="S2383" t="s">
        <v>25812</v>
      </c>
      <c r="T2383" t="s">
        <v>17729</v>
      </c>
      <c r="U2383" t="s">
        <v>25813</v>
      </c>
      <c r="V2383" t="s">
        <v>25814</v>
      </c>
      <c r="W2383" t="s">
        <v>25815</v>
      </c>
      <c r="X2383" t="s">
        <v>25816</v>
      </c>
      <c r="Y2383" t="s">
        <v>25817</v>
      </c>
      <c r="Z2383" t="s">
        <v>25818</v>
      </c>
      <c r="AA2383" t="s">
        <v>25819</v>
      </c>
      <c r="AB2383" t="s">
        <v>25820</v>
      </c>
      <c r="AC2383" t="s">
        <v>25821</v>
      </c>
    </row>
    <row r="2384" spans="1:29" x14ac:dyDescent="0.3">
      <c r="A2384" t="s">
        <v>25803</v>
      </c>
      <c r="B2384" t="s">
        <v>25822</v>
      </c>
      <c r="C2384">
        <v>1104</v>
      </c>
      <c r="D2384" t="s">
        <v>632</v>
      </c>
      <c r="E2384">
        <v>243</v>
      </c>
      <c r="F2384">
        <v>766885</v>
      </c>
      <c r="G2384">
        <v>4.83</v>
      </c>
      <c r="H2384">
        <v>1928</v>
      </c>
      <c r="I2384">
        <v>1608</v>
      </c>
      <c r="J2384" t="s">
        <v>25804</v>
      </c>
      <c r="K2384" t="s">
        <v>25806</v>
      </c>
      <c r="L2384" t="s">
        <v>25810</v>
      </c>
      <c r="M2384" t="s">
        <v>25808</v>
      </c>
      <c r="N2384" t="s">
        <v>25823</v>
      </c>
      <c r="O2384" t="s">
        <v>25805</v>
      </c>
      <c r="P2384" t="s">
        <v>25824</v>
      </c>
      <c r="Q2384" t="s">
        <v>25825</v>
      </c>
      <c r="R2384" t="s">
        <v>25826</v>
      </c>
      <c r="S2384" t="s">
        <v>25827</v>
      </c>
      <c r="T2384" t="s">
        <v>25828</v>
      </c>
      <c r="U2384" t="s">
        <v>25829</v>
      </c>
      <c r="V2384" t="s">
        <v>25801</v>
      </c>
      <c r="W2384" t="s">
        <v>25821</v>
      </c>
    </row>
    <row r="2385" spans="1:31" x14ac:dyDescent="0.3">
      <c r="A2385" t="s">
        <v>25804</v>
      </c>
      <c r="B2385" t="s">
        <v>25830</v>
      </c>
      <c r="C2385">
        <v>1066</v>
      </c>
      <c r="D2385" t="s">
        <v>632</v>
      </c>
      <c r="E2385">
        <v>275</v>
      </c>
      <c r="F2385">
        <v>119478</v>
      </c>
      <c r="G2385">
        <v>4.8499999999999996</v>
      </c>
      <c r="H2385">
        <v>110</v>
      </c>
      <c r="I2385">
        <v>80</v>
      </c>
      <c r="J2385" t="s">
        <v>25803</v>
      </c>
      <c r="K2385" t="s">
        <v>25806</v>
      </c>
      <c r="L2385" t="s">
        <v>25812</v>
      </c>
      <c r="M2385" t="s">
        <v>25810</v>
      </c>
      <c r="N2385" t="s">
        <v>25831</v>
      </c>
      <c r="O2385" t="s">
        <v>25832</v>
      </c>
      <c r="P2385" t="s">
        <v>25805</v>
      </c>
      <c r="Q2385" t="s">
        <v>25833</v>
      </c>
      <c r="R2385" t="s">
        <v>25834</v>
      </c>
      <c r="S2385" t="s">
        <v>25835</v>
      </c>
      <c r="T2385" t="s">
        <v>25801</v>
      </c>
      <c r="U2385" t="s">
        <v>25836</v>
      </c>
      <c r="V2385" t="s">
        <v>25837</v>
      </c>
      <c r="W2385" t="s">
        <v>25813</v>
      </c>
    </row>
    <row r="2386" spans="1:31" x14ac:dyDescent="0.3">
      <c r="A2386" t="s">
        <v>25806</v>
      </c>
      <c r="B2386" t="s">
        <v>25838</v>
      </c>
      <c r="C2386">
        <v>1063</v>
      </c>
      <c r="D2386" t="s">
        <v>632</v>
      </c>
      <c r="E2386">
        <v>280</v>
      </c>
      <c r="F2386">
        <v>260636</v>
      </c>
      <c r="G2386">
        <v>4.82</v>
      </c>
      <c r="H2386">
        <v>344</v>
      </c>
      <c r="I2386">
        <v>298</v>
      </c>
      <c r="J2386" t="s">
        <v>25803</v>
      </c>
      <c r="K2386" t="s">
        <v>25839</v>
      </c>
      <c r="L2386" t="s">
        <v>25804</v>
      </c>
      <c r="M2386" t="s">
        <v>25810</v>
      </c>
      <c r="N2386" t="s">
        <v>25835</v>
      </c>
      <c r="O2386" t="s">
        <v>25840</v>
      </c>
      <c r="P2386" t="s">
        <v>25837</v>
      </c>
      <c r="Q2386" t="s">
        <v>25841</v>
      </c>
      <c r="R2386" t="s">
        <v>25842</v>
      </c>
      <c r="S2386" t="s">
        <v>25843</v>
      </c>
      <c r="T2386" t="s">
        <v>25844</v>
      </c>
      <c r="U2386" t="s">
        <v>25821</v>
      </c>
      <c r="V2386" t="s">
        <v>25805</v>
      </c>
      <c r="W2386" t="s">
        <v>25801</v>
      </c>
    </row>
    <row r="2387" spans="1:31" x14ac:dyDescent="0.3">
      <c r="A2387" t="s">
        <v>25810</v>
      </c>
      <c r="B2387" t="s">
        <v>25845</v>
      </c>
      <c r="C2387">
        <v>1102</v>
      </c>
      <c r="D2387" t="s">
        <v>632</v>
      </c>
      <c r="E2387">
        <v>139</v>
      </c>
      <c r="F2387">
        <v>56907</v>
      </c>
      <c r="G2387">
        <v>4.8499999999999996</v>
      </c>
      <c r="H2387">
        <v>65</v>
      </c>
      <c r="I2387">
        <v>52</v>
      </c>
      <c r="J2387" t="s">
        <v>25803</v>
      </c>
      <c r="K2387" t="s">
        <v>25806</v>
      </c>
      <c r="L2387" t="s">
        <v>25804</v>
      </c>
      <c r="M2387" t="s">
        <v>25808</v>
      </c>
      <c r="N2387" t="s">
        <v>25823</v>
      </c>
      <c r="O2387" t="s">
        <v>25805</v>
      </c>
      <c r="P2387" t="s">
        <v>25824</v>
      </c>
      <c r="Q2387" t="s">
        <v>25825</v>
      </c>
      <c r="R2387" t="s">
        <v>25826</v>
      </c>
      <c r="S2387" t="s">
        <v>25846</v>
      </c>
      <c r="T2387" t="s">
        <v>25821</v>
      </c>
      <c r="U2387" t="s">
        <v>25827</v>
      </c>
      <c r="V2387" t="s">
        <v>25847</v>
      </c>
      <c r="W2387" t="s">
        <v>25801</v>
      </c>
      <c r="X2387" t="s">
        <v>25848</v>
      </c>
      <c r="Y2387" t="s">
        <v>25849</v>
      </c>
      <c r="Z2387" t="s">
        <v>25829</v>
      </c>
      <c r="AA2387" t="s">
        <v>25850</v>
      </c>
      <c r="AB2387" t="s">
        <v>25812</v>
      </c>
      <c r="AC2387" t="s">
        <v>25813</v>
      </c>
    </row>
    <row r="2388" spans="1:31" x14ac:dyDescent="0.3">
      <c r="A2388" t="s">
        <v>25808</v>
      </c>
      <c r="B2388" t="s">
        <v>25851</v>
      </c>
      <c r="C2388">
        <v>1110</v>
      </c>
      <c r="D2388" t="s">
        <v>632</v>
      </c>
      <c r="E2388">
        <v>272</v>
      </c>
      <c r="F2388">
        <v>1976909</v>
      </c>
      <c r="G2388">
        <v>4.79</v>
      </c>
      <c r="H2388">
        <v>7496</v>
      </c>
      <c r="I2388">
        <v>6775</v>
      </c>
      <c r="J2388" t="s">
        <v>25852</v>
      </c>
      <c r="K2388" t="s">
        <v>25853</v>
      </c>
      <c r="L2388" t="s">
        <v>25854</v>
      </c>
      <c r="M2388" t="s">
        <v>25855</v>
      </c>
      <c r="N2388" t="s">
        <v>460</v>
      </c>
      <c r="O2388" t="s">
        <v>25856</v>
      </c>
      <c r="P2388" t="s">
        <v>25857</v>
      </c>
      <c r="Q2388" t="s">
        <v>25858</v>
      </c>
      <c r="R2388" t="s">
        <v>25859</v>
      </c>
      <c r="S2388" t="s">
        <v>25823</v>
      </c>
      <c r="T2388" t="s">
        <v>25803</v>
      </c>
      <c r="U2388" t="s">
        <v>25860</v>
      </c>
      <c r="V2388" t="s">
        <v>25861</v>
      </c>
      <c r="W2388" t="s">
        <v>25862</v>
      </c>
      <c r="X2388" t="s">
        <v>25863</v>
      </c>
      <c r="Y2388" t="s">
        <v>25864</v>
      </c>
      <c r="Z2388" t="s">
        <v>25865</v>
      </c>
      <c r="AA2388" t="s">
        <v>25866</v>
      </c>
      <c r="AB2388" t="s">
        <v>25806</v>
      </c>
      <c r="AC2388" t="s">
        <v>25867</v>
      </c>
    </row>
    <row r="2389" spans="1:31" x14ac:dyDescent="0.3">
      <c r="A2389" t="s">
        <v>25868</v>
      </c>
      <c r="B2389" t="s">
        <v>25869</v>
      </c>
      <c r="C2389">
        <v>1112</v>
      </c>
      <c r="D2389" t="s">
        <v>632</v>
      </c>
      <c r="E2389">
        <v>583</v>
      </c>
      <c r="F2389">
        <v>3903</v>
      </c>
      <c r="G2389">
        <v>5</v>
      </c>
      <c r="H2389">
        <v>10</v>
      </c>
      <c r="I2389">
        <v>74</v>
      </c>
      <c r="J2389" t="s">
        <v>25870</v>
      </c>
      <c r="K2389" t="s">
        <v>25871</v>
      </c>
      <c r="L2389" t="s">
        <v>25872</v>
      </c>
      <c r="M2389" t="s">
        <v>25873</v>
      </c>
      <c r="N2389" t="s">
        <v>25852</v>
      </c>
      <c r="O2389" t="s">
        <v>25874</v>
      </c>
      <c r="P2389" t="s">
        <v>25875</v>
      </c>
      <c r="Q2389" t="s">
        <v>25808</v>
      </c>
      <c r="R2389" t="s">
        <v>25876</v>
      </c>
      <c r="S2389" t="s">
        <v>25803</v>
      </c>
      <c r="T2389" t="s">
        <v>25877</v>
      </c>
      <c r="U2389" t="s">
        <v>25811</v>
      </c>
      <c r="V2389" t="s">
        <v>25878</v>
      </c>
      <c r="W2389" t="s">
        <v>25879</v>
      </c>
      <c r="X2389" t="s">
        <v>25880</v>
      </c>
      <c r="Y2389" t="s">
        <v>25881</v>
      </c>
      <c r="Z2389" t="s">
        <v>25882</v>
      </c>
      <c r="AA2389" t="s">
        <v>25883</v>
      </c>
      <c r="AB2389" t="s">
        <v>25884</v>
      </c>
      <c r="AC2389" t="s">
        <v>25885</v>
      </c>
    </row>
    <row r="2390" spans="1:31" x14ac:dyDescent="0.3">
      <c r="A2390" t="s">
        <v>25805</v>
      </c>
      <c r="B2390" t="s">
        <v>25886</v>
      </c>
      <c r="C2390">
        <v>1105</v>
      </c>
      <c r="D2390" t="s">
        <v>632</v>
      </c>
      <c r="E2390">
        <v>278</v>
      </c>
      <c r="F2390">
        <v>29822</v>
      </c>
      <c r="G2390">
        <v>4.7300000000000004</v>
      </c>
      <c r="H2390">
        <v>64</v>
      </c>
      <c r="I2390">
        <v>23</v>
      </c>
      <c r="J2390" t="s">
        <v>25803</v>
      </c>
      <c r="K2390" t="s">
        <v>25804</v>
      </c>
      <c r="L2390" t="s">
        <v>25801</v>
      </c>
      <c r="M2390" t="s">
        <v>25812</v>
      </c>
      <c r="N2390" t="s">
        <v>25806</v>
      </c>
      <c r="O2390" t="s">
        <v>25810</v>
      </c>
      <c r="P2390" t="s">
        <v>25808</v>
      </c>
      <c r="Q2390" t="s">
        <v>25819</v>
      </c>
      <c r="R2390" t="s">
        <v>25837</v>
      </c>
      <c r="S2390" t="s">
        <v>25835</v>
      </c>
      <c r="T2390" t="s">
        <v>25813</v>
      </c>
      <c r="U2390" t="s">
        <v>25887</v>
      </c>
      <c r="V2390" t="s">
        <v>25816</v>
      </c>
      <c r="W2390" t="s">
        <v>25821</v>
      </c>
    </row>
    <row r="2391" spans="1:31" x14ac:dyDescent="0.3">
      <c r="A2391" t="s">
        <v>25888</v>
      </c>
      <c r="B2391" t="s">
        <v>25889</v>
      </c>
      <c r="C2391">
        <v>1108</v>
      </c>
      <c r="D2391" t="s">
        <v>632</v>
      </c>
      <c r="E2391">
        <v>246</v>
      </c>
      <c r="F2391">
        <v>6209</v>
      </c>
      <c r="G2391">
        <v>4.93</v>
      </c>
      <c r="H2391">
        <v>27</v>
      </c>
      <c r="I2391">
        <v>21</v>
      </c>
      <c r="J2391" t="s">
        <v>25890</v>
      </c>
      <c r="K2391" t="s">
        <v>25891</v>
      </c>
      <c r="L2391" t="s">
        <v>25808</v>
      </c>
      <c r="M2391" t="s">
        <v>25803</v>
      </c>
      <c r="N2391" t="s">
        <v>25821</v>
      </c>
      <c r="O2391" t="s">
        <v>25892</v>
      </c>
      <c r="P2391" t="s">
        <v>25887</v>
      </c>
      <c r="Q2391" t="s">
        <v>25801</v>
      </c>
    </row>
    <row r="2392" spans="1:31" x14ac:dyDescent="0.3">
      <c r="A2392" t="s">
        <v>25891</v>
      </c>
      <c r="B2392" t="s">
        <v>25893</v>
      </c>
      <c r="C2392">
        <v>1119</v>
      </c>
      <c r="D2392" t="s">
        <v>632</v>
      </c>
      <c r="E2392">
        <v>263</v>
      </c>
      <c r="F2392">
        <v>9420</v>
      </c>
      <c r="G2392">
        <v>4.76</v>
      </c>
      <c r="H2392">
        <v>811</v>
      </c>
      <c r="I2392">
        <v>24</v>
      </c>
      <c r="J2392" t="s">
        <v>25808</v>
      </c>
      <c r="K2392" t="s">
        <v>25894</v>
      </c>
      <c r="L2392" t="s">
        <v>25803</v>
      </c>
      <c r="M2392" t="s">
        <v>25888</v>
      </c>
      <c r="N2392" t="s">
        <v>25816</v>
      </c>
      <c r="O2392" t="s">
        <v>25895</v>
      </c>
      <c r="P2392" t="s">
        <v>25896</v>
      </c>
      <c r="Q2392" t="s">
        <v>25897</v>
      </c>
      <c r="R2392" t="s">
        <v>25892</v>
      </c>
      <c r="S2392" t="s">
        <v>25810</v>
      </c>
      <c r="T2392" t="s">
        <v>25821</v>
      </c>
      <c r="U2392" t="s">
        <v>25898</v>
      </c>
      <c r="V2392" t="s">
        <v>25804</v>
      </c>
      <c r="W2392" t="s">
        <v>25813</v>
      </c>
    </row>
    <row r="2393" spans="1:31" x14ac:dyDescent="0.3">
      <c r="A2393" t="s">
        <v>25813</v>
      </c>
      <c r="B2393" t="s">
        <v>25899</v>
      </c>
      <c r="C2393">
        <v>1107</v>
      </c>
      <c r="D2393" t="s">
        <v>632</v>
      </c>
      <c r="E2393">
        <v>243</v>
      </c>
      <c r="F2393">
        <v>25831</v>
      </c>
      <c r="G2393">
        <v>4.99</v>
      </c>
      <c r="H2393">
        <v>67</v>
      </c>
      <c r="I2393">
        <v>91</v>
      </c>
      <c r="J2393" t="s">
        <v>25804</v>
      </c>
      <c r="K2393" t="s">
        <v>25801</v>
      </c>
      <c r="L2393" t="s">
        <v>25834</v>
      </c>
      <c r="M2393" t="s">
        <v>25803</v>
      </c>
      <c r="N2393" t="s">
        <v>25805</v>
      </c>
      <c r="O2393" t="s">
        <v>25808</v>
      </c>
      <c r="P2393" t="s">
        <v>25885</v>
      </c>
      <c r="Q2393" t="s">
        <v>25806</v>
      </c>
      <c r="R2393" t="s">
        <v>25810</v>
      </c>
      <c r="S2393" t="s">
        <v>25812</v>
      </c>
      <c r="T2393" t="s">
        <v>25849</v>
      </c>
      <c r="U2393" t="s">
        <v>25816</v>
      </c>
      <c r="V2393" t="s">
        <v>25892</v>
      </c>
      <c r="W2393" t="s">
        <v>25819</v>
      </c>
    </row>
    <row r="2394" spans="1:31" x14ac:dyDescent="0.3">
      <c r="A2394" t="s">
        <v>25892</v>
      </c>
      <c r="B2394" t="s">
        <v>25900</v>
      </c>
      <c r="C2394">
        <v>1114</v>
      </c>
      <c r="D2394" t="s">
        <v>632</v>
      </c>
      <c r="E2394">
        <v>271</v>
      </c>
      <c r="F2394">
        <v>12378</v>
      </c>
      <c r="G2394">
        <v>4.92</v>
      </c>
      <c r="H2394">
        <v>38</v>
      </c>
      <c r="I2394">
        <v>18</v>
      </c>
      <c r="J2394" t="s">
        <v>25803</v>
      </c>
      <c r="K2394" t="s">
        <v>25808</v>
      </c>
      <c r="L2394" t="s">
        <v>25891</v>
      </c>
      <c r="M2394" t="s">
        <v>25901</v>
      </c>
      <c r="N2394" t="s">
        <v>25804</v>
      </c>
      <c r="O2394" t="s">
        <v>25806</v>
      </c>
      <c r="P2394" t="s">
        <v>25810</v>
      </c>
      <c r="Q2394" t="s">
        <v>25888</v>
      </c>
      <c r="R2394" t="s">
        <v>25811</v>
      </c>
      <c r="S2394" t="s">
        <v>25896</v>
      </c>
      <c r="T2394" t="s">
        <v>25902</v>
      </c>
      <c r="U2394" t="s">
        <v>25813</v>
      </c>
      <c r="V2394" t="s">
        <v>25801</v>
      </c>
      <c r="W2394" t="s">
        <v>25872</v>
      </c>
    </row>
    <row r="2395" spans="1:31" x14ac:dyDescent="0.3">
      <c r="A2395" t="s">
        <v>25816</v>
      </c>
      <c r="B2395" t="s">
        <v>25903</v>
      </c>
      <c r="C2395">
        <v>1110</v>
      </c>
      <c r="D2395" t="s">
        <v>632</v>
      </c>
      <c r="E2395">
        <v>275</v>
      </c>
      <c r="F2395">
        <v>14264</v>
      </c>
      <c r="G2395">
        <v>4.88</v>
      </c>
      <c r="H2395">
        <v>33</v>
      </c>
      <c r="I2395">
        <v>15</v>
      </c>
      <c r="J2395" t="s">
        <v>25808</v>
      </c>
      <c r="K2395" t="s">
        <v>25803</v>
      </c>
      <c r="L2395" t="s">
        <v>25806</v>
      </c>
      <c r="M2395" t="s">
        <v>25805</v>
      </c>
      <c r="N2395" t="s">
        <v>25810</v>
      </c>
      <c r="O2395" t="s">
        <v>25804</v>
      </c>
      <c r="P2395" t="s">
        <v>25848</v>
      </c>
      <c r="Q2395" t="s">
        <v>25891</v>
      </c>
      <c r="R2395" t="s">
        <v>25801</v>
      </c>
      <c r="S2395" t="s">
        <v>25835</v>
      </c>
      <c r="T2395" t="s">
        <v>25813</v>
      </c>
      <c r="U2395" t="s">
        <v>25892</v>
      </c>
      <c r="V2395" t="s">
        <v>25812</v>
      </c>
      <c r="W2395" t="s">
        <v>25821</v>
      </c>
      <c r="X2395" t="s">
        <v>25839</v>
      </c>
      <c r="Y2395" t="s">
        <v>25852</v>
      </c>
      <c r="Z2395" t="s">
        <v>25823</v>
      </c>
      <c r="AA2395" t="s">
        <v>25904</v>
      </c>
      <c r="AB2395" t="s">
        <v>25896</v>
      </c>
      <c r="AC2395" t="s">
        <v>25819</v>
      </c>
    </row>
    <row r="2396" spans="1:31" x14ac:dyDescent="0.3">
      <c r="A2396" t="s">
        <v>25905</v>
      </c>
      <c r="B2396" t="s">
        <v>25906</v>
      </c>
      <c r="C2396">
        <v>1074</v>
      </c>
      <c r="D2396" t="s">
        <v>632</v>
      </c>
      <c r="E2396">
        <v>278</v>
      </c>
      <c r="F2396">
        <v>1153</v>
      </c>
      <c r="G2396">
        <v>5</v>
      </c>
      <c r="H2396">
        <v>3</v>
      </c>
      <c r="I2396">
        <v>5</v>
      </c>
      <c r="J2396" t="s">
        <v>25811</v>
      </c>
      <c r="K2396" t="s">
        <v>25803</v>
      </c>
      <c r="L2396" t="s">
        <v>25904</v>
      </c>
      <c r="M2396" t="s">
        <v>25907</v>
      </c>
      <c r="N2396" t="s">
        <v>25908</v>
      </c>
      <c r="O2396" t="s">
        <v>25909</v>
      </c>
      <c r="P2396" t="s">
        <v>25910</v>
      </c>
      <c r="Q2396" t="s">
        <v>25885</v>
      </c>
      <c r="R2396" t="e">
        <f>-AudsxV7PyE</f>
        <v>#NAME?</v>
      </c>
      <c r="S2396" t="s">
        <v>25801</v>
      </c>
      <c r="T2396" t="s">
        <v>25806</v>
      </c>
      <c r="U2396" t="s">
        <v>25911</v>
      </c>
      <c r="V2396" t="s">
        <v>25813</v>
      </c>
      <c r="W2396" t="s">
        <v>25805</v>
      </c>
    </row>
    <row r="2397" spans="1:31" x14ac:dyDescent="0.3">
      <c r="A2397" t="s">
        <v>25912</v>
      </c>
      <c r="B2397" t="s">
        <v>25913</v>
      </c>
      <c r="C2397">
        <v>1124</v>
      </c>
      <c r="D2397" t="s">
        <v>2503</v>
      </c>
      <c r="E2397">
        <v>58</v>
      </c>
      <c r="F2397">
        <v>96088</v>
      </c>
      <c r="G2397">
        <v>3.16</v>
      </c>
      <c r="H2397">
        <v>294</v>
      </c>
      <c r="I2397">
        <v>257</v>
      </c>
      <c r="J2397" t="s">
        <v>25914</v>
      </c>
      <c r="K2397" t="s">
        <v>25915</v>
      </c>
      <c r="L2397" t="s">
        <v>25916</v>
      </c>
      <c r="M2397" t="s">
        <v>25917</v>
      </c>
      <c r="N2397" t="s">
        <v>25918</v>
      </c>
      <c r="O2397" t="s">
        <v>25919</v>
      </c>
      <c r="P2397" t="s">
        <v>25920</v>
      </c>
      <c r="Q2397" t="s">
        <v>25921</v>
      </c>
      <c r="R2397" t="s">
        <v>25922</v>
      </c>
      <c r="S2397" t="s">
        <v>25923</v>
      </c>
      <c r="T2397" t="s">
        <v>25924</v>
      </c>
      <c r="U2397" t="s">
        <v>25925</v>
      </c>
      <c r="V2397" t="s">
        <v>25926</v>
      </c>
      <c r="W2397" t="s">
        <v>25927</v>
      </c>
    </row>
    <row r="2398" spans="1:31" x14ac:dyDescent="0.3">
      <c r="A2398" t="s">
        <v>25914</v>
      </c>
      <c r="B2398" t="s">
        <v>25913</v>
      </c>
      <c r="C2398">
        <v>1127</v>
      </c>
      <c r="D2398" t="s">
        <v>3580</v>
      </c>
      <c r="E2398" t="s">
        <v>3</v>
      </c>
      <c r="F2398" t="s">
        <v>3581</v>
      </c>
      <c r="G2398">
        <v>22</v>
      </c>
      <c r="H2398">
        <v>25688</v>
      </c>
      <c r="I2398">
        <v>4.0999999999999996</v>
      </c>
      <c r="J2398">
        <v>30</v>
      </c>
      <c r="K2398">
        <v>37</v>
      </c>
      <c r="L2398" t="s">
        <v>25912</v>
      </c>
      <c r="M2398" t="s">
        <v>25915</v>
      </c>
      <c r="N2398" t="s">
        <v>25917</v>
      </c>
      <c r="O2398" t="s">
        <v>25918</v>
      </c>
      <c r="P2398" t="s">
        <v>25916</v>
      </c>
      <c r="Q2398" t="s">
        <v>25922</v>
      </c>
      <c r="R2398" t="s">
        <v>25923</v>
      </c>
      <c r="S2398" t="s">
        <v>25921</v>
      </c>
      <c r="T2398" t="s">
        <v>25919</v>
      </c>
      <c r="U2398" t="s">
        <v>25928</v>
      </c>
      <c r="V2398" t="s">
        <v>25920</v>
      </c>
      <c r="W2398" t="s">
        <v>25929</v>
      </c>
      <c r="X2398" t="s">
        <v>25924</v>
      </c>
      <c r="Y2398" t="s">
        <v>25930</v>
      </c>
      <c r="Z2398" t="s">
        <v>25931</v>
      </c>
      <c r="AA2398" t="s">
        <v>25927</v>
      </c>
      <c r="AB2398" t="s">
        <v>25932</v>
      </c>
      <c r="AC2398" t="s">
        <v>25933</v>
      </c>
      <c r="AD2398" t="s">
        <v>25934</v>
      </c>
      <c r="AE2398" t="s">
        <v>25935</v>
      </c>
    </row>
    <row r="2399" spans="1:31" x14ac:dyDescent="0.3">
      <c r="A2399" t="s">
        <v>25930</v>
      </c>
      <c r="B2399" t="s">
        <v>25936</v>
      </c>
      <c r="C2399">
        <v>1121</v>
      </c>
      <c r="D2399" t="s">
        <v>233</v>
      </c>
      <c r="E2399" t="s">
        <v>3</v>
      </c>
      <c r="F2399" t="s">
        <v>234</v>
      </c>
      <c r="G2399">
        <v>32</v>
      </c>
      <c r="H2399">
        <v>106741</v>
      </c>
      <c r="I2399">
        <v>4.91</v>
      </c>
      <c r="J2399">
        <v>381</v>
      </c>
      <c r="K2399">
        <v>843</v>
      </c>
      <c r="L2399" t="s">
        <v>25937</v>
      </c>
      <c r="M2399" t="s">
        <v>25919</v>
      </c>
      <c r="N2399" t="s">
        <v>25938</v>
      </c>
      <c r="O2399" t="e">
        <f>-cxHvPAvzg4</f>
        <v>#NAME?</v>
      </c>
      <c r="P2399" t="s">
        <v>25939</v>
      </c>
      <c r="Q2399" t="s">
        <v>25940</v>
      </c>
      <c r="R2399" t="s">
        <v>25941</v>
      </c>
      <c r="S2399" t="s">
        <v>25942</v>
      </c>
      <c r="T2399" t="s">
        <v>25943</v>
      </c>
      <c r="U2399" t="s">
        <v>25920</v>
      </c>
      <c r="V2399" t="s">
        <v>25944</v>
      </c>
      <c r="W2399" t="s">
        <v>25945</v>
      </c>
      <c r="X2399" t="s">
        <v>25946</v>
      </c>
      <c r="Y2399" t="s">
        <v>25947</v>
      </c>
      <c r="Z2399" t="s">
        <v>25915</v>
      </c>
      <c r="AA2399" t="s">
        <v>25912</v>
      </c>
      <c r="AB2399" t="s">
        <v>25948</v>
      </c>
      <c r="AC2399" t="s">
        <v>25949</v>
      </c>
      <c r="AD2399" t="s">
        <v>25925</v>
      </c>
      <c r="AE2399" t="s">
        <v>25950</v>
      </c>
    </row>
    <row r="2400" spans="1:31" x14ac:dyDescent="0.3">
      <c r="A2400" t="s">
        <v>25937</v>
      </c>
      <c r="B2400" t="s">
        <v>25936</v>
      </c>
      <c r="C2400">
        <v>1116</v>
      </c>
      <c r="D2400" t="s">
        <v>233</v>
      </c>
      <c r="E2400" t="s">
        <v>3</v>
      </c>
      <c r="F2400" t="s">
        <v>234</v>
      </c>
      <c r="G2400">
        <v>38</v>
      </c>
      <c r="H2400">
        <v>110062</v>
      </c>
      <c r="I2400">
        <v>4.8499999999999996</v>
      </c>
      <c r="J2400">
        <v>307</v>
      </c>
      <c r="K2400">
        <v>804</v>
      </c>
      <c r="L2400" t="s">
        <v>25919</v>
      </c>
      <c r="M2400" t="s">
        <v>25930</v>
      </c>
      <c r="N2400" t="s">
        <v>25951</v>
      </c>
      <c r="O2400" t="s">
        <v>25945</v>
      </c>
      <c r="P2400" t="s">
        <v>25949</v>
      </c>
      <c r="Q2400" t="s">
        <v>25952</v>
      </c>
      <c r="R2400" t="s">
        <v>9182</v>
      </c>
      <c r="S2400" t="s">
        <v>25953</v>
      </c>
      <c r="T2400" t="e">
        <f>-cxHvPAvzg4</f>
        <v>#NAME?</v>
      </c>
      <c r="U2400" t="s">
        <v>25954</v>
      </c>
      <c r="V2400" t="s">
        <v>25943</v>
      </c>
      <c r="W2400" t="s">
        <v>25939</v>
      </c>
      <c r="X2400" t="s">
        <v>25944</v>
      </c>
      <c r="Y2400" t="s">
        <v>25955</v>
      </c>
      <c r="Z2400" t="s">
        <v>25956</v>
      </c>
      <c r="AA2400" t="s">
        <v>25915</v>
      </c>
      <c r="AB2400" t="s">
        <v>25957</v>
      </c>
      <c r="AC2400" t="s">
        <v>25947</v>
      </c>
      <c r="AD2400" t="s">
        <v>25941</v>
      </c>
      <c r="AE2400" t="s">
        <v>25958</v>
      </c>
    </row>
    <row r="2401" spans="1:31" x14ac:dyDescent="0.3">
      <c r="A2401" t="s">
        <v>25919</v>
      </c>
      <c r="B2401" t="s">
        <v>25936</v>
      </c>
      <c r="C2401">
        <v>1116</v>
      </c>
      <c r="D2401" t="s">
        <v>233</v>
      </c>
      <c r="E2401" t="s">
        <v>3</v>
      </c>
      <c r="F2401" t="s">
        <v>234</v>
      </c>
      <c r="G2401">
        <v>425</v>
      </c>
      <c r="H2401">
        <v>271055</v>
      </c>
      <c r="I2401">
        <v>4.5</v>
      </c>
      <c r="J2401">
        <v>716</v>
      </c>
      <c r="K2401">
        <v>513</v>
      </c>
      <c r="L2401" t="s">
        <v>25937</v>
      </c>
      <c r="M2401" t="s">
        <v>25920</v>
      </c>
      <c r="N2401" t="s">
        <v>25930</v>
      </c>
      <c r="O2401" t="s">
        <v>25924</v>
      </c>
      <c r="P2401" t="s">
        <v>25925</v>
      </c>
      <c r="Q2401" t="s">
        <v>25959</v>
      </c>
      <c r="R2401" t="s">
        <v>25960</v>
      </c>
      <c r="S2401" t="s">
        <v>25939</v>
      </c>
      <c r="T2401" t="e">
        <f>-cxHvPAvzg4</f>
        <v>#NAME?</v>
      </c>
      <c r="U2401" t="s">
        <v>25941</v>
      </c>
      <c r="V2401" t="s">
        <v>25940</v>
      </c>
      <c r="W2401" t="s">
        <v>25912</v>
      </c>
      <c r="X2401" t="s">
        <v>25945</v>
      </c>
      <c r="Y2401" t="s">
        <v>25943</v>
      </c>
      <c r="Z2401" t="s">
        <v>25944</v>
      </c>
      <c r="AA2401" t="s">
        <v>25961</v>
      </c>
      <c r="AB2401" t="s">
        <v>25947</v>
      </c>
      <c r="AC2401" t="s">
        <v>25962</v>
      </c>
      <c r="AD2401" t="s">
        <v>25927</v>
      </c>
      <c r="AE2401" t="s">
        <v>25915</v>
      </c>
    </row>
    <row r="2402" spans="1:31" x14ac:dyDescent="0.3">
      <c r="A2402" t="s">
        <v>25917</v>
      </c>
      <c r="B2402" t="s">
        <v>25963</v>
      </c>
      <c r="C2402">
        <v>1127</v>
      </c>
      <c r="D2402" t="s">
        <v>20</v>
      </c>
      <c r="E2402">
        <v>14</v>
      </c>
      <c r="F2402">
        <v>16502</v>
      </c>
      <c r="G2402">
        <v>4.4800000000000004</v>
      </c>
      <c r="H2402">
        <v>27</v>
      </c>
      <c r="I2402">
        <v>33</v>
      </c>
      <c r="J2402" t="s">
        <v>25922</v>
      </c>
      <c r="K2402" t="s">
        <v>25912</v>
      </c>
      <c r="L2402" t="s">
        <v>25914</v>
      </c>
      <c r="M2402" t="s">
        <v>25915</v>
      </c>
      <c r="N2402" t="s">
        <v>25964</v>
      </c>
      <c r="O2402" t="s">
        <v>25965</v>
      </c>
      <c r="P2402" t="s">
        <v>25923</v>
      </c>
      <c r="Q2402" t="s">
        <v>25916</v>
      </c>
      <c r="R2402" t="s">
        <v>25966</v>
      </c>
      <c r="S2402" t="s">
        <v>25918</v>
      </c>
      <c r="T2402" t="s">
        <v>25919</v>
      </c>
      <c r="U2402" t="s">
        <v>25921</v>
      </c>
      <c r="V2402" t="s">
        <v>25967</v>
      </c>
      <c r="W2402" t="s">
        <v>25920</v>
      </c>
    </row>
    <row r="2403" spans="1:31" x14ac:dyDescent="0.3">
      <c r="A2403" t="s">
        <v>25922</v>
      </c>
      <c r="B2403" t="s">
        <v>25968</v>
      </c>
      <c r="C2403">
        <v>1127</v>
      </c>
      <c r="D2403" t="s">
        <v>233</v>
      </c>
      <c r="E2403" t="s">
        <v>3</v>
      </c>
      <c r="F2403" t="s">
        <v>234</v>
      </c>
      <c r="G2403">
        <v>12</v>
      </c>
      <c r="H2403">
        <v>17094</v>
      </c>
      <c r="I2403">
        <v>4.93</v>
      </c>
      <c r="J2403">
        <v>44</v>
      </c>
      <c r="K2403">
        <v>40</v>
      </c>
      <c r="L2403" t="s">
        <v>25917</v>
      </c>
      <c r="M2403" t="s">
        <v>25912</v>
      </c>
      <c r="N2403" t="s">
        <v>25915</v>
      </c>
      <c r="O2403" t="s">
        <v>25923</v>
      </c>
      <c r="P2403" t="s">
        <v>25914</v>
      </c>
      <c r="Q2403" t="s">
        <v>25969</v>
      </c>
      <c r="R2403" t="s">
        <v>25970</v>
      </c>
      <c r="S2403" t="s">
        <v>25921</v>
      </c>
      <c r="T2403" t="s">
        <v>25971</v>
      </c>
      <c r="U2403" t="s">
        <v>25916</v>
      </c>
      <c r="V2403" t="s">
        <v>25918</v>
      </c>
      <c r="W2403" t="s">
        <v>25919</v>
      </c>
      <c r="X2403" t="s">
        <v>25972</v>
      </c>
      <c r="Y2403" t="s">
        <v>25920</v>
      </c>
    </row>
    <row r="2404" spans="1:31" x14ac:dyDescent="0.3">
      <c r="A2404" t="s">
        <v>25918</v>
      </c>
      <c r="B2404" t="s">
        <v>25973</v>
      </c>
      <c r="C2404">
        <v>1124</v>
      </c>
      <c r="D2404" t="s">
        <v>20</v>
      </c>
      <c r="E2404">
        <v>9</v>
      </c>
      <c r="F2404">
        <v>6427</v>
      </c>
      <c r="G2404">
        <v>2.92</v>
      </c>
      <c r="H2404">
        <v>37</v>
      </c>
      <c r="I2404">
        <v>40</v>
      </c>
      <c r="J2404" t="s">
        <v>25912</v>
      </c>
      <c r="K2404" t="s">
        <v>25916</v>
      </c>
      <c r="L2404" t="s">
        <v>25915</v>
      </c>
      <c r="M2404" t="s">
        <v>25914</v>
      </c>
      <c r="N2404" t="s">
        <v>25921</v>
      </c>
      <c r="O2404" t="s">
        <v>25974</v>
      </c>
      <c r="P2404" t="s">
        <v>25917</v>
      </c>
      <c r="Q2404" t="s">
        <v>25929</v>
      </c>
      <c r="R2404" t="s">
        <v>25975</v>
      </c>
      <c r="S2404" t="s">
        <v>25919</v>
      </c>
      <c r="T2404" t="s">
        <v>25926</v>
      </c>
      <c r="U2404" t="s">
        <v>25922</v>
      </c>
      <c r="V2404" t="s">
        <v>25923</v>
      </c>
      <c r="W2404" t="s">
        <v>25976</v>
      </c>
    </row>
    <row r="2405" spans="1:31" x14ac:dyDescent="0.3">
      <c r="A2405" t="s">
        <v>25923</v>
      </c>
      <c r="B2405" t="s">
        <v>25977</v>
      </c>
      <c r="C2405">
        <v>1128</v>
      </c>
      <c r="D2405" t="s">
        <v>233</v>
      </c>
      <c r="E2405" t="s">
        <v>3</v>
      </c>
      <c r="F2405" t="s">
        <v>234</v>
      </c>
      <c r="G2405">
        <v>28</v>
      </c>
      <c r="H2405">
        <v>23371</v>
      </c>
      <c r="I2405">
        <v>4.8</v>
      </c>
      <c r="J2405">
        <v>44</v>
      </c>
      <c r="K2405">
        <v>31</v>
      </c>
      <c r="L2405" t="s">
        <v>25912</v>
      </c>
      <c r="M2405" t="s">
        <v>25915</v>
      </c>
      <c r="N2405" t="s">
        <v>25922</v>
      </c>
      <c r="O2405" t="s">
        <v>25914</v>
      </c>
      <c r="P2405" t="s">
        <v>25917</v>
      </c>
      <c r="Q2405" t="s">
        <v>25919</v>
      </c>
      <c r="R2405" t="s">
        <v>25918</v>
      </c>
      <c r="S2405" t="s">
        <v>25916</v>
      </c>
      <c r="T2405" t="s">
        <v>25920</v>
      </c>
      <c r="U2405" t="s">
        <v>25925</v>
      </c>
      <c r="V2405" t="s">
        <v>25924</v>
      </c>
      <c r="W2405" t="s">
        <v>25959</v>
      </c>
      <c r="X2405" t="s">
        <v>25933</v>
      </c>
      <c r="Y2405" t="s">
        <v>25927</v>
      </c>
    </row>
    <row r="2406" spans="1:31" x14ac:dyDescent="0.3">
      <c r="A2406" t="s">
        <v>25940</v>
      </c>
      <c r="B2406" t="s">
        <v>25936</v>
      </c>
      <c r="C2406">
        <v>1116</v>
      </c>
      <c r="D2406" t="s">
        <v>233</v>
      </c>
      <c r="E2406" t="s">
        <v>3</v>
      </c>
      <c r="F2406" t="s">
        <v>234</v>
      </c>
      <c r="G2406">
        <v>215</v>
      </c>
      <c r="H2406">
        <v>17850</v>
      </c>
      <c r="I2406">
        <v>4.92</v>
      </c>
      <c r="J2406">
        <v>78</v>
      </c>
      <c r="K2406">
        <v>65</v>
      </c>
      <c r="L2406" t="s">
        <v>25930</v>
      </c>
      <c r="M2406" t="s">
        <v>25919</v>
      </c>
      <c r="N2406" t="e">
        <f>-cxHvPAvzg4</f>
        <v>#NAME?</v>
      </c>
      <c r="O2406" t="s">
        <v>25947</v>
      </c>
      <c r="P2406" t="s">
        <v>25939</v>
      </c>
      <c r="Q2406" t="s">
        <v>25941</v>
      </c>
      <c r="R2406" t="s">
        <v>25978</v>
      </c>
      <c r="S2406" t="s">
        <v>25925</v>
      </c>
      <c r="T2406" t="s">
        <v>25920</v>
      </c>
      <c r="U2406" t="s">
        <v>25979</v>
      </c>
      <c r="V2406" t="s">
        <v>25937</v>
      </c>
      <c r="W2406" t="s">
        <v>25943</v>
      </c>
      <c r="X2406" t="s">
        <v>25944</v>
      </c>
      <c r="Y2406" t="s">
        <v>25945</v>
      </c>
      <c r="Z2406" t="s">
        <v>25950</v>
      </c>
      <c r="AA2406" t="s">
        <v>25915</v>
      </c>
      <c r="AB2406" t="s">
        <v>25980</v>
      </c>
      <c r="AC2406" t="s">
        <v>25981</v>
      </c>
      <c r="AD2406" t="s">
        <v>25982</v>
      </c>
      <c r="AE2406" t="s">
        <v>25924</v>
      </c>
    </row>
    <row r="2407" spans="1:31" x14ac:dyDescent="0.3">
      <c r="A2407" t="s">
        <v>25916</v>
      </c>
      <c r="B2407" t="s">
        <v>25983</v>
      </c>
      <c r="C2407">
        <v>1115</v>
      </c>
      <c r="D2407" t="s">
        <v>20</v>
      </c>
      <c r="E2407">
        <v>5</v>
      </c>
      <c r="F2407">
        <v>15065</v>
      </c>
      <c r="G2407">
        <v>3.07</v>
      </c>
      <c r="H2407">
        <v>27</v>
      </c>
      <c r="I2407">
        <v>18</v>
      </c>
      <c r="J2407" t="s">
        <v>25912</v>
      </c>
      <c r="K2407" t="s">
        <v>25957</v>
      </c>
      <c r="L2407" t="s">
        <v>25984</v>
      </c>
      <c r="M2407" t="s">
        <v>25949</v>
      </c>
      <c r="N2407" t="s">
        <v>25919</v>
      </c>
      <c r="O2407" t="s">
        <v>25918</v>
      </c>
      <c r="P2407" t="s">
        <v>25924</v>
      </c>
      <c r="Q2407" t="s">
        <v>25914</v>
      </c>
      <c r="R2407" t="s">
        <v>25920</v>
      </c>
      <c r="S2407" t="s">
        <v>25925</v>
      </c>
      <c r="T2407" t="s">
        <v>25926</v>
      </c>
      <c r="U2407" t="s">
        <v>25945</v>
      </c>
      <c r="V2407" t="s">
        <v>25921</v>
      </c>
      <c r="W2407" t="s">
        <v>25959</v>
      </c>
      <c r="X2407" t="s">
        <v>25915</v>
      </c>
      <c r="Y2407" t="s">
        <v>25930</v>
      </c>
      <c r="Z2407" t="s">
        <v>25937</v>
      </c>
      <c r="AA2407" t="s">
        <v>25943</v>
      </c>
      <c r="AB2407" t="s">
        <v>25985</v>
      </c>
      <c r="AC2407" t="s">
        <v>25944</v>
      </c>
    </row>
    <row r="2408" spans="1:31" x14ac:dyDescent="0.3">
      <c r="A2408" t="s">
        <v>25939</v>
      </c>
      <c r="B2408" t="s">
        <v>25936</v>
      </c>
      <c r="C2408">
        <v>1116</v>
      </c>
      <c r="D2408" t="s">
        <v>233</v>
      </c>
      <c r="E2408" t="s">
        <v>3</v>
      </c>
      <c r="F2408" t="s">
        <v>234</v>
      </c>
      <c r="G2408">
        <v>99</v>
      </c>
      <c r="H2408">
        <v>20728</v>
      </c>
      <c r="I2408">
        <v>4.91</v>
      </c>
      <c r="J2408">
        <v>58</v>
      </c>
      <c r="K2408">
        <v>52</v>
      </c>
      <c r="L2408" t="s">
        <v>25919</v>
      </c>
      <c r="M2408" t="s">
        <v>25930</v>
      </c>
      <c r="N2408" t="s">
        <v>25943</v>
      </c>
      <c r="O2408" t="e">
        <f>-cxHvPAvzg4</f>
        <v>#NAME?</v>
      </c>
      <c r="P2408" t="s">
        <v>25940</v>
      </c>
      <c r="Q2408" t="s">
        <v>25941</v>
      </c>
      <c r="R2408" t="s">
        <v>25925</v>
      </c>
      <c r="S2408" t="s">
        <v>25982</v>
      </c>
      <c r="T2408" t="s">
        <v>25986</v>
      </c>
      <c r="U2408" t="s">
        <v>25937</v>
      </c>
      <c r="V2408" t="s">
        <v>25945</v>
      </c>
      <c r="W2408" t="s">
        <v>25944</v>
      </c>
      <c r="X2408" t="s">
        <v>25987</v>
      </c>
      <c r="Y2408" t="s">
        <v>25915</v>
      </c>
      <c r="Z2408" t="s">
        <v>25920</v>
      </c>
      <c r="AA2408" t="s">
        <v>25947</v>
      </c>
      <c r="AB2408" t="s">
        <v>25959</v>
      </c>
      <c r="AC2408" t="s">
        <v>25950</v>
      </c>
      <c r="AD2408" t="s">
        <v>25978</v>
      </c>
      <c r="AE2408" t="s">
        <v>25924</v>
      </c>
    </row>
    <row r="2409" spans="1:31" x14ac:dyDescent="0.3">
      <c r="A2409" t="s">
        <v>25945</v>
      </c>
      <c r="B2409" t="s">
        <v>25936</v>
      </c>
      <c r="C2409">
        <v>1116</v>
      </c>
      <c r="D2409" t="s">
        <v>233</v>
      </c>
      <c r="E2409" t="s">
        <v>3</v>
      </c>
      <c r="F2409" t="s">
        <v>234</v>
      </c>
      <c r="G2409">
        <v>39</v>
      </c>
      <c r="H2409">
        <v>43719</v>
      </c>
      <c r="I2409">
        <v>4.8600000000000003</v>
      </c>
      <c r="J2409">
        <v>77</v>
      </c>
      <c r="K2409">
        <v>65</v>
      </c>
      <c r="L2409" t="s">
        <v>25937</v>
      </c>
      <c r="M2409" t="s">
        <v>25919</v>
      </c>
      <c r="N2409" t="s">
        <v>25930</v>
      </c>
      <c r="O2409" t="e">
        <f>-cxHvPAvzg4</f>
        <v>#NAME?</v>
      </c>
      <c r="P2409" t="s">
        <v>25939</v>
      </c>
      <c r="Q2409" t="s">
        <v>25940</v>
      </c>
      <c r="R2409" t="s">
        <v>25941</v>
      </c>
      <c r="S2409" t="s">
        <v>25916</v>
      </c>
      <c r="T2409" t="s">
        <v>25988</v>
      </c>
      <c r="U2409" t="s">
        <v>25943</v>
      </c>
      <c r="V2409" t="s">
        <v>25989</v>
      </c>
      <c r="W2409" t="s">
        <v>25912</v>
      </c>
      <c r="X2409" t="s">
        <v>25944</v>
      </c>
      <c r="Y2409" t="s">
        <v>25915</v>
      </c>
      <c r="Z2409" t="s">
        <v>25920</v>
      </c>
      <c r="AA2409" t="s">
        <v>25990</v>
      </c>
      <c r="AB2409" t="s">
        <v>25947</v>
      </c>
      <c r="AC2409" t="s">
        <v>25925</v>
      </c>
      <c r="AD2409" t="s">
        <v>25950</v>
      </c>
      <c r="AE2409" t="s">
        <v>25991</v>
      </c>
    </row>
    <row r="2410" spans="1:31" x14ac:dyDescent="0.3">
      <c r="A2410" t="e">
        <f>-cxHvPAvzg4</f>
        <v>#NAME?</v>
      </c>
      <c r="B2410" t="s">
        <v>25936</v>
      </c>
      <c r="C2410">
        <v>1116</v>
      </c>
      <c r="D2410" t="s">
        <v>233</v>
      </c>
      <c r="E2410" t="s">
        <v>3</v>
      </c>
      <c r="F2410" t="s">
        <v>234</v>
      </c>
      <c r="G2410">
        <v>80</v>
      </c>
      <c r="H2410">
        <v>16903</v>
      </c>
      <c r="I2410">
        <v>4.8099999999999996</v>
      </c>
      <c r="J2410">
        <v>48</v>
      </c>
      <c r="K2410">
        <v>26</v>
      </c>
      <c r="L2410" t="s">
        <v>25919</v>
      </c>
      <c r="M2410" t="s">
        <v>25930</v>
      </c>
      <c r="N2410" t="s">
        <v>25939</v>
      </c>
      <c r="O2410" t="s">
        <v>25937</v>
      </c>
      <c r="P2410" t="s">
        <v>25940</v>
      </c>
      <c r="Q2410" t="s">
        <v>25941</v>
      </c>
      <c r="R2410" t="s">
        <v>25925</v>
      </c>
      <c r="S2410" t="s">
        <v>25982</v>
      </c>
      <c r="T2410" t="s">
        <v>25920</v>
      </c>
      <c r="U2410" t="s">
        <v>25992</v>
      </c>
      <c r="V2410" t="s">
        <v>25943</v>
      </c>
      <c r="W2410" t="s">
        <v>25947</v>
      </c>
      <c r="X2410" t="s">
        <v>25993</v>
      </c>
      <c r="Y2410" t="s">
        <v>25945</v>
      </c>
      <c r="Z2410" t="s">
        <v>25944</v>
      </c>
      <c r="AA2410" t="s">
        <v>25978</v>
      </c>
      <c r="AB2410" t="s">
        <v>25950</v>
      </c>
      <c r="AC2410" t="s">
        <v>25915</v>
      </c>
      <c r="AD2410" t="s">
        <v>25924</v>
      </c>
      <c r="AE2410" t="s">
        <v>25980</v>
      </c>
    </row>
    <row r="2411" spans="1:31" x14ac:dyDescent="0.3">
      <c r="A2411" t="s">
        <v>25941</v>
      </c>
      <c r="B2411" t="s">
        <v>25936</v>
      </c>
      <c r="C2411">
        <v>1116</v>
      </c>
      <c r="D2411" t="s">
        <v>233</v>
      </c>
      <c r="E2411" t="s">
        <v>3</v>
      </c>
      <c r="F2411" t="s">
        <v>234</v>
      </c>
      <c r="G2411">
        <v>174</v>
      </c>
      <c r="H2411">
        <v>13103</v>
      </c>
      <c r="I2411">
        <v>5</v>
      </c>
      <c r="J2411">
        <v>42</v>
      </c>
      <c r="K2411">
        <v>45</v>
      </c>
      <c r="L2411" t="s">
        <v>25919</v>
      </c>
      <c r="M2411" t="s">
        <v>25930</v>
      </c>
      <c r="N2411" t="s">
        <v>25937</v>
      </c>
      <c r="O2411" t="e">
        <f>-cxHvPAvzg4</f>
        <v>#NAME?</v>
      </c>
      <c r="P2411" t="s">
        <v>25939</v>
      </c>
      <c r="Q2411" t="s">
        <v>25940</v>
      </c>
      <c r="R2411" t="s">
        <v>25920</v>
      </c>
      <c r="S2411" t="s">
        <v>25925</v>
      </c>
      <c r="T2411" t="s">
        <v>25960</v>
      </c>
      <c r="U2411" t="s">
        <v>25924</v>
      </c>
      <c r="V2411" t="s">
        <v>25992</v>
      </c>
      <c r="W2411" t="s">
        <v>25943</v>
      </c>
      <c r="X2411" t="s">
        <v>25994</v>
      </c>
      <c r="Y2411" t="s">
        <v>25947</v>
      </c>
      <c r="Z2411" t="s">
        <v>25945</v>
      </c>
      <c r="AA2411" t="s">
        <v>25950</v>
      </c>
      <c r="AB2411" t="s">
        <v>25915</v>
      </c>
      <c r="AC2411" t="s">
        <v>25995</v>
      </c>
      <c r="AD2411" t="s">
        <v>25996</v>
      </c>
      <c r="AE2411" t="s">
        <v>25997</v>
      </c>
    </row>
    <row r="2412" spans="1:31" x14ac:dyDescent="0.3">
      <c r="A2412" t="s">
        <v>25944</v>
      </c>
      <c r="B2412" t="s">
        <v>25936</v>
      </c>
      <c r="C2412">
        <v>1116</v>
      </c>
      <c r="D2412" t="s">
        <v>233</v>
      </c>
      <c r="E2412" t="s">
        <v>3</v>
      </c>
      <c r="F2412" t="s">
        <v>234</v>
      </c>
      <c r="G2412">
        <v>38</v>
      </c>
      <c r="H2412">
        <v>42805</v>
      </c>
      <c r="I2412">
        <v>4.78</v>
      </c>
      <c r="J2412">
        <v>74</v>
      </c>
      <c r="K2412">
        <v>59</v>
      </c>
      <c r="L2412" t="s">
        <v>25937</v>
      </c>
      <c r="M2412" t="s">
        <v>25919</v>
      </c>
      <c r="N2412" t="s">
        <v>25930</v>
      </c>
      <c r="O2412" t="s">
        <v>25939</v>
      </c>
      <c r="P2412" t="e">
        <f>-cxHvPAvzg4</f>
        <v>#NAME?</v>
      </c>
      <c r="Q2412" t="s">
        <v>25940</v>
      </c>
      <c r="R2412" t="s">
        <v>25941</v>
      </c>
      <c r="S2412" t="s">
        <v>25998</v>
      </c>
      <c r="T2412" t="s">
        <v>25916</v>
      </c>
      <c r="U2412" t="s">
        <v>25943</v>
      </c>
      <c r="V2412" t="s">
        <v>25999</v>
      </c>
      <c r="W2412" t="s">
        <v>25920</v>
      </c>
      <c r="X2412" t="s">
        <v>25945</v>
      </c>
      <c r="Y2412" t="s">
        <v>25925</v>
      </c>
      <c r="Z2412" t="s">
        <v>25915</v>
      </c>
      <c r="AA2412" t="s">
        <v>25912</v>
      </c>
      <c r="AB2412" t="s">
        <v>25950</v>
      </c>
      <c r="AC2412" t="s">
        <v>26000</v>
      </c>
      <c r="AD2412" t="s">
        <v>25947</v>
      </c>
      <c r="AE2412" t="s">
        <v>26001</v>
      </c>
    </row>
    <row r="2413" spans="1:31" x14ac:dyDescent="0.3">
      <c r="A2413" t="s">
        <v>25943</v>
      </c>
      <c r="B2413" t="s">
        <v>25936</v>
      </c>
      <c r="C2413">
        <v>1116</v>
      </c>
      <c r="D2413" t="s">
        <v>233</v>
      </c>
      <c r="E2413" t="s">
        <v>3</v>
      </c>
      <c r="F2413" t="s">
        <v>234</v>
      </c>
      <c r="G2413">
        <v>38</v>
      </c>
      <c r="H2413">
        <v>29359</v>
      </c>
      <c r="I2413">
        <v>4.8499999999999996</v>
      </c>
      <c r="J2413">
        <v>71</v>
      </c>
      <c r="K2413">
        <v>72</v>
      </c>
      <c r="L2413" t="s">
        <v>25937</v>
      </c>
      <c r="M2413" t="s">
        <v>25919</v>
      </c>
      <c r="N2413" t="s">
        <v>25930</v>
      </c>
      <c r="O2413" t="s">
        <v>25939</v>
      </c>
      <c r="P2413" t="e">
        <f>-cxHvPAvzg4</f>
        <v>#NAME?</v>
      </c>
      <c r="Q2413" t="s">
        <v>25941</v>
      </c>
      <c r="R2413" t="s">
        <v>25940</v>
      </c>
      <c r="S2413" t="s">
        <v>25916</v>
      </c>
      <c r="T2413" t="s">
        <v>25996</v>
      </c>
      <c r="U2413" t="s">
        <v>25920</v>
      </c>
      <c r="V2413" t="s">
        <v>26002</v>
      </c>
      <c r="W2413" t="s">
        <v>25944</v>
      </c>
      <c r="X2413" t="s">
        <v>25945</v>
      </c>
      <c r="Y2413" t="s">
        <v>25924</v>
      </c>
      <c r="Z2413" t="s">
        <v>25950</v>
      </c>
      <c r="AA2413" t="s">
        <v>25981</v>
      </c>
      <c r="AB2413" t="s">
        <v>25947</v>
      </c>
      <c r="AC2413" t="s">
        <v>25915</v>
      </c>
      <c r="AD2413" t="s">
        <v>25949</v>
      </c>
      <c r="AE2413" t="s">
        <v>26003</v>
      </c>
    </row>
    <row r="2414" spans="1:31" x14ac:dyDescent="0.3">
      <c r="A2414" t="s">
        <v>25921</v>
      </c>
      <c r="B2414" t="s">
        <v>26004</v>
      </c>
      <c r="C2414">
        <v>1125</v>
      </c>
      <c r="D2414" t="s">
        <v>32</v>
      </c>
      <c r="E2414">
        <v>54</v>
      </c>
      <c r="F2414">
        <v>2364</v>
      </c>
      <c r="G2414">
        <v>2.2000000000000002</v>
      </c>
      <c r="H2414">
        <v>5</v>
      </c>
      <c r="I2414">
        <v>6</v>
      </c>
      <c r="J2414" t="s">
        <v>25912</v>
      </c>
      <c r="K2414" t="s">
        <v>25916</v>
      </c>
      <c r="L2414" t="s">
        <v>25918</v>
      </c>
      <c r="M2414" t="s">
        <v>25915</v>
      </c>
      <c r="N2414" t="s">
        <v>26005</v>
      </c>
      <c r="O2414" t="s">
        <v>25914</v>
      </c>
      <c r="P2414" t="s">
        <v>26006</v>
      </c>
      <c r="Q2414" t="s">
        <v>25922</v>
      </c>
      <c r="R2414" t="s">
        <v>26007</v>
      </c>
      <c r="S2414" t="s">
        <v>25917</v>
      </c>
      <c r="T2414" t="s">
        <v>25919</v>
      </c>
      <c r="U2414" t="s">
        <v>25920</v>
      </c>
      <c r="V2414" t="s">
        <v>25976</v>
      </c>
      <c r="W2414" t="s">
        <v>25962</v>
      </c>
      <c r="X2414" t="s">
        <v>26008</v>
      </c>
      <c r="Y2414" t="s">
        <v>25924</v>
      </c>
      <c r="Z2414" t="s">
        <v>25929</v>
      </c>
      <c r="AA2414" t="s">
        <v>25981</v>
      </c>
      <c r="AB2414" t="s">
        <v>25925</v>
      </c>
      <c r="AC2414" t="s">
        <v>26009</v>
      </c>
    </row>
    <row r="2415" spans="1:31" x14ac:dyDescent="0.3">
      <c r="A2415" t="s">
        <v>25947</v>
      </c>
      <c r="B2415" t="s">
        <v>25936</v>
      </c>
      <c r="C2415">
        <v>1116</v>
      </c>
      <c r="D2415" t="s">
        <v>233</v>
      </c>
      <c r="E2415" t="s">
        <v>3</v>
      </c>
      <c r="F2415" t="s">
        <v>234</v>
      </c>
      <c r="G2415">
        <v>38</v>
      </c>
      <c r="H2415">
        <v>20256</v>
      </c>
      <c r="I2415">
        <v>4.83</v>
      </c>
      <c r="J2415">
        <v>35</v>
      </c>
      <c r="K2415">
        <v>53</v>
      </c>
      <c r="L2415" t="s">
        <v>25919</v>
      </c>
      <c r="M2415" t="s">
        <v>25930</v>
      </c>
      <c r="N2415" t="s">
        <v>25937</v>
      </c>
      <c r="O2415" t="e">
        <f>-cxHvPAvzg4</f>
        <v>#NAME?</v>
      </c>
      <c r="P2415" t="s">
        <v>25940</v>
      </c>
      <c r="Q2415" t="s">
        <v>25941</v>
      </c>
      <c r="R2415" t="s">
        <v>25939</v>
      </c>
      <c r="S2415" t="s">
        <v>25978</v>
      </c>
      <c r="T2415" t="s">
        <v>25925</v>
      </c>
      <c r="U2415" t="s">
        <v>25959</v>
      </c>
      <c r="V2415" t="s">
        <v>25920</v>
      </c>
      <c r="W2415" t="s">
        <v>25945</v>
      </c>
      <c r="X2415" t="s">
        <v>25912</v>
      </c>
      <c r="Y2415" t="s">
        <v>25943</v>
      </c>
      <c r="Z2415" t="s">
        <v>25992</v>
      </c>
      <c r="AA2415" t="s">
        <v>25944</v>
      </c>
      <c r="AB2415" t="s">
        <v>25950</v>
      </c>
      <c r="AC2415" t="s">
        <v>26010</v>
      </c>
      <c r="AD2415" t="s">
        <v>26011</v>
      </c>
      <c r="AE2415" t="s">
        <v>25915</v>
      </c>
    </row>
    <row r="2416" spans="1:31" x14ac:dyDescent="0.3">
      <c r="A2416" t="s">
        <v>25950</v>
      </c>
      <c r="B2416" t="s">
        <v>25936</v>
      </c>
      <c r="C2416">
        <v>1116</v>
      </c>
      <c r="D2416" t="s">
        <v>233</v>
      </c>
      <c r="E2416" t="s">
        <v>3</v>
      </c>
      <c r="F2416" t="s">
        <v>234</v>
      </c>
      <c r="G2416">
        <v>38</v>
      </c>
      <c r="H2416">
        <v>11770</v>
      </c>
      <c r="I2416">
        <v>4.88</v>
      </c>
      <c r="J2416">
        <v>34</v>
      </c>
      <c r="K2416">
        <v>13</v>
      </c>
      <c r="L2416" t="s">
        <v>25944</v>
      </c>
      <c r="M2416" t="s">
        <v>25930</v>
      </c>
      <c r="N2416" t="s">
        <v>25919</v>
      </c>
      <c r="O2416" t="s">
        <v>25940</v>
      </c>
      <c r="P2416" t="s">
        <v>25941</v>
      </c>
      <c r="Q2416" t="s">
        <v>25939</v>
      </c>
      <c r="R2416" t="e">
        <f>-cxHvPAvzg4</f>
        <v>#NAME?</v>
      </c>
      <c r="S2416" t="s">
        <v>25943</v>
      </c>
      <c r="T2416" t="s">
        <v>25925</v>
      </c>
      <c r="U2416" t="s">
        <v>25916</v>
      </c>
      <c r="V2416" t="s">
        <v>25912</v>
      </c>
      <c r="W2416" t="s">
        <v>25947</v>
      </c>
      <c r="X2416" t="s">
        <v>25982</v>
      </c>
      <c r="Y2416" t="s">
        <v>25945</v>
      </c>
      <c r="Z2416" t="s">
        <v>25937</v>
      </c>
      <c r="AA2416" t="s">
        <v>25920</v>
      </c>
      <c r="AB2416" t="s">
        <v>25915</v>
      </c>
      <c r="AC2416" t="s">
        <v>26012</v>
      </c>
      <c r="AD2416" t="s">
        <v>25957</v>
      </c>
      <c r="AE2416" t="s">
        <v>26013</v>
      </c>
    </row>
    <row r="2417" spans="1:31" x14ac:dyDescent="0.3">
      <c r="A2417" t="s">
        <v>14399</v>
      </c>
      <c r="B2417" t="s">
        <v>26014</v>
      </c>
      <c r="C2417">
        <v>866</v>
      </c>
      <c r="D2417" t="s">
        <v>866</v>
      </c>
      <c r="E2417">
        <v>588</v>
      </c>
      <c r="F2417">
        <v>44716</v>
      </c>
      <c r="G2417">
        <v>4.7699999999999996</v>
      </c>
      <c r="H2417">
        <v>48</v>
      </c>
      <c r="I2417">
        <v>62</v>
      </c>
      <c r="J2417" t="s">
        <v>14406</v>
      </c>
      <c r="K2417" t="s">
        <v>26015</v>
      </c>
      <c r="L2417" t="s">
        <v>26016</v>
      </c>
      <c r="M2417" t="e">
        <f>-wumoKQDf8U</f>
        <v>#NAME?</v>
      </c>
      <c r="N2417" t="s">
        <v>26017</v>
      </c>
      <c r="O2417" t="s">
        <v>26018</v>
      </c>
      <c r="P2417" t="s">
        <v>26019</v>
      </c>
      <c r="Q2417" t="s">
        <v>26020</v>
      </c>
      <c r="R2417" t="s">
        <v>26021</v>
      </c>
      <c r="S2417" t="s">
        <v>26022</v>
      </c>
      <c r="T2417" t="s">
        <v>26023</v>
      </c>
      <c r="U2417" t="s">
        <v>26024</v>
      </c>
      <c r="V2417" t="s">
        <v>26025</v>
      </c>
      <c r="W2417" t="s">
        <v>26026</v>
      </c>
      <c r="X2417" t="s">
        <v>26027</v>
      </c>
      <c r="Y2417" t="s">
        <v>26028</v>
      </c>
      <c r="Z2417" t="s">
        <v>26029</v>
      </c>
      <c r="AA2417" t="s">
        <v>26030</v>
      </c>
      <c r="AB2417" t="s">
        <v>26031</v>
      </c>
      <c r="AC2417" t="s">
        <v>26032</v>
      </c>
    </row>
    <row r="2418" spans="1:31" x14ac:dyDescent="0.3">
      <c r="A2418" t="s">
        <v>26033</v>
      </c>
      <c r="B2418" t="s">
        <v>26034</v>
      </c>
      <c r="C2418">
        <v>1058</v>
      </c>
      <c r="D2418" t="s">
        <v>866</v>
      </c>
      <c r="E2418">
        <v>243</v>
      </c>
      <c r="F2418">
        <v>462</v>
      </c>
      <c r="G2418">
        <v>5</v>
      </c>
      <c r="H2418">
        <v>2</v>
      </c>
      <c r="I2418">
        <v>1</v>
      </c>
      <c r="J2418" t="s">
        <v>26035</v>
      </c>
      <c r="K2418" t="s">
        <v>26036</v>
      </c>
      <c r="L2418" t="s">
        <v>26037</v>
      </c>
      <c r="M2418" t="s">
        <v>26038</v>
      </c>
      <c r="N2418" t="s">
        <v>26039</v>
      </c>
      <c r="O2418" t="s">
        <v>26040</v>
      </c>
      <c r="P2418" t="s">
        <v>26041</v>
      </c>
      <c r="Q2418" t="s">
        <v>26042</v>
      </c>
      <c r="R2418" t="s">
        <v>26043</v>
      </c>
      <c r="S2418" t="s">
        <v>26044</v>
      </c>
      <c r="T2418" t="s">
        <v>26045</v>
      </c>
      <c r="U2418" t="s">
        <v>26046</v>
      </c>
      <c r="V2418" t="s">
        <v>26047</v>
      </c>
      <c r="W2418" t="s">
        <v>26048</v>
      </c>
      <c r="X2418" t="s">
        <v>26049</v>
      </c>
      <c r="Y2418" t="s">
        <v>26050</v>
      </c>
      <c r="Z2418" t="s">
        <v>26051</v>
      </c>
      <c r="AA2418" t="s">
        <v>26052</v>
      </c>
      <c r="AB2418" t="s">
        <v>26053</v>
      </c>
      <c r="AC2418" t="s">
        <v>26054</v>
      </c>
    </row>
    <row r="2419" spans="1:31" x14ac:dyDescent="0.3">
      <c r="A2419" t="s">
        <v>26041</v>
      </c>
      <c r="B2419" t="s">
        <v>26034</v>
      </c>
      <c r="C2419">
        <v>1000</v>
      </c>
      <c r="D2419" t="s">
        <v>866</v>
      </c>
      <c r="E2419">
        <v>51</v>
      </c>
      <c r="F2419">
        <v>3572</v>
      </c>
      <c r="G2419">
        <v>4.5</v>
      </c>
      <c r="H2419">
        <v>2</v>
      </c>
      <c r="I2419">
        <v>1</v>
      </c>
      <c r="J2419" t="s">
        <v>26055</v>
      </c>
      <c r="K2419" t="s">
        <v>26056</v>
      </c>
      <c r="L2419" t="s">
        <v>26057</v>
      </c>
      <c r="M2419" t="s">
        <v>26058</v>
      </c>
      <c r="N2419" t="s">
        <v>26059</v>
      </c>
      <c r="O2419" t="s">
        <v>14399</v>
      </c>
      <c r="P2419" t="s">
        <v>26060</v>
      </c>
      <c r="Q2419" t="s">
        <v>26061</v>
      </c>
      <c r="R2419" t="s">
        <v>26062</v>
      </c>
      <c r="S2419" t="s">
        <v>26027</v>
      </c>
      <c r="T2419" t="s">
        <v>26063</v>
      </c>
      <c r="U2419" t="s">
        <v>26064</v>
      </c>
      <c r="V2419" t="s">
        <v>26065</v>
      </c>
      <c r="W2419" t="s">
        <v>26066</v>
      </c>
      <c r="X2419" t="s">
        <v>26067</v>
      </c>
      <c r="Y2419" t="s">
        <v>26068</v>
      </c>
      <c r="Z2419" t="s">
        <v>26069</v>
      </c>
      <c r="AA2419" t="s">
        <v>26070</v>
      </c>
      <c r="AB2419" t="s">
        <v>14390</v>
      </c>
      <c r="AC2419" t="s">
        <v>26033</v>
      </c>
    </row>
    <row r="2420" spans="1:31" x14ac:dyDescent="0.3">
      <c r="A2420" t="s">
        <v>26056</v>
      </c>
      <c r="B2420" t="s">
        <v>26034</v>
      </c>
      <c r="C2420">
        <v>999</v>
      </c>
      <c r="D2420" t="s">
        <v>866</v>
      </c>
      <c r="E2420">
        <v>44</v>
      </c>
      <c r="F2420">
        <v>2477</v>
      </c>
      <c r="G2420">
        <v>5</v>
      </c>
      <c r="H2420">
        <v>1</v>
      </c>
      <c r="I2420">
        <v>1</v>
      </c>
      <c r="J2420" t="s">
        <v>26060</v>
      </c>
      <c r="K2420" t="s">
        <v>26041</v>
      </c>
      <c r="L2420" t="s">
        <v>26058</v>
      </c>
      <c r="M2420" t="s">
        <v>26071</v>
      </c>
      <c r="N2420" t="s">
        <v>14406</v>
      </c>
      <c r="O2420" t="s">
        <v>26057</v>
      </c>
      <c r="P2420" t="s">
        <v>26072</v>
      </c>
      <c r="Q2420" t="s">
        <v>26064</v>
      </c>
      <c r="R2420" t="s">
        <v>26055</v>
      </c>
      <c r="S2420" t="s">
        <v>26073</v>
      </c>
      <c r="T2420" t="s">
        <v>26074</v>
      </c>
      <c r="U2420" t="s">
        <v>26075</v>
      </c>
      <c r="V2420" t="s">
        <v>26022</v>
      </c>
      <c r="W2420" t="s">
        <v>26021</v>
      </c>
      <c r="X2420" t="s">
        <v>26076</v>
      </c>
      <c r="Y2420" t="s">
        <v>26026</v>
      </c>
      <c r="Z2420" t="s">
        <v>26066</v>
      </c>
      <c r="AA2420" t="s">
        <v>26077</v>
      </c>
      <c r="AB2420" t="s">
        <v>26078</v>
      </c>
      <c r="AC2420" t="s">
        <v>26079</v>
      </c>
    </row>
    <row r="2421" spans="1:31" x14ac:dyDescent="0.3">
      <c r="A2421" t="s">
        <v>26080</v>
      </c>
      <c r="B2421" t="s">
        <v>26081</v>
      </c>
      <c r="C2421">
        <v>866</v>
      </c>
      <c r="D2421" t="s">
        <v>38</v>
      </c>
      <c r="E2421" t="s">
        <v>3</v>
      </c>
      <c r="F2421" t="s">
        <v>39</v>
      </c>
      <c r="G2421">
        <v>7</v>
      </c>
      <c r="H2421">
        <v>4889</v>
      </c>
      <c r="I2421">
        <v>5</v>
      </c>
      <c r="J2421">
        <v>1</v>
      </c>
      <c r="K2421">
        <v>0</v>
      </c>
      <c r="L2421" t="s">
        <v>26082</v>
      </c>
      <c r="M2421" t="s">
        <v>26083</v>
      </c>
      <c r="N2421" t="s">
        <v>26084</v>
      </c>
      <c r="O2421" t="s">
        <v>26085</v>
      </c>
      <c r="P2421" t="s">
        <v>26086</v>
      </c>
      <c r="Q2421" t="s">
        <v>26087</v>
      </c>
      <c r="R2421" t="s">
        <v>26088</v>
      </c>
      <c r="S2421" t="s">
        <v>26089</v>
      </c>
      <c r="T2421" t="s">
        <v>26090</v>
      </c>
      <c r="U2421" t="s">
        <v>26040</v>
      </c>
      <c r="V2421" t="s">
        <v>26036</v>
      </c>
      <c r="W2421" t="s">
        <v>26038</v>
      </c>
      <c r="X2421" t="s">
        <v>26091</v>
      </c>
      <c r="Y2421" t="s">
        <v>26092</v>
      </c>
      <c r="Z2421" t="s">
        <v>26093</v>
      </c>
      <c r="AA2421" t="s">
        <v>26046</v>
      </c>
      <c r="AB2421" t="s">
        <v>26094</v>
      </c>
      <c r="AC2421" t="s">
        <v>26095</v>
      </c>
      <c r="AD2421" t="s">
        <v>26096</v>
      </c>
      <c r="AE2421" t="s">
        <v>26097</v>
      </c>
    </row>
    <row r="2422" spans="1:31" x14ac:dyDescent="0.3">
      <c r="A2422" t="s">
        <v>26098</v>
      </c>
      <c r="B2422" t="s">
        <v>26099</v>
      </c>
      <c r="C2422">
        <v>1135</v>
      </c>
      <c r="D2422" t="s">
        <v>866</v>
      </c>
      <c r="E2422">
        <v>86</v>
      </c>
      <c r="F2422">
        <v>2574</v>
      </c>
      <c r="G2422">
        <v>4.1100000000000003</v>
      </c>
      <c r="H2422">
        <v>9</v>
      </c>
      <c r="I2422">
        <v>5</v>
      </c>
      <c r="J2422" t="s">
        <v>14428</v>
      </c>
      <c r="K2422" t="s">
        <v>26100</v>
      </c>
      <c r="L2422" t="s">
        <v>26101</v>
      </c>
      <c r="M2422" t="s">
        <v>26102</v>
      </c>
      <c r="N2422" t="s">
        <v>26103</v>
      </c>
      <c r="O2422" t="s">
        <v>14418</v>
      </c>
      <c r="P2422" t="s">
        <v>26104</v>
      </c>
      <c r="Q2422" t="s">
        <v>26033</v>
      </c>
      <c r="R2422" t="s">
        <v>26105</v>
      </c>
      <c r="S2422" t="s">
        <v>14399</v>
      </c>
      <c r="T2422" t="s">
        <v>26041</v>
      </c>
      <c r="U2422" t="s">
        <v>26056</v>
      </c>
      <c r="V2422" t="s">
        <v>26106</v>
      </c>
      <c r="W2422" t="s">
        <v>26037</v>
      </c>
    </row>
    <row r="2423" spans="1:31" x14ac:dyDescent="0.3">
      <c r="A2423" t="s">
        <v>26107</v>
      </c>
      <c r="B2423" t="s">
        <v>26108</v>
      </c>
      <c r="C2423">
        <v>923</v>
      </c>
      <c r="D2423" t="s">
        <v>32</v>
      </c>
      <c r="E2423">
        <v>159</v>
      </c>
      <c r="F2423">
        <v>787</v>
      </c>
      <c r="G2423">
        <v>5</v>
      </c>
      <c r="H2423">
        <v>1</v>
      </c>
      <c r="I2423">
        <v>1</v>
      </c>
      <c r="J2423" t="s">
        <v>26109</v>
      </c>
      <c r="K2423" t="s">
        <v>26110</v>
      </c>
      <c r="L2423" t="s">
        <v>26111</v>
      </c>
      <c r="M2423" t="s">
        <v>26112</v>
      </c>
      <c r="N2423" t="s">
        <v>26113</v>
      </c>
      <c r="O2423" t="s">
        <v>26114</v>
      </c>
      <c r="P2423" t="s">
        <v>26115</v>
      </c>
      <c r="Q2423" t="s">
        <v>26116</v>
      </c>
    </row>
    <row r="2424" spans="1:31" x14ac:dyDescent="0.3">
      <c r="A2424" t="s">
        <v>26036</v>
      </c>
      <c r="B2424" t="s">
        <v>26117</v>
      </c>
      <c r="C2424">
        <v>987</v>
      </c>
      <c r="D2424" t="s">
        <v>866</v>
      </c>
      <c r="E2424">
        <v>244</v>
      </c>
      <c r="F2424">
        <v>4085</v>
      </c>
      <c r="G2424">
        <v>5</v>
      </c>
      <c r="H2424">
        <v>12</v>
      </c>
      <c r="I2424">
        <v>6</v>
      </c>
      <c r="J2424" t="s">
        <v>26118</v>
      </c>
      <c r="K2424" t="s">
        <v>26119</v>
      </c>
      <c r="L2424" t="s">
        <v>26089</v>
      </c>
      <c r="M2424" t="s">
        <v>26040</v>
      </c>
      <c r="N2424" t="s">
        <v>26120</v>
      </c>
      <c r="O2424" t="s">
        <v>26121</v>
      </c>
      <c r="P2424" t="s">
        <v>26082</v>
      </c>
      <c r="Q2424" t="s">
        <v>26122</v>
      </c>
      <c r="R2424" t="s">
        <v>26123</v>
      </c>
      <c r="S2424" t="s">
        <v>26124</v>
      </c>
      <c r="T2424" t="s">
        <v>26080</v>
      </c>
      <c r="U2424" t="s">
        <v>26097</v>
      </c>
      <c r="V2424" t="s">
        <v>14406</v>
      </c>
      <c r="W2424" t="s">
        <v>26125</v>
      </c>
      <c r="X2424" t="s">
        <v>26038</v>
      </c>
      <c r="Y2424" t="s">
        <v>26126</v>
      </c>
      <c r="Z2424" t="s">
        <v>26127</v>
      </c>
      <c r="AA2424" t="s">
        <v>26128</v>
      </c>
      <c r="AB2424" t="s">
        <v>26129</v>
      </c>
      <c r="AC2424" t="s">
        <v>26046</v>
      </c>
    </row>
    <row r="2425" spans="1:31" x14ac:dyDescent="0.3">
      <c r="A2425" t="s">
        <v>26100</v>
      </c>
      <c r="B2425" t="s">
        <v>26130</v>
      </c>
      <c r="C2425">
        <v>1135</v>
      </c>
      <c r="D2425" t="s">
        <v>866</v>
      </c>
      <c r="E2425">
        <v>14</v>
      </c>
      <c r="F2425">
        <v>1153</v>
      </c>
      <c r="G2425">
        <v>5</v>
      </c>
      <c r="H2425">
        <v>3</v>
      </c>
      <c r="I2425">
        <v>4</v>
      </c>
      <c r="J2425" t="s">
        <v>14412</v>
      </c>
      <c r="K2425" t="s">
        <v>26131</v>
      </c>
      <c r="L2425" t="s">
        <v>26098</v>
      </c>
      <c r="M2425" t="s">
        <v>14418</v>
      </c>
      <c r="N2425" t="s">
        <v>26102</v>
      </c>
      <c r="O2425" t="s">
        <v>26132</v>
      </c>
      <c r="P2425" t="s">
        <v>26133</v>
      </c>
      <c r="Q2425" t="s">
        <v>26134</v>
      </c>
      <c r="R2425" t="s">
        <v>26135</v>
      </c>
      <c r="S2425" t="s">
        <v>26136</v>
      </c>
      <c r="T2425" t="s">
        <v>26137</v>
      </c>
      <c r="U2425" t="s">
        <v>26104</v>
      </c>
      <c r="V2425" t="s">
        <v>26138</v>
      </c>
      <c r="W2425" t="s">
        <v>14486</v>
      </c>
      <c r="X2425" t="s">
        <v>26139</v>
      </c>
      <c r="Y2425" t="s">
        <v>26140</v>
      </c>
      <c r="Z2425" t="s">
        <v>14419</v>
      </c>
      <c r="AA2425" t="s">
        <v>14413</v>
      </c>
      <c r="AB2425" t="s">
        <v>26141</v>
      </c>
      <c r="AC2425" t="s">
        <v>14420</v>
      </c>
    </row>
    <row r="2426" spans="1:31" x14ac:dyDescent="0.3">
      <c r="A2426" t="s">
        <v>26142</v>
      </c>
      <c r="B2426" t="s">
        <v>14466</v>
      </c>
      <c r="C2426">
        <v>767</v>
      </c>
      <c r="D2426" t="s">
        <v>866</v>
      </c>
      <c r="E2426">
        <v>249</v>
      </c>
      <c r="F2426">
        <v>19870</v>
      </c>
      <c r="G2426">
        <v>4.75</v>
      </c>
      <c r="H2426">
        <v>24</v>
      </c>
      <c r="I2426">
        <v>17</v>
      </c>
      <c r="J2426" t="s">
        <v>26143</v>
      </c>
      <c r="K2426" t="s">
        <v>26144</v>
      </c>
      <c r="L2426" t="s">
        <v>26145</v>
      </c>
      <c r="M2426" t="s">
        <v>26146</v>
      </c>
      <c r="N2426" t="s">
        <v>14472</v>
      </c>
      <c r="O2426" t="s">
        <v>26147</v>
      </c>
      <c r="P2426" t="s">
        <v>26148</v>
      </c>
      <c r="Q2426" t="s">
        <v>26149</v>
      </c>
      <c r="R2426" t="s">
        <v>26150</v>
      </c>
      <c r="S2426" t="s">
        <v>26151</v>
      </c>
      <c r="T2426" t="s">
        <v>14459</v>
      </c>
      <c r="U2426" t="s">
        <v>26152</v>
      </c>
      <c r="V2426" t="s">
        <v>26153</v>
      </c>
      <c r="W2426" t="s">
        <v>26154</v>
      </c>
      <c r="X2426" t="s">
        <v>26155</v>
      </c>
      <c r="Y2426" t="s">
        <v>14516</v>
      </c>
      <c r="Z2426" t="s">
        <v>26156</v>
      </c>
      <c r="AA2426" t="s">
        <v>26157</v>
      </c>
      <c r="AB2426" t="s">
        <v>26158</v>
      </c>
      <c r="AC2426" t="s">
        <v>26159</v>
      </c>
    </row>
    <row r="2427" spans="1:31" x14ac:dyDescent="0.3">
      <c r="A2427" t="s">
        <v>26160</v>
      </c>
      <c r="B2427" t="s">
        <v>26161</v>
      </c>
      <c r="C2427">
        <v>973</v>
      </c>
      <c r="D2427" t="s">
        <v>866</v>
      </c>
      <c r="E2427">
        <v>210</v>
      </c>
      <c r="F2427">
        <v>547</v>
      </c>
      <c r="G2427">
        <v>5</v>
      </c>
      <c r="H2427">
        <v>2</v>
      </c>
      <c r="I2427">
        <v>0</v>
      </c>
      <c r="J2427" t="s">
        <v>26162</v>
      </c>
      <c r="K2427" t="s">
        <v>26163</v>
      </c>
      <c r="L2427" t="s">
        <v>26164</v>
      </c>
      <c r="M2427" t="s">
        <v>26165</v>
      </c>
      <c r="N2427" t="s">
        <v>26166</v>
      </c>
      <c r="O2427" t="s">
        <v>26167</v>
      </c>
      <c r="P2427" t="s">
        <v>26168</v>
      </c>
      <c r="Q2427" t="s">
        <v>26169</v>
      </c>
      <c r="R2427" t="s">
        <v>26170</v>
      </c>
      <c r="S2427" t="s">
        <v>26171</v>
      </c>
      <c r="T2427" t="s">
        <v>26172</v>
      </c>
      <c r="U2427" t="s">
        <v>26173</v>
      </c>
      <c r="V2427" t="s">
        <v>26174</v>
      </c>
      <c r="W2427" t="s">
        <v>26175</v>
      </c>
      <c r="X2427" t="s">
        <v>26176</v>
      </c>
      <c r="Y2427" t="s">
        <v>26177</v>
      </c>
      <c r="Z2427" t="s">
        <v>26178</v>
      </c>
      <c r="AA2427" t="s">
        <v>26179</v>
      </c>
      <c r="AB2427" t="s">
        <v>26180</v>
      </c>
      <c r="AC2427" t="s">
        <v>26181</v>
      </c>
    </row>
    <row r="2428" spans="1:31" x14ac:dyDescent="0.3">
      <c r="A2428" t="s">
        <v>26182</v>
      </c>
      <c r="B2428" t="s">
        <v>26183</v>
      </c>
      <c r="C2428">
        <v>877</v>
      </c>
      <c r="D2428" t="s">
        <v>38</v>
      </c>
      <c r="E2428" t="s">
        <v>3</v>
      </c>
      <c r="F2428" t="s">
        <v>39</v>
      </c>
      <c r="G2428">
        <v>43</v>
      </c>
      <c r="H2428">
        <v>825</v>
      </c>
      <c r="I2428">
        <v>5</v>
      </c>
      <c r="J2428">
        <v>1</v>
      </c>
      <c r="K2428">
        <v>0</v>
      </c>
      <c r="L2428" t="s">
        <v>26184</v>
      </c>
      <c r="M2428" t="s">
        <v>26185</v>
      </c>
      <c r="N2428" t="s">
        <v>26186</v>
      </c>
      <c r="O2428" t="s">
        <v>26187</v>
      </c>
      <c r="P2428" t="s">
        <v>26188</v>
      </c>
      <c r="Q2428" t="s">
        <v>26189</v>
      </c>
      <c r="R2428" t="s">
        <v>26190</v>
      </c>
      <c r="S2428" t="s">
        <v>26191</v>
      </c>
      <c r="T2428" t="s">
        <v>26192</v>
      </c>
      <c r="U2428" t="s">
        <v>26106</v>
      </c>
      <c r="V2428" t="s">
        <v>26193</v>
      </c>
      <c r="W2428" t="s">
        <v>26194</v>
      </c>
      <c r="X2428" t="s">
        <v>26195</v>
      </c>
      <c r="Y2428" t="s">
        <v>26196</v>
      </c>
      <c r="Z2428" t="s">
        <v>26197</v>
      </c>
      <c r="AA2428" t="s">
        <v>26198</v>
      </c>
      <c r="AB2428" t="s">
        <v>26199</v>
      </c>
      <c r="AC2428" t="s">
        <v>26200</v>
      </c>
      <c r="AD2428" t="s">
        <v>26201</v>
      </c>
      <c r="AE2428" t="s">
        <v>26202</v>
      </c>
    </row>
    <row r="2429" spans="1:31" x14ac:dyDescent="0.3">
      <c r="A2429" t="s">
        <v>26203</v>
      </c>
      <c r="B2429" t="s">
        <v>26204</v>
      </c>
      <c r="C2429">
        <v>1121</v>
      </c>
      <c r="D2429" t="s">
        <v>632</v>
      </c>
      <c r="E2429">
        <v>292</v>
      </c>
      <c r="F2429">
        <v>1670956</v>
      </c>
      <c r="G2429">
        <v>4.7300000000000004</v>
      </c>
      <c r="H2429">
        <v>3152</v>
      </c>
      <c r="I2429">
        <v>4079</v>
      </c>
      <c r="J2429" t="s">
        <v>26205</v>
      </c>
      <c r="K2429" t="s">
        <v>26206</v>
      </c>
      <c r="L2429" t="s">
        <v>26207</v>
      </c>
      <c r="M2429" t="s">
        <v>26208</v>
      </c>
      <c r="N2429" t="s">
        <v>26209</v>
      </c>
      <c r="O2429" t="s">
        <v>26210</v>
      </c>
      <c r="P2429" t="s">
        <v>26211</v>
      </c>
      <c r="Q2429" t="s">
        <v>26212</v>
      </c>
      <c r="R2429" t="s">
        <v>26213</v>
      </c>
      <c r="S2429" t="s">
        <v>26214</v>
      </c>
      <c r="T2429" t="s">
        <v>26215</v>
      </c>
      <c r="U2429" t="s">
        <v>26216</v>
      </c>
      <c r="V2429" t="s">
        <v>26217</v>
      </c>
      <c r="W2429" t="s">
        <v>26218</v>
      </c>
    </row>
    <row r="2430" spans="1:31" x14ac:dyDescent="0.3">
      <c r="A2430" t="s">
        <v>26205</v>
      </c>
      <c r="B2430" t="s">
        <v>25851</v>
      </c>
      <c r="C2430">
        <v>1122</v>
      </c>
      <c r="D2430" t="s">
        <v>632</v>
      </c>
      <c r="E2430">
        <v>307</v>
      </c>
      <c r="F2430">
        <v>1257835</v>
      </c>
      <c r="G2430">
        <v>4.71</v>
      </c>
      <c r="H2430">
        <v>4684</v>
      </c>
      <c r="I2430">
        <v>5301</v>
      </c>
      <c r="J2430" t="s">
        <v>26203</v>
      </c>
      <c r="K2430" t="s">
        <v>26219</v>
      </c>
      <c r="L2430" t="s">
        <v>828</v>
      </c>
      <c r="M2430" t="s">
        <v>26220</v>
      </c>
      <c r="N2430" t="s">
        <v>26210</v>
      </c>
      <c r="O2430" t="s">
        <v>26206</v>
      </c>
      <c r="P2430" t="s">
        <v>26221</v>
      </c>
      <c r="Q2430" t="s">
        <v>26222</v>
      </c>
      <c r="R2430" t="s">
        <v>26207</v>
      </c>
      <c r="S2430" t="s">
        <v>26213</v>
      </c>
      <c r="T2430" t="s">
        <v>26223</v>
      </c>
      <c r="U2430" t="s">
        <v>26214</v>
      </c>
      <c r="V2430" t="s">
        <v>25860</v>
      </c>
      <c r="W2430" t="s">
        <v>26224</v>
      </c>
      <c r="X2430" t="s">
        <v>26216</v>
      </c>
      <c r="Y2430" t="s">
        <v>26225</v>
      </c>
      <c r="Z2430" t="s">
        <v>26215</v>
      </c>
      <c r="AA2430" t="s">
        <v>26226</v>
      </c>
      <c r="AB2430" t="s">
        <v>25861</v>
      </c>
      <c r="AC2430" t="s">
        <v>26218</v>
      </c>
    </row>
    <row r="2431" spans="1:31" x14ac:dyDescent="0.3">
      <c r="A2431" t="s">
        <v>26207</v>
      </c>
      <c r="B2431" t="s">
        <v>26227</v>
      </c>
      <c r="C2431">
        <v>1120</v>
      </c>
      <c r="D2431" t="s">
        <v>632</v>
      </c>
      <c r="E2431">
        <v>286</v>
      </c>
      <c r="F2431">
        <v>1035833</v>
      </c>
      <c r="G2431">
        <v>4.46</v>
      </c>
      <c r="H2431">
        <v>1775</v>
      </c>
      <c r="I2431">
        <v>2367</v>
      </c>
      <c r="J2431" t="s">
        <v>26228</v>
      </c>
      <c r="K2431" t="s">
        <v>26229</v>
      </c>
      <c r="L2431" t="s">
        <v>26211</v>
      </c>
      <c r="M2431" t="s">
        <v>26230</v>
      </c>
      <c r="N2431" t="s">
        <v>26231</v>
      </c>
      <c r="O2431" t="s">
        <v>26208</v>
      </c>
      <c r="P2431" t="s">
        <v>26232</v>
      </c>
      <c r="Q2431" t="s">
        <v>26205</v>
      </c>
      <c r="R2431" t="s">
        <v>26233</v>
      </c>
      <c r="S2431" t="s">
        <v>26218</v>
      </c>
      <c r="T2431" t="s">
        <v>26234</v>
      </c>
      <c r="U2431" t="s">
        <v>26235</v>
      </c>
      <c r="V2431" t="s">
        <v>26236</v>
      </c>
      <c r="W2431" t="s">
        <v>26206</v>
      </c>
    </row>
    <row r="2432" spans="1:31" x14ac:dyDescent="0.3">
      <c r="A2432" t="s">
        <v>26206</v>
      </c>
      <c r="B2432" t="s">
        <v>26237</v>
      </c>
      <c r="C2432">
        <v>1121</v>
      </c>
      <c r="D2432" t="s">
        <v>632</v>
      </c>
      <c r="E2432">
        <v>297</v>
      </c>
      <c r="F2432">
        <v>871204</v>
      </c>
      <c r="G2432">
        <v>4.66</v>
      </c>
      <c r="H2432">
        <v>1810</v>
      </c>
      <c r="I2432">
        <v>2280</v>
      </c>
      <c r="J2432" t="s">
        <v>26203</v>
      </c>
      <c r="K2432" t="s">
        <v>26238</v>
      </c>
      <c r="L2432" t="s">
        <v>26205</v>
      </c>
      <c r="M2432" t="s">
        <v>26209</v>
      </c>
      <c r="N2432" t="s">
        <v>26239</v>
      </c>
      <c r="O2432" t="s">
        <v>26211</v>
      </c>
      <c r="P2432" t="s">
        <v>26240</v>
      </c>
      <c r="Q2432" t="s">
        <v>26212</v>
      </c>
      <c r="R2432" t="s">
        <v>26218</v>
      </c>
      <c r="S2432" t="s">
        <v>26236</v>
      </c>
      <c r="T2432" t="s">
        <v>26241</v>
      </c>
      <c r="U2432" t="s">
        <v>26207</v>
      </c>
      <c r="V2432" t="s">
        <v>26242</v>
      </c>
      <c r="W2432" t="s">
        <v>26243</v>
      </c>
    </row>
    <row r="2433" spans="1:29" x14ac:dyDescent="0.3">
      <c r="A2433" t="s">
        <v>26244</v>
      </c>
      <c r="B2433" t="s">
        <v>26245</v>
      </c>
      <c r="C2433">
        <v>1121</v>
      </c>
      <c r="D2433" t="s">
        <v>632</v>
      </c>
      <c r="E2433">
        <v>299</v>
      </c>
      <c r="F2433">
        <v>96482</v>
      </c>
      <c r="G2433">
        <v>4.62</v>
      </c>
      <c r="H2433">
        <v>90</v>
      </c>
      <c r="I2433">
        <v>79</v>
      </c>
      <c r="J2433" t="s">
        <v>26218</v>
      </c>
      <c r="K2433" t="s">
        <v>26203</v>
      </c>
      <c r="L2433" t="s">
        <v>26238</v>
      </c>
      <c r="M2433" t="s">
        <v>26239</v>
      </c>
      <c r="N2433" t="s">
        <v>26240</v>
      </c>
      <c r="O2433" t="s">
        <v>26246</v>
      </c>
      <c r="P2433" t="s">
        <v>26222</v>
      </c>
      <c r="Q2433" t="s">
        <v>26205</v>
      </c>
      <c r="R2433" t="s">
        <v>26247</v>
      </c>
      <c r="S2433" t="s">
        <v>26241</v>
      </c>
      <c r="T2433" t="s">
        <v>26248</v>
      </c>
      <c r="U2433" t="s">
        <v>26207</v>
      </c>
      <c r="V2433" t="s">
        <v>26206</v>
      </c>
      <c r="W2433" t="s">
        <v>26249</v>
      </c>
      <c r="X2433" t="s">
        <v>26250</v>
      </c>
      <c r="Y2433" t="s">
        <v>26251</v>
      </c>
      <c r="Z2433" t="s">
        <v>26252</v>
      </c>
      <c r="AA2433" t="s">
        <v>26253</v>
      </c>
      <c r="AB2433" t="s">
        <v>26254</v>
      </c>
      <c r="AC2433" t="s">
        <v>26236</v>
      </c>
    </row>
    <row r="2434" spans="1:29" x14ac:dyDescent="0.3">
      <c r="A2434" t="s">
        <v>26222</v>
      </c>
      <c r="B2434" t="s">
        <v>26255</v>
      </c>
      <c r="C2434">
        <v>1122</v>
      </c>
      <c r="D2434" t="s">
        <v>632</v>
      </c>
      <c r="E2434">
        <v>301</v>
      </c>
      <c r="F2434">
        <v>151620</v>
      </c>
      <c r="G2434">
        <v>4.82</v>
      </c>
      <c r="H2434">
        <v>273</v>
      </c>
      <c r="I2434">
        <v>277</v>
      </c>
      <c r="J2434" t="s">
        <v>26205</v>
      </c>
      <c r="K2434" t="s">
        <v>26249</v>
      </c>
      <c r="L2434" t="s">
        <v>26203</v>
      </c>
      <c r="M2434" t="s">
        <v>26207</v>
      </c>
      <c r="N2434" t="s">
        <v>26234</v>
      </c>
      <c r="O2434" t="s">
        <v>26252</v>
      </c>
      <c r="P2434" t="s">
        <v>26218</v>
      </c>
      <c r="Q2434" t="s">
        <v>26256</v>
      </c>
      <c r="R2434" t="s">
        <v>26257</v>
      </c>
      <c r="S2434" t="s">
        <v>26242</v>
      </c>
      <c r="T2434" t="s">
        <v>26258</v>
      </c>
      <c r="U2434" t="s">
        <v>26251</v>
      </c>
      <c r="V2434" t="s">
        <v>26259</v>
      </c>
      <c r="W2434" t="s">
        <v>26206</v>
      </c>
    </row>
    <row r="2435" spans="1:29" x14ac:dyDescent="0.3">
      <c r="A2435" t="s">
        <v>26230</v>
      </c>
      <c r="B2435" t="s">
        <v>26260</v>
      </c>
      <c r="C2435">
        <v>1120</v>
      </c>
      <c r="D2435" t="s">
        <v>632</v>
      </c>
      <c r="E2435">
        <v>288</v>
      </c>
      <c r="F2435">
        <v>70969</v>
      </c>
      <c r="G2435">
        <v>4.5599999999999996</v>
      </c>
      <c r="H2435">
        <v>78</v>
      </c>
      <c r="I2435">
        <v>97</v>
      </c>
      <c r="J2435" t="s">
        <v>26207</v>
      </c>
      <c r="K2435" t="s">
        <v>26240</v>
      </c>
      <c r="L2435" t="s">
        <v>26229</v>
      </c>
      <c r="M2435" t="s">
        <v>26211</v>
      </c>
      <c r="N2435" t="s">
        <v>26231</v>
      </c>
      <c r="O2435" t="s">
        <v>26261</v>
      </c>
      <c r="P2435" t="s">
        <v>26243</v>
      </c>
      <c r="Q2435" t="s">
        <v>26262</v>
      </c>
      <c r="R2435" t="s">
        <v>26236</v>
      </c>
      <c r="S2435" t="s">
        <v>26203</v>
      </c>
      <c r="T2435" t="s">
        <v>26263</v>
      </c>
      <c r="U2435" t="s">
        <v>26264</v>
      </c>
      <c r="V2435" t="s">
        <v>26218</v>
      </c>
      <c r="W2435" t="s">
        <v>26206</v>
      </c>
    </row>
    <row r="2436" spans="1:29" x14ac:dyDescent="0.3">
      <c r="A2436" t="s">
        <v>26265</v>
      </c>
      <c r="B2436" t="s">
        <v>26260</v>
      </c>
      <c r="C2436">
        <v>1122</v>
      </c>
      <c r="D2436" t="s">
        <v>632</v>
      </c>
      <c r="E2436">
        <v>190</v>
      </c>
      <c r="F2436">
        <v>4496</v>
      </c>
      <c r="G2436">
        <v>3.89</v>
      </c>
      <c r="H2436">
        <v>9</v>
      </c>
      <c r="I2436">
        <v>6</v>
      </c>
      <c r="J2436" t="s">
        <v>26218</v>
      </c>
      <c r="K2436" t="s">
        <v>26266</v>
      </c>
      <c r="L2436" t="s">
        <v>26267</v>
      </c>
      <c r="M2436" t="s">
        <v>26268</v>
      </c>
      <c r="N2436" t="s">
        <v>26269</v>
      </c>
      <c r="O2436" t="s">
        <v>26207</v>
      </c>
      <c r="P2436" t="s">
        <v>26270</v>
      </c>
      <c r="Q2436" t="s">
        <v>26271</v>
      </c>
      <c r="R2436" t="s">
        <v>26272</v>
      </c>
      <c r="S2436" t="s">
        <v>26273</v>
      </c>
      <c r="T2436" t="s">
        <v>26274</v>
      </c>
      <c r="U2436" t="s">
        <v>26275</v>
      </c>
      <c r="V2436" t="s">
        <v>26276</v>
      </c>
      <c r="W2436" t="s">
        <v>26277</v>
      </c>
      <c r="X2436" t="s">
        <v>26278</v>
      </c>
      <c r="Y2436" t="s">
        <v>26279</v>
      </c>
      <c r="Z2436" t="s">
        <v>26280</v>
      </c>
      <c r="AA2436" t="s">
        <v>26281</v>
      </c>
      <c r="AB2436" t="s">
        <v>26282</v>
      </c>
      <c r="AC2436" t="s">
        <v>26283</v>
      </c>
    </row>
    <row r="2437" spans="1:29" x14ac:dyDescent="0.3">
      <c r="A2437" t="s">
        <v>26284</v>
      </c>
      <c r="B2437" t="s">
        <v>26285</v>
      </c>
      <c r="C2437">
        <v>1122</v>
      </c>
      <c r="D2437" t="s">
        <v>632</v>
      </c>
      <c r="E2437">
        <v>291</v>
      </c>
      <c r="F2437">
        <v>28966</v>
      </c>
      <c r="G2437">
        <v>5</v>
      </c>
      <c r="H2437">
        <v>19</v>
      </c>
      <c r="I2437">
        <v>16</v>
      </c>
      <c r="J2437" t="s">
        <v>26218</v>
      </c>
      <c r="K2437" t="s">
        <v>26234</v>
      </c>
      <c r="L2437" t="s">
        <v>26207</v>
      </c>
      <c r="M2437" t="s">
        <v>26286</v>
      </c>
      <c r="N2437" t="s">
        <v>26212</v>
      </c>
      <c r="O2437" t="s">
        <v>26229</v>
      </c>
      <c r="P2437" t="s">
        <v>26248</v>
      </c>
      <c r="Q2437" t="s">
        <v>26243</v>
      </c>
      <c r="R2437" t="s">
        <v>26287</v>
      </c>
      <c r="S2437" t="s">
        <v>26203</v>
      </c>
      <c r="T2437" t="s">
        <v>26288</v>
      </c>
      <c r="U2437" t="s">
        <v>26289</v>
      </c>
      <c r="V2437" t="s">
        <v>26290</v>
      </c>
      <c r="W2437" t="s">
        <v>26249</v>
      </c>
    </row>
    <row r="2438" spans="1:29" x14ac:dyDescent="0.3">
      <c r="A2438" t="s">
        <v>26211</v>
      </c>
      <c r="B2438" t="s">
        <v>26291</v>
      </c>
      <c r="C2438">
        <v>1120</v>
      </c>
      <c r="D2438" t="s">
        <v>632</v>
      </c>
      <c r="E2438">
        <v>409</v>
      </c>
      <c r="F2438">
        <v>134575</v>
      </c>
      <c r="G2438">
        <v>4.43</v>
      </c>
      <c r="H2438">
        <v>109</v>
      </c>
      <c r="I2438">
        <v>176</v>
      </c>
      <c r="J2438" t="s">
        <v>26207</v>
      </c>
      <c r="K2438" t="s">
        <v>26203</v>
      </c>
      <c r="L2438" t="s">
        <v>26209</v>
      </c>
      <c r="M2438" t="s">
        <v>26206</v>
      </c>
      <c r="N2438" t="s">
        <v>26230</v>
      </c>
      <c r="O2438" t="s">
        <v>26261</v>
      </c>
      <c r="P2438" t="s">
        <v>26233</v>
      </c>
      <c r="Q2438" t="s">
        <v>26234</v>
      </c>
      <c r="R2438" t="s">
        <v>26236</v>
      </c>
      <c r="S2438" t="s">
        <v>26239</v>
      </c>
      <c r="T2438" t="s">
        <v>26229</v>
      </c>
      <c r="U2438" t="s">
        <v>26292</v>
      </c>
      <c r="V2438" t="s">
        <v>26238</v>
      </c>
      <c r="W2438" t="s">
        <v>26293</v>
      </c>
    </row>
    <row r="2439" spans="1:29" x14ac:dyDescent="0.3">
      <c r="A2439" t="s">
        <v>26247</v>
      </c>
      <c r="B2439" t="s">
        <v>26294</v>
      </c>
      <c r="C2439">
        <v>1122</v>
      </c>
      <c r="D2439" t="s">
        <v>632</v>
      </c>
      <c r="E2439">
        <v>297</v>
      </c>
      <c r="F2439">
        <v>11109</v>
      </c>
      <c r="G2439">
        <v>4.95</v>
      </c>
      <c r="H2439">
        <v>22</v>
      </c>
      <c r="I2439">
        <v>18</v>
      </c>
      <c r="J2439" t="s">
        <v>26218</v>
      </c>
      <c r="K2439" t="s">
        <v>26203</v>
      </c>
      <c r="L2439" t="s">
        <v>26264</v>
      </c>
      <c r="M2439" t="s">
        <v>26295</v>
      </c>
      <c r="N2439" t="s">
        <v>26211</v>
      </c>
      <c r="O2439" t="s">
        <v>26246</v>
      </c>
      <c r="P2439" t="s">
        <v>26244</v>
      </c>
      <c r="Q2439" t="s">
        <v>26205</v>
      </c>
      <c r="R2439" t="s">
        <v>26236</v>
      </c>
      <c r="S2439" t="s">
        <v>26254</v>
      </c>
      <c r="T2439" t="s">
        <v>26296</v>
      </c>
      <c r="U2439" t="s">
        <v>26241</v>
      </c>
      <c r="V2439" t="s">
        <v>26207</v>
      </c>
      <c r="W2439" t="s">
        <v>26206</v>
      </c>
    </row>
    <row r="2440" spans="1:29" x14ac:dyDescent="0.3">
      <c r="A2440" t="s">
        <v>26209</v>
      </c>
      <c r="B2440" t="s">
        <v>26297</v>
      </c>
      <c r="C2440">
        <v>1121</v>
      </c>
      <c r="D2440" t="s">
        <v>632</v>
      </c>
      <c r="E2440">
        <v>300</v>
      </c>
      <c r="F2440">
        <v>130120</v>
      </c>
      <c r="G2440">
        <v>4.76</v>
      </c>
      <c r="H2440">
        <v>245</v>
      </c>
      <c r="I2440">
        <v>320</v>
      </c>
      <c r="J2440" t="s">
        <v>26203</v>
      </c>
      <c r="K2440" t="s">
        <v>26206</v>
      </c>
      <c r="L2440" t="s">
        <v>26211</v>
      </c>
      <c r="M2440" t="s">
        <v>26207</v>
      </c>
      <c r="N2440" t="s">
        <v>26240</v>
      </c>
      <c r="O2440" t="s">
        <v>26205</v>
      </c>
      <c r="P2440" t="s">
        <v>26298</v>
      </c>
      <c r="Q2440" t="s">
        <v>26238</v>
      </c>
      <c r="R2440" t="s">
        <v>26236</v>
      </c>
      <c r="S2440" t="s">
        <v>26243</v>
      </c>
      <c r="T2440" t="s">
        <v>26246</v>
      </c>
      <c r="U2440" t="s">
        <v>26254</v>
      </c>
      <c r="V2440" t="s">
        <v>26241</v>
      </c>
      <c r="W2440" t="s">
        <v>26218</v>
      </c>
    </row>
    <row r="2441" spans="1:29" x14ac:dyDescent="0.3">
      <c r="A2441" t="s">
        <v>26242</v>
      </c>
      <c r="B2441" t="s">
        <v>26299</v>
      </c>
      <c r="C2441">
        <v>1121</v>
      </c>
      <c r="D2441" t="s">
        <v>632</v>
      </c>
      <c r="E2441">
        <v>297</v>
      </c>
      <c r="F2441">
        <v>145906</v>
      </c>
      <c r="G2441">
        <v>4.6500000000000004</v>
      </c>
      <c r="H2441">
        <v>211</v>
      </c>
      <c r="I2441">
        <v>209</v>
      </c>
      <c r="J2441" t="s">
        <v>26203</v>
      </c>
      <c r="K2441" t="s">
        <v>26236</v>
      </c>
      <c r="L2441" t="s">
        <v>26218</v>
      </c>
      <c r="M2441" t="s">
        <v>26205</v>
      </c>
      <c r="N2441" t="s">
        <v>26234</v>
      </c>
      <c r="O2441" t="s">
        <v>26222</v>
      </c>
      <c r="P2441" t="s">
        <v>26240</v>
      </c>
      <c r="Q2441" t="s">
        <v>26207</v>
      </c>
      <c r="R2441" t="s">
        <v>26241</v>
      </c>
      <c r="S2441" t="s">
        <v>26238</v>
      </c>
      <c r="T2441" t="s">
        <v>26228</v>
      </c>
      <c r="U2441" t="s">
        <v>26209</v>
      </c>
      <c r="V2441" t="s">
        <v>26206</v>
      </c>
      <c r="W2441" t="s">
        <v>26250</v>
      </c>
    </row>
    <row r="2442" spans="1:29" x14ac:dyDescent="0.3">
      <c r="A2442" t="s">
        <v>26249</v>
      </c>
      <c r="B2442" t="s">
        <v>26300</v>
      </c>
      <c r="C2442">
        <v>1123</v>
      </c>
      <c r="D2442" t="s">
        <v>632</v>
      </c>
      <c r="E2442">
        <v>299</v>
      </c>
      <c r="F2442">
        <v>184165</v>
      </c>
      <c r="G2442">
        <v>4.8499999999999996</v>
      </c>
      <c r="H2442">
        <v>438</v>
      </c>
      <c r="I2442">
        <v>423</v>
      </c>
      <c r="J2442" t="s">
        <v>26222</v>
      </c>
      <c r="K2442" t="s">
        <v>26252</v>
      </c>
      <c r="L2442" t="s">
        <v>26203</v>
      </c>
      <c r="M2442" t="s">
        <v>26256</v>
      </c>
      <c r="N2442" t="s">
        <v>26205</v>
      </c>
      <c r="O2442" t="s">
        <v>26207</v>
      </c>
      <c r="P2442" t="s">
        <v>26234</v>
      </c>
      <c r="Q2442" t="s">
        <v>26257</v>
      </c>
      <c r="R2442" t="s">
        <v>26218</v>
      </c>
      <c r="S2442" t="s">
        <v>26242</v>
      </c>
      <c r="T2442" t="s">
        <v>26251</v>
      </c>
      <c r="U2442" t="s">
        <v>26288</v>
      </c>
      <c r="V2442" t="s">
        <v>26259</v>
      </c>
      <c r="W2442" t="s">
        <v>26206</v>
      </c>
    </row>
    <row r="2443" spans="1:29" x14ac:dyDescent="0.3">
      <c r="A2443" t="s">
        <v>26301</v>
      </c>
      <c r="B2443" t="s">
        <v>26302</v>
      </c>
      <c r="C2443">
        <v>1119</v>
      </c>
      <c r="D2443" t="s">
        <v>632</v>
      </c>
      <c r="E2443">
        <v>267</v>
      </c>
      <c r="F2443">
        <v>85425</v>
      </c>
      <c r="G2443">
        <v>3.15</v>
      </c>
      <c r="H2443">
        <v>84</v>
      </c>
      <c r="I2443">
        <v>33</v>
      </c>
      <c r="J2443" t="s">
        <v>26303</v>
      </c>
      <c r="K2443" t="s">
        <v>26304</v>
      </c>
      <c r="L2443" t="s">
        <v>26305</v>
      </c>
      <c r="M2443" t="s">
        <v>26306</v>
      </c>
      <c r="N2443" t="s">
        <v>26307</v>
      </c>
      <c r="O2443" t="s">
        <v>26308</v>
      </c>
      <c r="P2443" t="s">
        <v>26309</v>
      </c>
      <c r="Q2443" t="s">
        <v>26310</v>
      </c>
      <c r="R2443" t="s">
        <v>26311</v>
      </c>
      <c r="S2443" t="s">
        <v>26312</v>
      </c>
      <c r="T2443" t="s">
        <v>26313</v>
      </c>
      <c r="U2443" t="s">
        <v>26314</v>
      </c>
      <c r="V2443" t="s">
        <v>25384</v>
      </c>
      <c r="W2443" t="s">
        <v>26315</v>
      </c>
    </row>
    <row r="2444" spans="1:29" x14ac:dyDescent="0.3">
      <c r="A2444" t="s">
        <v>26310</v>
      </c>
      <c r="B2444" t="s">
        <v>26316</v>
      </c>
      <c r="C2444">
        <v>1082</v>
      </c>
      <c r="D2444" t="s">
        <v>632</v>
      </c>
      <c r="E2444">
        <v>185</v>
      </c>
      <c r="F2444">
        <v>116566</v>
      </c>
      <c r="G2444">
        <v>4.75</v>
      </c>
      <c r="H2444">
        <v>137</v>
      </c>
      <c r="I2444">
        <v>119</v>
      </c>
      <c r="J2444" t="s">
        <v>26317</v>
      </c>
      <c r="K2444" t="s">
        <v>25384</v>
      </c>
      <c r="L2444" t="s">
        <v>26315</v>
      </c>
      <c r="M2444" t="s">
        <v>26318</v>
      </c>
      <c r="N2444" t="s">
        <v>26305</v>
      </c>
      <c r="O2444" t="s">
        <v>26319</v>
      </c>
      <c r="P2444" t="s">
        <v>26320</v>
      </c>
      <c r="Q2444" t="s">
        <v>26321</v>
      </c>
      <c r="R2444" t="s">
        <v>26322</v>
      </c>
      <c r="S2444" t="s">
        <v>26323</v>
      </c>
      <c r="T2444" t="s">
        <v>26324</v>
      </c>
      <c r="U2444" t="s">
        <v>26325</v>
      </c>
      <c r="V2444" t="s">
        <v>26326</v>
      </c>
      <c r="W2444" t="s">
        <v>26304</v>
      </c>
    </row>
    <row r="2445" spans="1:29" x14ac:dyDescent="0.3">
      <c r="A2445" t="s">
        <v>26307</v>
      </c>
      <c r="B2445" t="s">
        <v>26327</v>
      </c>
      <c r="C2445">
        <v>1118</v>
      </c>
      <c r="D2445" t="s">
        <v>20</v>
      </c>
      <c r="E2445">
        <v>315</v>
      </c>
      <c r="F2445">
        <v>262813</v>
      </c>
      <c r="G2445">
        <v>4.08</v>
      </c>
      <c r="H2445">
        <v>692</v>
      </c>
      <c r="I2445">
        <v>1521</v>
      </c>
      <c r="J2445" t="s">
        <v>26303</v>
      </c>
      <c r="K2445" t="s">
        <v>25384</v>
      </c>
      <c r="L2445" t="s">
        <v>26311</v>
      </c>
      <c r="M2445" t="s">
        <v>26328</v>
      </c>
      <c r="N2445" t="s">
        <v>26313</v>
      </c>
      <c r="O2445" t="s">
        <v>26306</v>
      </c>
      <c r="P2445" t="s">
        <v>26329</v>
      </c>
      <c r="Q2445" t="s">
        <v>26330</v>
      </c>
      <c r="R2445" t="s">
        <v>26331</v>
      </c>
      <c r="S2445" t="s">
        <v>26332</v>
      </c>
      <c r="T2445" t="s">
        <v>26333</v>
      </c>
      <c r="U2445" t="s">
        <v>26305</v>
      </c>
      <c r="V2445" t="s">
        <v>26304</v>
      </c>
      <c r="W2445" t="s">
        <v>26301</v>
      </c>
    </row>
    <row r="2446" spans="1:29" x14ac:dyDescent="0.3">
      <c r="A2446" t="s">
        <v>26312</v>
      </c>
      <c r="B2446" t="s">
        <v>26334</v>
      </c>
      <c r="C2446">
        <v>1085</v>
      </c>
      <c r="D2446" t="s">
        <v>866</v>
      </c>
      <c r="E2446">
        <v>132</v>
      </c>
      <c r="F2446">
        <v>23397</v>
      </c>
      <c r="G2446">
        <v>3.64</v>
      </c>
      <c r="H2446">
        <v>55</v>
      </c>
      <c r="I2446">
        <v>59</v>
      </c>
      <c r="J2446" t="s">
        <v>26335</v>
      </c>
      <c r="K2446" t="s">
        <v>26336</v>
      </c>
      <c r="L2446" t="s">
        <v>26337</v>
      </c>
      <c r="M2446" t="s">
        <v>26338</v>
      </c>
      <c r="N2446" t="s">
        <v>26305</v>
      </c>
      <c r="O2446" t="s">
        <v>26339</v>
      </c>
      <c r="P2446" t="s">
        <v>26340</v>
      </c>
      <c r="Q2446" t="s">
        <v>26341</v>
      </c>
      <c r="R2446" t="s">
        <v>26310</v>
      </c>
      <c r="S2446" t="s">
        <v>26342</v>
      </c>
      <c r="T2446" t="s">
        <v>26343</v>
      </c>
      <c r="U2446" t="s">
        <v>26344</v>
      </c>
      <c r="V2446" t="s">
        <v>26345</v>
      </c>
      <c r="W2446" t="s">
        <v>26306</v>
      </c>
      <c r="X2446" t="s">
        <v>26346</v>
      </c>
      <c r="Y2446" t="s">
        <v>26301</v>
      </c>
      <c r="Z2446" t="s">
        <v>26347</v>
      </c>
      <c r="AA2446" t="s">
        <v>26348</v>
      </c>
      <c r="AB2446" t="s">
        <v>26349</v>
      </c>
      <c r="AC2446" t="s">
        <v>26350</v>
      </c>
    </row>
    <row r="2447" spans="1:29" x14ac:dyDescent="0.3">
      <c r="A2447" t="s">
        <v>26303</v>
      </c>
      <c r="B2447" t="s">
        <v>26351</v>
      </c>
      <c r="C2447">
        <v>1117</v>
      </c>
      <c r="D2447" t="s">
        <v>632</v>
      </c>
      <c r="E2447">
        <v>284</v>
      </c>
      <c r="F2447">
        <v>597767</v>
      </c>
      <c r="G2447">
        <v>4.82</v>
      </c>
      <c r="H2447">
        <v>714</v>
      </c>
      <c r="I2447">
        <v>727</v>
      </c>
      <c r="J2447" t="s">
        <v>26311</v>
      </c>
      <c r="K2447" t="s">
        <v>26307</v>
      </c>
      <c r="L2447" t="s">
        <v>25384</v>
      </c>
      <c r="M2447" t="s">
        <v>26306</v>
      </c>
      <c r="N2447" t="s">
        <v>26304</v>
      </c>
      <c r="O2447" t="s">
        <v>26314</v>
      </c>
      <c r="P2447" t="s">
        <v>26313</v>
      </c>
      <c r="Q2447" t="s">
        <v>26352</v>
      </c>
      <c r="R2447" t="s">
        <v>26353</v>
      </c>
      <c r="S2447" t="s">
        <v>26301</v>
      </c>
      <c r="T2447" t="s">
        <v>26354</v>
      </c>
      <c r="U2447" t="s">
        <v>26331</v>
      </c>
      <c r="V2447" t="s">
        <v>26207</v>
      </c>
      <c r="W2447" t="s">
        <v>26355</v>
      </c>
    </row>
    <row r="2448" spans="1:29" x14ac:dyDescent="0.3">
      <c r="A2448" t="s">
        <v>26356</v>
      </c>
      <c r="B2448" t="s">
        <v>26357</v>
      </c>
      <c r="C2448">
        <v>1111</v>
      </c>
      <c r="D2448" t="s">
        <v>32</v>
      </c>
      <c r="E2448">
        <v>167</v>
      </c>
      <c r="F2448">
        <v>14854</v>
      </c>
      <c r="G2448">
        <v>4.24</v>
      </c>
      <c r="H2448">
        <v>37</v>
      </c>
      <c r="I2448">
        <v>57</v>
      </c>
      <c r="J2448" t="s">
        <v>26358</v>
      </c>
      <c r="K2448" t="s">
        <v>26326</v>
      </c>
      <c r="L2448" t="s">
        <v>26359</v>
      </c>
      <c r="M2448" t="s">
        <v>26360</v>
      </c>
      <c r="N2448" t="s">
        <v>26305</v>
      </c>
      <c r="O2448" t="s">
        <v>26315</v>
      </c>
      <c r="P2448" t="s">
        <v>26310</v>
      </c>
      <c r="Q2448" t="s">
        <v>26320</v>
      </c>
      <c r="R2448" t="s">
        <v>26318</v>
      </c>
      <c r="S2448" t="s">
        <v>26361</v>
      </c>
      <c r="T2448" t="s">
        <v>26319</v>
      </c>
      <c r="U2448" t="s">
        <v>26362</v>
      </c>
      <c r="V2448" t="s">
        <v>26363</v>
      </c>
      <c r="W2448" t="s">
        <v>26364</v>
      </c>
      <c r="X2448" t="s">
        <v>26365</v>
      </c>
      <c r="Y2448" t="s">
        <v>26366</v>
      </c>
      <c r="Z2448" t="s">
        <v>26367</v>
      </c>
      <c r="AA2448" t="s">
        <v>26368</v>
      </c>
      <c r="AB2448" t="s">
        <v>26309</v>
      </c>
      <c r="AC2448" t="s">
        <v>26369</v>
      </c>
    </row>
    <row r="2449" spans="1:31" x14ac:dyDescent="0.3">
      <c r="A2449" t="s">
        <v>26309</v>
      </c>
      <c r="B2449" t="s">
        <v>26370</v>
      </c>
      <c r="C2449">
        <v>1121</v>
      </c>
      <c r="D2449" t="s">
        <v>632</v>
      </c>
      <c r="E2449">
        <v>240</v>
      </c>
      <c r="F2449">
        <v>25886</v>
      </c>
      <c r="G2449">
        <v>3.89</v>
      </c>
      <c r="H2449">
        <v>54</v>
      </c>
      <c r="I2449">
        <v>32</v>
      </c>
      <c r="J2449" t="s">
        <v>26371</v>
      </c>
      <c r="K2449" t="s">
        <v>26304</v>
      </c>
      <c r="L2449" t="s">
        <v>26301</v>
      </c>
      <c r="M2449" t="s">
        <v>26305</v>
      </c>
      <c r="N2449" t="s">
        <v>26310</v>
      </c>
      <c r="O2449" t="s">
        <v>26303</v>
      </c>
      <c r="P2449" t="s">
        <v>26313</v>
      </c>
      <c r="Q2449" t="s">
        <v>26307</v>
      </c>
      <c r="R2449" t="s">
        <v>26372</v>
      </c>
      <c r="S2449" t="s">
        <v>26359</v>
      </c>
      <c r="T2449" t="s">
        <v>26326</v>
      </c>
      <c r="U2449" t="s">
        <v>26373</v>
      </c>
      <c r="V2449" t="s">
        <v>26374</v>
      </c>
      <c r="W2449" t="s">
        <v>26375</v>
      </c>
    </row>
    <row r="2450" spans="1:31" x14ac:dyDescent="0.3">
      <c r="A2450" t="s">
        <v>26304</v>
      </c>
      <c r="B2450" t="s">
        <v>26376</v>
      </c>
      <c r="C2450">
        <v>1088</v>
      </c>
      <c r="D2450" t="s">
        <v>632</v>
      </c>
      <c r="E2450">
        <v>227</v>
      </c>
      <c r="F2450">
        <v>138358</v>
      </c>
      <c r="G2450">
        <v>3.91</v>
      </c>
      <c r="H2450">
        <v>93</v>
      </c>
      <c r="I2450">
        <v>89</v>
      </c>
      <c r="J2450" t="s">
        <v>26303</v>
      </c>
      <c r="K2450" t="s">
        <v>26301</v>
      </c>
      <c r="L2450" t="s">
        <v>26377</v>
      </c>
      <c r="M2450" t="s">
        <v>26378</v>
      </c>
      <c r="N2450" t="s">
        <v>26379</v>
      </c>
      <c r="O2450" t="s">
        <v>26308</v>
      </c>
      <c r="P2450" t="s">
        <v>26306</v>
      </c>
      <c r="Q2450" t="s">
        <v>26307</v>
      </c>
      <c r="R2450" t="s">
        <v>26309</v>
      </c>
      <c r="S2450" t="s">
        <v>26310</v>
      </c>
      <c r="T2450" t="s">
        <v>26305</v>
      </c>
      <c r="U2450" t="s">
        <v>26380</v>
      </c>
      <c r="V2450" t="s">
        <v>26381</v>
      </c>
      <c r="W2450" t="s">
        <v>26382</v>
      </c>
    </row>
    <row r="2451" spans="1:31" x14ac:dyDescent="0.3">
      <c r="A2451" t="s">
        <v>25384</v>
      </c>
      <c r="B2451" t="s">
        <v>26383</v>
      </c>
      <c r="C2451">
        <v>1111</v>
      </c>
      <c r="D2451" t="s">
        <v>632</v>
      </c>
      <c r="E2451">
        <v>201</v>
      </c>
      <c r="F2451">
        <v>215511</v>
      </c>
      <c r="G2451">
        <v>4.83</v>
      </c>
      <c r="H2451">
        <v>352</v>
      </c>
      <c r="I2451">
        <v>383</v>
      </c>
      <c r="J2451" t="s">
        <v>26303</v>
      </c>
      <c r="K2451" t="s">
        <v>26331</v>
      </c>
      <c r="L2451" t="s">
        <v>26307</v>
      </c>
      <c r="M2451" t="s">
        <v>26359</v>
      </c>
      <c r="N2451" t="s">
        <v>26310</v>
      </c>
      <c r="O2451" t="s">
        <v>17732</v>
      </c>
      <c r="P2451" t="s">
        <v>26384</v>
      </c>
      <c r="Q2451" t="s">
        <v>26306</v>
      </c>
      <c r="R2451" t="s">
        <v>26354</v>
      </c>
      <c r="S2451" t="s">
        <v>26311</v>
      </c>
      <c r="T2451" t="s">
        <v>26385</v>
      </c>
      <c r="U2451" t="s">
        <v>26386</v>
      </c>
      <c r="V2451" t="s">
        <v>26326</v>
      </c>
      <c r="W2451" t="s">
        <v>26325</v>
      </c>
      <c r="X2451" t="s">
        <v>25875</v>
      </c>
      <c r="Y2451" t="s">
        <v>15602</v>
      </c>
      <c r="Z2451" t="s">
        <v>26371</v>
      </c>
      <c r="AA2451" t="s">
        <v>26313</v>
      </c>
      <c r="AB2451" t="s">
        <v>26387</v>
      </c>
      <c r="AC2451" t="s">
        <v>26388</v>
      </c>
    </row>
    <row r="2452" spans="1:31" x14ac:dyDescent="0.3">
      <c r="A2452" t="s">
        <v>26319</v>
      </c>
      <c r="B2452" t="s">
        <v>26389</v>
      </c>
      <c r="C2452">
        <v>1108</v>
      </c>
      <c r="D2452" t="s">
        <v>632</v>
      </c>
      <c r="E2452">
        <v>182</v>
      </c>
      <c r="F2452">
        <v>10173</v>
      </c>
      <c r="G2452">
        <v>4.53</v>
      </c>
      <c r="H2452">
        <v>19</v>
      </c>
      <c r="I2452">
        <v>30</v>
      </c>
      <c r="J2452" t="s">
        <v>26310</v>
      </c>
      <c r="K2452" t="s">
        <v>26315</v>
      </c>
      <c r="L2452" t="s">
        <v>26390</v>
      </c>
      <c r="M2452" t="s">
        <v>26318</v>
      </c>
      <c r="N2452" t="s">
        <v>26305</v>
      </c>
      <c r="O2452" t="s">
        <v>26391</v>
      </c>
      <c r="P2452" t="s">
        <v>26356</v>
      </c>
      <c r="Q2452" t="s">
        <v>26304</v>
      </c>
      <c r="R2452" t="s">
        <v>26317</v>
      </c>
      <c r="S2452" t="s">
        <v>26392</v>
      </c>
      <c r="T2452" t="s">
        <v>26393</v>
      </c>
      <c r="U2452" t="s">
        <v>26368</v>
      </c>
      <c r="V2452" t="s">
        <v>26326</v>
      </c>
      <c r="W2452" t="s">
        <v>26312</v>
      </c>
      <c r="X2452" t="s">
        <v>26394</v>
      </c>
      <c r="Y2452" t="s">
        <v>26395</v>
      </c>
      <c r="Z2452" t="s">
        <v>26396</v>
      </c>
      <c r="AA2452" t="s">
        <v>26397</v>
      </c>
      <c r="AB2452" t="s">
        <v>26398</v>
      </c>
      <c r="AC2452" t="s">
        <v>26399</v>
      </c>
    </row>
    <row r="2453" spans="1:31" x14ac:dyDescent="0.3">
      <c r="A2453" t="s">
        <v>26315</v>
      </c>
      <c r="B2453" t="s">
        <v>26400</v>
      </c>
      <c r="C2453">
        <v>1100</v>
      </c>
      <c r="D2453" t="s">
        <v>32</v>
      </c>
      <c r="E2453">
        <v>337</v>
      </c>
      <c r="F2453">
        <v>13767</v>
      </c>
      <c r="G2453">
        <v>4.88</v>
      </c>
      <c r="H2453">
        <v>8</v>
      </c>
      <c r="I2453">
        <v>5</v>
      </c>
      <c r="J2453" t="s">
        <v>26310</v>
      </c>
      <c r="K2453" t="s">
        <v>26320</v>
      </c>
      <c r="L2453" t="s">
        <v>26318</v>
      </c>
      <c r="M2453" t="s">
        <v>26356</v>
      </c>
      <c r="N2453" t="s">
        <v>26319</v>
      </c>
      <c r="O2453" t="s">
        <v>26368</v>
      </c>
      <c r="P2453" t="s">
        <v>26305</v>
      </c>
      <c r="Q2453" t="s">
        <v>26326</v>
      </c>
      <c r="R2453" t="s">
        <v>26304</v>
      </c>
      <c r="S2453" t="s">
        <v>26366</v>
      </c>
      <c r="T2453" t="s">
        <v>26359</v>
      </c>
      <c r="U2453" t="s">
        <v>26401</v>
      </c>
      <c r="V2453" t="s">
        <v>26301</v>
      </c>
      <c r="W2453" t="s">
        <v>26402</v>
      </c>
      <c r="X2453" t="s">
        <v>26403</v>
      </c>
      <c r="Y2453" t="s">
        <v>26317</v>
      </c>
      <c r="Z2453" t="s">
        <v>26358</v>
      </c>
      <c r="AA2453" t="s">
        <v>26404</v>
      </c>
      <c r="AB2453" t="s">
        <v>26405</v>
      </c>
      <c r="AC2453" t="s">
        <v>26406</v>
      </c>
    </row>
    <row r="2454" spans="1:31" x14ac:dyDescent="0.3">
      <c r="A2454" t="s">
        <v>26326</v>
      </c>
      <c r="B2454" t="s">
        <v>26407</v>
      </c>
      <c r="C2454">
        <v>1037</v>
      </c>
      <c r="D2454" t="s">
        <v>20</v>
      </c>
      <c r="E2454">
        <v>325</v>
      </c>
      <c r="F2454">
        <v>16571</v>
      </c>
      <c r="G2454">
        <v>4.05</v>
      </c>
      <c r="H2454">
        <v>41</v>
      </c>
      <c r="I2454">
        <v>112</v>
      </c>
      <c r="J2454" t="s">
        <v>26359</v>
      </c>
      <c r="K2454" t="s">
        <v>25384</v>
      </c>
      <c r="L2454" t="s">
        <v>26356</v>
      </c>
      <c r="M2454" t="s">
        <v>26318</v>
      </c>
      <c r="N2454" t="s">
        <v>26310</v>
      </c>
      <c r="O2454" t="s">
        <v>26331</v>
      </c>
      <c r="P2454" t="s">
        <v>26408</v>
      </c>
      <c r="Q2454" t="s">
        <v>26358</v>
      </c>
      <c r="R2454" t="s">
        <v>26304</v>
      </c>
      <c r="S2454" t="s">
        <v>26319</v>
      </c>
      <c r="T2454" t="s">
        <v>26315</v>
      </c>
      <c r="U2454" t="s">
        <v>26409</v>
      </c>
      <c r="V2454" t="s">
        <v>26305</v>
      </c>
      <c r="W2454" t="s">
        <v>26309</v>
      </c>
      <c r="X2454" t="s">
        <v>26301</v>
      </c>
      <c r="Y2454" t="s">
        <v>26303</v>
      </c>
      <c r="Z2454" t="s">
        <v>26369</v>
      </c>
      <c r="AA2454" t="s">
        <v>26410</v>
      </c>
      <c r="AB2454" t="s">
        <v>26368</v>
      </c>
      <c r="AC2454" t="s">
        <v>25862</v>
      </c>
    </row>
    <row r="2455" spans="1:31" x14ac:dyDescent="0.3">
      <c r="A2455" t="s">
        <v>26313</v>
      </c>
    </row>
    <row r="2456" spans="1:31" x14ac:dyDescent="0.3">
      <c r="A2456" t="s">
        <v>26311</v>
      </c>
      <c r="B2456" t="s">
        <v>26411</v>
      </c>
      <c r="C2456">
        <v>1118</v>
      </c>
      <c r="D2456" t="s">
        <v>632</v>
      </c>
      <c r="E2456">
        <v>266</v>
      </c>
      <c r="F2456">
        <v>146681</v>
      </c>
      <c r="G2456">
        <v>1.99</v>
      </c>
      <c r="H2456">
        <v>133</v>
      </c>
      <c r="I2456">
        <v>62</v>
      </c>
      <c r="J2456" t="s">
        <v>26303</v>
      </c>
      <c r="K2456" t="s">
        <v>26352</v>
      </c>
      <c r="L2456" t="s">
        <v>26353</v>
      </c>
      <c r="M2456" t="s">
        <v>26307</v>
      </c>
      <c r="N2456" t="s">
        <v>26331</v>
      </c>
      <c r="O2456" t="s">
        <v>26314</v>
      </c>
      <c r="P2456" t="s">
        <v>25384</v>
      </c>
      <c r="Q2456" t="s">
        <v>26308</v>
      </c>
      <c r="R2456" t="s">
        <v>26354</v>
      </c>
      <c r="S2456" t="s">
        <v>26371</v>
      </c>
      <c r="T2456" t="s">
        <v>26306</v>
      </c>
      <c r="U2456" t="s">
        <v>26408</v>
      </c>
      <c r="V2456" t="s">
        <v>26301</v>
      </c>
      <c r="W2456" t="s">
        <v>26304</v>
      </c>
    </row>
    <row r="2457" spans="1:31" x14ac:dyDescent="0.3">
      <c r="A2457" t="s">
        <v>26412</v>
      </c>
      <c r="B2457" t="s">
        <v>26413</v>
      </c>
      <c r="C2457">
        <v>1135</v>
      </c>
      <c r="D2457" t="s">
        <v>687</v>
      </c>
      <c r="E2457" t="s">
        <v>3</v>
      </c>
      <c r="F2457" t="s">
        <v>688</v>
      </c>
      <c r="G2457">
        <v>39</v>
      </c>
      <c r="H2457">
        <v>310</v>
      </c>
      <c r="I2457">
        <v>1</v>
      </c>
      <c r="J2457">
        <v>5</v>
      </c>
      <c r="K2457">
        <v>0</v>
      </c>
      <c r="L2457" t="s">
        <v>26414</v>
      </c>
      <c r="M2457" t="s">
        <v>26415</v>
      </c>
      <c r="N2457" t="s">
        <v>26416</v>
      </c>
      <c r="O2457" t="s">
        <v>26417</v>
      </c>
      <c r="P2457" t="s">
        <v>26418</v>
      </c>
      <c r="Q2457" t="s">
        <v>26419</v>
      </c>
      <c r="R2457" t="s">
        <v>26420</v>
      </c>
      <c r="S2457" t="s">
        <v>26421</v>
      </c>
      <c r="T2457" t="s">
        <v>26422</v>
      </c>
      <c r="U2457" t="s">
        <v>26423</v>
      </c>
      <c r="V2457" t="s">
        <v>26424</v>
      </c>
      <c r="W2457" t="s">
        <v>26425</v>
      </c>
      <c r="X2457" t="s">
        <v>26426</v>
      </c>
      <c r="Y2457" t="s">
        <v>26427</v>
      </c>
      <c r="Z2457" t="s">
        <v>26428</v>
      </c>
      <c r="AA2457" t="s">
        <v>26429</v>
      </c>
      <c r="AB2457" t="s">
        <v>26430</v>
      </c>
      <c r="AC2457" t="s">
        <v>26431</v>
      </c>
      <c r="AD2457" t="s">
        <v>26432</v>
      </c>
      <c r="AE2457" t="s">
        <v>26433</v>
      </c>
    </row>
    <row r="2458" spans="1:31" x14ac:dyDescent="0.3">
      <c r="A2458" t="s">
        <v>26434</v>
      </c>
      <c r="B2458" t="s">
        <v>26435</v>
      </c>
      <c r="C2458">
        <v>1068</v>
      </c>
      <c r="D2458" t="s">
        <v>5082</v>
      </c>
      <c r="E2458" t="s">
        <v>3</v>
      </c>
      <c r="F2458" t="s">
        <v>5083</v>
      </c>
      <c r="G2458">
        <v>6</v>
      </c>
      <c r="H2458">
        <v>813</v>
      </c>
      <c r="I2458">
        <v>1</v>
      </c>
      <c r="J2458">
        <v>1</v>
      </c>
      <c r="K2458">
        <v>0</v>
      </c>
      <c r="L2458" t="s">
        <v>26436</v>
      </c>
      <c r="M2458" t="s">
        <v>26437</v>
      </c>
      <c r="N2458" t="s">
        <v>26438</v>
      </c>
      <c r="O2458" t="s">
        <v>26439</v>
      </c>
      <c r="P2458" t="s">
        <v>26440</v>
      </c>
      <c r="Q2458" t="s">
        <v>26441</v>
      </c>
      <c r="R2458" t="s">
        <v>26442</v>
      </c>
      <c r="S2458" t="s">
        <v>26443</v>
      </c>
      <c r="T2458" t="s">
        <v>26444</v>
      </c>
      <c r="U2458" t="s">
        <v>26445</v>
      </c>
      <c r="V2458" t="s">
        <v>26446</v>
      </c>
      <c r="W2458" t="s">
        <v>26447</v>
      </c>
      <c r="X2458" t="s">
        <v>26448</v>
      </c>
      <c r="Y2458" t="s">
        <v>26449</v>
      </c>
      <c r="Z2458" t="s">
        <v>26450</v>
      </c>
      <c r="AA2458" t="s">
        <v>26451</v>
      </c>
      <c r="AB2458" t="s">
        <v>26452</v>
      </c>
      <c r="AC2458" t="s">
        <v>26453</v>
      </c>
      <c r="AD2458" t="s">
        <v>26454</v>
      </c>
      <c r="AE2458" t="s">
        <v>26455</v>
      </c>
    </row>
    <row r="2459" spans="1:31" x14ac:dyDescent="0.3">
      <c r="A2459" t="s">
        <v>26456</v>
      </c>
      <c r="B2459" t="s">
        <v>26457</v>
      </c>
      <c r="C2459">
        <v>1011</v>
      </c>
      <c r="D2459" t="s">
        <v>152</v>
      </c>
      <c r="E2459" t="s">
        <v>3</v>
      </c>
      <c r="F2459" t="s">
        <v>153</v>
      </c>
      <c r="G2459">
        <v>587</v>
      </c>
      <c r="H2459">
        <v>826</v>
      </c>
      <c r="I2459">
        <v>0</v>
      </c>
      <c r="J2459">
        <v>0</v>
      </c>
      <c r="K2459">
        <v>0</v>
      </c>
      <c r="L2459" t="s">
        <v>26458</v>
      </c>
      <c r="M2459" t="s">
        <v>26459</v>
      </c>
      <c r="N2459" t="s">
        <v>26460</v>
      </c>
      <c r="O2459" t="s">
        <v>26461</v>
      </c>
      <c r="P2459" t="s">
        <v>26462</v>
      </c>
      <c r="Q2459" t="s">
        <v>26463</v>
      </c>
      <c r="R2459" t="s">
        <v>26464</v>
      </c>
      <c r="S2459" t="s">
        <v>26465</v>
      </c>
      <c r="T2459" t="s">
        <v>26466</v>
      </c>
      <c r="U2459" t="s">
        <v>26467</v>
      </c>
      <c r="V2459" t="s">
        <v>26468</v>
      </c>
      <c r="W2459" t="s">
        <v>26469</v>
      </c>
      <c r="X2459" t="s">
        <v>26470</v>
      </c>
      <c r="Y2459" t="s">
        <v>26471</v>
      </c>
    </row>
    <row r="2460" spans="1:31" x14ac:dyDescent="0.3">
      <c r="A2460" t="s">
        <v>26436</v>
      </c>
      <c r="B2460" t="s">
        <v>26435</v>
      </c>
      <c r="C2460">
        <v>1068</v>
      </c>
      <c r="D2460" t="s">
        <v>5082</v>
      </c>
      <c r="E2460" t="s">
        <v>3</v>
      </c>
      <c r="F2460" t="s">
        <v>5083</v>
      </c>
      <c r="G2460">
        <v>69</v>
      </c>
      <c r="H2460">
        <v>607</v>
      </c>
      <c r="I2460">
        <v>1</v>
      </c>
      <c r="J2460">
        <v>2</v>
      </c>
      <c r="K2460">
        <v>0</v>
      </c>
      <c r="L2460" t="s">
        <v>26448</v>
      </c>
      <c r="M2460" t="s">
        <v>26434</v>
      </c>
      <c r="N2460" t="s">
        <v>26472</v>
      </c>
      <c r="O2460" t="s">
        <v>26473</v>
      </c>
      <c r="P2460" t="s">
        <v>26474</v>
      </c>
      <c r="Q2460" t="s">
        <v>26475</v>
      </c>
      <c r="R2460" t="s">
        <v>26476</v>
      </c>
      <c r="S2460" t="s">
        <v>26477</v>
      </c>
      <c r="T2460" t="s">
        <v>26478</v>
      </c>
      <c r="U2460" t="s">
        <v>26479</v>
      </c>
      <c r="V2460" t="s">
        <v>26480</v>
      </c>
      <c r="W2460" t="s">
        <v>26481</v>
      </c>
      <c r="X2460" t="s">
        <v>26482</v>
      </c>
      <c r="Y2460" t="s">
        <v>26483</v>
      </c>
      <c r="Z2460" t="s">
        <v>26484</v>
      </c>
      <c r="AA2460" t="s">
        <v>26485</v>
      </c>
      <c r="AB2460" t="s">
        <v>26486</v>
      </c>
      <c r="AC2460" t="s">
        <v>26487</v>
      </c>
      <c r="AD2460" t="s">
        <v>26488</v>
      </c>
      <c r="AE2460" t="s">
        <v>26489</v>
      </c>
    </row>
    <row r="2461" spans="1:31" x14ac:dyDescent="0.3">
      <c r="A2461" t="s">
        <v>26490</v>
      </c>
      <c r="B2461" t="s">
        <v>26491</v>
      </c>
      <c r="C2461">
        <v>1030</v>
      </c>
      <c r="D2461" t="s">
        <v>152</v>
      </c>
      <c r="E2461" t="s">
        <v>3</v>
      </c>
      <c r="F2461" t="s">
        <v>153</v>
      </c>
      <c r="G2461">
        <v>15</v>
      </c>
      <c r="H2461">
        <v>370</v>
      </c>
      <c r="I2461">
        <v>3.67</v>
      </c>
      <c r="J2461">
        <v>3</v>
      </c>
      <c r="K2461">
        <v>1</v>
      </c>
      <c r="L2461" t="s">
        <v>26492</v>
      </c>
      <c r="M2461" t="s">
        <v>26493</v>
      </c>
      <c r="N2461" t="s">
        <v>26494</v>
      </c>
      <c r="O2461" t="s">
        <v>26495</v>
      </c>
      <c r="P2461" t="s">
        <v>26496</v>
      </c>
      <c r="Q2461" t="s">
        <v>26497</v>
      </c>
      <c r="R2461" t="s">
        <v>26498</v>
      </c>
      <c r="S2461" t="s">
        <v>26499</v>
      </c>
      <c r="T2461" t="s">
        <v>26500</v>
      </c>
      <c r="U2461" t="s">
        <v>26501</v>
      </c>
      <c r="V2461" t="s">
        <v>26502</v>
      </c>
      <c r="W2461" t="s">
        <v>26503</v>
      </c>
      <c r="X2461" t="s">
        <v>26504</v>
      </c>
      <c r="Y2461" t="s">
        <v>26505</v>
      </c>
      <c r="Z2461" t="s">
        <v>26506</v>
      </c>
      <c r="AA2461" t="s">
        <v>26507</v>
      </c>
      <c r="AB2461" t="s">
        <v>26508</v>
      </c>
      <c r="AC2461" t="s">
        <v>26509</v>
      </c>
      <c r="AD2461" t="s">
        <v>26510</v>
      </c>
      <c r="AE2461" t="s">
        <v>26511</v>
      </c>
    </row>
    <row r="2462" spans="1:31" x14ac:dyDescent="0.3">
      <c r="A2462" t="s">
        <v>26512</v>
      </c>
      <c r="B2462" t="s">
        <v>26513</v>
      </c>
      <c r="C2462">
        <v>1084</v>
      </c>
      <c r="D2462" t="s">
        <v>152</v>
      </c>
      <c r="E2462" t="s">
        <v>3</v>
      </c>
      <c r="F2462" t="s">
        <v>153</v>
      </c>
      <c r="G2462">
        <v>311</v>
      </c>
      <c r="H2462">
        <v>72</v>
      </c>
      <c r="I2462">
        <v>0</v>
      </c>
      <c r="J2462">
        <v>0</v>
      </c>
      <c r="K2462">
        <v>0</v>
      </c>
      <c r="L2462" t="s">
        <v>26514</v>
      </c>
      <c r="M2462" t="s">
        <v>26515</v>
      </c>
      <c r="N2462" t="s">
        <v>26516</v>
      </c>
      <c r="O2462" t="s">
        <v>26517</v>
      </c>
      <c r="P2462" t="s">
        <v>26518</v>
      </c>
      <c r="Q2462" t="s">
        <v>26519</v>
      </c>
      <c r="R2462" t="s">
        <v>26520</v>
      </c>
      <c r="S2462" t="s">
        <v>26521</v>
      </c>
      <c r="T2462" t="s">
        <v>26522</v>
      </c>
      <c r="U2462" t="s">
        <v>26523</v>
      </c>
      <c r="V2462" t="s">
        <v>26524</v>
      </c>
      <c r="W2462" t="s">
        <v>26525</v>
      </c>
      <c r="X2462" t="s">
        <v>26526</v>
      </c>
      <c r="Y2462" t="s">
        <v>26527</v>
      </c>
      <c r="Z2462" t="s">
        <v>26528</v>
      </c>
      <c r="AA2462" t="s">
        <v>26529</v>
      </c>
      <c r="AB2462" t="s">
        <v>26530</v>
      </c>
      <c r="AC2462" t="s">
        <v>26531</v>
      </c>
      <c r="AD2462" t="s">
        <v>26532</v>
      </c>
      <c r="AE2462" t="s">
        <v>26533</v>
      </c>
    </row>
    <row r="2463" spans="1:31" x14ac:dyDescent="0.3">
      <c r="A2463" t="s">
        <v>26534</v>
      </c>
      <c r="B2463" t="s">
        <v>26513</v>
      </c>
      <c r="C2463">
        <v>1060</v>
      </c>
      <c r="D2463" t="s">
        <v>152</v>
      </c>
      <c r="E2463" t="s">
        <v>3</v>
      </c>
      <c r="F2463" t="s">
        <v>153</v>
      </c>
      <c r="G2463">
        <v>594</v>
      </c>
      <c r="H2463">
        <v>80</v>
      </c>
      <c r="I2463">
        <v>5</v>
      </c>
      <c r="J2463">
        <v>1</v>
      </c>
      <c r="K2463">
        <v>0</v>
      </c>
      <c r="L2463" t="s">
        <v>26528</v>
      </c>
      <c r="M2463" t="s">
        <v>26531</v>
      </c>
      <c r="N2463" t="s">
        <v>26535</v>
      </c>
      <c r="O2463" t="s">
        <v>26536</v>
      </c>
      <c r="P2463" t="s">
        <v>26537</v>
      </c>
      <c r="Q2463" t="s">
        <v>26538</v>
      </c>
      <c r="R2463" t="s">
        <v>26539</v>
      </c>
      <c r="S2463" t="s">
        <v>26540</v>
      </c>
      <c r="T2463" t="s">
        <v>26541</v>
      </c>
      <c r="U2463" t="s">
        <v>26542</v>
      </c>
      <c r="V2463" t="s">
        <v>26543</v>
      </c>
      <c r="W2463" t="s">
        <v>26544</v>
      </c>
      <c r="X2463" t="s">
        <v>26545</v>
      </c>
      <c r="Y2463" t="s">
        <v>26527</v>
      </c>
      <c r="Z2463" t="s">
        <v>26529</v>
      </c>
      <c r="AA2463" t="s">
        <v>26530</v>
      </c>
      <c r="AB2463" t="s">
        <v>26533</v>
      </c>
      <c r="AC2463" t="s">
        <v>26546</v>
      </c>
      <c r="AD2463" t="s">
        <v>26547</v>
      </c>
      <c r="AE2463" t="s">
        <v>26548</v>
      </c>
    </row>
    <row r="2464" spans="1:31" x14ac:dyDescent="0.3">
      <c r="A2464" t="s">
        <v>26532</v>
      </c>
      <c r="B2464" t="s">
        <v>26513</v>
      </c>
      <c r="C2464">
        <v>1109</v>
      </c>
      <c r="D2464" t="s">
        <v>152</v>
      </c>
      <c r="E2464" t="s">
        <v>3</v>
      </c>
      <c r="F2464" t="s">
        <v>153</v>
      </c>
      <c r="G2464">
        <v>434</v>
      </c>
      <c r="H2464">
        <v>61</v>
      </c>
      <c r="I2464">
        <v>0</v>
      </c>
      <c r="J2464">
        <v>0</v>
      </c>
      <c r="K2464">
        <v>2</v>
      </c>
      <c r="L2464" t="s">
        <v>26549</v>
      </c>
      <c r="M2464" t="s">
        <v>26535</v>
      </c>
      <c r="N2464" t="s">
        <v>26550</v>
      </c>
      <c r="O2464" t="s">
        <v>26551</v>
      </c>
      <c r="P2464" t="s">
        <v>26552</v>
      </c>
      <c r="Q2464" t="s">
        <v>26553</v>
      </c>
      <c r="R2464" t="s">
        <v>26554</v>
      </c>
      <c r="S2464" t="s">
        <v>26555</v>
      </c>
      <c r="T2464" t="s">
        <v>26556</v>
      </c>
      <c r="U2464" t="s">
        <v>26557</v>
      </c>
      <c r="V2464" t="s">
        <v>26558</v>
      </c>
      <c r="W2464" t="s">
        <v>26559</v>
      </c>
      <c r="X2464" t="s">
        <v>26560</v>
      </c>
      <c r="Y2464" t="s">
        <v>26561</v>
      </c>
      <c r="Z2464" t="s">
        <v>26562</v>
      </c>
      <c r="AA2464" t="s">
        <v>26563</v>
      </c>
      <c r="AB2464" t="s">
        <v>26564</v>
      </c>
      <c r="AC2464" t="s">
        <v>26565</v>
      </c>
      <c r="AD2464" t="s">
        <v>26566</v>
      </c>
      <c r="AE2464" t="s">
        <v>26567</v>
      </c>
    </row>
    <row r="2465" spans="1:31" x14ac:dyDescent="0.3">
      <c r="A2465" t="s">
        <v>26568</v>
      </c>
      <c r="B2465" t="s">
        <v>26513</v>
      </c>
      <c r="C2465">
        <v>1126</v>
      </c>
      <c r="D2465" t="s">
        <v>152</v>
      </c>
      <c r="E2465" t="s">
        <v>3</v>
      </c>
      <c r="F2465" t="s">
        <v>153</v>
      </c>
      <c r="G2465">
        <v>446</v>
      </c>
      <c r="H2465">
        <v>31</v>
      </c>
      <c r="I2465">
        <v>0</v>
      </c>
      <c r="J2465">
        <v>0</v>
      </c>
      <c r="K2465">
        <v>0</v>
      </c>
    </row>
    <row r="2466" spans="1:31" x14ac:dyDescent="0.3">
      <c r="A2466" t="s">
        <v>26569</v>
      </c>
      <c r="B2466" t="s">
        <v>26570</v>
      </c>
      <c r="C2466">
        <v>1065</v>
      </c>
      <c r="D2466" t="s">
        <v>38</v>
      </c>
      <c r="E2466" t="s">
        <v>3</v>
      </c>
      <c r="F2466" t="s">
        <v>39</v>
      </c>
      <c r="G2466">
        <v>376</v>
      </c>
      <c r="H2466">
        <v>67</v>
      </c>
      <c r="I2466">
        <v>5</v>
      </c>
      <c r="J2466">
        <v>1</v>
      </c>
      <c r="K2466">
        <v>2</v>
      </c>
      <c r="L2466" t="s">
        <v>26571</v>
      </c>
      <c r="M2466" t="s">
        <v>26572</v>
      </c>
      <c r="N2466" t="s">
        <v>26497</v>
      </c>
      <c r="O2466" t="s">
        <v>26573</v>
      </c>
      <c r="P2466" t="s">
        <v>26574</v>
      </c>
      <c r="Q2466" t="s">
        <v>26575</v>
      </c>
      <c r="R2466" t="s">
        <v>26576</v>
      </c>
      <c r="S2466" t="s">
        <v>26577</v>
      </c>
      <c r="T2466" t="s">
        <v>26578</v>
      </c>
      <c r="U2466" t="s">
        <v>26579</v>
      </c>
      <c r="V2466" t="s">
        <v>26580</v>
      </c>
      <c r="W2466" t="s">
        <v>26581</v>
      </c>
      <c r="X2466" t="s">
        <v>26582</v>
      </c>
      <c r="Y2466" t="s">
        <v>26583</v>
      </c>
      <c r="Z2466" t="s">
        <v>26584</v>
      </c>
      <c r="AA2466" t="s">
        <v>26585</v>
      </c>
      <c r="AB2466" t="s">
        <v>26586</v>
      </c>
      <c r="AC2466" t="s">
        <v>15602</v>
      </c>
      <c r="AD2466" t="s">
        <v>26587</v>
      </c>
      <c r="AE2466" t="s">
        <v>26588</v>
      </c>
    </row>
    <row r="2467" spans="1:31" x14ac:dyDescent="0.3">
      <c r="A2467" t="s">
        <v>26586</v>
      </c>
      <c r="B2467" t="s">
        <v>26570</v>
      </c>
      <c r="C2467">
        <v>930</v>
      </c>
      <c r="D2467" t="s">
        <v>38</v>
      </c>
      <c r="E2467" t="s">
        <v>3</v>
      </c>
      <c r="F2467" t="s">
        <v>39</v>
      </c>
      <c r="G2467">
        <v>98</v>
      </c>
      <c r="H2467">
        <v>173</v>
      </c>
      <c r="I2467">
        <v>0</v>
      </c>
      <c r="J2467">
        <v>0</v>
      </c>
      <c r="K2467">
        <v>1</v>
      </c>
      <c r="L2467" t="s">
        <v>26589</v>
      </c>
      <c r="M2467" t="s">
        <v>26576</v>
      </c>
      <c r="N2467" t="s">
        <v>26590</v>
      </c>
      <c r="O2467" t="s">
        <v>26591</v>
      </c>
      <c r="P2467" t="s">
        <v>26592</v>
      </c>
      <c r="Q2467" t="s">
        <v>26593</v>
      </c>
      <c r="R2467" t="s">
        <v>26594</v>
      </c>
      <c r="S2467" t="s">
        <v>26595</v>
      </c>
      <c r="T2467" t="s">
        <v>26596</v>
      </c>
      <c r="U2467" t="s">
        <v>26597</v>
      </c>
      <c r="V2467" t="s">
        <v>26598</v>
      </c>
      <c r="W2467" t="s">
        <v>26599</v>
      </c>
      <c r="X2467" t="s">
        <v>26600</v>
      </c>
      <c r="Y2467" t="s">
        <v>26601</v>
      </c>
      <c r="Z2467" t="s">
        <v>26602</v>
      </c>
      <c r="AA2467" t="s">
        <v>26603</v>
      </c>
      <c r="AB2467" t="s">
        <v>26604</v>
      </c>
      <c r="AC2467" t="s">
        <v>26605</v>
      </c>
      <c r="AD2467" t="s">
        <v>26606</v>
      </c>
      <c r="AE2467" t="s">
        <v>26607</v>
      </c>
    </row>
    <row r="2468" spans="1:31" x14ac:dyDescent="0.3">
      <c r="A2468" t="s">
        <v>26608</v>
      </c>
      <c r="B2468" t="s">
        <v>26609</v>
      </c>
      <c r="C2468">
        <v>655</v>
      </c>
      <c r="D2468" t="s">
        <v>38</v>
      </c>
      <c r="E2468" t="s">
        <v>3</v>
      </c>
      <c r="F2468" t="s">
        <v>39</v>
      </c>
      <c r="G2468">
        <v>25</v>
      </c>
      <c r="H2468">
        <v>964</v>
      </c>
      <c r="I2468">
        <v>4.22</v>
      </c>
      <c r="J2468">
        <v>9</v>
      </c>
      <c r="K2468">
        <v>3</v>
      </c>
      <c r="L2468" t="s">
        <v>26610</v>
      </c>
      <c r="M2468" t="s">
        <v>26611</v>
      </c>
      <c r="N2468" t="s">
        <v>26612</v>
      </c>
      <c r="O2468" t="s">
        <v>26613</v>
      </c>
      <c r="P2468" t="s">
        <v>26614</v>
      </c>
      <c r="Q2468" t="s">
        <v>26615</v>
      </c>
      <c r="R2468" t="s">
        <v>26616</v>
      </c>
      <c r="S2468" t="s">
        <v>26617</v>
      </c>
      <c r="T2468" t="s">
        <v>26618</v>
      </c>
      <c r="U2468" t="s">
        <v>26619</v>
      </c>
      <c r="V2468" t="s">
        <v>26620</v>
      </c>
      <c r="W2468" t="s">
        <v>26621</v>
      </c>
      <c r="X2468" t="s">
        <v>26622</v>
      </c>
      <c r="Y2468" t="s">
        <v>8851</v>
      </c>
      <c r="Z2468" t="s">
        <v>26623</v>
      </c>
      <c r="AA2468" t="s">
        <v>26624</v>
      </c>
      <c r="AB2468" t="s">
        <v>26625</v>
      </c>
      <c r="AC2468" t="s">
        <v>26626</v>
      </c>
      <c r="AD2468" t="s">
        <v>26627</v>
      </c>
      <c r="AE2468" t="s">
        <v>26628</v>
      </c>
    </row>
    <row r="2469" spans="1:31" x14ac:dyDescent="0.3">
      <c r="A2469" t="s">
        <v>26629</v>
      </c>
      <c r="B2469" t="s">
        <v>26630</v>
      </c>
      <c r="C2469">
        <v>1126</v>
      </c>
      <c r="D2469" t="s">
        <v>152</v>
      </c>
      <c r="E2469" t="s">
        <v>3</v>
      </c>
      <c r="F2469" t="s">
        <v>153</v>
      </c>
      <c r="G2469">
        <v>551</v>
      </c>
      <c r="H2469">
        <v>25</v>
      </c>
      <c r="I2469">
        <v>5</v>
      </c>
      <c r="J2469">
        <v>1</v>
      </c>
      <c r="K2469">
        <v>2</v>
      </c>
      <c r="L2469" t="s">
        <v>26631</v>
      </c>
      <c r="M2469" t="s">
        <v>26632</v>
      </c>
      <c r="N2469" t="e">
        <f>-DV9_jNffNY</f>
        <v>#NAME?</v>
      </c>
      <c r="O2469" t="s">
        <v>26633</v>
      </c>
      <c r="P2469" t="s">
        <v>26634</v>
      </c>
      <c r="Q2469" t="s">
        <v>26635</v>
      </c>
      <c r="R2469" t="s">
        <v>26636</v>
      </c>
      <c r="S2469" t="s">
        <v>26637</v>
      </c>
      <c r="T2469" t="s">
        <v>26638</v>
      </c>
      <c r="U2469" t="s">
        <v>26639</v>
      </c>
      <c r="V2469" t="s">
        <v>22223</v>
      </c>
      <c r="W2469" t="s">
        <v>26640</v>
      </c>
      <c r="X2469" t="s">
        <v>26641</v>
      </c>
      <c r="Y2469" t="s">
        <v>26642</v>
      </c>
      <c r="Z2469" t="s">
        <v>26643</v>
      </c>
      <c r="AA2469" t="s">
        <v>26644</v>
      </c>
      <c r="AB2469" t="s">
        <v>26645</v>
      </c>
      <c r="AC2469" t="s">
        <v>26646</v>
      </c>
      <c r="AD2469" t="s">
        <v>26647</v>
      </c>
      <c r="AE2469" t="s">
        <v>26648</v>
      </c>
    </row>
    <row r="2470" spans="1:31" x14ac:dyDescent="0.3">
      <c r="A2470" t="s">
        <v>26649</v>
      </c>
      <c r="B2470" t="s">
        <v>26650</v>
      </c>
      <c r="C2470">
        <v>1002</v>
      </c>
      <c r="D2470" t="s">
        <v>5082</v>
      </c>
      <c r="E2470" t="s">
        <v>3</v>
      </c>
      <c r="F2470" t="s">
        <v>5083</v>
      </c>
      <c r="G2470">
        <v>420</v>
      </c>
      <c r="H2470">
        <v>611</v>
      </c>
      <c r="I2470">
        <v>5</v>
      </c>
      <c r="J2470">
        <v>1</v>
      </c>
      <c r="K2470">
        <v>0</v>
      </c>
    </row>
    <row r="2471" spans="1:31" x14ac:dyDescent="0.3">
      <c r="A2471" t="s">
        <v>26651</v>
      </c>
      <c r="B2471" t="s">
        <v>26652</v>
      </c>
      <c r="C2471">
        <v>936</v>
      </c>
      <c r="D2471" t="s">
        <v>3478</v>
      </c>
      <c r="E2471" t="s">
        <v>3</v>
      </c>
      <c r="F2471" t="s">
        <v>3479</v>
      </c>
      <c r="G2471">
        <v>598</v>
      </c>
      <c r="H2471">
        <v>144416</v>
      </c>
      <c r="I2471">
        <v>4.83</v>
      </c>
      <c r="J2471">
        <v>333</v>
      </c>
      <c r="K2471">
        <v>176</v>
      </c>
      <c r="L2471" t="s">
        <v>26653</v>
      </c>
      <c r="M2471" t="s">
        <v>26654</v>
      </c>
      <c r="N2471" t="s">
        <v>26655</v>
      </c>
      <c r="O2471" t="s">
        <v>26656</v>
      </c>
      <c r="P2471" t="s">
        <v>26657</v>
      </c>
      <c r="Q2471" t="s">
        <v>26658</v>
      </c>
      <c r="R2471" t="s">
        <v>26659</v>
      </c>
      <c r="S2471" t="s">
        <v>26660</v>
      </c>
      <c r="T2471" t="s">
        <v>26661</v>
      </c>
      <c r="U2471" t="s">
        <v>26662</v>
      </c>
      <c r="V2471" t="s">
        <v>26663</v>
      </c>
      <c r="W2471" t="s">
        <v>26664</v>
      </c>
      <c r="X2471" t="s">
        <v>26665</v>
      </c>
      <c r="Y2471" t="s">
        <v>26666</v>
      </c>
      <c r="Z2471" t="s">
        <v>26667</v>
      </c>
      <c r="AA2471" t="s">
        <v>26668</v>
      </c>
      <c r="AB2471" t="s">
        <v>26669</v>
      </c>
      <c r="AC2471" t="s">
        <v>26670</v>
      </c>
      <c r="AD2471" t="s">
        <v>26671</v>
      </c>
      <c r="AE2471" t="s">
        <v>26672</v>
      </c>
    </row>
    <row r="2472" spans="1:31" x14ac:dyDescent="0.3">
      <c r="A2472" t="s">
        <v>26654</v>
      </c>
      <c r="B2472" t="s">
        <v>26652</v>
      </c>
      <c r="C2472">
        <v>936</v>
      </c>
      <c r="D2472" t="s">
        <v>3478</v>
      </c>
      <c r="E2472" t="s">
        <v>3</v>
      </c>
      <c r="F2472" t="s">
        <v>3479</v>
      </c>
      <c r="G2472">
        <v>568</v>
      </c>
      <c r="H2472">
        <v>56236</v>
      </c>
      <c r="I2472">
        <v>4.9000000000000004</v>
      </c>
      <c r="J2472">
        <v>194</v>
      </c>
      <c r="K2472">
        <v>94</v>
      </c>
      <c r="L2472" t="s">
        <v>26651</v>
      </c>
      <c r="M2472" t="s">
        <v>26671</v>
      </c>
      <c r="N2472" t="s">
        <v>26657</v>
      </c>
      <c r="O2472" t="s">
        <v>26663</v>
      </c>
      <c r="P2472" t="s">
        <v>26662</v>
      </c>
      <c r="Q2472" t="s">
        <v>26673</v>
      </c>
      <c r="R2472" t="s">
        <v>26674</v>
      </c>
      <c r="S2472" t="s">
        <v>26675</v>
      </c>
      <c r="T2472" t="s">
        <v>9960</v>
      </c>
      <c r="U2472" t="s">
        <v>26653</v>
      </c>
      <c r="V2472" t="s">
        <v>26659</v>
      </c>
      <c r="W2472" t="s">
        <v>26656</v>
      </c>
      <c r="X2472" t="s">
        <v>26676</v>
      </c>
      <c r="Y2472" t="s">
        <v>26669</v>
      </c>
    </row>
    <row r="2473" spans="1:31" x14ac:dyDescent="0.3">
      <c r="A2473" t="s">
        <v>26657</v>
      </c>
      <c r="B2473" t="s">
        <v>26652</v>
      </c>
      <c r="C2473">
        <v>954</v>
      </c>
      <c r="D2473" t="s">
        <v>3478</v>
      </c>
      <c r="E2473" t="s">
        <v>3</v>
      </c>
      <c r="F2473" t="s">
        <v>3479</v>
      </c>
      <c r="G2473">
        <v>536</v>
      </c>
      <c r="H2473">
        <v>47795</v>
      </c>
      <c r="I2473">
        <v>4.78</v>
      </c>
      <c r="J2473">
        <v>109</v>
      </c>
      <c r="K2473">
        <v>54</v>
      </c>
      <c r="L2473" t="s">
        <v>26651</v>
      </c>
      <c r="M2473" t="s">
        <v>26671</v>
      </c>
      <c r="N2473" t="s">
        <v>26677</v>
      </c>
      <c r="O2473" t="s">
        <v>26663</v>
      </c>
      <c r="P2473" t="s">
        <v>26673</v>
      </c>
      <c r="Q2473" t="s">
        <v>26674</v>
      </c>
      <c r="R2473" t="s">
        <v>26659</v>
      </c>
      <c r="S2473" t="s">
        <v>26678</v>
      </c>
      <c r="T2473" t="s">
        <v>26679</v>
      </c>
      <c r="U2473" t="s">
        <v>26680</v>
      </c>
      <c r="V2473" t="s">
        <v>26681</v>
      </c>
      <c r="W2473" t="s">
        <v>26682</v>
      </c>
      <c r="X2473" t="s">
        <v>26675</v>
      </c>
      <c r="Y2473" t="s">
        <v>26683</v>
      </c>
      <c r="Z2473" t="s">
        <v>26684</v>
      </c>
      <c r="AA2473" t="s">
        <v>26685</v>
      </c>
      <c r="AB2473" t="s">
        <v>26654</v>
      </c>
      <c r="AC2473" t="s">
        <v>26686</v>
      </c>
      <c r="AD2473" t="s">
        <v>26669</v>
      </c>
      <c r="AE2473" t="s">
        <v>26676</v>
      </c>
    </row>
    <row r="2474" spans="1:31" x14ac:dyDescent="0.3">
      <c r="A2474" t="s">
        <v>26663</v>
      </c>
      <c r="B2474" t="s">
        <v>26652</v>
      </c>
      <c r="C2474">
        <v>977</v>
      </c>
      <c r="D2474" t="s">
        <v>3478</v>
      </c>
      <c r="E2474" t="s">
        <v>3</v>
      </c>
      <c r="F2474" t="s">
        <v>3479</v>
      </c>
      <c r="G2474">
        <v>578</v>
      </c>
      <c r="H2474">
        <v>19292</v>
      </c>
      <c r="I2474">
        <v>4.75</v>
      </c>
      <c r="J2474">
        <v>51</v>
      </c>
      <c r="K2474">
        <v>38</v>
      </c>
      <c r="L2474" t="s">
        <v>26657</v>
      </c>
      <c r="M2474" t="s">
        <v>26654</v>
      </c>
      <c r="N2474" t="s">
        <v>26651</v>
      </c>
      <c r="O2474" t="s">
        <v>26674</v>
      </c>
      <c r="P2474" t="s">
        <v>26687</v>
      </c>
      <c r="Q2474" t="s">
        <v>26688</v>
      </c>
      <c r="R2474" t="s">
        <v>26689</v>
      </c>
      <c r="S2474" t="s">
        <v>26690</v>
      </c>
      <c r="T2474" t="s">
        <v>26691</v>
      </c>
      <c r="U2474" t="s">
        <v>26659</v>
      </c>
      <c r="V2474" t="s">
        <v>26692</v>
      </c>
      <c r="W2474" t="s">
        <v>26669</v>
      </c>
      <c r="X2474" t="s">
        <v>26671</v>
      </c>
      <c r="Y2474" t="s">
        <v>26676</v>
      </c>
    </row>
    <row r="2475" spans="1:31" x14ac:dyDescent="0.3">
      <c r="A2475" t="s">
        <v>26674</v>
      </c>
      <c r="B2475" t="s">
        <v>26652</v>
      </c>
      <c r="C2475">
        <v>1048</v>
      </c>
      <c r="D2475" t="s">
        <v>3478</v>
      </c>
      <c r="E2475" t="s">
        <v>3</v>
      </c>
      <c r="F2475" t="s">
        <v>3479</v>
      </c>
      <c r="G2475">
        <v>588</v>
      </c>
      <c r="H2475">
        <v>11459</v>
      </c>
      <c r="I2475">
        <v>4.88</v>
      </c>
      <c r="J2475">
        <v>34</v>
      </c>
      <c r="K2475">
        <v>37</v>
      </c>
      <c r="L2475" t="s">
        <v>26676</v>
      </c>
      <c r="M2475" t="s">
        <v>26663</v>
      </c>
      <c r="N2475" t="s">
        <v>26657</v>
      </c>
      <c r="O2475" t="s">
        <v>26654</v>
      </c>
      <c r="P2475" t="s">
        <v>26693</v>
      </c>
      <c r="Q2475" t="s">
        <v>26694</v>
      </c>
      <c r="R2475" t="s">
        <v>26695</v>
      </c>
      <c r="S2475" t="s">
        <v>26696</v>
      </c>
      <c r="T2475" t="s">
        <v>26697</v>
      </c>
      <c r="U2475" t="s">
        <v>26664</v>
      </c>
      <c r="V2475" t="s">
        <v>26698</v>
      </c>
      <c r="W2475" t="s">
        <v>26699</v>
      </c>
      <c r="X2475" t="s">
        <v>26700</v>
      </c>
      <c r="Y2475" t="s">
        <v>26701</v>
      </c>
      <c r="Z2475" t="s">
        <v>26702</v>
      </c>
      <c r="AA2475" t="s">
        <v>26703</v>
      </c>
      <c r="AB2475" t="s">
        <v>26704</v>
      </c>
      <c r="AC2475" t="s">
        <v>26669</v>
      </c>
      <c r="AD2475" t="s">
        <v>26705</v>
      </c>
      <c r="AE2475" t="s">
        <v>26671</v>
      </c>
    </row>
    <row r="2476" spans="1:31" x14ac:dyDescent="0.3">
      <c r="A2476" t="s">
        <v>26706</v>
      </c>
      <c r="B2476" t="s">
        <v>26707</v>
      </c>
      <c r="C2476">
        <v>993</v>
      </c>
      <c r="D2476" t="s">
        <v>3478</v>
      </c>
      <c r="E2476" t="s">
        <v>3</v>
      </c>
      <c r="F2476" t="s">
        <v>3479</v>
      </c>
      <c r="G2476">
        <v>441</v>
      </c>
      <c r="H2476">
        <v>1199</v>
      </c>
      <c r="I2476">
        <v>4.33</v>
      </c>
      <c r="J2476">
        <v>6</v>
      </c>
      <c r="K2476">
        <v>3</v>
      </c>
      <c r="L2476" t="s">
        <v>26708</v>
      </c>
      <c r="M2476" t="s">
        <v>26709</v>
      </c>
      <c r="N2476" t="s">
        <v>26710</v>
      </c>
      <c r="O2476" t="s">
        <v>26711</v>
      </c>
      <c r="P2476" t="s">
        <v>26712</v>
      </c>
      <c r="Q2476" t="s">
        <v>26713</v>
      </c>
      <c r="R2476" t="s">
        <v>26714</v>
      </c>
      <c r="S2476" t="s">
        <v>26715</v>
      </c>
      <c r="T2476" t="s">
        <v>26716</v>
      </c>
      <c r="U2476" t="s">
        <v>26717</v>
      </c>
      <c r="V2476" t="s">
        <v>26718</v>
      </c>
      <c r="W2476" t="s">
        <v>26719</v>
      </c>
      <c r="X2476" t="s">
        <v>26720</v>
      </c>
      <c r="Y2476" t="s">
        <v>26721</v>
      </c>
      <c r="Z2476" t="s">
        <v>26722</v>
      </c>
      <c r="AA2476" t="s">
        <v>26723</v>
      </c>
      <c r="AB2476" t="s">
        <v>26724</v>
      </c>
      <c r="AC2476" t="s">
        <v>26725</v>
      </c>
      <c r="AD2476" t="s">
        <v>26726</v>
      </c>
      <c r="AE2476" t="s">
        <v>26727</v>
      </c>
    </row>
    <row r="2477" spans="1:31" x14ac:dyDescent="0.3">
      <c r="A2477" t="s">
        <v>26728</v>
      </c>
      <c r="B2477" t="s">
        <v>26729</v>
      </c>
      <c r="C2477">
        <v>667</v>
      </c>
      <c r="D2477" t="s">
        <v>32</v>
      </c>
      <c r="E2477">
        <v>473</v>
      </c>
      <c r="F2477">
        <v>6085</v>
      </c>
      <c r="G2477">
        <v>4.95</v>
      </c>
      <c r="H2477">
        <v>38</v>
      </c>
      <c r="I2477">
        <v>11</v>
      </c>
      <c r="J2477" t="s">
        <v>26730</v>
      </c>
      <c r="K2477" t="s">
        <v>26731</v>
      </c>
      <c r="L2477" t="s">
        <v>26732</v>
      </c>
      <c r="M2477" t="s">
        <v>26733</v>
      </c>
      <c r="N2477" t="s">
        <v>26734</v>
      </c>
      <c r="O2477" t="s">
        <v>26735</v>
      </c>
      <c r="P2477" t="s">
        <v>26736</v>
      </c>
      <c r="Q2477" t="s">
        <v>26737</v>
      </c>
      <c r="R2477" t="s">
        <v>26738</v>
      </c>
      <c r="S2477" t="s">
        <v>26739</v>
      </c>
      <c r="T2477" t="s">
        <v>26740</v>
      </c>
      <c r="U2477" t="s">
        <v>26741</v>
      </c>
      <c r="V2477" t="s">
        <v>26742</v>
      </c>
      <c r="W2477" t="s">
        <v>26743</v>
      </c>
      <c r="X2477" t="s">
        <v>26744</v>
      </c>
      <c r="Y2477" t="s">
        <v>26745</v>
      </c>
      <c r="Z2477" t="s">
        <v>26746</v>
      </c>
      <c r="AA2477" t="s">
        <v>26747</v>
      </c>
      <c r="AB2477" t="s">
        <v>26748</v>
      </c>
      <c r="AC2477" t="s">
        <v>26749</v>
      </c>
    </row>
    <row r="2478" spans="1:31" x14ac:dyDescent="0.3">
      <c r="A2478" t="s">
        <v>26750</v>
      </c>
      <c r="B2478" t="s">
        <v>26751</v>
      </c>
      <c r="C2478">
        <v>361</v>
      </c>
      <c r="D2478" t="s">
        <v>3478</v>
      </c>
      <c r="E2478" t="s">
        <v>3</v>
      </c>
      <c r="F2478" t="s">
        <v>3479</v>
      </c>
      <c r="G2478">
        <v>436</v>
      </c>
      <c r="H2478">
        <v>15205</v>
      </c>
      <c r="I2478">
        <v>4.7300000000000004</v>
      </c>
      <c r="J2478">
        <v>153</v>
      </c>
      <c r="K2478">
        <v>57</v>
      </c>
      <c r="L2478" t="s">
        <v>26752</v>
      </c>
      <c r="M2478" t="s">
        <v>26753</v>
      </c>
      <c r="N2478" t="s">
        <v>26754</v>
      </c>
      <c r="O2478" t="s">
        <v>26755</v>
      </c>
      <c r="P2478" t="s">
        <v>26756</v>
      </c>
      <c r="Q2478" t="s">
        <v>26757</v>
      </c>
      <c r="R2478" t="s">
        <v>26758</v>
      </c>
      <c r="S2478" t="s">
        <v>26759</v>
      </c>
      <c r="T2478" t="s">
        <v>26760</v>
      </c>
      <c r="U2478" t="s">
        <v>26761</v>
      </c>
      <c r="V2478" t="s">
        <v>26762</v>
      </c>
      <c r="W2478" t="s">
        <v>26763</v>
      </c>
      <c r="X2478" t="s">
        <v>26764</v>
      </c>
      <c r="Y2478" t="s">
        <v>26765</v>
      </c>
      <c r="Z2478" t="s">
        <v>26766</v>
      </c>
      <c r="AA2478" t="s">
        <v>26767</v>
      </c>
      <c r="AB2478" t="s">
        <v>26768</v>
      </c>
      <c r="AC2478" t="s">
        <v>26769</v>
      </c>
      <c r="AD2478" t="s">
        <v>26770</v>
      </c>
      <c r="AE2478" t="s">
        <v>26771</v>
      </c>
    </row>
    <row r="2479" spans="1:31" x14ac:dyDescent="0.3">
      <c r="A2479" t="s">
        <v>26772</v>
      </c>
      <c r="B2479" t="s">
        <v>26773</v>
      </c>
      <c r="C2479">
        <v>1109</v>
      </c>
      <c r="D2479" t="s">
        <v>3478</v>
      </c>
      <c r="E2479" t="s">
        <v>3</v>
      </c>
      <c r="F2479" t="s">
        <v>3479</v>
      </c>
      <c r="G2479">
        <v>213</v>
      </c>
      <c r="H2479">
        <v>2294</v>
      </c>
      <c r="I2479">
        <v>4.83</v>
      </c>
      <c r="J2479">
        <v>6</v>
      </c>
      <c r="K2479">
        <v>12</v>
      </c>
      <c r="L2479" t="s">
        <v>26774</v>
      </c>
      <c r="M2479" t="s">
        <v>26775</v>
      </c>
      <c r="N2479" t="s">
        <v>26776</v>
      </c>
      <c r="O2479" t="s">
        <v>26777</v>
      </c>
      <c r="P2479" t="s">
        <v>26778</v>
      </c>
      <c r="Q2479" t="s">
        <v>26779</v>
      </c>
      <c r="R2479" t="s">
        <v>26780</v>
      </c>
      <c r="S2479" t="s">
        <v>26781</v>
      </c>
      <c r="T2479" t="s">
        <v>26782</v>
      </c>
      <c r="U2479" t="s">
        <v>26783</v>
      </c>
      <c r="V2479" t="s">
        <v>26784</v>
      </c>
      <c r="W2479" t="s">
        <v>26785</v>
      </c>
      <c r="X2479" t="s">
        <v>26786</v>
      </c>
      <c r="Y2479" t="s">
        <v>26787</v>
      </c>
      <c r="Z2479" t="s">
        <v>26788</v>
      </c>
      <c r="AA2479" t="s">
        <v>26789</v>
      </c>
      <c r="AB2479" t="s">
        <v>26790</v>
      </c>
      <c r="AC2479" t="s">
        <v>26791</v>
      </c>
      <c r="AD2479" t="s">
        <v>26792</v>
      </c>
      <c r="AE2479" t="s">
        <v>26793</v>
      </c>
    </row>
    <row r="2480" spans="1:31" x14ac:dyDescent="0.3">
      <c r="A2480" t="s">
        <v>26794</v>
      </c>
      <c r="B2480" t="s">
        <v>26795</v>
      </c>
      <c r="C2480">
        <v>1081</v>
      </c>
      <c r="D2480" t="s">
        <v>3478</v>
      </c>
      <c r="E2480" t="s">
        <v>3</v>
      </c>
      <c r="F2480" t="s">
        <v>3479</v>
      </c>
      <c r="G2480">
        <v>339</v>
      </c>
      <c r="H2480">
        <v>883</v>
      </c>
      <c r="I2480">
        <v>4.5</v>
      </c>
      <c r="J2480">
        <v>2</v>
      </c>
      <c r="K2480">
        <v>1</v>
      </c>
      <c r="L2480" t="s">
        <v>26796</v>
      </c>
      <c r="M2480" t="s">
        <v>26797</v>
      </c>
      <c r="N2480" t="s">
        <v>26798</v>
      </c>
      <c r="O2480" t="s">
        <v>26799</v>
      </c>
      <c r="P2480" t="s">
        <v>26800</v>
      </c>
      <c r="Q2480" t="s">
        <v>26801</v>
      </c>
      <c r="R2480" t="s">
        <v>26802</v>
      </c>
      <c r="S2480" t="s">
        <v>26803</v>
      </c>
      <c r="T2480" t="e">
        <f>-Lw3EXHMaRw</f>
        <v>#NAME?</v>
      </c>
      <c r="U2480" t="s">
        <v>26804</v>
      </c>
      <c r="V2480" t="s">
        <v>26805</v>
      </c>
      <c r="W2480" t="s">
        <v>26806</v>
      </c>
      <c r="X2480" t="s">
        <v>26807</v>
      </c>
      <c r="Y2480" t="s">
        <v>26808</v>
      </c>
      <c r="Z2480" t="s">
        <v>26809</v>
      </c>
      <c r="AA2480" t="s">
        <v>26810</v>
      </c>
      <c r="AB2480" t="s">
        <v>26811</v>
      </c>
      <c r="AC2480" t="s">
        <v>26812</v>
      </c>
      <c r="AD2480" t="s">
        <v>26813</v>
      </c>
      <c r="AE2480" t="s">
        <v>26814</v>
      </c>
    </row>
    <row r="2481" spans="1:31" x14ac:dyDescent="0.3">
      <c r="A2481" t="s">
        <v>26815</v>
      </c>
      <c r="B2481" t="s">
        <v>26816</v>
      </c>
      <c r="C2481">
        <v>1017</v>
      </c>
      <c r="D2481" t="s">
        <v>32</v>
      </c>
      <c r="E2481">
        <v>18</v>
      </c>
      <c r="F2481">
        <v>3761</v>
      </c>
      <c r="G2481">
        <v>2.5</v>
      </c>
      <c r="H2481">
        <v>2</v>
      </c>
      <c r="I2481">
        <v>4</v>
      </c>
      <c r="J2481" t="s">
        <v>26817</v>
      </c>
      <c r="K2481" t="s">
        <v>26818</v>
      </c>
      <c r="L2481" t="s">
        <v>26819</v>
      </c>
      <c r="M2481" t="s">
        <v>26820</v>
      </c>
      <c r="N2481" t="s">
        <v>26821</v>
      </c>
      <c r="O2481" t="s">
        <v>26822</v>
      </c>
      <c r="P2481" t="s">
        <v>26823</v>
      </c>
      <c r="Q2481" t="s">
        <v>26824</v>
      </c>
      <c r="R2481" t="s">
        <v>26825</v>
      </c>
      <c r="S2481" t="s">
        <v>26826</v>
      </c>
      <c r="T2481" t="s">
        <v>26827</v>
      </c>
      <c r="U2481" t="s">
        <v>26828</v>
      </c>
      <c r="V2481" t="s">
        <v>26829</v>
      </c>
      <c r="W2481" t="s">
        <v>26830</v>
      </c>
      <c r="X2481" t="s">
        <v>26831</v>
      </c>
      <c r="Y2481" t="s">
        <v>26832</v>
      </c>
      <c r="Z2481" t="s">
        <v>26833</v>
      </c>
      <c r="AA2481" t="s">
        <v>26834</v>
      </c>
      <c r="AB2481" t="s">
        <v>26835</v>
      </c>
      <c r="AC2481" t="s">
        <v>26836</v>
      </c>
    </row>
    <row r="2482" spans="1:31" x14ac:dyDescent="0.3">
      <c r="A2482" t="s">
        <v>9514</v>
      </c>
      <c r="B2482" t="s">
        <v>26837</v>
      </c>
      <c r="C2482">
        <v>1103</v>
      </c>
      <c r="D2482" t="s">
        <v>3478</v>
      </c>
      <c r="E2482" t="s">
        <v>3</v>
      </c>
      <c r="F2482" t="s">
        <v>3479</v>
      </c>
      <c r="G2482">
        <v>418</v>
      </c>
      <c r="H2482">
        <v>6852</v>
      </c>
      <c r="I2482">
        <v>5</v>
      </c>
      <c r="J2482">
        <v>6</v>
      </c>
      <c r="K2482">
        <v>14</v>
      </c>
      <c r="L2482" t="s">
        <v>26838</v>
      </c>
      <c r="M2482" t="s">
        <v>26662</v>
      </c>
      <c r="N2482" t="s">
        <v>26839</v>
      </c>
      <c r="O2482" t="s">
        <v>26840</v>
      </c>
      <c r="P2482" t="s">
        <v>26841</v>
      </c>
      <c r="Q2482" t="s">
        <v>26842</v>
      </c>
      <c r="R2482" t="s">
        <v>26843</v>
      </c>
      <c r="S2482" t="s">
        <v>26844</v>
      </c>
      <c r="T2482" t="s">
        <v>26845</v>
      </c>
      <c r="U2482" t="s">
        <v>26846</v>
      </c>
      <c r="V2482" t="s">
        <v>26847</v>
      </c>
      <c r="W2482" t="s">
        <v>26848</v>
      </c>
      <c r="X2482" t="s">
        <v>26849</v>
      </c>
      <c r="Y2482" t="s">
        <v>26850</v>
      </c>
      <c r="Z2482" t="s">
        <v>26851</v>
      </c>
      <c r="AA2482" t="s">
        <v>26852</v>
      </c>
      <c r="AB2482" t="s">
        <v>26853</v>
      </c>
      <c r="AC2482" t="s">
        <v>26854</v>
      </c>
      <c r="AD2482" t="s">
        <v>26855</v>
      </c>
      <c r="AE2482" t="s">
        <v>26856</v>
      </c>
    </row>
    <row r="2483" spans="1:31" x14ac:dyDescent="0.3">
      <c r="A2483" t="s">
        <v>26857</v>
      </c>
      <c r="B2483" t="s">
        <v>26858</v>
      </c>
      <c r="C2483">
        <v>782</v>
      </c>
      <c r="D2483" t="s">
        <v>3478</v>
      </c>
      <c r="E2483" t="s">
        <v>3</v>
      </c>
      <c r="F2483" t="s">
        <v>3479</v>
      </c>
      <c r="G2483">
        <v>439</v>
      </c>
      <c r="H2483">
        <v>43640</v>
      </c>
      <c r="I2483">
        <v>4.75</v>
      </c>
      <c r="J2483">
        <v>36</v>
      </c>
      <c r="K2483">
        <v>31</v>
      </c>
      <c r="L2483" t="s">
        <v>26859</v>
      </c>
      <c r="M2483" t="s">
        <v>26860</v>
      </c>
      <c r="N2483" t="s">
        <v>26861</v>
      </c>
      <c r="O2483" t="s">
        <v>26862</v>
      </c>
      <c r="P2483" t="s">
        <v>26863</v>
      </c>
      <c r="Q2483" t="s">
        <v>26864</v>
      </c>
      <c r="R2483" t="s">
        <v>26865</v>
      </c>
      <c r="S2483" t="s">
        <v>26866</v>
      </c>
      <c r="T2483" t="s">
        <v>26867</v>
      </c>
      <c r="U2483" t="s">
        <v>26868</v>
      </c>
      <c r="V2483" t="s">
        <v>26869</v>
      </c>
      <c r="W2483" t="s">
        <v>26870</v>
      </c>
      <c r="X2483" t="s">
        <v>26871</v>
      </c>
      <c r="Y2483" t="s">
        <v>26872</v>
      </c>
      <c r="Z2483" t="s">
        <v>26873</v>
      </c>
      <c r="AA2483" t="s">
        <v>26874</v>
      </c>
      <c r="AB2483" t="s">
        <v>26875</v>
      </c>
      <c r="AC2483" t="s">
        <v>26876</v>
      </c>
      <c r="AD2483" t="s">
        <v>26877</v>
      </c>
      <c r="AE2483" t="s">
        <v>26878</v>
      </c>
    </row>
    <row r="2484" spans="1:31" x14ac:dyDescent="0.3">
      <c r="A2484" t="s">
        <v>26879</v>
      </c>
      <c r="B2484" t="s">
        <v>26880</v>
      </c>
      <c r="C2484">
        <v>727</v>
      </c>
      <c r="D2484" t="s">
        <v>3478</v>
      </c>
      <c r="E2484" t="s">
        <v>3</v>
      </c>
      <c r="F2484" t="s">
        <v>3479</v>
      </c>
      <c r="G2484">
        <v>156</v>
      </c>
      <c r="H2484">
        <v>3179</v>
      </c>
      <c r="I2484">
        <v>5</v>
      </c>
      <c r="J2484">
        <v>4</v>
      </c>
      <c r="K2484">
        <v>1</v>
      </c>
      <c r="L2484" t="s">
        <v>26881</v>
      </c>
      <c r="M2484" t="s">
        <v>26882</v>
      </c>
      <c r="N2484" t="s">
        <v>26883</v>
      </c>
      <c r="O2484" t="s">
        <v>26884</v>
      </c>
      <c r="P2484" t="s">
        <v>26885</v>
      </c>
      <c r="Q2484" t="s">
        <v>26886</v>
      </c>
      <c r="R2484" t="s">
        <v>26887</v>
      </c>
      <c r="S2484" t="s">
        <v>26888</v>
      </c>
      <c r="T2484" t="s">
        <v>26838</v>
      </c>
      <c r="U2484" t="s">
        <v>26889</v>
      </c>
      <c r="V2484" t="s">
        <v>26890</v>
      </c>
      <c r="W2484" t="s">
        <v>26891</v>
      </c>
      <c r="X2484" t="s">
        <v>26892</v>
      </c>
      <c r="Y2484" t="s">
        <v>26893</v>
      </c>
      <c r="Z2484" t="s">
        <v>26894</v>
      </c>
      <c r="AA2484" t="s">
        <v>26895</v>
      </c>
      <c r="AB2484" t="s">
        <v>26896</v>
      </c>
      <c r="AC2484" t="s">
        <v>26897</v>
      </c>
      <c r="AD2484" t="s">
        <v>26898</v>
      </c>
      <c r="AE2484" t="e">
        <f>-_kwPboJxi8</f>
        <v>#NAME?</v>
      </c>
    </row>
    <row r="2485" spans="1:31" x14ac:dyDescent="0.3">
      <c r="A2485" t="s">
        <v>26899</v>
      </c>
      <c r="B2485" t="s">
        <v>26900</v>
      </c>
      <c r="C2485">
        <v>981</v>
      </c>
      <c r="D2485" t="s">
        <v>3478</v>
      </c>
      <c r="E2485" t="s">
        <v>3</v>
      </c>
      <c r="F2485" t="s">
        <v>3479</v>
      </c>
      <c r="G2485">
        <v>240</v>
      </c>
      <c r="H2485">
        <v>77219</v>
      </c>
      <c r="I2485">
        <v>4.16</v>
      </c>
      <c r="J2485">
        <v>62</v>
      </c>
      <c r="K2485">
        <v>62</v>
      </c>
      <c r="L2485" t="s">
        <v>26662</v>
      </c>
      <c r="M2485" t="s">
        <v>26901</v>
      </c>
      <c r="N2485" t="s">
        <v>26842</v>
      </c>
      <c r="O2485" t="s">
        <v>26902</v>
      </c>
      <c r="P2485" t="s">
        <v>26903</v>
      </c>
      <c r="Q2485" t="s">
        <v>26904</v>
      </c>
      <c r="R2485" t="s">
        <v>26905</v>
      </c>
      <c r="S2485" t="s">
        <v>26906</v>
      </c>
      <c r="T2485" t="s">
        <v>26907</v>
      </c>
      <c r="U2485" t="s">
        <v>26659</v>
      </c>
      <c r="V2485" t="s">
        <v>26908</v>
      </c>
      <c r="W2485" t="s">
        <v>26909</v>
      </c>
      <c r="X2485" t="s">
        <v>26886</v>
      </c>
      <c r="Y2485" t="s">
        <v>26910</v>
      </c>
      <c r="Z2485" t="s">
        <v>26911</v>
      </c>
      <c r="AA2485" t="s">
        <v>26912</v>
      </c>
      <c r="AB2485" t="s">
        <v>26913</v>
      </c>
      <c r="AC2485" t="s">
        <v>26914</v>
      </c>
      <c r="AD2485" t="s">
        <v>26915</v>
      </c>
      <c r="AE2485" t="s">
        <v>26916</v>
      </c>
    </row>
    <row r="2486" spans="1:31" x14ac:dyDescent="0.3">
      <c r="A2486" t="s">
        <v>26671</v>
      </c>
      <c r="B2486" t="s">
        <v>26652</v>
      </c>
      <c r="C2486">
        <v>936</v>
      </c>
      <c r="D2486" t="s">
        <v>3478</v>
      </c>
      <c r="E2486" t="s">
        <v>3</v>
      </c>
      <c r="F2486" t="s">
        <v>3479</v>
      </c>
      <c r="G2486">
        <v>566</v>
      </c>
      <c r="H2486">
        <v>28011</v>
      </c>
      <c r="I2486">
        <v>4.8499999999999996</v>
      </c>
      <c r="J2486">
        <v>102</v>
      </c>
      <c r="K2486">
        <v>62</v>
      </c>
      <c r="L2486" t="s">
        <v>26657</v>
      </c>
      <c r="M2486" t="s">
        <v>26654</v>
      </c>
      <c r="N2486" t="s">
        <v>26651</v>
      </c>
      <c r="O2486" t="s">
        <v>26917</v>
      </c>
      <c r="P2486" t="s">
        <v>26663</v>
      </c>
      <c r="Q2486" t="s">
        <v>26653</v>
      </c>
      <c r="R2486" t="s">
        <v>26674</v>
      </c>
      <c r="S2486" t="s">
        <v>26662</v>
      </c>
      <c r="T2486" t="s">
        <v>26658</v>
      </c>
      <c r="U2486" t="s">
        <v>26918</v>
      </c>
      <c r="V2486" t="s">
        <v>26919</v>
      </c>
      <c r="W2486" t="s">
        <v>26920</v>
      </c>
      <c r="X2486" t="s">
        <v>26675</v>
      </c>
      <c r="Y2486" t="s">
        <v>26705</v>
      </c>
      <c r="Z2486" t="s">
        <v>26656</v>
      </c>
      <c r="AA2486" t="s">
        <v>26921</v>
      </c>
      <c r="AB2486" t="s">
        <v>26922</v>
      </c>
      <c r="AC2486" t="s">
        <v>26923</v>
      </c>
      <c r="AD2486" t="s">
        <v>26669</v>
      </c>
      <c r="AE2486" t="s">
        <v>26676</v>
      </c>
    </row>
    <row r="2487" spans="1:31" x14ac:dyDescent="0.3">
      <c r="A2487" t="s">
        <v>26669</v>
      </c>
      <c r="B2487" t="s">
        <v>26652</v>
      </c>
      <c r="C2487">
        <v>1024</v>
      </c>
      <c r="D2487" t="s">
        <v>3478</v>
      </c>
      <c r="E2487" t="s">
        <v>3</v>
      </c>
      <c r="F2487" t="s">
        <v>3479</v>
      </c>
      <c r="G2487">
        <v>597</v>
      </c>
      <c r="H2487">
        <v>9819</v>
      </c>
      <c r="I2487">
        <v>5</v>
      </c>
      <c r="J2487">
        <v>19</v>
      </c>
      <c r="K2487">
        <v>18</v>
      </c>
      <c r="L2487" t="s">
        <v>26663</v>
      </c>
      <c r="M2487" t="s">
        <v>26651</v>
      </c>
      <c r="N2487" t="s">
        <v>26674</v>
      </c>
      <c r="O2487" t="s">
        <v>26657</v>
      </c>
      <c r="P2487" t="s">
        <v>26668</v>
      </c>
      <c r="Q2487" t="s">
        <v>26671</v>
      </c>
      <c r="R2487" t="s">
        <v>26673</v>
      </c>
      <c r="S2487" t="s">
        <v>26924</v>
      </c>
      <c r="T2487" t="s">
        <v>26659</v>
      </c>
      <c r="U2487" t="s">
        <v>26664</v>
      </c>
      <c r="V2487" t="s">
        <v>26925</v>
      </c>
      <c r="W2487" t="s">
        <v>26705</v>
      </c>
      <c r="X2487" t="s">
        <v>26926</v>
      </c>
      <c r="Y2487" t="s">
        <v>26675</v>
      </c>
      <c r="Z2487" t="s">
        <v>26927</v>
      </c>
      <c r="AA2487" t="s">
        <v>26928</v>
      </c>
      <c r="AB2487" t="s">
        <v>26700</v>
      </c>
      <c r="AC2487" t="s">
        <v>26676</v>
      </c>
      <c r="AD2487" t="s">
        <v>26929</v>
      </c>
      <c r="AE2487" t="s">
        <v>26699</v>
      </c>
    </row>
    <row r="2488" spans="1:31" x14ac:dyDescent="0.3">
      <c r="A2488" t="s">
        <v>26676</v>
      </c>
      <c r="B2488" t="s">
        <v>26652</v>
      </c>
      <c r="C2488">
        <v>1048</v>
      </c>
      <c r="D2488" t="s">
        <v>3478</v>
      </c>
      <c r="E2488" t="s">
        <v>3</v>
      </c>
      <c r="F2488" t="s">
        <v>3479</v>
      </c>
      <c r="G2488">
        <v>599</v>
      </c>
      <c r="H2488">
        <v>10850</v>
      </c>
      <c r="I2488">
        <v>4.63</v>
      </c>
      <c r="J2488">
        <v>30</v>
      </c>
      <c r="K2488">
        <v>41</v>
      </c>
      <c r="L2488" t="s">
        <v>26674</v>
      </c>
      <c r="M2488" t="s">
        <v>26657</v>
      </c>
      <c r="N2488" t="s">
        <v>26669</v>
      </c>
      <c r="O2488" t="s">
        <v>26654</v>
      </c>
      <c r="P2488" t="s">
        <v>26663</v>
      </c>
      <c r="Q2488" t="s">
        <v>26930</v>
      </c>
      <c r="R2488" t="s">
        <v>26931</v>
      </c>
      <c r="S2488" t="s">
        <v>26932</v>
      </c>
      <c r="T2488" t="s">
        <v>26695</v>
      </c>
      <c r="U2488" t="s">
        <v>26933</v>
      </c>
      <c r="V2488" t="s">
        <v>26698</v>
      </c>
      <c r="W2488" t="s">
        <v>26664</v>
      </c>
      <c r="X2488" t="s">
        <v>26934</v>
      </c>
      <c r="Y2488" t="s">
        <v>26935</v>
      </c>
      <c r="Z2488" t="s">
        <v>26936</v>
      </c>
      <c r="AA2488" t="s">
        <v>26699</v>
      </c>
      <c r="AB2488" t="s">
        <v>26651</v>
      </c>
      <c r="AC2488" t="s">
        <v>26937</v>
      </c>
      <c r="AD2488" t="s">
        <v>26700</v>
      </c>
      <c r="AE2488" t="s">
        <v>26671</v>
      </c>
    </row>
    <row r="2489" spans="1:31" x14ac:dyDescent="0.3">
      <c r="A2489" t="s">
        <v>26938</v>
      </c>
      <c r="B2489" t="s">
        <v>26939</v>
      </c>
      <c r="C2489">
        <v>923</v>
      </c>
      <c r="D2489" t="s">
        <v>3478</v>
      </c>
      <c r="E2489" t="s">
        <v>3</v>
      </c>
      <c r="F2489" t="s">
        <v>3479</v>
      </c>
      <c r="G2489">
        <v>599</v>
      </c>
      <c r="H2489">
        <v>6219</v>
      </c>
      <c r="I2489">
        <v>5</v>
      </c>
      <c r="J2489">
        <v>14</v>
      </c>
      <c r="K2489">
        <v>18</v>
      </c>
      <c r="L2489" t="s">
        <v>26940</v>
      </c>
      <c r="M2489" t="s">
        <v>26941</v>
      </c>
      <c r="N2489" t="s">
        <v>26942</v>
      </c>
      <c r="O2489" t="s">
        <v>26943</v>
      </c>
      <c r="P2489" t="s">
        <v>26944</v>
      </c>
      <c r="Q2489" t="s">
        <v>26945</v>
      </c>
      <c r="R2489" t="s">
        <v>26946</v>
      </c>
      <c r="S2489" t="s">
        <v>26947</v>
      </c>
      <c r="T2489" t="s">
        <v>26948</v>
      </c>
      <c r="U2489" t="s">
        <v>26949</v>
      </c>
      <c r="V2489" t="s">
        <v>26950</v>
      </c>
      <c r="W2489" t="s">
        <v>26951</v>
      </c>
      <c r="X2489" t="s">
        <v>26952</v>
      </c>
      <c r="Y2489" t="s">
        <v>26953</v>
      </c>
      <c r="Z2489" t="s">
        <v>26954</v>
      </c>
      <c r="AA2489" t="s">
        <v>26955</v>
      </c>
      <c r="AB2489" t="s">
        <v>26956</v>
      </c>
      <c r="AC2489" t="s">
        <v>26957</v>
      </c>
      <c r="AD2489" t="s">
        <v>26958</v>
      </c>
      <c r="AE2489" t="s">
        <v>26959</v>
      </c>
    </row>
    <row r="2490" spans="1:31" x14ac:dyDescent="0.3">
      <c r="A2490" t="s">
        <v>26960</v>
      </c>
      <c r="B2490" t="s">
        <v>26961</v>
      </c>
      <c r="C2490">
        <v>1012</v>
      </c>
      <c r="D2490" t="s">
        <v>3478</v>
      </c>
      <c r="E2490" t="s">
        <v>3</v>
      </c>
      <c r="F2490" t="s">
        <v>3479</v>
      </c>
      <c r="G2490">
        <v>599</v>
      </c>
      <c r="H2490">
        <v>22799</v>
      </c>
      <c r="I2490">
        <v>4.62</v>
      </c>
      <c r="J2490">
        <v>45</v>
      </c>
      <c r="K2490">
        <v>36</v>
      </c>
      <c r="L2490" t="s">
        <v>26962</v>
      </c>
      <c r="M2490" t="s">
        <v>26673</v>
      </c>
      <c r="N2490" t="s">
        <v>26963</v>
      </c>
      <c r="O2490" t="s">
        <v>26964</v>
      </c>
      <c r="P2490" t="s">
        <v>26965</v>
      </c>
      <c r="Q2490" t="s">
        <v>26966</v>
      </c>
      <c r="R2490" t="s">
        <v>26967</v>
      </c>
      <c r="S2490" t="s">
        <v>26968</v>
      </c>
      <c r="T2490" t="s">
        <v>26969</v>
      </c>
      <c r="U2490" t="s">
        <v>26970</v>
      </c>
      <c r="V2490" t="s">
        <v>26971</v>
      </c>
      <c r="W2490" t="s">
        <v>26972</v>
      </c>
      <c r="X2490" t="s">
        <v>26973</v>
      </c>
      <c r="Y2490" t="s">
        <v>26974</v>
      </c>
      <c r="Z2490" t="s">
        <v>26975</v>
      </c>
      <c r="AA2490" t="s">
        <v>26976</v>
      </c>
      <c r="AB2490" t="s">
        <v>26977</v>
      </c>
      <c r="AC2490" t="s">
        <v>26978</v>
      </c>
      <c r="AD2490" t="s">
        <v>26979</v>
      </c>
      <c r="AE2490" t="s">
        <v>26980</v>
      </c>
    </row>
    <row r="2491" spans="1:31" x14ac:dyDescent="0.3">
      <c r="A2491" t="s">
        <v>26981</v>
      </c>
      <c r="B2491" t="s">
        <v>26982</v>
      </c>
      <c r="C2491">
        <v>1123</v>
      </c>
      <c r="D2491" t="s">
        <v>32</v>
      </c>
      <c r="E2491">
        <v>15</v>
      </c>
      <c r="F2491">
        <v>5812</v>
      </c>
      <c r="G2491">
        <v>5</v>
      </c>
      <c r="H2491">
        <v>1</v>
      </c>
      <c r="I2491">
        <v>0</v>
      </c>
      <c r="J2491" t="s">
        <v>26983</v>
      </c>
      <c r="K2491" t="s">
        <v>26984</v>
      </c>
      <c r="L2491" t="s">
        <v>26985</v>
      </c>
      <c r="M2491" t="s">
        <v>26986</v>
      </c>
      <c r="N2491" t="s">
        <v>26987</v>
      </c>
      <c r="O2491" t="s">
        <v>26988</v>
      </c>
      <c r="P2491" t="s">
        <v>26989</v>
      </c>
      <c r="Q2491" t="s">
        <v>26990</v>
      </c>
      <c r="R2491" t="s">
        <v>26991</v>
      </c>
      <c r="S2491" t="s">
        <v>26992</v>
      </c>
      <c r="T2491" t="s">
        <v>26993</v>
      </c>
      <c r="U2491" t="e">
        <f>-uhNl9WvAHE</f>
        <v>#NAME?</v>
      </c>
      <c r="V2491" t="s">
        <v>26994</v>
      </c>
      <c r="W2491" t="s">
        <v>26995</v>
      </c>
    </row>
    <row r="2492" spans="1:31" x14ac:dyDescent="0.3">
      <c r="A2492" t="s">
        <v>26985</v>
      </c>
      <c r="B2492" t="s">
        <v>26996</v>
      </c>
      <c r="C2492">
        <v>1032</v>
      </c>
      <c r="D2492" t="s">
        <v>2633</v>
      </c>
      <c r="E2492" t="s">
        <v>3</v>
      </c>
      <c r="F2492" t="s">
        <v>2634</v>
      </c>
      <c r="G2492">
        <v>331</v>
      </c>
      <c r="H2492">
        <v>49426</v>
      </c>
      <c r="I2492">
        <v>3.9</v>
      </c>
      <c r="J2492">
        <v>20</v>
      </c>
      <c r="K2492">
        <v>58</v>
      </c>
      <c r="L2492" t="s">
        <v>26997</v>
      </c>
      <c r="M2492" t="s">
        <v>26998</v>
      </c>
      <c r="N2492" t="s">
        <v>26987</v>
      </c>
      <c r="O2492" t="s">
        <v>26999</v>
      </c>
      <c r="P2492" t="s">
        <v>27000</v>
      </c>
      <c r="Q2492" t="s">
        <v>27001</v>
      </c>
      <c r="R2492" t="s">
        <v>27002</v>
      </c>
      <c r="S2492" t="s">
        <v>27003</v>
      </c>
      <c r="T2492" t="e">
        <f>-rkjvaR2a3s</f>
        <v>#NAME?</v>
      </c>
      <c r="U2492" t="s">
        <v>27004</v>
      </c>
      <c r="V2492" t="s">
        <v>27005</v>
      </c>
      <c r="W2492" t="s">
        <v>27006</v>
      </c>
      <c r="X2492" t="s">
        <v>27007</v>
      </c>
      <c r="Y2492" t="s">
        <v>27008</v>
      </c>
    </row>
    <row r="2493" spans="1:31" x14ac:dyDescent="0.3">
      <c r="A2493" t="s">
        <v>26990</v>
      </c>
      <c r="B2493" t="s">
        <v>27009</v>
      </c>
      <c r="C2493">
        <v>1093</v>
      </c>
      <c r="D2493" t="s">
        <v>2633</v>
      </c>
      <c r="E2493" t="s">
        <v>3</v>
      </c>
      <c r="F2493" t="s">
        <v>2634</v>
      </c>
      <c r="G2493">
        <v>188</v>
      </c>
      <c r="H2493">
        <v>142189</v>
      </c>
      <c r="I2493">
        <v>3.48</v>
      </c>
      <c r="J2493">
        <v>31</v>
      </c>
      <c r="K2493">
        <v>70</v>
      </c>
      <c r="L2493" t="s">
        <v>27010</v>
      </c>
      <c r="M2493" t="s">
        <v>27011</v>
      </c>
      <c r="N2493" t="s">
        <v>27012</v>
      </c>
      <c r="O2493" t="s">
        <v>27013</v>
      </c>
      <c r="P2493" t="s">
        <v>27014</v>
      </c>
      <c r="Q2493" t="s">
        <v>27015</v>
      </c>
      <c r="R2493" t="s">
        <v>27016</v>
      </c>
      <c r="S2493" t="s">
        <v>27017</v>
      </c>
      <c r="T2493" t="s">
        <v>27018</v>
      </c>
      <c r="U2493" t="s">
        <v>27019</v>
      </c>
      <c r="V2493" t="s">
        <v>27020</v>
      </c>
      <c r="W2493" t="s">
        <v>27021</v>
      </c>
      <c r="X2493" t="s">
        <v>27022</v>
      </c>
      <c r="Y2493" t="s">
        <v>27023</v>
      </c>
    </row>
    <row r="2494" spans="1:31" x14ac:dyDescent="0.3">
      <c r="A2494" t="s">
        <v>27019</v>
      </c>
      <c r="B2494" t="s">
        <v>27024</v>
      </c>
      <c r="C2494">
        <v>1043</v>
      </c>
      <c r="D2494" t="s">
        <v>2633</v>
      </c>
      <c r="E2494" t="s">
        <v>3</v>
      </c>
      <c r="F2494" t="s">
        <v>2634</v>
      </c>
      <c r="G2494">
        <v>279</v>
      </c>
      <c r="H2494">
        <v>168205</v>
      </c>
      <c r="I2494">
        <v>3.88</v>
      </c>
      <c r="J2494">
        <v>43</v>
      </c>
      <c r="K2494">
        <v>60</v>
      </c>
      <c r="L2494" t="s">
        <v>27025</v>
      </c>
      <c r="M2494" t="s">
        <v>27026</v>
      </c>
      <c r="N2494" t="s">
        <v>27027</v>
      </c>
      <c r="O2494" t="s">
        <v>27028</v>
      </c>
      <c r="P2494" t="s">
        <v>27029</v>
      </c>
      <c r="Q2494" t="s">
        <v>27030</v>
      </c>
      <c r="R2494" t="s">
        <v>27031</v>
      </c>
      <c r="S2494" t="s">
        <v>27032</v>
      </c>
      <c r="T2494" t="s">
        <v>27033</v>
      </c>
      <c r="U2494" t="s">
        <v>27034</v>
      </c>
      <c r="V2494" t="s">
        <v>27035</v>
      </c>
      <c r="W2494" t="s">
        <v>27036</v>
      </c>
      <c r="X2494" t="s">
        <v>27037</v>
      </c>
      <c r="Y2494" t="s">
        <v>27038</v>
      </c>
    </row>
    <row r="2495" spans="1:31" x14ac:dyDescent="0.3">
      <c r="A2495" t="s">
        <v>27039</v>
      </c>
      <c r="B2495" t="s">
        <v>27040</v>
      </c>
      <c r="C2495">
        <v>920</v>
      </c>
      <c r="D2495" t="s">
        <v>32</v>
      </c>
      <c r="E2495">
        <v>68</v>
      </c>
      <c r="F2495">
        <v>95899</v>
      </c>
      <c r="G2495">
        <v>4.57</v>
      </c>
      <c r="H2495">
        <v>35</v>
      </c>
      <c r="I2495">
        <v>200</v>
      </c>
      <c r="J2495" t="s">
        <v>27031</v>
      </c>
      <c r="K2495" t="s">
        <v>27041</v>
      </c>
      <c r="L2495" t="s">
        <v>27042</v>
      </c>
      <c r="M2495" t="s">
        <v>27043</v>
      </c>
      <c r="N2495" t="s">
        <v>27044</v>
      </c>
      <c r="O2495" t="s">
        <v>27045</v>
      </c>
      <c r="P2495" t="s">
        <v>27046</v>
      </c>
      <c r="Q2495" t="s">
        <v>27047</v>
      </c>
      <c r="R2495" t="s">
        <v>27020</v>
      </c>
      <c r="S2495" t="s">
        <v>27048</v>
      </c>
      <c r="T2495" t="s">
        <v>27049</v>
      </c>
      <c r="U2495" t="s">
        <v>27027</v>
      </c>
      <c r="V2495" t="s">
        <v>27050</v>
      </c>
      <c r="W2495" t="s">
        <v>27051</v>
      </c>
    </row>
    <row r="2496" spans="1:31" x14ac:dyDescent="0.3">
      <c r="A2496" t="s">
        <v>26984</v>
      </c>
      <c r="B2496" t="s">
        <v>27052</v>
      </c>
      <c r="C2496">
        <v>1058</v>
      </c>
      <c r="D2496" t="s">
        <v>2633</v>
      </c>
      <c r="E2496" t="s">
        <v>3</v>
      </c>
      <c r="F2496" t="s">
        <v>2634</v>
      </c>
      <c r="G2496">
        <v>63</v>
      </c>
      <c r="H2496">
        <v>5675</v>
      </c>
      <c r="I2496">
        <v>5</v>
      </c>
      <c r="J2496">
        <v>3</v>
      </c>
      <c r="K2496">
        <v>7</v>
      </c>
      <c r="L2496" t="s">
        <v>26997</v>
      </c>
      <c r="M2496" t="s">
        <v>27053</v>
      </c>
      <c r="N2496" t="s">
        <v>27054</v>
      </c>
      <c r="O2496" t="s">
        <v>27055</v>
      </c>
      <c r="P2496" t="s">
        <v>27056</v>
      </c>
      <c r="Q2496" t="s">
        <v>27004</v>
      </c>
      <c r="R2496" t="s">
        <v>27057</v>
      </c>
      <c r="S2496" t="s">
        <v>27007</v>
      </c>
      <c r="T2496" t="s">
        <v>27058</v>
      </c>
      <c r="U2496" t="s">
        <v>27001</v>
      </c>
      <c r="V2496" t="e">
        <f>-rkjvaR2a3s</f>
        <v>#NAME?</v>
      </c>
      <c r="W2496" t="s">
        <v>27059</v>
      </c>
      <c r="X2496" t="s">
        <v>27060</v>
      </c>
      <c r="Y2496" t="s">
        <v>27006</v>
      </c>
      <c r="Z2496" t="s">
        <v>27061</v>
      </c>
      <c r="AA2496" t="s">
        <v>27062</v>
      </c>
      <c r="AB2496" t="s">
        <v>27063</v>
      </c>
      <c r="AC2496" t="s">
        <v>27064</v>
      </c>
      <c r="AD2496" t="s">
        <v>27065</v>
      </c>
      <c r="AE2496" t="s">
        <v>27066</v>
      </c>
    </row>
    <row r="2497" spans="1:31" x14ac:dyDescent="0.3">
      <c r="A2497" t="s">
        <v>27067</v>
      </c>
      <c r="B2497" t="s">
        <v>27068</v>
      </c>
      <c r="C2497">
        <v>937</v>
      </c>
      <c r="D2497" t="s">
        <v>32</v>
      </c>
      <c r="E2497">
        <v>49</v>
      </c>
      <c r="F2497">
        <v>673</v>
      </c>
      <c r="G2497">
        <v>0</v>
      </c>
      <c r="H2497">
        <v>0</v>
      </c>
      <c r="I2497">
        <v>1</v>
      </c>
      <c r="J2497" t="s">
        <v>27069</v>
      </c>
      <c r="K2497" t="s">
        <v>27070</v>
      </c>
      <c r="L2497" t="e">
        <f>-OMefJouWPk</f>
        <v>#NAME?</v>
      </c>
      <c r="M2497" t="s">
        <v>27071</v>
      </c>
      <c r="N2497" t="s">
        <v>26984</v>
      </c>
      <c r="O2497" t="s">
        <v>27072</v>
      </c>
      <c r="P2497" t="s">
        <v>27073</v>
      </c>
      <c r="Q2497" t="s">
        <v>26983</v>
      </c>
      <c r="R2497" t="s">
        <v>27074</v>
      </c>
      <c r="S2497" t="s">
        <v>27075</v>
      </c>
      <c r="T2497" t="s">
        <v>27076</v>
      </c>
      <c r="U2497" t="s">
        <v>27077</v>
      </c>
      <c r="V2497" t="s">
        <v>27078</v>
      </c>
      <c r="W2497" t="s">
        <v>27079</v>
      </c>
      <c r="X2497" t="s">
        <v>27080</v>
      </c>
      <c r="Y2497" t="s">
        <v>26994</v>
      </c>
      <c r="Z2497" t="e">
        <f>-lQXncWSfGc</f>
        <v>#NAME?</v>
      </c>
      <c r="AA2497" t="s">
        <v>27081</v>
      </c>
      <c r="AB2497" t="s">
        <v>27082</v>
      </c>
      <c r="AC2497" t="s">
        <v>27083</v>
      </c>
    </row>
    <row r="2498" spans="1:31" x14ac:dyDescent="0.3">
      <c r="A2498" t="s">
        <v>26988</v>
      </c>
      <c r="B2498" t="s">
        <v>27084</v>
      </c>
      <c r="C2498">
        <v>1124</v>
      </c>
      <c r="D2498" t="s">
        <v>32</v>
      </c>
      <c r="E2498">
        <v>20</v>
      </c>
      <c r="F2498">
        <v>1515</v>
      </c>
      <c r="G2498">
        <v>5</v>
      </c>
      <c r="H2498">
        <v>1</v>
      </c>
      <c r="I2498">
        <v>2</v>
      </c>
      <c r="J2498" t="s">
        <v>26992</v>
      </c>
      <c r="K2498" t="s">
        <v>27085</v>
      </c>
      <c r="L2498" t="s">
        <v>27086</v>
      </c>
      <c r="M2498" t="s">
        <v>27087</v>
      </c>
      <c r="N2498" t="s">
        <v>27088</v>
      </c>
      <c r="O2498" t="s">
        <v>27089</v>
      </c>
      <c r="P2498" t="s">
        <v>26994</v>
      </c>
      <c r="Q2498" t="s">
        <v>27090</v>
      </c>
      <c r="R2498" t="s">
        <v>26985</v>
      </c>
      <c r="S2498" t="s">
        <v>27091</v>
      </c>
      <c r="T2498" t="s">
        <v>26981</v>
      </c>
      <c r="U2498" t="s">
        <v>27092</v>
      </c>
      <c r="V2498" t="s">
        <v>27093</v>
      </c>
      <c r="W2498" t="s">
        <v>27094</v>
      </c>
      <c r="X2498" t="s">
        <v>27095</v>
      </c>
      <c r="Y2498" t="s">
        <v>27096</v>
      </c>
      <c r="Z2498" t="s">
        <v>27097</v>
      </c>
      <c r="AA2498" t="s">
        <v>27098</v>
      </c>
      <c r="AB2498" t="s">
        <v>27099</v>
      </c>
      <c r="AC2498" t="s">
        <v>27100</v>
      </c>
    </row>
    <row r="2499" spans="1:31" x14ac:dyDescent="0.3">
      <c r="A2499" t="s">
        <v>26993</v>
      </c>
      <c r="B2499" t="s">
        <v>27101</v>
      </c>
      <c r="C2499">
        <v>1127</v>
      </c>
      <c r="D2499" t="s">
        <v>2633</v>
      </c>
      <c r="E2499" t="s">
        <v>3</v>
      </c>
      <c r="F2499" t="s">
        <v>2634</v>
      </c>
      <c r="G2499">
        <v>73</v>
      </c>
      <c r="H2499">
        <v>182</v>
      </c>
      <c r="I2499">
        <v>0</v>
      </c>
      <c r="J2499">
        <v>0</v>
      </c>
      <c r="K2499">
        <v>0</v>
      </c>
      <c r="L2499" t="s">
        <v>26983</v>
      </c>
      <c r="M2499" t="s">
        <v>27102</v>
      </c>
      <c r="N2499" t="s">
        <v>27103</v>
      </c>
      <c r="O2499" t="s">
        <v>27039</v>
      </c>
      <c r="P2499" t="s">
        <v>26981</v>
      </c>
      <c r="Q2499" t="s">
        <v>27104</v>
      </c>
      <c r="R2499" t="s">
        <v>26986</v>
      </c>
      <c r="S2499" t="s">
        <v>27105</v>
      </c>
      <c r="T2499" t="s">
        <v>27106</v>
      </c>
      <c r="U2499" t="s">
        <v>27107</v>
      </c>
      <c r="V2499" t="s">
        <v>27108</v>
      </c>
      <c r="W2499" t="s">
        <v>27109</v>
      </c>
      <c r="X2499" t="s">
        <v>26995</v>
      </c>
      <c r="Y2499" t="s">
        <v>27110</v>
      </c>
      <c r="Z2499" t="s">
        <v>27111</v>
      </c>
      <c r="AA2499" t="s">
        <v>27002</v>
      </c>
      <c r="AB2499" t="s">
        <v>27112</v>
      </c>
      <c r="AC2499" t="s">
        <v>27113</v>
      </c>
      <c r="AD2499" t="s">
        <v>27114</v>
      </c>
      <c r="AE2499" t="s">
        <v>27115</v>
      </c>
    </row>
    <row r="2500" spans="1:31" x14ac:dyDescent="0.3">
      <c r="A2500" t="s">
        <v>27116</v>
      </c>
      <c r="B2500" t="s">
        <v>27117</v>
      </c>
      <c r="C2500">
        <v>1127</v>
      </c>
      <c r="D2500" t="s">
        <v>866</v>
      </c>
      <c r="E2500">
        <v>82</v>
      </c>
      <c r="F2500">
        <v>204</v>
      </c>
      <c r="G2500">
        <v>0</v>
      </c>
      <c r="H2500">
        <v>0</v>
      </c>
      <c r="I2500">
        <v>0</v>
      </c>
      <c r="J2500" t="s">
        <v>27118</v>
      </c>
      <c r="K2500" t="s">
        <v>27119</v>
      </c>
      <c r="L2500" t="s">
        <v>27102</v>
      </c>
      <c r="M2500" t="s">
        <v>26983</v>
      </c>
      <c r="N2500" t="s">
        <v>27029</v>
      </c>
      <c r="O2500" t="s">
        <v>27120</v>
      </c>
      <c r="P2500" t="s">
        <v>27121</v>
      </c>
      <c r="Q2500" t="s">
        <v>27122</v>
      </c>
      <c r="R2500" t="s">
        <v>27123</v>
      </c>
      <c r="S2500" t="s">
        <v>27124</v>
      </c>
      <c r="T2500" t="s">
        <v>27125</v>
      </c>
      <c r="U2500" t="s">
        <v>27126</v>
      </c>
      <c r="V2500" t="s">
        <v>27127</v>
      </c>
      <c r="W2500" t="s">
        <v>27128</v>
      </c>
      <c r="X2500" t="s">
        <v>27129</v>
      </c>
      <c r="Y2500" t="s">
        <v>27130</v>
      </c>
      <c r="Z2500" t="s">
        <v>27131</v>
      </c>
      <c r="AA2500" t="s">
        <v>27132</v>
      </c>
      <c r="AB2500" t="s">
        <v>27133</v>
      </c>
      <c r="AC2500" t="s">
        <v>27134</v>
      </c>
    </row>
    <row r="2501" spans="1:31" x14ac:dyDescent="0.3">
      <c r="A2501" t="s">
        <v>27122</v>
      </c>
      <c r="B2501" t="s">
        <v>27135</v>
      </c>
      <c r="C2501">
        <v>1126</v>
      </c>
      <c r="D2501" t="s">
        <v>3580</v>
      </c>
      <c r="E2501" t="s">
        <v>3</v>
      </c>
      <c r="F2501" t="s">
        <v>3581</v>
      </c>
      <c r="G2501">
        <v>314</v>
      </c>
      <c r="H2501">
        <v>258</v>
      </c>
      <c r="I2501">
        <v>0</v>
      </c>
      <c r="J2501">
        <v>0</v>
      </c>
      <c r="K2501">
        <v>0</v>
      </c>
      <c r="L2501" t="s">
        <v>27136</v>
      </c>
      <c r="M2501" t="s">
        <v>27137</v>
      </c>
      <c r="N2501" t="s">
        <v>27138</v>
      </c>
      <c r="O2501" t="s">
        <v>27139</v>
      </c>
      <c r="P2501" t="s">
        <v>27140</v>
      </c>
      <c r="Q2501" t="s">
        <v>26983</v>
      </c>
      <c r="R2501" t="s">
        <v>27141</v>
      </c>
      <c r="S2501" t="s">
        <v>27142</v>
      </c>
      <c r="T2501" t="e">
        <f>-PD3E_6-Dts</f>
        <v>#NAME?</v>
      </c>
      <c r="U2501" t="s">
        <v>27143</v>
      </c>
      <c r="V2501" t="s">
        <v>27116</v>
      </c>
      <c r="W2501" t="s">
        <v>27144</v>
      </c>
      <c r="X2501" t="s">
        <v>27145</v>
      </c>
      <c r="Y2501" t="s">
        <v>27146</v>
      </c>
      <c r="Z2501" t="s">
        <v>27147</v>
      </c>
      <c r="AA2501" t="s">
        <v>27148</v>
      </c>
      <c r="AB2501" t="s">
        <v>27081</v>
      </c>
      <c r="AC2501" t="s">
        <v>3851</v>
      </c>
      <c r="AD2501" t="s">
        <v>27149</v>
      </c>
      <c r="AE2501" t="s">
        <v>27150</v>
      </c>
    </row>
    <row r="2502" spans="1:31" x14ac:dyDescent="0.3">
      <c r="A2502" t="s">
        <v>26992</v>
      </c>
      <c r="B2502" t="s">
        <v>27151</v>
      </c>
      <c r="C2502">
        <v>1124</v>
      </c>
      <c r="D2502" t="s">
        <v>32</v>
      </c>
      <c r="E2502">
        <v>16</v>
      </c>
      <c r="F2502">
        <v>7859</v>
      </c>
      <c r="G2502">
        <v>4.2</v>
      </c>
      <c r="H2502">
        <v>5</v>
      </c>
      <c r="I2502">
        <v>3</v>
      </c>
      <c r="J2502" t="s">
        <v>26988</v>
      </c>
      <c r="K2502" t="s">
        <v>26994</v>
      </c>
      <c r="L2502" t="s">
        <v>27152</v>
      </c>
      <c r="M2502" t="s">
        <v>27153</v>
      </c>
      <c r="N2502" t="s">
        <v>27094</v>
      </c>
      <c r="O2502" t="s">
        <v>27154</v>
      </c>
      <c r="P2502" t="s">
        <v>27096</v>
      </c>
      <c r="Q2502" t="s">
        <v>27088</v>
      </c>
      <c r="R2502" t="s">
        <v>27155</v>
      </c>
      <c r="S2502" t="s">
        <v>27156</v>
      </c>
      <c r="T2502" t="s">
        <v>27090</v>
      </c>
      <c r="U2502" t="s">
        <v>26981</v>
      </c>
      <c r="V2502" t="s">
        <v>27087</v>
      </c>
      <c r="W2502" t="s">
        <v>27157</v>
      </c>
    </row>
    <row r="2503" spans="1:31" x14ac:dyDescent="0.3">
      <c r="A2503" t="s">
        <v>26994</v>
      </c>
      <c r="B2503" t="s">
        <v>27158</v>
      </c>
      <c r="C2503">
        <v>1124</v>
      </c>
      <c r="D2503" t="s">
        <v>152</v>
      </c>
      <c r="E2503" t="s">
        <v>3</v>
      </c>
      <c r="F2503" t="s">
        <v>153</v>
      </c>
      <c r="G2503">
        <v>15</v>
      </c>
      <c r="H2503">
        <v>469</v>
      </c>
      <c r="I2503">
        <v>0</v>
      </c>
      <c r="J2503">
        <v>0</v>
      </c>
      <c r="K2503">
        <v>0</v>
      </c>
      <c r="L2503" t="s">
        <v>26992</v>
      </c>
      <c r="M2503" t="s">
        <v>26988</v>
      </c>
      <c r="N2503" t="s">
        <v>27159</v>
      </c>
      <c r="O2503" t="s">
        <v>27160</v>
      </c>
      <c r="P2503" t="s">
        <v>27067</v>
      </c>
      <c r="Q2503" t="s">
        <v>27161</v>
      </c>
      <c r="R2503" t="s">
        <v>27162</v>
      </c>
      <c r="S2503" t="s">
        <v>27163</v>
      </c>
      <c r="T2503" t="s">
        <v>26983</v>
      </c>
      <c r="U2503" t="s">
        <v>27164</v>
      </c>
      <c r="V2503" t="s">
        <v>27165</v>
      </c>
      <c r="W2503" t="s">
        <v>27166</v>
      </c>
      <c r="X2503" t="s">
        <v>26981</v>
      </c>
      <c r="Y2503" t="s">
        <v>27167</v>
      </c>
    </row>
    <row r="2504" spans="1:31" x14ac:dyDescent="0.3">
      <c r="A2504" t="s">
        <v>27015</v>
      </c>
      <c r="B2504" t="s">
        <v>27168</v>
      </c>
      <c r="C2504">
        <v>1094</v>
      </c>
      <c r="D2504" t="s">
        <v>2633</v>
      </c>
      <c r="E2504" t="s">
        <v>3</v>
      </c>
      <c r="F2504" t="s">
        <v>2634</v>
      </c>
      <c r="G2504">
        <v>63</v>
      </c>
      <c r="H2504">
        <v>144513</v>
      </c>
      <c r="I2504">
        <v>4.1900000000000004</v>
      </c>
      <c r="J2504">
        <v>110</v>
      </c>
      <c r="K2504">
        <v>367</v>
      </c>
    </row>
    <row r="2505" spans="1:31" x14ac:dyDescent="0.3">
      <c r="A2505" t="s">
        <v>27169</v>
      </c>
      <c r="B2505" t="s">
        <v>27170</v>
      </c>
      <c r="C2505">
        <v>1120</v>
      </c>
      <c r="D2505" t="s">
        <v>38</v>
      </c>
      <c r="E2505" t="s">
        <v>3</v>
      </c>
      <c r="F2505" t="s">
        <v>39</v>
      </c>
      <c r="G2505">
        <v>6</v>
      </c>
      <c r="H2505">
        <v>204</v>
      </c>
      <c r="I2505">
        <v>4.92</v>
      </c>
      <c r="J2505">
        <v>13</v>
      </c>
      <c r="K2505">
        <v>4</v>
      </c>
      <c r="L2505" t="s">
        <v>27171</v>
      </c>
      <c r="M2505" t="s">
        <v>27172</v>
      </c>
      <c r="N2505" t="s">
        <v>27173</v>
      </c>
      <c r="O2505" t="s">
        <v>27174</v>
      </c>
      <c r="P2505" t="s">
        <v>27175</v>
      </c>
      <c r="Q2505" t="s">
        <v>27176</v>
      </c>
      <c r="R2505" t="s">
        <v>27177</v>
      </c>
      <c r="S2505" t="s">
        <v>7578</v>
      </c>
      <c r="T2505" t="s">
        <v>27178</v>
      </c>
      <c r="U2505" t="s">
        <v>27179</v>
      </c>
      <c r="V2505" t="s">
        <v>27180</v>
      </c>
      <c r="W2505" t="s">
        <v>27181</v>
      </c>
      <c r="X2505" t="s">
        <v>27182</v>
      </c>
      <c r="Y2505" t="s">
        <v>27183</v>
      </c>
      <c r="Z2505" t="s">
        <v>27184</v>
      </c>
      <c r="AA2505" t="s">
        <v>27185</v>
      </c>
      <c r="AB2505" t="s">
        <v>27186</v>
      </c>
      <c r="AC2505" t="s">
        <v>27187</v>
      </c>
      <c r="AD2505" t="s">
        <v>27188</v>
      </c>
      <c r="AE2505" t="s">
        <v>27189</v>
      </c>
    </row>
    <row r="2506" spans="1:31" x14ac:dyDescent="0.3">
      <c r="A2506" t="s">
        <v>27173</v>
      </c>
      <c r="B2506" t="s">
        <v>27190</v>
      </c>
      <c r="C2506">
        <v>754</v>
      </c>
      <c r="D2506" t="s">
        <v>687</v>
      </c>
      <c r="E2506" t="s">
        <v>3</v>
      </c>
      <c r="F2506" t="s">
        <v>688</v>
      </c>
      <c r="G2506">
        <v>184</v>
      </c>
      <c r="H2506">
        <v>4335</v>
      </c>
      <c r="I2506">
        <v>5</v>
      </c>
      <c r="J2506">
        <v>15</v>
      </c>
      <c r="K2506">
        <v>22</v>
      </c>
      <c r="L2506" t="s">
        <v>27191</v>
      </c>
      <c r="M2506" t="s">
        <v>27192</v>
      </c>
      <c r="N2506" t="s">
        <v>27193</v>
      </c>
      <c r="O2506" t="s">
        <v>27194</v>
      </c>
      <c r="P2506" t="s">
        <v>27195</v>
      </c>
      <c r="Q2506" t="s">
        <v>27196</v>
      </c>
      <c r="R2506" t="s">
        <v>27197</v>
      </c>
      <c r="S2506" t="s">
        <v>27198</v>
      </c>
      <c r="T2506" t="s">
        <v>27199</v>
      </c>
      <c r="U2506" t="s">
        <v>27200</v>
      </c>
      <c r="V2506" t="s">
        <v>27201</v>
      </c>
      <c r="W2506" t="s">
        <v>27202</v>
      </c>
      <c r="X2506" t="s">
        <v>27203</v>
      </c>
      <c r="Y2506" t="s">
        <v>27204</v>
      </c>
      <c r="Z2506" t="s">
        <v>27205</v>
      </c>
      <c r="AA2506" t="s">
        <v>27206</v>
      </c>
      <c r="AB2506" t="s">
        <v>27172</v>
      </c>
      <c r="AC2506" t="s">
        <v>27207</v>
      </c>
      <c r="AD2506" t="s">
        <v>27208</v>
      </c>
      <c r="AE2506" t="s">
        <v>27209</v>
      </c>
    </row>
    <row r="2507" spans="1:31" x14ac:dyDescent="0.3">
      <c r="A2507" t="s">
        <v>27210</v>
      </c>
      <c r="B2507" t="s">
        <v>27211</v>
      </c>
      <c r="C2507">
        <v>1003</v>
      </c>
      <c r="D2507" t="s">
        <v>38</v>
      </c>
      <c r="E2507" t="s">
        <v>3</v>
      </c>
      <c r="F2507" t="s">
        <v>39</v>
      </c>
      <c r="G2507">
        <v>271</v>
      </c>
      <c r="H2507">
        <v>2469</v>
      </c>
      <c r="I2507">
        <v>4.79</v>
      </c>
      <c r="J2507">
        <v>29</v>
      </c>
      <c r="K2507">
        <v>24</v>
      </c>
      <c r="L2507" t="s">
        <v>27212</v>
      </c>
      <c r="M2507" t="s">
        <v>27213</v>
      </c>
      <c r="N2507" t="s">
        <v>27214</v>
      </c>
      <c r="O2507" t="s">
        <v>27215</v>
      </c>
      <c r="P2507" t="s">
        <v>27216</v>
      </c>
      <c r="Q2507" t="s">
        <v>27217</v>
      </c>
      <c r="R2507" t="s">
        <v>27218</v>
      </c>
      <c r="S2507" t="s">
        <v>27219</v>
      </c>
      <c r="T2507" t="s">
        <v>27220</v>
      </c>
      <c r="U2507" t="s">
        <v>27221</v>
      </c>
      <c r="V2507" t="s">
        <v>27222</v>
      </c>
      <c r="W2507" t="s">
        <v>27223</v>
      </c>
      <c r="X2507" t="s">
        <v>27224</v>
      </c>
      <c r="Y2507" t="s">
        <v>27225</v>
      </c>
      <c r="Z2507" t="s">
        <v>27226</v>
      </c>
      <c r="AA2507" t="s">
        <v>27227</v>
      </c>
      <c r="AB2507" t="s">
        <v>27228</v>
      </c>
      <c r="AC2507" t="s">
        <v>27229</v>
      </c>
      <c r="AD2507" t="s">
        <v>27230</v>
      </c>
      <c r="AE2507" t="s">
        <v>27203</v>
      </c>
    </row>
    <row r="2508" spans="1:31" x14ac:dyDescent="0.3">
      <c r="A2508" t="s">
        <v>27231</v>
      </c>
      <c r="B2508" t="s">
        <v>27232</v>
      </c>
      <c r="C2508">
        <v>999</v>
      </c>
      <c r="D2508" t="s">
        <v>20</v>
      </c>
      <c r="E2508">
        <v>67</v>
      </c>
      <c r="F2508">
        <v>1887</v>
      </c>
      <c r="G2508">
        <v>5</v>
      </c>
      <c r="H2508">
        <v>7</v>
      </c>
      <c r="I2508">
        <v>7</v>
      </c>
      <c r="J2508" t="s">
        <v>27233</v>
      </c>
      <c r="K2508" t="s">
        <v>27234</v>
      </c>
      <c r="L2508" t="s">
        <v>27235</v>
      </c>
      <c r="M2508" t="s">
        <v>27236</v>
      </c>
      <c r="N2508" t="s">
        <v>27237</v>
      </c>
      <c r="O2508" t="e">
        <f>-mfi6Kzxxtw</f>
        <v>#NAME?</v>
      </c>
      <c r="P2508" t="s">
        <v>27238</v>
      </c>
      <c r="Q2508" t="s">
        <v>27239</v>
      </c>
      <c r="R2508" t="s">
        <v>27240</v>
      </c>
      <c r="S2508" t="s">
        <v>27241</v>
      </c>
      <c r="T2508" t="s">
        <v>27242</v>
      </c>
      <c r="U2508" t="s">
        <v>27243</v>
      </c>
      <c r="V2508" t="s">
        <v>27244</v>
      </c>
      <c r="W2508" t="s">
        <v>27245</v>
      </c>
      <c r="X2508" t="s">
        <v>27246</v>
      </c>
      <c r="Y2508" t="s">
        <v>27247</v>
      </c>
      <c r="Z2508" t="s">
        <v>27248</v>
      </c>
      <c r="AA2508" t="s">
        <v>27249</v>
      </c>
      <c r="AB2508" t="s">
        <v>27250</v>
      </c>
      <c r="AC2508" t="s">
        <v>27251</v>
      </c>
    </row>
    <row r="2509" spans="1:31" x14ac:dyDescent="0.3">
      <c r="A2509" t="s">
        <v>27252</v>
      </c>
      <c r="B2509" t="s">
        <v>27253</v>
      </c>
      <c r="C2509">
        <v>741</v>
      </c>
      <c r="D2509" t="s">
        <v>38</v>
      </c>
      <c r="E2509" t="s">
        <v>3</v>
      </c>
      <c r="F2509" t="s">
        <v>39</v>
      </c>
      <c r="G2509">
        <v>323</v>
      </c>
      <c r="H2509">
        <v>1040</v>
      </c>
      <c r="I2509">
        <v>4.55</v>
      </c>
      <c r="J2509">
        <v>20</v>
      </c>
      <c r="K2509">
        <v>23</v>
      </c>
      <c r="L2509" t="s">
        <v>27254</v>
      </c>
      <c r="M2509" t="s">
        <v>27255</v>
      </c>
      <c r="N2509" t="s">
        <v>27256</v>
      </c>
      <c r="O2509" t="s">
        <v>27257</v>
      </c>
      <c r="P2509" t="s">
        <v>27258</v>
      </c>
      <c r="Q2509" t="s">
        <v>27259</v>
      </c>
      <c r="R2509" t="s">
        <v>27260</v>
      </c>
      <c r="S2509" t="s">
        <v>27261</v>
      </c>
      <c r="T2509" t="s">
        <v>27262</v>
      </c>
      <c r="U2509" t="s">
        <v>27263</v>
      </c>
      <c r="V2509" t="s">
        <v>27264</v>
      </c>
      <c r="W2509" t="s">
        <v>27265</v>
      </c>
      <c r="X2509" t="s">
        <v>27266</v>
      </c>
      <c r="Y2509" t="s">
        <v>27267</v>
      </c>
      <c r="Z2509" t="s">
        <v>27268</v>
      </c>
      <c r="AA2509" t="s">
        <v>27269</v>
      </c>
      <c r="AB2509" t="s">
        <v>27270</v>
      </c>
      <c r="AC2509" t="s">
        <v>27271</v>
      </c>
      <c r="AD2509" t="s">
        <v>27272</v>
      </c>
      <c r="AE2509" t="s">
        <v>27273</v>
      </c>
    </row>
    <row r="2510" spans="1:31" x14ac:dyDescent="0.3">
      <c r="A2510" t="s">
        <v>27274</v>
      </c>
      <c r="B2510" t="s">
        <v>27232</v>
      </c>
      <c r="C2510">
        <v>1126</v>
      </c>
      <c r="D2510" t="s">
        <v>3580</v>
      </c>
      <c r="E2510" t="s">
        <v>3</v>
      </c>
      <c r="F2510" t="s">
        <v>3581</v>
      </c>
      <c r="G2510">
        <v>321</v>
      </c>
      <c r="H2510">
        <v>8811</v>
      </c>
      <c r="I2510">
        <v>5</v>
      </c>
      <c r="J2510">
        <v>129</v>
      </c>
      <c r="K2510">
        <v>63</v>
      </c>
      <c r="L2510" t="s">
        <v>27275</v>
      </c>
      <c r="M2510" t="s">
        <v>27276</v>
      </c>
      <c r="N2510" t="s">
        <v>27277</v>
      </c>
      <c r="O2510" t="s">
        <v>27278</v>
      </c>
      <c r="P2510" t="s">
        <v>27279</v>
      </c>
      <c r="Q2510" t="s">
        <v>27280</v>
      </c>
      <c r="R2510" t="s">
        <v>27281</v>
      </c>
      <c r="S2510" t="s">
        <v>27282</v>
      </c>
      <c r="T2510" t="s">
        <v>27283</v>
      </c>
      <c r="U2510" t="s">
        <v>27284</v>
      </c>
      <c r="V2510" t="s">
        <v>27285</v>
      </c>
      <c r="W2510" t="s">
        <v>27286</v>
      </c>
      <c r="X2510" t="s">
        <v>460</v>
      </c>
      <c r="Y2510" t="s">
        <v>11496</v>
      </c>
      <c r="Z2510" t="s">
        <v>27287</v>
      </c>
      <c r="AA2510" t="s">
        <v>27288</v>
      </c>
      <c r="AB2510" t="s">
        <v>27289</v>
      </c>
      <c r="AC2510" t="e">
        <f>-aRCilv2zf0</f>
        <v>#NAME?</v>
      </c>
      <c r="AD2510" t="s">
        <v>27290</v>
      </c>
      <c r="AE2510" t="s">
        <v>18350</v>
      </c>
    </row>
    <row r="2511" spans="1:31" x14ac:dyDescent="0.3">
      <c r="A2511" t="s">
        <v>27291</v>
      </c>
      <c r="B2511" t="s">
        <v>27292</v>
      </c>
      <c r="C2511">
        <v>1121</v>
      </c>
      <c r="D2511" t="s">
        <v>32</v>
      </c>
      <c r="E2511">
        <v>43</v>
      </c>
      <c r="F2511">
        <v>17</v>
      </c>
      <c r="G2511">
        <v>0</v>
      </c>
      <c r="H2511">
        <v>0</v>
      </c>
      <c r="I2511">
        <v>0</v>
      </c>
      <c r="J2511" t="s">
        <v>27293</v>
      </c>
      <c r="K2511" t="s">
        <v>27294</v>
      </c>
      <c r="L2511" t="s">
        <v>27295</v>
      </c>
      <c r="M2511" t="s">
        <v>27296</v>
      </c>
      <c r="N2511" t="s">
        <v>27297</v>
      </c>
      <c r="O2511" t="s">
        <v>27298</v>
      </c>
      <c r="P2511" t="s">
        <v>27299</v>
      </c>
      <c r="Q2511" t="s">
        <v>27300</v>
      </c>
      <c r="R2511" t="s">
        <v>27301</v>
      </c>
      <c r="S2511" t="s">
        <v>27302</v>
      </c>
      <c r="T2511" t="s">
        <v>27303</v>
      </c>
      <c r="U2511" t="s">
        <v>27304</v>
      </c>
      <c r="V2511" t="s">
        <v>27305</v>
      </c>
      <c r="W2511" t="s">
        <v>27306</v>
      </c>
      <c r="X2511" t="s">
        <v>27307</v>
      </c>
      <c r="Y2511" t="s">
        <v>27308</v>
      </c>
      <c r="Z2511" t="s">
        <v>27309</v>
      </c>
      <c r="AA2511" t="e">
        <f>-QXJIQO4Dps</f>
        <v>#NAME?</v>
      </c>
      <c r="AB2511" t="s">
        <v>27310</v>
      </c>
      <c r="AC2511" t="s">
        <v>27311</v>
      </c>
    </row>
    <row r="2512" spans="1:31" x14ac:dyDescent="0.3">
      <c r="A2512" t="s">
        <v>27312</v>
      </c>
      <c r="B2512" t="s">
        <v>27313</v>
      </c>
      <c r="C2512">
        <v>1121</v>
      </c>
      <c r="D2512" t="s">
        <v>38</v>
      </c>
      <c r="E2512" t="s">
        <v>3</v>
      </c>
      <c r="F2512" t="s">
        <v>39</v>
      </c>
      <c r="G2512">
        <v>37</v>
      </c>
      <c r="H2512">
        <v>39</v>
      </c>
      <c r="I2512">
        <v>0</v>
      </c>
      <c r="J2512">
        <v>0</v>
      </c>
      <c r="K2512">
        <v>0</v>
      </c>
      <c r="L2512" t="s">
        <v>27314</v>
      </c>
      <c r="M2512" t="s">
        <v>27315</v>
      </c>
      <c r="N2512" t="s">
        <v>27316</v>
      </c>
      <c r="O2512" t="s">
        <v>27317</v>
      </c>
      <c r="P2512" t="s">
        <v>27318</v>
      </c>
      <c r="Q2512" t="s">
        <v>27319</v>
      </c>
      <c r="R2512" t="s">
        <v>27320</v>
      </c>
      <c r="S2512" t="s">
        <v>27321</v>
      </c>
      <c r="T2512" t="s">
        <v>27322</v>
      </c>
      <c r="U2512" t="s">
        <v>27323</v>
      </c>
      <c r="V2512" t="s">
        <v>27324</v>
      </c>
      <c r="W2512" t="s">
        <v>27325</v>
      </c>
      <c r="X2512" t="s">
        <v>27326</v>
      </c>
      <c r="Y2512" t="s">
        <v>27327</v>
      </c>
      <c r="Z2512" t="s">
        <v>27328</v>
      </c>
      <c r="AA2512" t="s">
        <v>27329</v>
      </c>
      <c r="AB2512" t="s">
        <v>27330</v>
      </c>
      <c r="AC2512" t="s">
        <v>27331</v>
      </c>
      <c r="AD2512" t="s">
        <v>27332</v>
      </c>
      <c r="AE2512" t="s">
        <v>27333</v>
      </c>
    </row>
    <row r="2513" spans="1:31" x14ac:dyDescent="0.3">
      <c r="A2513" t="s">
        <v>27334</v>
      </c>
      <c r="B2513" t="s">
        <v>27335</v>
      </c>
      <c r="C2513">
        <v>1120</v>
      </c>
      <c r="D2513" t="s">
        <v>32</v>
      </c>
      <c r="E2513">
        <v>34</v>
      </c>
      <c r="F2513">
        <v>28</v>
      </c>
      <c r="G2513">
        <v>0</v>
      </c>
      <c r="H2513">
        <v>0</v>
      </c>
      <c r="I2513">
        <v>0</v>
      </c>
      <c r="J2513" t="s">
        <v>27336</v>
      </c>
      <c r="K2513" t="s">
        <v>27337</v>
      </c>
      <c r="L2513" t="s">
        <v>27338</v>
      </c>
      <c r="M2513" t="s">
        <v>27291</v>
      </c>
      <c r="N2513" t="s">
        <v>27312</v>
      </c>
      <c r="O2513" t="s">
        <v>27172</v>
      </c>
      <c r="P2513" t="s">
        <v>27339</v>
      </c>
      <c r="Q2513" t="s">
        <v>27340</v>
      </c>
      <c r="R2513" t="s">
        <v>27341</v>
      </c>
      <c r="S2513" t="s">
        <v>27342</v>
      </c>
      <c r="T2513" t="s">
        <v>27343</v>
      </c>
      <c r="U2513" t="s">
        <v>27344</v>
      </c>
      <c r="V2513" t="s">
        <v>27345</v>
      </c>
      <c r="W2513" t="s">
        <v>27346</v>
      </c>
      <c r="X2513" t="s">
        <v>27347</v>
      </c>
      <c r="Y2513" t="e">
        <f>--RZlwN8vm4</f>
        <v>#NAME?</v>
      </c>
      <c r="Z2513" t="s">
        <v>27348</v>
      </c>
      <c r="AA2513" t="s">
        <v>27349</v>
      </c>
      <c r="AB2513" t="s">
        <v>27350</v>
      </c>
      <c r="AC2513" t="s">
        <v>27351</v>
      </c>
    </row>
    <row r="2514" spans="1:31" x14ac:dyDescent="0.3">
      <c r="A2514" t="s">
        <v>27339</v>
      </c>
      <c r="B2514" t="s">
        <v>27352</v>
      </c>
      <c r="C2514">
        <v>1121</v>
      </c>
      <c r="D2514" t="s">
        <v>32</v>
      </c>
      <c r="E2514">
        <v>274</v>
      </c>
      <c r="F2514">
        <v>27</v>
      </c>
      <c r="G2514">
        <v>0</v>
      </c>
      <c r="H2514">
        <v>0</v>
      </c>
      <c r="I2514">
        <v>0</v>
      </c>
    </row>
    <row r="2515" spans="1:31" x14ac:dyDescent="0.3">
      <c r="A2515" t="s">
        <v>27353</v>
      </c>
      <c r="B2515" t="s">
        <v>27354</v>
      </c>
      <c r="C2515">
        <v>1120</v>
      </c>
      <c r="D2515" t="s">
        <v>38</v>
      </c>
      <c r="E2515" t="s">
        <v>3</v>
      </c>
      <c r="F2515" t="s">
        <v>39</v>
      </c>
      <c r="G2515">
        <v>526</v>
      </c>
      <c r="H2515">
        <v>151</v>
      </c>
      <c r="I2515">
        <v>5</v>
      </c>
      <c r="J2515">
        <v>8</v>
      </c>
      <c r="K2515">
        <v>11</v>
      </c>
      <c r="L2515" t="s">
        <v>27355</v>
      </c>
      <c r="M2515" t="s">
        <v>27356</v>
      </c>
      <c r="N2515" t="s">
        <v>27357</v>
      </c>
      <c r="O2515" t="s">
        <v>27358</v>
      </c>
      <c r="P2515" t="s">
        <v>27359</v>
      </c>
      <c r="Q2515" t="s">
        <v>27360</v>
      </c>
      <c r="R2515" t="s">
        <v>4863</v>
      </c>
      <c r="S2515" t="s">
        <v>27361</v>
      </c>
      <c r="T2515" t="s">
        <v>27362</v>
      </c>
      <c r="U2515" t="s">
        <v>27363</v>
      </c>
      <c r="V2515" t="s">
        <v>27364</v>
      </c>
      <c r="W2515" t="s">
        <v>27365</v>
      </c>
      <c r="X2515" t="s">
        <v>27366</v>
      </c>
      <c r="Y2515" t="s">
        <v>27367</v>
      </c>
      <c r="Z2515" t="s">
        <v>27368</v>
      </c>
      <c r="AA2515" t="s">
        <v>27369</v>
      </c>
      <c r="AB2515" t="s">
        <v>27370</v>
      </c>
      <c r="AC2515" t="s">
        <v>27371</v>
      </c>
      <c r="AD2515" t="s">
        <v>27372</v>
      </c>
      <c r="AE2515" t="s">
        <v>27373</v>
      </c>
    </row>
    <row r="2516" spans="1:31" x14ac:dyDescent="0.3">
      <c r="A2516" t="s">
        <v>27374</v>
      </c>
      <c r="B2516" t="s">
        <v>27375</v>
      </c>
      <c r="C2516">
        <v>1121</v>
      </c>
      <c r="D2516" t="s">
        <v>2503</v>
      </c>
      <c r="E2516">
        <v>66</v>
      </c>
      <c r="F2516">
        <v>127</v>
      </c>
      <c r="G2516">
        <v>0</v>
      </c>
      <c r="H2516">
        <v>0</v>
      </c>
      <c r="I2516">
        <v>1</v>
      </c>
    </row>
    <row r="2517" spans="1:31" x14ac:dyDescent="0.3">
      <c r="A2517" t="s">
        <v>27376</v>
      </c>
      <c r="B2517" t="s">
        <v>27232</v>
      </c>
      <c r="C2517">
        <v>1048</v>
      </c>
      <c r="D2517" t="s">
        <v>632</v>
      </c>
      <c r="E2517">
        <v>314</v>
      </c>
      <c r="F2517">
        <v>4090</v>
      </c>
      <c r="G2517">
        <v>4.68</v>
      </c>
      <c r="H2517">
        <v>100</v>
      </c>
      <c r="I2517">
        <v>85</v>
      </c>
      <c r="J2517" t="s">
        <v>27377</v>
      </c>
      <c r="K2517" t="s">
        <v>27378</v>
      </c>
      <c r="L2517" t="s">
        <v>27379</v>
      </c>
      <c r="M2517" t="s">
        <v>27380</v>
      </c>
      <c r="N2517" t="s">
        <v>27381</v>
      </c>
      <c r="O2517" t="s">
        <v>27382</v>
      </c>
      <c r="P2517" t="s">
        <v>27234</v>
      </c>
      <c r="Q2517" t="s">
        <v>27383</v>
      </c>
      <c r="R2517" t="s">
        <v>27384</v>
      </c>
      <c r="S2517" t="s">
        <v>27385</v>
      </c>
      <c r="T2517" t="s">
        <v>27386</v>
      </c>
      <c r="U2517" t="s">
        <v>27387</v>
      </c>
      <c r="V2517" t="s">
        <v>27388</v>
      </c>
      <c r="W2517" t="s">
        <v>27246</v>
      </c>
      <c r="X2517" t="s">
        <v>27389</v>
      </c>
      <c r="Y2517" t="s">
        <v>27390</v>
      </c>
      <c r="Z2517" t="s">
        <v>27391</v>
      </c>
      <c r="AA2517" t="s">
        <v>27392</v>
      </c>
      <c r="AB2517" t="s">
        <v>27393</v>
      </c>
      <c r="AC2517" t="s">
        <v>27394</v>
      </c>
    </row>
    <row r="2518" spans="1:31" x14ac:dyDescent="0.3">
      <c r="A2518" t="s">
        <v>27383</v>
      </c>
      <c r="B2518" t="s">
        <v>27232</v>
      </c>
      <c r="C2518">
        <v>1021</v>
      </c>
      <c r="D2518" t="s">
        <v>32</v>
      </c>
      <c r="E2518">
        <v>63</v>
      </c>
      <c r="F2518">
        <v>1277</v>
      </c>
      <c r="G2518">
        <v>4.8600000000000003</v>
      </c>
      <c r="H2518">
        <v>28</v>
      </c>
      <c r="I2518">
        <v>27</v>
      </c>
      <c r="J2518" t="s">
        <v>27238</v>
      </c>
      <c r="K2518" t="s">
        <v>27395</v>
      </c>
      <c r="L2518" t="s">
        <v>27396</v>
      </c>
      <c r="M2518" t="s">
        <v>27397</v>
      </c>
      <c r="N2518" t="s">
        <v>27250</v>
      </c>
      <c r="O2518" t="s">
        <v>27398</v>
      </c>
      <c r="P2518" t="s">
        <v>27234</v>
      </c>
      <c r="Q2518" t="s">
        <v>27399</v>
      </c>
      <c r="R2518" t="s">
        <v>27400</v>
      </c>
      <c r="S2518" t="s">
        <v>27401</v>
      </c>
      <c r="T2518" t="s">
        <v>27402</v>
      </c>
      <c r="U2518" t="s">
        <v>27403</v>
      </c>
      <c r="V2518" t="s">
        <v>27376</v>
      </c>
      <c r="W2518" t="s">
        <v>27404</v>
      </c>
      <c r="X2518" t="s">
        <v>27405</v>
      </c>
      <c r="Y2518" t="s">
        <v>27406</v>
      </c>
      <c r="Z2518" t="s">
        <v>27407</v>
      </c>
      <c r="AA2518" t="s">
        <v>27408</v>
      </c>
      <c r="AB2518" t="s">
        <v>27409</v>
      </c>
      <c r="AC2518" t="s">
        <v>27410</v>
      </c>
    </row>
    <row r="2519" spans="1:31" x14ac:dyDescent="0.3">
      <c r="A2519" t="s">
        <v>11000</v>
      </c>
      <c r="B2519" t="s">
        <v>27411</v>
      </c>
      <c r="C2519">
        <v>727</v>
      </c>
      <c r="D2519" t="s">
        <v>632</v>
      </c>
      <c r="E2519">
        <v>148</v>
      </c>
      <c r="F2519">
        <v>4567638</v>
      </c>
      <c r="G2519">
        <v>4.87</v>
      </c>
      <c r="H2519">
        <v>10059</v>
      </c>
      <c r="I2519">
        <v>5802</v>
      </c>
      <c r="J2519" t="s">
        <v>11002</v>
      </c>
      <c r="K2519" t="s">
        <v>27412</v>
      </c>
      <c r="L2519" t="e">
        <f>-aUUKI9HHt4</f>
        <v>#NAME?</v>
      </c>
      <c r="M2519" t="s">
        <v>27413</v>
      </c>
      <c r="N2519" t="s">
        <v>11013</v>
      </c>
      <c r="O2519" t="s">
        <v>27414</v>
      </c>
      <c r="P2519" t="s">
        <v>27415</v>
      </c>
      <c r="Q2519" t="s">
        <v>27416</v>
      </c>
      <c r="R2519" t="s">
        <v>27417</v>
      </c>
      <c r="S2519" t="s">
        <v>11003</v>
      </c>
      <c r="T2519" t="s">
        <v>27418</v>
      </c>
      <c r="U2519" t="s">
        <v>27419</v>
      </c>
      <c r="V2519" t="s">
        <v>27420</v>
      </c>
      <c r="W2519" t="s">
        <v>27421</v>
      </c>
      <c r="X2519" t="s">
        <v>27422</v>
      </c>
      <c r="Y2519" t="s">
        <v>460</v>
      </c>
      <c r="Z2519" t="s">
        <v>10935</v>
      </c>
      <c r="AA2519" t="s">
        <v>27423</v>
      </c>
      <c r="AB2519" t="s">
        <v>27424</v>
      </c>
      <c r="AC2519" t="s">
        <v>27425</v>
      </c>
    </row>
    <row r="2520" spans="1:31" x14ac:dyDescent="0.3">
      <c r="A2520" t="s">
        <v>27426</v>
      </c>
      <c r="B2520" t="s">
        <v>27427</v>
      </c>
      <c r="C2520">
        <v>1063</v>
      </c>
      <c r="D2520" t="s">
        <v>32</v>
      </c>
      <c r="E2520">
        <v>91</v>
      </c>
      <c r="F2520">
        <v>982</v>
      </c>
      <c r="G2520">
        <v>4.4000000000000004</v>
      </c>
      <c r="H2520">
        <v>5</v>
      </c>
      <c r="I2520">
        <v>7</v>
      </c>
      <c r="J2520" t="s">
        <v>27428</v>
      </c>
      <c r="K2520" t="s">
        <v>27429</v>
      </c>
      <c r="L2520" t="s">
        <v>27430</v>
      </c>
      <c r="M2520" t="s">
        <v>27431</v>
      </c>
      <c r="N2520" t="s">
        <v>27432</v>
      </c>
      <c r="O2520" t="s">
        <v>17289</v>
      </c>
      <c r="P2520" t="s">
        <v>27433</v>
      </c>
      <c r="Q2520" t="s">
        <v>27434</v>
      </c>
      <c r="R2520" t="s">
        <v>27435</v>
      </c>
      <c r="S2520" t="s">
        <v>27436</v>
      </c>
      <c r="T2520" t="s">
        <v>27437</v>
      </c>
      <c r="U2520" t="s">
        <v>27438</v>
      </c>
      <c r="V2520" t="s">
        <v>27439</v>
      </c>
      <c r="W2520" t="s">
        <v>27440</v>
      </c>
      <c r="X2520" t="s">
        <v>27441</v>
      </c>
      <c r="Y2520" t="s">
        <v>27442</v>
      </c>
      <c r="Z2520" t="s">
        <v>17291</v>
      </c>
      <c r="AA2520" t="s">
        <v>27443</v>
      </c>
      <c r="AB2520" t="s">
        <v>27444</v>
      </c>
      <c r="AC2520" t="s">
        <v>27445</v>
      </c>
    </row>
    <row r="2521" spans="1:31" x14ac:dyDescent="0.3">
      <c r="A2521" t="s">
        <v>27446</v>
      </c>
      <c r="B2521" t="s">
        <v>27447</v>
      </c>
      <c r="C2521">
        <v>1113</v>
      </c>
      <c r="D2521" t="s">
        <v>38</v>
      </c>
      <c r="E2521" t="s">
        <v>3</v>
      </c>
      <c r="F2521" t="s">
        <v>39</v>
      </c>
      <c r="G2521">
        <v>75</v>
      </c>
      <c r="H2521">
        <v>338</v>
      </c>
      <c r="I2521">
        <v>5</v>
      </c>
      <c r="J2521">
        <v>8</v>
      </c>
      <c r="K2521">
        <v>16</v>
      </c>
      <c r="L2521" t="s">
        <v>27448</v>
      </c>
      <c r="M2521" t="s">
        <v>27449</v>
      </c>
      <c r="N2521" t="s">
        <v>27450</v>
      </c>
      <c r="O2521" t="s">
        <v>27451</v>
      </c>
      <c r="P2521" t="s">
        <v>27452</v>
      </c>
      <c r="Q2521" t="s">
        <v>27453</v>
      </c>
      <c r="R2521" t="s">
        <v>27454</v>
      </c>
      <c r="S2521" t="s">
        <v>27455</v>
      </c>
      <c r="T2521" t="s">
        <v>27456</v>
      </c>
      <c r="U2521" t="s">
        <v>27457</v>
      </c>
      <c r="V2521" t="s">
        <v>5308</v>
      </c>
      <c r="W2521" t="s">
        <v>27458</v>
      </c>
      <c r="X2521" t="s">
        <v>27459</v>
      </c>
      <c r="Y2521" t="s">
        <v>27460</v>
      </c>
      <c r="Z2521" t="s">
        <v>27461</v>
      </c>
      <c r="AA2521" t="s">
        <v>27462</v>
      </c>
      <c r="AB2521" t="s">
        <v>27463</v>
      </c>
      <c r="AC2521" t="s">
        <v>27464</v>
      </c>
      <c r="AD2521" t="s">
        <v>27465</v>
      </c>
      <c r="AE2521" t="s">
        <v>27466</v>
      </c>
    </row>
    <row r="2522" spans="1:31" x14ac:dyDescent="0.3">
      <c r="A2522" t="s">
        <v>27393</v>
      </c>
      <c r="B2522" t="s">
        <v>27232</v>
      </c>
      <c r="C2522">
        <v>1067</v>
      </c>
      <c r="D2522" t="s">
        <v>38</v>
      </c>
      <c r="E2522" t="s">
        <v>3</v>
      </c>
      <c r="F2522" t="s">
        <v>39</v>
      </c>
      <c r="G2522">
        <v>235</v>
      </c>
      <c r="H2522">
        <v>690</v>
      </c>
      <c r="I2522">
        <v>4.8600000000000003</v>
      </c>
      <c r="J2522">
        <v>57</v>
      </c>
      <c r="K2522">
        <v>26</v>
      </c>
      <c r="L2522" t="s">
        <v>27398</v>
      </c>
      <c r="M2522" t="s">
        <v>27467</v>
      </c>
      <c r="N2522" t="s">
        <v>27468</v>
      </c>
      <c r="O2522" t="s">
        <v>27285</v>
      </c>
      <c r="P2522" t="s">
        <v>27469</v>
      </c>
      <c r="Q2522" t="s">
        <v>27376</v>
      </c>
      <c r="R2522" t="s">
        <v>27470</v>
      </c>
      <c r="S2522" t="s">
        <v>27381</v>
      </c>
      <c r="T2522" t="s">
        <v>27471</v>
      </c>
      <c r="U2522" t="s">
        <v>27472</v>
      </c>
      <c r="V2522" t="s">
        <v>27473</v>
      </c>
      <c r="W2522" t="s">
        <v>27474</v>
      </c>
      <c r="X2522" t="s">
        <v>27475</v>
      </c>
      <c r="Y2522" t="s">
        <v>27476</v>
      </c>
      <c r="Z2522" t="s">
        <v>27477</v>
      </c>
      <c r="AA2522" t="s">
        <v>27478</v>
      </c>
      <c r="AB2522" t="s">
        <v>27479</v>
      </c>
      <c r="AC2522" t="s">
        <v>27480</v>
      </c>
      <c r="AD2522" t="s">
        <v>27463</v>
      </c>
      <c r="AE2522" t="s">
        <v>27481</v>
      </c>
    </row>
    <row r="2523" spans="1:31" x14ac:dyDescent="0.3">
      <c r="A2523" t="s">
        <v>27482</v>
      </c>
      <c r="B2523" t="s">
        <v>27483</v>
      </c>
      <c r="C2523">
        <v>863</v>
      </c>
      <c r="D2523" t="s">
        <v>20</v>
      </c>
      <c r="E2523">
        <v>170</v>
      </c>
      <c r="F2523">
        <v>46735</v>
      </c>
      <c r="G2523">
        <v>4.54</v>
      </c>
      <c r="H2523">
        <v>725</v>
      </c>
      <c r="I2523">
        <v>389</v>
      </c>
      <c r="J2523" t="s">
        <v>27484</v>
      </c>
      <c r="K2523" t="s">
        <v>27485</v>
      </c>
      <c r="L2523" t="s">
        <v>27486</v>
      </c>
      <c r="M2523" t="s">
        <v>27487</v>
      </c>
      <c r="N2523" t="s">
        <v>27488</v>
      </c>
      <c r="O2523" t="s">
        <v>22623</v>
      </c>
      <c r="P2523" t="s">
        <v>27489</v>
      </c>
      <c r="Q2523" t="s">
        <v>27490</v>
      </c>
      <c r="R2523" t="s">
        <v>27491</v>
      </c>
      <c r="S2523" t="s">
        <v>22730</v>
      </c>
      <c r="T2523" t="s">
        <v>27492</v>
      </c>
      <c r="U2523" t="s">
        <v>27493</v>
      </c>
      <c r="V2523" t="s">
        <v>27494</v>
      </c>
      <c r="W2523" t="s">
        <v>27495</v>
      </c>
      <c r="X2523" t="s">
        <v>27496</v>
      </c>
      <c r="Y2523" t="s">
        <v>27497</v>
      </c>
      <c r="Z2523" t="s">
        <v>27498</v>
      </c>
      <c r="AA2523" t="s">
        <v>27499</v>
      </c>
      <c r="AB2523" t="s">
        <v>27500</v>
      </c>
      <c r="AC2523" t="s">
        <v>27501</v>
      </c>
    </row>
    <row r="2524" spans="1:31" x14ac:dyDescent="0.3">
      <c r="A2524" t="s">
        <v>27502</v>
      </c>
      <c r="B2524" t="s">
        <v>27503</v>
      </c>
      <c r="C2524">
        <v>473</v>
      </c>
      <c r="D2524" t="s">
        <v>632</v>
      </c>
      <c r="E2524">
        <v>252</v>
      </c>
      <c r="F2524">
        <v>34222</v>
      </c>
      <c r="G2524">
        <v>4.29</v>
      </c>
      <c r="H2524">
        <v>206</v>
      </c>
      <c r="I2524">
        <v>210</v>
      </c>
      <c r="J2524" t="s">
        <v>27504</v>
      </c>
      <c r="K2524" t="s">
        <v>27505</v>
      </c>
      <c r="L2524" t="s">
        <v>27506</v>
      </c>
      <c r="M2524" t="s">
        <v>27507</v>
      </c>
      <c r="N2524" t="s">
        <v>27508</v>
      </c>
      <c r="O2524" t="s">
        <v>27509</v>
      </c>
      <c r="P2524" t="s">
        <v>27510</v>
      </c>
      <c r="Q2524" t="s">
        <v>27511</v>
      </c>
      <c r="R2524" t="s">
        <v>27512</v>
      </c>
      <c r="S2524" t="s">
        <v>27513</v>
      </c>
      <c r="T2524" t="s">
        <v>27514</v>
      </c>
      <c r="U2524" t="s">
        <v>27515</v>
      </c>
      <c r="V2524" t="s">
        <v>27516</v>
      </c>
      <c r="W2524" t="s">
        <v>27517</v>
      </c>
      <c r="X2524" t="s">
        <v>27518</v>
      </c>
      <c r="Y2524" t="s">
        <v>27519</v>
      </c>
      <c r="Z2524" t="s">
        <v>27520</v>
      </c>
      <c r="AA2524" t="s">
        <v>27521</v>
      </c>
      <c r="AB2524" t="s">
        <v>27522</v>
      </c>
      <c r="AC2524" t="s">
        <v>27523</v>
      </c>
    </row>
    <row r="2525" spans="1:31" x14ac:dyDescent="0.3">
      <c r="A2525" t="s">
        <v>27524</v>
      </c>
      <c r="B2525" t="s">
        <v>27525</v>
      </c>
      <c r="C2525">
        <v>1020</v>
      </c>
      <c r="D2525" t="s">
        <v>32</v>
      </c>
      <c r="E2525">
        <v>43</v>
      </c>
      <c r="F2525">
        <v>20533</v>
      </c>
      <c r="G2525">
        <v>3.67</v>
      </c>
      <c r="H2525">
        <v>12</v>
      </c>
      <c r="I2525">
        <v>6</v>
      </c>
      <c r="J2525" t="s">
        <v>27526</v>
      </c>
      <c r="K2525" t="s">
        <v>27527</v>
      </c>
      <c r="L2525" t="s">
        <v>27528</v>
      </c>
      <c r="M2525" t="s">
        <v>27529</v>
      </c>
      <c r="N2525" t="s">
        <v>27530</v>
      </c>
      <c r="O2525" t="s">
        <v>27531</v>
      </c>
      <c r="P2525" t="s">
        <v>27532</v>
      </c>
      <c r="Q2525" t="s">
        <v>27533</v>
      </c>
      <c r="R2525" t="s">
        <v>27534</v>
      </c>
      <c r="S2525" t="s">
        <v>27535</v>
      </c>
      <c r="T2525" t="s">
        <v>27536</v>
      </c>
      <c r="U2525" t="s">
        <v>27537</v>
      </c>
      <c r="V2525" t="s">
        <v>27538</v>
      </c>
      <c r="W2525" t="s">
        <v>391</v>
      </c>
      <c r="X2525" t="s">
        <v>27539</v>
      </c>
      <c r="Y2525" t="s">
        <v>27540</v>
      </c>
      <c r="Z2525" t="s">
        <v>11570</v>
      </c>
      <c r="AA2525" t="s">
        <v>27541</v>
      </c>
      <c r="AB2525" t="s">
        <v>393</v>
      </c>
      <c r="AC2525" t="s">
        <v>27542</v>
      </c>
    </row>
    <row r="2526" spans="1:31" x14ac:dyDescent="0.3">
      <c r="A2526" t="s">
        <v>27538</v>
      </c>
      <c r="B2526" t="s">
        <v>27543</v>
      </c>
      <c r="C2526">
        <v>1090</v>
      </c>
      <c r="D2526" t="s">
        <v>152</v>
      </c>
      <c r="E2526" t="s">
        <v>3</v>
      </c>
      <c r="F2526" t="s">
        <v>153</v>
      </c>
      <c r="G2526">
        <v>66</v>
      </c>
      <c r="H2526">
        <v>192259</v>
      </c>
      <c r="I2526">
        <v>4.8499999999999996</v>
      </c>
      <c r="J2526">
        <v>2072</v>
      </c>
      <c r="K2526">
        <v>1214</v>
      </c>
      <c r="L2526" t="s">
        <v>393</v>
      </c>
      <c r="M2526" t="s">
        <v>27544</v>
      </c>
      <c r="N2526" t="s">
        <v>27545</v>
      </c>
      <c r="O2526" t="s">
        <v>391</v>
      </c>
      <c r="P2526" t="s">
        <v>27546</v>
      </c>
      <c r="Q2526" t="s">
        <v>27539</v>
      </c>
      <c r="R2526" t="s">
        <v>27547</v>
      </c>
      <c r="S2526" t="s">
        <v>27548</v>
      </c>
      <c r="T2526" t="s">
        <v>406</v>
      </c>
      <c r="U2526" t="s">
        <v>27549</v>
      </c>
      <c r="V2526" t="s">
        <v>11284</v>
      </c>
      <c r="W2526" t="s">
        <v>27526</v>
      </c>
      <c r="X2526" t="s">
        <v>27550</v>
      </c>
      <c r="Y2526" t="s">
        <v>27551</v>
      </c>
    </row>
    <row r="2527" spans="1:31" x14ac:dyDescent="0.3">
      <c r="A2527" t="s">
        <v>27552</v>
      </c>
      <c r="B2527" t="s">
        <v>27553</v>
      </c>
      <c r="C2527">
        <v>398</v>
      </c>
      <c r="D2527" t="s">
        <v>866</v>
      </c>
      <c r="E2527">
        <v>150</v>
      </c>
      <c r="F2527">
        <v>987814</v>
      </c>
      <c r="G2527">
        <v>4.78</v>
      </c>
      <c r="H2527">
        <v>1904</v>
      </c>
      <c r="I2527">
        <v>726</v>
      </c>
      <c r="J2527" t="s">
        <v>27554</v>
      </c>
      <c r="K2527" t="s">
        <v>27555</v>
      </c>
      <c r="L2527" t="s">
        <v>27556</v>
      </c>
      <c r="M2527" t="s">
        <v>27557</v>
      </c>
      <c r="N2527" t="s">
        <v>27558</v>
      </c>
      <c r="O2527" t="s">
        <v>27559</v>
      </c>
      <c r="P2527" t="s">
        <v>27560</v>
      </c>
      <c r="Q2527" t="s">
        <v>27561</v>
      </c>
      <c r="R2527" t="s">
        <v>27562</v>
      </c>
      <c r="S2527" t="s">
        <v>27563</v>
      </c>
      <c r="T2527" t="s">
        <v>27564</v>
      </c>
      <c r="U2527" t="s">
        <v>27565</v>
      </c>
      <c r="V2527" t="s">
        <v>27566</v>
      </c>
      <c r="W2527" t="s">
        <v>27567</v>
      </c>
    </row>
    <row r="2528" spans="1:31" x14ac:dyDescent="0.3">
      <c r="A2528" t="s">
        <v>27568</v>
      </c>
      <c r="B2528" t="s">
        <v>27569</v>
      </c>
      <c r="C2528">
        <v>1126</v>
      </c>
      <c r="D2528" t="s">
        <v>632</v>
      </c>
      <c r="E2528">
        <v>128</v>
      </c>
      <c r="F2528">
        <v>56501</v>
      </c>
      <c r="G2528">
        <v>4.63</v>
      </c>
      <c r="H2528">
        <v>271</v>
      </c>
      <c r="I2528">
        <v>127</v>
      </c>
      <c r="J2528" t="s">
        <v>27526</v>
      </c>
      <c r="K2528" t="s">
        <v>391</v>
      </c>
      <c r="L2528" t="s">
        <v>27538</v>
      </c>
      <c r="M2528" t="s">
        <v>27549</v>
      </c>
      <c r="N2528" t="s">
        <v>27570</v>
      </c>
      <c r="O2528" t="s">
        <v>393</v>
      </c>
      <c r="P2528" t="s">
        <v>395</v>
      </c>
      <c r="Q2528" t="s">
        <v>400</v>
      </c>
      <c r="R2528" t="s">
        <v>27571</v>
      </c>
      <c r="S2528" t="s">
        <v>27550</v>
      </c>
      <c r="T2528" t="s">
        <v>27186</v>
      </c>
      <c r="U2528" t="s">
        <v>27572</v>
      </c>
      <c r="V2528" t="s">
        <v>27573</v>
      </c>
      <c r="W2528" t="s">
        <v>399</v>
      </c>
      <c r="X2528" t="s">
        <v>404</v>
      </c>
      <c r="Y2528" t="s">
        <v>27574</v>
      </c>
      <c r="Z2528" t="s">
        <v>27575</v>
      </c>
      <c r="AA2528" t="s">
        <v>27576</v>
      </c>
      <c r="AB2528" t="s">
        <v>27577</v>
      </c>
      <c r="AC2528" t="s">
        <v>27578</v>
      </c>
    </row>
    <row r="2529" spans="1:29" x14ac:dyDescent="0.3">
      <c r="A2529" t="s">
        <v>27540</v>
      </c>
      <c r="B2529" t="s">
        <v>27579</v>
      </c>
      <c r="C2529">
        <v>1115</v>
      </c>
      <c r="D2529" t="s">
        <v>20</v>
      </c>
      <c r="E2529">
        <v>15</v>
      </c>
      <c r="F2529">
        <v>4329</v>
      </c>
      <c r="G2529">
        <v>1.35</v>
      </c>
      <c r="H2529">
        <v>23</v>
      </c>
      <c r="I2529">
        <v>9</v>
      </c>
      <c r="J2529" t="s">
        <v>27526</v>
      </c>
      <c r="K2529" t="s">
        <v>27580</v>
      </c>
      <c r="L2529" t="s">
        <v>27577</v>
      </c>
      <c r="M2529" t="s">
        <v>27572</v>
      </c>
      <c r="N2529" t="s">
        <v>27581</v>
      </c>
      <c r="O2529" t="s">
        <v>27524</v>
      </c>
      <c r="P2529" t="s">
        <v>27582</v>
      </c>
      <c r="Q2529" t="s">
        <v>27583</v>
      </c>
      <c r="R2529" t="s">
        <v>391</v>
      </c>
      <c r="S2529" t="s">
        <v>27584</v>
      </c>
      <c r="T2529" t="s">
        <v>27585</v>
      </c>
      <c r="U2529" t="s">
        <v>27586</v>
      </c>
      <c r="V2529" t="s">
        <v>27587</v>
      </c>
      <c r="W2529" t="s">
        <v>393</v>
      </c>
      <c r="X2529" t="s">
        <v>15522</v>
      </c>
      <c r="Y2529" t="s">
        <v>27541</v>
      </c>
      <c r="Z2529" t="s">
        <v>27588</v>
      </c>
      <c r="AA2529" t="s">
        <v>27589</v>
      </c>
      <c r="AB2529" t="s">
        <v>27590</v>
      </c>
      <c r="AC2529" t="s">
        <v>21505</v>
      </c>
    </row>
    <row r="2530" spans="1:29" x14ac:dyDescent="0.3">
      <c r="A2530" t="s">
        <v>27591</v>
      </c>
      <c r="B2530" t="s">
        <v>27592</v>
      </c>
      <c r="C2530">
        <v>1120</v>
      </c>
      <c r="D2530" t="s">
        <v>866</v>
      </c>
      <c r="E2530">
        <v>70</v>
      </c>
      <c r="F2530">
        <v>121458</v>
      </c>
      <c r="G2530">
        <v>4.42</v>
      </c>
      <c r="H2530">
        <v>69</v>
      </c>
      <c r="I2530">
        <v>90</v>
      </c>
      <c r="J2530" t="s">
        <v>23448</v>
      </c>
      <c r="K2530" t="s">
        <v>27593</v>
      </c>
      <c r="L2530" t="s">
        <v>27594</v>
      </c>
      <c r="M2530" t="s">
        <v>27595</v>
      </c>
      <c r="N2530" t="s">
        <v>13979</v>
      </c>
      <c r="O2530" t="s">
        <v>27596</v>
      </c>
      <c r="P2530" t="s">
        <v>27597</v>
      </c>
      <c r="Q2530" t="s">
        <v>27598</v>
      </c>
      <c r="R2530" t="s">
        <v>27599</v>
      </c>
      <c r="S2530" t="s">
        <v>27600</v>
      </c>
      <c r="T2530" t="s">
        <v>27601</v>
      </c>
      <c r="U2530" t="s">
        <v>27602</v>
      </c>
      <c r="V2530" t="s">
        <v>27603</v>
      </c>
      <c r="W2530" t="s">
        <v>27604</v>
      </c>
      <c r="X2530" t="s">
        <v>27605</v>
      </c>
      <c r="Y2530" t="s">
        <v>27552</v>
      </c>
      <c r="Z2530" t="s">
        <v>27606</v>
      </c>
      <c r="AA2530" t="s">
        <v>27607</v>
      </c>
      <c r="AB2530" t="s">
        <v>27566</v>
      </c>
      <c r="AC2530" t="s">
        <v>27608</v>
      </c>
    </row>
    <row r="2531" spans="1:29" x14ac:dyDescent="0.3">
      <c r="A2531" t="s">
        <v>27566</v>
      </c>
      <c r="B2531" t="s">
        <v>27609</v>
      </c>
      <c r="C2531">
        <v>766</v>
      </c>
      <c r="D2531" t="s">
        <v>866</v>
      </c>
      <c r="E2531">
        <v>102</v>
      </c>
      <c r="F2531">
        <v>593292</v>
      </c>
      <c r="G2531">
        <v>4.74</v>
      </c>
      <c r="H2531">
        <v>751</v>
      </c>
      <c r="I2531">
        <v>593</v>
      </c>
      <c r="J2531" t="s">
        <v>27610</v>
      </c>
      <c r="K2531" t="s">
        <v>27554</v>
      </c>
      <c r="L2531" t="s">
        <v>27611</v>
      </c>
      <c r="M2531" t="e">
        <f>-xK8tUHfeiQ</f>
        <v>#NAME?</v>
      </c>
      <c r="N2531" t="s">
        <v>27612</v>
      </c>
      <c r="O2531" t="s">
        <v>27613</v>
      </c>
      <c r="P2531" t="s">
        <v>27614</v>
      </c>
      <c r="Q2531" t="s">
        <v>27615</v>
      </c>
      <c r="R2531" t="s">
        <v>27616</v>
      </c>
      <c r="S2531" t="s">
        <v>27562</v>
      </c>
      <c r="T2531" t="s">
        <v>1811</v>
      </c>
      <c r="U2531" t="s">
        <v>27567</v>
      </c>
      <c r="V2531" t="s">
        <v>27555</v>
      </c>
      <c r="W2531" t="s">
        <v>27617</v>
      </c>
    </row>
    <row r="2532" spans="1:29" x14ac:dyDescent="0.3">
      <c r="A2532" t="s">
        <v>27563</v>
      </c>
      <c r="B2532" t="s">
        <v>27618</v>
      </c>
      <c r="C2532">
        <v>377</v>
      </c>
      <c r="D2532" t="s">
        <v>866</v>
      </c>
      <c r="E2532">
        <v>130</v>
      </c>
      <c r="F2532">
        <v>1180129</v>
      </c>
      <c r="G2532">
        <v>4.8</v>
      </c>
      <c r="H2532">
        <v>1269</v>
      </c>
      <c r="I2532">
        <v>751</v>
      </c>
      <c r="J2532" t="s">
        <v>27619</v>
      </c>
      <c r="K2532" t="s">
        <v>27620</v>
      </c>
      <c r="L2532" t="s">
        <v>27562</v>
      </c>
      <c r="M2532" t="s">
        <v>27555</v>
      </c>
      <c r="N2532" t="s">
        <v>27560</v>
      </c>
      <c r="O2532" t="s">
        <v>27558</v>
      </c>
      <c r="P2532" t="s">
        <v>27552</v>
      </c>
      <c r="Q2532" t="s">
        <v>27564</v>
      </c>
      <c r="R2532" t="s">
        <v>27621</v>
      </c>
      <c r="S2532" t="s">
        <v>27566</v>
      </c>
      <c r="T2532" t="s">
        <v>27556</v>
      </c>
      <c r="U2532" t="s">
        <v>27567</v>
      </c>
      <c r="V2532" t="s">
        <v>27557</v>
      </c>
      <c r="W2532" t="s">
        <v>1811</v>
      </c>
    </row>
    <row r="2533" spans="1:29" x14ac:dyDescent="0.3">
      <c r="A2533" t="s">
        <v>395</v>
      </c>
      <c r="B2533" t="s">
        <v>27622</v>
      </c>
      <c r="C2533">
        <v>834</v>
      </c>
      <c r="D2533" t="s">
        <v>20</v>
      </c>
      <c r="E2533">
        <v>162</v>
      </c>
      <c r="F2533">
        <v>290441</v>
      </c>
      <c r="G2533">
        <v>3.36</v>
      </c>
      <c r="H2533">
        <v>1235</v>
      </c>
      <c r="I2533">
        <v>664</v>
      </c>
      <c r="J2533" t="s">
        <v>391</v>
      </c>
      <c r="K2533" t="s">
        <v>393</v>
      </c>
      <c r="L2533" t="s">
        <v>406</v>
      </c>
      <c r="M2533" t="s">
        <v>27571</v>
      </c>
      <c r="N2533" t="s">
        <v>27574</v>
      </c>
      <c r="O2533" t="s">
        <v>27623</v>
      </c>
      <c r="P2533" t="s">
        <v>27624</v>
      </c>
      <c r="Q2533" t="s">
        <v>400</v>
      </c>
      <c r="R2533" t="s">
        <v>27578</v>
      </c>
      <c r="S2533" t="s">
        <v>27625</v>
      </c>
      <c r="T2533" t="s">
        <v>404</v>
      </c>
      <c r="U2533" t="s">
        <v>27626</v>
      </c>
      <c r="V2533" t="s">
        <v>27627</v>
      </c>
      <c r="W2533" t="s">
        <v>27628</v>
      </c>
      <c r="X2533" t="s">
        <v>403</v>
      </c>
      <c r="Y2533" t="s">
        <v>399</v>
      </c>
      <c r="Z2533" t="s">
        <v>397</v>
      </c>
      <c r="AA2533" t="s">
        <v>27629</v>
      </c>
      <c r="AB2533" t="s">
        <v>27527</v>
      </c>
      <c r="AC2533" t="s">
        <v>27630</v>
      </c>
    </row>
    <row r="2534" spans="1:29" x14ac:dyDescent="0.3">
      <c r="A2534" t="s">
        <v>27541</v>
      </c>
      <c r="B2534" t="s">
        <v>27631</v>
      </c>
      <c r="C2534">
        <v>1032</v>
      </c>
      <c r="D2534" t="s">
        <v>20</v>
      </c>
      <c r="E2534">
        <v>88</v>
      </c>
      <c r="F2534">
        <v>2793</v>
      </c>
      <c r="G2534">
        <v>2.4500000000000002</v>
      </c>
      <c r="H2534">
        <v>11</v>
      </c>
      <c r="I2534">
        <v>4</v>
      </c>
      <c r="J2534" t="s">
        <v>27526</v>
      </c>
      <c r="K2534" t="s">
        <v>27532</v>
      </c>
      <c r="L2534" t="s">
        <v>27632</v>
      </c>
      <c r="M2534" t="s">
        <v>27633</v>
      </c>
      <c r="N2534" t="s">
        <v>27634</v>
      </c>
      <c r="O2534" t="s">
        <v>391</v>
      </c>
      <c r="P2534" t="s">
        <v>27524</v>
      </c>
      <c r="Q2534" t="s">
        <v>27635</v>
      </c>
      <c r="R2534" t="s">
        <v>394</v>
      </c>
      <c r="S2534" t="s">
        <v>27636</v>
      </c>
      <c r="T2534" t="s">
        <v>27540</v>
      </c>
      <c r="U2534" t="s">
        <v>401</v>
      </c>
      <c r="V2534" t="s">
        <v>27637</v>
      </c>
      <c r="W2534" t="s">
        <v>27638</v>
      </c>
      <c r="X2534" t="s">
        <v>27639</v>
      </c>
      <c r="Y2534" t="s">
        <v>27640</v>
      </c>
      <c r="Z2534" t="s">
        <v>4836</v>
      </c>
      <c r="AA2534" t="s">
        <v>27641</v>
      </c>
      <c r="AB2534" t="s">
        <v>27642</v>
      </c>
      <c r="AC2534" t="s">
        <v>27538</v>
      </c>
    </row>
    <row r="2535" spans="1:29" x14ac:dyDescent="0.3">
      <c r="A2535" t="s">
        <v>27550</v>
      </c>
      <c r="B2535" t="s">
        <v>27643</v>
      </c>
      <c r="C2535">
        <v>1073</v>
      </c>
      <c r="D2535" t="s">
        <v>32</v>
      </c>
      <c r="E2535">
        <v>60</v>
      </c>
      <c r="F2535">
        <v>36906</v>
      </c>
      <c r="G2535">
        <v>4.88</v>
      </c>
      <c r="H2535">
        <v>375</v>
      </c>
      <c r="I2535">
        <v>224</v>
      </c>
      <c r="J2535" t="s">
        <v>391</v>
      </c>
      <c r="K2535" t="s">
        <v>27549</v>
      </c>
      <c r="L2535" t="s">
        <v>27644</v>
      </c>
      <c r="M2535" t="s">
        <v>406</v>
      </c>
      <c r="N2535" t="s">
        <v>27645</v>
      </c>
      <c r="O2535" t="s">
        <v>27646</v>
      </c>
      <c r="P2535" t="s">
        <v>393</v>
      </c>
      <c r="Q2535" t="s">
        <v>400</v>
      </c>
      <c r="R2535" t="s">
        <v>27539</v>
      </c>
      <c r="S2535" t="s">
        <v>27647</v>
      </c>
      <c r="T2535" t="s">
        <v>27648</v>
      </c>
      <c r="U2535" t="s">
        <v>27546</v>
      </c>
      <c r="V2535" t="s">
        <v>27545</v>
      </c>
      <c r="W2535" t="s">
        <v>27571</v>
      </c>
      <c r="X2535" t="s">
        <v>27538</v>
      </c>
      <c r="Y2535" t="s">
        <v>27576</v>
      </c>
      <c r="Z2535" t="s">
        <v>404</v>
      </c>
      <c r="AA2535" t="s">
        <v>27526</v>
      </c>
      <c r="AB2535" t="s">
        <v>27574</v>
      </c>
      <c r="AC2535" t="s">
        <v>395</v>
      </c>
    </row>
    <row r="2536" spans="1:29" x14ac:dyDescent="0.3">
      <c r="A2536" t="s">
        <v>27567</v>
      </c>
      <c r="B2536" t="s">
        <v>27649</v>
      </c>
      <c r="C2536">
        <v>693</v>
      </c>
      <c r="D2536" t="s">
        <v>866</v>
      </c>
      <c r="E2536">
        <v>145</v>
      </c>
      <c r="F2536">
        <v>405571</v>
      </c>
      <c r="G2536">
        <v>4.5199999999999996</v>
      </c>
      <c r="H2536">
        <v>1102</v>
      </c>
      <c r="I2536">
        <v>1675</v>
      </c>
      <c r="J2536" t="s">
        <v>27562</v>
      </c>
      <c r="K2536" t="s">
        <v>27650</v>
      </c>
      <c r="L2536" t="s">
        <v>27651</v>
      </c>
      <c r="M2536" t="s">
        <v>27565</v>
      </c>
      <c r="N2536" t="s">
        <v>27560</v>
      </c>
      <c r="O2536" t="s">
        <v>27652</v>
      </c>
      <c r="P2536" t="s">
        <v>27653</v>
      </c>
      <c r="Q2536" t="s">
        <v>27555</v>
      </c>
      <c r="R2536" t="s">
        <v>27563</v>
      </c>
      <c r="S2536" t="s">
        <v>27566</v>
      </c>
      <c r="T2536" t="s">
        <v>27654</v>
      </c>
      <c r="U2536" t="s">
        <v>27552</v>
      </c>
      <c r="V2536" t="s">
        <v>27655</v>
      </c>
      <c r="W2536" t="s">
        <v>27558</v>
      </c>
    </row>
    <row r="2537" spans="1:29" x14ac:dyDescent="0.3">
      <c r="A2537" t="s">
        <v>27555</v>
      </c>
      <c r="B2537" t="s">
        <v>27656</v>
      </c>
      <c r="C2537">
        <v>512</v>
      </c>
      <c r="D2537" t="s">
        <v>866</v>
      </c>
      <c r="E2537">
        <v>180</v>
      </c>
      <c r="F2537">
        <v>1089717</v>
      </c>
      <c r="G2537">
        <v>4.49</v>
      </c>
      <c r="H2537">
        <v>840</v>
      </c>
      <c r="I2537">
        <v>702</v>
      </c>
      <c r="J2537" t="s">
        <v>27657</v>
      </c>
      <c r="K2537" t="s">
        <v>27554</v>
      </c>
      <c r="L2537" t="s">
        <v>27552</v>
      </c>
      <c r="M2537" t="s">
        <v>27557</v>
      </c>
      <c r="N2537" t="s">
        <v>27556</v>
      </c>
      <c r="O2537" t="s">
        <v>27560</v>
      </c>
      <c r="P2537" t="s">
        <v>27563</v>
      </c>
      <c r="Q2537" t="s">
        <v>27561</v>
      </c>
      <c r="R2537" t="s">
        <v>27658</v>
      </c>
      <c r="S2537" t="s">
        <v>27562</v>
      </c>
      <c r="T2537" t="s">
        <v>27564</v>
      </c>
      <c r="U2537" t="s">
        <v>27659</v>
      </c>
      <c r="V2537" t="s">
        <v>27558</v>
      </c>
      <c r="W2537" t="s">
        <v>27567</v>
      </c>
    </row>
    <row r="2538" spans="1:29" x14ac:dyDescent="0.3">
      <c r="A2538" t="s">
        <v>27578</v>
      </c>
      <c r="B2538" t="s">
        <v>27660</v>
      </c>
      <c r="C2538">
        <v>908</v>
      </c>
      <c r="D2538" t="s">
        <v>38</v>
      </c>
      <c r="E2538" t="s">
        <v>3</v>
      </c>
      <c r="F2538" t="s">
        <v>39</v>
      </c>
      <c r="G2538">
        <v>219</v>
      </c>
      <c r="H2538">
        <v>50892</v>
      </c>
      <c r="I2538">
        <v>3.97</v>
      </c>
      <c r="J2538">
        <v>127</v>
      </c>
      <c r="K2538">
        <v>167</v>
      </c>
      <c r="L2538" t="s">
        <v>391</v>
      </c>
      <c r="M2538" t="s">
        <v>395</v>
      </c>
      <c r="N2538" t="s">
        <v>393</v>
      </c>
      <c r="O2538" t="s">
        <v>27571</v>
      </c>
      <c r="P2538" t="s">
        <v>400</v>
      </c>
      <c r="Q2538" t="s">
        <v>27574</v>
      </c>
      <c r="R2538" t="s">
        <v>27627</v>
      </c>
      <c r="S2538" t="s">
        <v>27527</v>
      </c>
      <c r="T2538" t="s">
        <v>403</v>
      </c>
      <c r="U2538" t="s">
        <v>27661</v>
      </c>
      <c r="V2538" t="s">
        <v>406</v>
      </c>
      <c r="W2538" t="s">
        <v>27624</v>
      </c>
      <c r="X2538" t="s">
        <v>404</v>
      </c>
      <c r="Y2538" t="s">
        <v>27662</v>
      </c>
    </row>
    <row r="2539" spans="1:29" x14ac:dyDescent="0.3">
      <c r="A2539" t="s">
        <v>27663</v>
      </c>
      <c r="B2539" t="s">
        <v>27664</v>
      </c>
      <c r="C2539">
        <v>1118</v>
      </c>
      <c r="D2539" t="s">
        <v>32</v>
      </c>
      <c r="E2539">
        <v>242</v>
      </c>
      <c r="F2539">
        <v>90721</v>
      </c>
      <c r="G2539">
        <v>4.33</v>
      </c>
      <c r="H2539">
        <v>502</v>
      </c>
      <c r="I2539">
        <v>252</v>
      </c>
      <c r="J2539" t="s">
        <v>27665</v>
      </c>
      <c r="K2539" t="s">
        <v>27666</v>
      </c>
      <c r="L2539" t="s">
        <v>27667</v>
      </c>
      <c r="M2539" t="s">
        <v>27668</v>
      </c>
      <c r="N2539" t="s">
        <v>27669</v>
      </c>
      <c r="O2539" t="s">
        <v>27670</v>
      </c>
      <c r="P2539" t="s">
        <v>27671</v>
      </c>
      <c r="Q2539" t="s">
        <v>27672</v>
      </c>
      <c r="R2539" t="s">
        <v>27673</v>
      </c>
      <c r="S2539" t="s">
        <v>27674</v>
      </c>
      <c r="T2539" t="s">
        <v>27675</v>
      </c>
      <c r="U2539" t="s">
        <v>27676</v>
      </c>
      <c r="V2539" t="s">
        <v>27677</v>
      </c>
      <c r="W2539" t="s">
        <v>27678</v>
      </c>
    </row>
    <row r="2540" spans="1:29" x14ac:dyDescent="0.3">
      <c r="A2540" t="s">
        <v>27673</v>
      </c>
      <c r="B2540" t="s">
        <v>27679</v>
      </c>
      <c r="C2540">
        <v>1109</v>
      </c>
      <c r="D2540" t="s">
        <v>32</v>
      </c>
      <c r="E2540">
        <v>208</v>
      </c>
      <c r="F2540">
        <v>291361</v>
      </c>
      <c r="G2540">
        <v>4.3099999999999996</v>
      </c>
      <c r="H2540">
        <v>491</v>
      </c>
      <c r="I2540">
        <v>489</v>
      </c>
      <c r="J2540" t="s">
        <v>27665</v>
      </c>
      <c r="K2540" t="s">
        <v>27680</v>
      </c>
      <c r="L2540" t="s">
        <v>27681</v>
      </c>
      <c r="M2540" t="s">
        <v>27682</v>
      </c>
      <c r="N2540" t="s">
        <v>27683</v>
      </c>
      <c r="O2540" t="s">
        <v>27684</v>
      </c>
      <c r="P2540" t="s">
        <v>27685</v>
      </c>
      <c r="Q2540" t="s">
        <v>10820</v>
      </c>
      <c r="R2540" t="s">
        <v>27686</v>
      </c>
      <c r="S2540" t="s">
        <v>27687</v>
      </c>
      <c r="T2540" t="s">
        <v>27688</v>
      </c>
      <c r="U2540" t="s">
        <v>6105</v>
      </c>
      <c r="V2540" t="s">
        <v>27689</v>
      </c>
      <c r="W2540" t="s">
        <v>27690</v>
      </c>
    </row>
    <row r="2541" spans="1:29" x14ac:dyDescent="0.3">
      <c r="A2541" t="s">
        <v>27666</v>
      </c>
      <c r="B2541" t="s">
        <v>27691</v>
      </c>
      <c r="C2541">
        <v>850</v>
      </c>
      <c r="D2541" t="s">
        <v>32</v>
      </c>
      <c r="E2541">
        <v>234</v>
      </c>
      <c r="F2541">
        <v>92900</v>
      </c>
      <c r="G2541">
        <v>3.07</v>
      </c>
      <c r="H2541">
        <v>120</v>
      </c>
      <c r="I2541">
        <v>110</v>
      </c>
      <c r="J2541" t="s">
        <v>27665</v>
      </c>
      <c r="K2541" t="s">
        <v>27692</v>
      </c>
      <c r="L2541" t="s">
        <v>27693</v>
      </c>
      <c r="M2541" t="s">
        <v>27663</v>
      </c>
      <c r="N2541" t="s">
        <v>27694</v>
      </c>
      <c r="O2541" t="s">
        <v>27695</v>
      </c>
      <c r="P2541" t="s">
        <v>27669</v>
      </c>
      <c r="Q2541" t="s">
        <v>27676</v>
      </c>
      <c r="R2541" t="s">
        <v>27667</v>
      </c>
      <c r="S2541" t="s">
        <v>27696</v>
      </c>
      <c r="T2541" t="s">
        <v>27697</v>
      </c>
      <c r="U2541" t="s">
        <v>27698</v>
      </c>
      <c r="V2541" t="s">
        <v>27699</v>
      </c>
      <c r="W2541" t="s">
        <v>27700</v>
      </c>
      <c r="X2541" t="s">
        <v>27701</v>
      </c>
      <c r="Y2541" t="s">
        <v>27702</v>
      </c>
      <c r="Z2541" t="s">
        <v>27703</v>
      </c>
      <c r="AA2541" t="s">
        <v>27704</v>
      </c>
      <c r="AB2541" t="s">
        <v>27705</v>
      </c>
      <c r="AC2541" t="s">
        <v>27673</v>
      </c>
    </row>
    <row r="2542" spans="1:29" x14ac:dyDescent="0.3">
      <c r="A2542" t="s">
        <v>27686</v>
      </c>
      <c r="B2542" t="s">
        <v>27706</v>
      </c>
      <c r="C2542">
        <v>801</v>
      </c>
      <c r="D2542" t="s">
        <v>32</v>
      </c>
      <c r="E2542">
        <v>97</v>
      </c>
      <c r="F2542">
        <v>3470648</v>
      </c>
      <c r="G2542">
        <v>4.7699999999999996</v>
      </c>
      <c r="H2542">
        <v>4650</v>
      </c>
      <c r="I2542">
        <v>7120</v>
      </c>
      <c r="J2542" t="s">
        <v>27707</v>
      </c>
      <c r="K2542" t="s">
        <v>6069</v>
      </c>
      <c r="L2542" t="s">
        <v>27708</v>
      </c>
      <c r="M2542" t="s">
        <v>27709</v>
      </c>
      <c r="N2542" t="s">
        <v>27710</v>
      </c>
      <c r="O2542" t="s">
        <v>27711</v>
      </c>
      <c r="P2542" t="s">
        <v>27712</v>
      </c>
      <c r="Q2542" t="s">
        <v>27713</v>
      </c>
      <c r="R2542" t="s">
        <v>27714</v>
      </c>
      <c r="S2542" t="s">
        <v>27715</v>
      </c>
      <c r="T2542" t="s">
        <v>27716</v>
      </c>
      <c r="U2542" t="s">
        <v>27717</v>
      </c>
      <c r="V2542" t="s">
        <v>27718</v>
      </c>
      <c r="W2542" t="s">
        <v>22686</v>
      </c>
    </row>
    <row r="2543" spans="1:29" x14ac:dyDescent="0.3">
      <c r="A2543" t="s">
        <v>6105</v>
      </c>
      <c r="B2543" t="s">
        <v>6049</v>
      </c>
      <c r="C2543">
        <v>1058</v>
      </c>
      <c r="D2543" t="s">
        <v>32</v>
      </c>
      <c r="E2543">
        <v>487</v>
      </c>
      <c r="F2543">
        <v>280333</v>
      </c>
      <c r="G2543">
        <v>4.8</v>
      </c>
      <c r="H2543">
        <v>2350</v>
      </c>
      <c r="I2543">
        <v>1560</v>
      </c>
      <c r="J2543" t="s">
        <v>6069</v>
      </c>
      <c r="K2543" t="s">
        <v>27715</v>
      </c>
      <c r="L2543" t="s">
        <v>27686</v>
      </c>
      <c r="M2543" t="s">
        <v>27719</v>
      </c>
      <c r="N2543" t="s">
        <v>27720</v>
      </c>
      <c r="O2543" t="s">
        <v>27721</v>
      </c>
      <c r="P2543" t="s">
        <v>27665</v>
      </c>
      <c r="Q2543" t="s">
        <v>27707</v>
      </c>
      <c r="R2543" t="s">
        <v>6055</v>
      </c>
      <c r="S2543" t="s">
        <v>27689</v>
      </c>
      <c r="T2543" t="s">
        <v>27682</v>
      </c>
      <c r="U2543" t="s">
        <v>27685</v>
      </c>
      <c r="V2543" t="s">
        <v>27709</v>
      </c>
      <c r="W2543" t="s">
        <v>27722</v>
      </c>
      <c r="X2543" t="s">
        <v>6054</v>
      </c>
      <c r="Y2543" t="s">
        <v>27723</v>
      </c>
      <c r="Z2543" t="s">
        <v>27724</v>
      </c>
      <c r="AA2543" t="s">
        <v>6099</v>
      </c>
      <c r="AB2543" t="s">
        <v>27717</v>
      </c>
      <c r="AC2543" t="s">
        <v>27673</v>
      </c>
    </row>
    <row r="2544" spans="1:29" x14ac:dyDescent="0.3">
      <c r="A2544" t="s">
        <v>27667</v>
      </c>
      <c r="B2544" t="s">
        <v>27664</v>
      </c>
      <c r="C2544">
        <v>1117</v>
      </c>
      <c r="D2544" t="s">
        <v>32</v>
      </c>
      <c r="E2544">
        <v>215</v>
      </c>
      <c r="F2544">
        <v>26400</v>
      </c>
      <c r="G2544">
        <v>4.33</v>
      </c>
      <c r="H2544">
        <v>163</v>
      </c>
      <c r="I2544">
        <v>83</v>
      </c>
      <c r="J2544" t="s">
        <v>27665</v>
      </c>
      <c r="K2544" t="s">
        <v>27663</v>
      </c>
      <c r="L2544" t="s">
        <v>27666</v>
      </c>
      <c r="M2544" t="s">
        <v>27702</v>
      </c>
      <c r="N2544" t="s">
        <v>27669</v>
      </c>
      <c r="O2544" t="s">
        <v>27672</v>
      </c>
      <c r="P2544" t="s">
        <v>27725</v>
      </c>
      <c r="Q2544" t="s">
        <v>27726</v>
      </c>
      <c r="R2544" t="s">
        <v>27673</v>
      </c>
      <c r="S2544" t="s">
        <v>27677</v>
      </c>
      <c r="T2544" t="s">
        <v>27692</v>
      </c>
      <c r="U2544" t="s">
        <v>27727</v>
      </c>
      <c r="V2544" t="s">
        <v>27674</v>
      </c>
      <c r="W2544" t="s">
        <v>27728</v>
      </c>
    </row>
    <row r="2545" spans="1:31" x14ac:dyDescent="0.3">
      <c r="A2545" t="s">
        <v>27719</v>
      </c>
      <c r="B2545" t="s">
        <v>27729</v>
      </c>
      <c r="C2545">
        <v>1063</v>
      </c>
      <c r="D2545" t="s">
        <v>32</v>
      </c>
      <c r="E2545">
        <v>520</v>
      </c>
      <c r="F2545">
        <v>228660</v>
      </c>
      <c r="G2545">
        <v>4.8499999999999996</v>
      </c>
      <c r="H2545">
        <v>1167</v>
      </c>
      <c r="I2545">
        <v>851</v>
      </c>
      <c r="J2545" t="s">
        <v>27715</v>
      </c>
      <c r="K2545" t="s">
        <v>27730</v>
      </c>
      <c r="L2545" t="s">
        <v>6105</v>
      </c>
      <c r="M2545" t="s">
        <v>27720</v>
      </c>
      <c r="N2545" t="s">
        <v>27686</v>
      </c>
      <c r="O2545" t="s">
        <v>27721</v>
      </c>
      <c r="P2545" t="s">
        <v>27665</v>
      </c>
      <c r="Q2545" t="s">
        <v>27684</v>
      </c>
      <c r="R2545" t="s">
        <v>27707</v>
      </c>
      <c r="S2545" t="s">
        <v>27689</v>
      </c>
      <c r="T2545" t="s">
        <v>6069</v>
      </c>
      <c r="U2545" t="s">
        <v>27723</v>
      </c>
      <c r="V2545" t="s">
        <v>27685</v>
      </c>
      <c r="W2545" t="s">
        <v>27682</v>
      </c>
    </row>
    <row r="2546" spans="1:31" x14ac:dyDescent="0.3">
      <c r="A2546" t="s">
        <v>27682</v>
      </c>
      <c r="B2546" t="s">
        <v>6049</v>
      </c>
      <c r="C2546">
        <v>1105</v>
      </c>
      <c r="D2546" t="s">
        <v>32</v>
      </c>
      <c r="E2546">
        <v>230</v>
      </c>
      <c r="F2546">
        <v>242987</v>
      </c>
      <c r="G2546">
        <v>4.4400000000000004</v>
      </c>
      <c r="H2546">
        <v>1108</v>
      </c>
      <c r="I2546">
        <v>2674</v>
      </c>
      <c r="J2546" t="s">
        <v>27673</v>
      </c>
      <c r="K2546" t="s">
        <v>27723</v>
      </c>
      <c r="L2546" t="s">
        <v>27715</v>
      </c>
      <c r="M2546" t="s">
        <v>6064</v>
      </c>
      <c r="N2546" t="s">
        <v>27686</v>
      </c>
      <c r="O2546" t="s">
        <v>27685</v>
      </c>
      <c r="P2546" t="s">
        <v>6105</v>
      </c>
      <c r="Q2546" t="s">
        <v>27665</v>
      </c>
      <c r="R2546" t="s">
        <v>6069</v>
      </c>
      <c r="S2546" t="s">
        <v>27719</v>
      </c>
      <c r="T2546" t="s">
        <v>27689</v>
      </c>
      <c r="U2546" t="s">
        <v>27707</v>
      </c>
      <c r="V2546" t="s">
        <v>27731</v>
      </c>
      <c r="W2546" t="s">
        <v>6051</v>
      </c>
      <c r="X2546" t="s">
        <v>27724</v>
      </c>
      <c r="Y2546" t="s">
        <v>27732</v>
      </c>
      <c r="Z2546" t="s">
        <v>27709</v>
      </c>
      <c r="AA2546" t="s">
        <v>27733</v>
      </c>
      <c r="AB2546" t="s">
        <v>27734</v>
      </c>
      <c r="AC2546" t="s">
        <v>27735</v>
      </c>
    </row>
    <row r="2547" spans="1:31" x14ac:dyDescent="0.3">
      <c r="A2547" t="s">
        <v>27685</v>
      </c>
      <c r="B2547" t="s">
        <v>27736</v>
      </c>
      <c r="C2547">
        <v>930</v>
      </c>
      <c r="D2547" t="s">
        <v>32</v>
      </c>
      <c r="E2547">
        <v>91</v>
      </c>
      <c r="F2547">
        <v>465831</v>
      </c>
      <c r="G2547">
        <v>4.16</v>
      </c>
      <c r="H2547">
        <v>396</v>
      </c>
      <c r="I2547">
        <v>814</v>
      </c>
      <c r="J2547" t="s">
        <v>6069</v>
      </c>
      <c r="K2547" t="s">
        <v>27737</v>
      </c>
      <c r="L2547" t="s">
        <v>27707</v>
      </c>
      <c r="M2547" t="s">
        <v>27686</v>
      </c>
      <c r="N2547" t="s">
        <v>27689</v>
      </c>
      <c r="O2547" t="s">
        <v>27717</v>
      </c>
      <c r="P2547" t="s">
        <v>27738</v>
      </c>
      <c r="Q2547" t="s">
        <v>27709</v>
      </c>
      <c r="R2547" t="s">
        <v>27715</v>
      </c>
      <c r="S2547" t="s">
        <v>27739</v>
      </c>
      <c r="T2547" t="s">
        <v>27712</v>
      </c>
      <c r="U2547" t="s">
        <v>27740</v>
      </c>
      <c r="V2547" t="s">
        <v>27741</v>
      </c>
      <c r="W2547" t="s">
        <v>27742</v>
      </c>
      <c r="X2547" t="s">
        <v>27683</v>
      </c>
      <c r="Y2547" t="s">
        <v>27680</v>
      </c>
      <c r="Z2547" t="s">
        <v>27743</v>
      </c>
      <c r="AA2547" t="s">
        <v>27724</v>
      </c>
      <c r="AB2547" t="s">
        <v>27714</v>
      </c>
      <c r="AC2547" t="s">
        <v>27744</v>
      </c>
    </row>
    <row r="2548" spans="1:31" x14ac:dyDescent="0.3">
      <c r="A2548" t="s">
        <v>5613</v>
      </c>
      <c r="B2548" t="s">
        <v>27745</v>
      </c>
      <c r="C2548">
        <v>848</v>
      </c>
      <c r="D2548" t="s">
        <v>20</v>
      </c>
      <c r="E2548">
        <v>130</v>
      </c>
      <c r="F2548">
        <v>11007201</v>
      </c>
      <c r="G2548">
        <v>4.83</v>
      </c>
      <c r="H2548">
        <v>75004</v>
      </c>
      <c r="I2548">
        <v>30666</v>
      </c>
      <c r="J2548" t="s">
        <v>27746</v>
      </c>
      <c r="K2548" t="s">
        <v>5621</v>
      </c>
      <c r="L2548" t="s">
        <v>5617</v>
      </c>
      <c r="M2548" t="s">
        <v>5615</v>
      </c>
      <c r="N2548" t="s">
        <v>5614</v>
      </c>
      <c r="O2548" t="s">
        <v>5620</v>
      </c>
      <c r="P2548" t="s">
        <v>5618</v>
      </c>
      <c r="Q2548" t="s">
        <v>27747</v>
      </c>
      <c r="R2548" t="s">
        <v>27748</v>
      </c>
      <c r="S2548" t="s">
        <v>27749</v>
      </c>
      <c r="T2548" t="s">
        <v>12756</v>
      </c>
      <c r="U2548" t="s">
        <v>5619</v>
      </c>
      <c r="V2548" t="s">
        <v>402</v>
      </c>
      <c r="W2548" t="s">
        <v>5624</v>
      </c>
    </row>
    <row r="2549" spans="1:31" x14ac:dyDescent="0.3">
      <c r="A2549" t="s">
        <v>27689</v>
      </c>
      <c r="B2549" t="s">
        <v>6049</v>
      </c>
      <c r="C2549">
        <v>994</v>
      </c>
      <c r="D2549" t="s">
        <v>32</v>
      </c>
      <c r="E2549">
        <v>84</v>
      </c>
      <c r="F2549">
        <v>245068</v>
      </c>
      <c r="G2549">
        <v>3.81</v>
      </c>
      <c r="H2549">
        <v>525</v>
      </c>
      <c r="I2549">
        <v>594</v>
      </c>
      <c r="J2549" t="s">
        <v>6069</v>
      </c>
      <c r="K2549" t="s">
        <v>27685</v>
      </c>
      <c r="L2549" t="s">
        <v>27750</v>
      </c>
      <c r="M2549" t="s">
        <v>27707</v>
      </c>
      <c r="N2549" t="s">
        <v>27686</v>
      </c>
      <c r="O2549" t="s">
        <v>27715</v>
      </c>
      <c r="P2549" t="s">
        <v>27714</v>
      </c>
      <c r="Q2549" t="s">
        <v>27717</v>
      </c>
      <c r="R2549" t="s">
        <v>27751</v>
      </c>
      <c r="S2549" t="s">
        <v>27719</v>
      </c>
      <c r="T2549" t="s">
        <v>6105</v>
      </c>
      <c r="U2549" t="s">
        <v>27752</v>
      </c>
      <c r="V2549" t="s">
        <v>27738</v>
      </c>
      <c r="W2549" t="s">
        <v>27741</v>
      </c>
      <c r="X2549" t="s">
        <v>27709</v>
      </c>
      <c r="Y2549" t="s">
        <v>27716</v>
      </c>
      <c r="Z2549" t="s">
        <v>27753</v>
      </c>
      <c r="AA2549" t="s">
        <v>22686</v>
      </c>
      <c r="AB2549" t="s">
        <v>27682</v>
      </c>
      <c r="AC2549" t="s">
        <v>27724</v>
      </c>
    </row>
    <row r="2550" spans="1:31" x14ac:dyDescent="0.3">
      <c r="A2550" t="s">
        <v>5615</v>
      </c>
      <c r="B2550" t="s">
        <v>27754</v>
      </c>
      <c r="C2550">
        <v>439</v>
      </c>
      <c r="D2550" t="s">
        <v>32</v>
      </c>
      <c r="E2550">
        <v>74</v>
      </c>
      <c r="F2550">
        <v>1867612</v>
      </c>
      <c r="G2550">
        <v>4.3099999999999996</v>
      </c>
      <c r="H2550">
        <v>3492</v>
      </c>
      <c r="I2550">
        <v>2930</v>
      </c>
      <c r="J2550" t="s">
        <v>5613</v>
      </c>
      <c r="K2550" t="s">
        <v>27755</v>
      </c>
      <c r="L2550" t="s">
        <v>5614</v>
      </c>
      <c r="M2550" t="s">
        <v>5620</v>
      </c>
      <c r="N2550" t="s">
        <v>5617</v>
      </c>
      <c r="O2550" t="s">
        <v>27756</v>
      </c>
      <c r="P2550" t="s">
        <v>5619</v>
      </c>
      <c r="Q2550" t="s">
        <v>5618</v>
      </c>
      <c r="R2550" t="s">
        <v>27757</v>
      </c>
      <c r="S2550" t="s">
        <v>27758</v>
      </c>
      <c r="T2550" t="s">
        <v>5624</v>
      </c>
      <c r="U2550" t="s">
        <v>27759</v>
      </c>
      <c r="V2550" t="s">
        <v>27749</v>
      </c>
      <c r="W2550" t="s">
        <v>5622</v>
      </c>
    </row>
    <row r="2551" spans="1:31" x14ac:dyDescent="0.3">
      <c r="A2551" t="s">
        <v>27707</v>
      </c>
      <c r="B2551" t="s">
        <v>27760</v>
      </c>
      <c r="C2551">
        <v>856</v>
      </c>
      <c r="D2551" t="s">
        <v>233</v>
      </c>
      <c r="E2551" t="s">
        <v>3</v>
      </c>
      <c r="F2551" t="s">
        <v>234</v>
      </c>
      <c r="G2551">
        <v>139</v>
      </c>
      <c r="H2551">
        <v>1585943</v>
      </c>
      <c r="I2551">
        <v>4.6100000000000003</v>
      </c>
      <c r="J2551">
        <v>2947</v>
      </c>
      <c r="K2551">
        <v>5659</v>
      </c>
      <c r="L2551" t="s">
        <v>27686</v>
      </c>
      <c r="M2551" t="s">
        <v>6069</v>
      </c>
      <c r="N2551" t="s">
        <v>27711</v>
      </c>
      <c r="O2551" t="s">
        <v>27737</v>
      </c>
      <c r="P2551" t="s">
        <v>27710</v>
      </c>
      <c r="Q2551" t="s">
        <v>27739</v>
      </c>
      <c r="R2551" t="s">
        <v>27709</v>
      </c>
      <c r="S2551" t="s">
        <v>27738</v>
      </c>
      <c r="T2551" t="s">
        <v>27685</v>
      </c>
      <c r="U2551" t="s">
        <v>27761</v>
      </c>
      <c r="V2551" t="s">
        <v>27712</v>
      </c>
      <c r="W2551" t="s">
        <v>27715</v>
      </c>
      <c r="X2551" t="s">
        <v>27762</v>
      </c>
      <c r="Y2551" t="s">
        <v>27713</v>
      </c>
    </row>
    <row r="2552" spans="1:31" x14ac:dyDescent="0.3">
      <c r="A2552" t="s">
        <v>27669</v>
      </c>
      <c r="B2552" t="s">
        <v>27763</v>
      </c>
      <c r="C2552">
        <v>803</v>
      </c>
      <c r="D2552" t="s">
        <v>32</v>
      </c>
      <c r="E2552">
        <v>97</v>
      </c>
      <c r="F2552">
        <v>1200913</v>
      </c>
      <c r="G2552">
        <v>4.8499999999999996</v>
      </c>
      <c r="H2552">
        <v>7718</v>
      </c>
      <c r="I2552">
        <v>3658</v>
      </c>
      <c r="J2552" t="s">
        <v>27764</v>
      </c>
      <c r="K2552" t="s">
        <v>27704</v>
      </c>
      <c r="L2552" t="s">
        <v>27765</v>
      </c>
      <c r="M2552" t="s">
        <v>27766</v>
      </c>
      <c r="N2552" t="s">
        <v>27665</v>
      </c>
      <c r="O2552" t="s">
        <v>27767</v>
      </c>
      <c r="P2552" t="s">
        <v>27768</v>
      </c>
      <c r="Q2552" t="s">
        <v>10818</v>
      </c>
      <c r="R2552" t="s">
        <v>27769</v>
      </c>
      <c r="S2552" t="s">
        <v>27692</v>
      </c>
      <c r="T2552" t="s">
        <v>27770</v>
      </c>
      <c r="U2552" t="s">
        <v>27771</v>
      </c>
      <c r="V2552" t="s">
        <v>27772</v>
      </c>
      <c r="W2552" t="s">
        <v>27705</v>
      </c>
      <c r="X2552" t="s">
        <v>27773</v>
      </c>
      <c r="Y2552" t="s">
        <v>27694</v>
      </c>
      <c r="Z2552" t="s">
        <v>27774</v>
      </c>
      <c r="AA2552" t="s">
        <v>27775</v>
      </c>
      <c r="AB2552" t="s">
        <v>10817</v>
      </c>
      <c r="AC2552" t="s">
        <v>27776</v>
      </c>
    </row>
    <row r="2553" spans="1:31" x14ac:dyDescent="0.3">
      <c r="A2553" t="s">
        <v>27674</v>
      </c>
      <c r="B2553" t="s">
        <v>27691</v>
      </c>
      <c r="C2553">
        <v>533</v>
      </c>
      <c r="D2553" t="s">
        <v>32</v>
      </c>
      <c r="E2553">
        <v>365</v>
      </c>
      <c r="F2553">
        <v>48323</v>
      </c>
      <c r="G2553">
        <v>4.68</v>
      </c>
      <c r="H2553">
        <v>139</v>
      </c>
      <c r="I2553">
        <v>146</v>
      </c>
      <c r="J2553" t="s">
        <v>27665</v>
      </c>
      <c r="K2553" t="s">
        <v>27777</v>
      </c>
      <c r="L2553" t="s">
        <v>27778</v>
      </c>
      <c r="M2553" t="s">
        <v>27708</v>
      </c>
      <c r="N2553" t="s">
        <v>27779</v>
      </c>
      <c r="O2553" t="s">
        <v>27676</v>
      </c>
      <c r="P2553" t="s">
        <v>27780</v>
      </c>
      <c r="Q2553" t="s">
        <v>27663</v>
      </c>
      <c r="R2553" t="s">
        <v>27781</v>
      </c>
      <c r="S2553" t="e">
        <f>-eJX8FrMA8I</f>
        <v>#NAME?</v>
      </c>
      <c r="T2553" t="s">
        <v>27782</v>
      </c>
      <c r="U2553" t="s">
        <v>27783</v>
      </c>
      <c r="V2553" t="s">
        <v>27784</v>
      </c>
      <c r="W2553" t="s">
        <v>27785</v>
      </c>
    </row>
    <row r="2554" spans="1:31" x14ac:dyDescent="0.3">
      <c r="A2554" t="s">
        <v>10820</v>
      </c>
      <c r="B2554" t="s">
        <v>27786</v>
      </c>
      <c r="C2554">
        <v>1111</v>
      </c>
      <c r="D2554" t="s">
        <v>2633</v>
      </c>
      <c r="E2554" t="s">
        <v>3</v>
      </c>
      <c r="F2554" t="s">
        <v>2634</v>
      </c>
      <c r="G2554">
        <v>95</v>
      </c>
      <c r="H2554">
        <v>112508</v>
      </c>
      <c r="I2554">
        <v>4.6500000000000004</v>
      </c>
      <c r="J2554">
        <v>190</v>
      </c>
      <c r="K2554">
        <v>447</v>
      </c>
      <c r="L2554" t="s">
        <v>10808</v>
      </c>
      <c r="M2554" t="s">
        <v>27673</v>
      </c>
      <c r="N2554" t="s">
        <v>27787</v>
      </c>
      <c r="O2554" t="s">
        <v>4249</v>
      </c>
      <c r="P2554" t="s">
        <v>27665</v>
      </c>
      <c r="Q2554" t="s">
        <v>27738</v>
      </c>
      <c r="R2554" t="s">
        <v>27724</v>
      </c>
      <c r="S2554" t="s">
        <v>27788</v>
      </c>
      <c r="T2554" t="s">
        <v>27789</v>
      </c>
      <c r="U2554" t="s">
        <v>27790</v>
      </c>
      <c r="V2554" t="s">
        <v>27791</v>
      </c>
      <c r="W2554" t="s">
        <v>22686</v>
      </c>
      <c r="X2554" t="s">
        <v>27685</v>
      </c>
      <c r="Y2554" t="s">
        <v>27792</v>
      </c>
    </row>
    <row r="2555" spans="1:31" x14ac:dyDescent="0.3">
      <c r="A2555" t="s">
        <v>27709</v>
      </c>
      <c r="B2555" t="s">
        <v>27793</v>
      </c>
      <c r="C2555">
        <v>872</v>
      </c>
      <c r="D2555" t="s">
        <v>32</v>
      </c>
      <c r="E2555">
        <v>117</v>
      </c>
      <c r="F2555">
        <v>521377</v>
      </c>
      <c r="G2555">
        <v>4.8600000000000003</v>
      </c>
      <c r="H2555">
        <v>776</v>
      </c>
      <c r="I2555">
        <v>929</v>
      </c>
      <c r="J2555" t="s">
        <v>27686</v>
      </c>
      <c r="K2555" t="s">
        <v>6069</v>
      </c>
      <c r="L2555" t="s">
        <v>27707</v>
      </c>
      <c r="M2555" t="s">
        <v>27712</v>
      </c>
      <c r="N2555" t="s">
        <v>27685</v>
      </c>
      <c r="O2555" t="s">
        <v>27713</v>
      </c>
      <c r="P2555" t="s">
        <v>27794</v>
      </c>
      <c r="Q2555" t="s">
        <v>27741</v>
      </c>
      <c r="R2555" t="s">
        <v>27717</v>
      </c>
      <c r="S2555" t="s">
        <v>27738</v>
      </c>
      <c r="T2555" t="s">
        <v>27689</v>
      </c>
      <c r="U2555" t="s">
        <v>27715</v>
      </c>
      <c r="V2555" t="s">
        <v>27737</v>
      </c>
      <c r="W2555" t="s">
        <v>27711</v>
      </c>
    </row>
    <row r="2556" spans="1:31" x14ac:dyDescent="0.3">
      <c r="A2556" t="s">
        <v>27723</v>
      </c>
      <c r="B2556" t="s">
        <v>6049</v>
      </c>
      <c r="C2556">
        <v>1095</v>
      </c>
      <c r="D2556" t="s">
        <v>32</v>
      </c>
      <c r="E2556">
        <v>37</v>
      </c>
      <c r="F2556">
        <v>116841</v>
      </c>
      <c r="G2556">
        <v>4.5</v>
      </c>
      <c r="H2556">
        <v>506</v>
      </c>
      <c r="I2556">
        <v>400</v>
      </c>
      <c r="J2556" t="s">
        <v>27682</v>
      </c>
      <c r="K2556" t="s">
        <v>6064</v>
      </c>
      <c r="L2556" t="s">
        <v>27686</v>
      </c>
      <c r="M2556" t="s">
        <v>27681</v>
      </c>
      <c r="N2556" t="s">
        <v>6069</v>
      </c>
      <c r="O2556" t="s">
        <v>27719</v>
      </c>
      <c r="P2556" t="s">
        <v>6105</v>
      </c>
      <c r="Q2556" t="s">
        <v>27685</v>
      </c>
      <c r="R2556" t="s">
        <v>27795</v>
      </c>
      <c r="S2556" t="s">
        <v>27707</v>
      </c>
      <c r="T2556" t="s">
        <v>27709</v>
      </c>
      <c r="U2556" t="s">
        <v>27715</v>
      </c>
      <c r="V2556" t="s">
        <v>27689</v>
      </c>
      <c r="W2556" t="s">
        <v>27665</v>
      </c>
      <c r="X2556" t="s">
        <v>27717</v>
      </c>
      <c r="Y2556" t="s">
        <v>27724</v>
      </c>
      <c r="Z2556" t="s">
        <v>27673</v>
      </c>
      <c r="AA2556" t="s">
        <v>27796</v>
      </c>
      <c r="AB2556" t="s">
        <v>27684</v>
      </c>
      <c r="AC2556" t="s">
        <v>27731</v>
      </c>
    </row>
    <row r="2557" spans="1:31" x14ac:dyDescent="0.3">
      <c r="A2557" t="s">
        <v>5614</v>
      </c>
      <c r="B2557" t="s">
        <v>27797</v>
      </c>
      <c r="C2557">
        <v>310</v>
      </c>
      <c r="D2557" t="s">
        <v>20</v>
      </c>
      <c r="E2557">
        <v>202</v>
      </c>
      <c r="F2557">
        <v>2845233</v>
      </c>
      <c r="G2557">
        <v>4.58</v>
      </c>
      <c r="H2557">
        <v>3955</v>
      </c>
      <c r="I2557">
        <v>2203</v>
      </c>
      <c r="J2557" t="s">
        <v>27798</v>
      </c>
      <c r="K2557" t="s">
        <v>5613</v>
      </c>
      <c r="L2557" t="s">
        <v>27756</v>
      </c>
      <c r="M2557" t="s">
        <v>5615</v>
      </c>
      <c r="N2557" t="s">
        <v>5617</v>
      </c>
      <c r="O2557" t="s">
        <v>5618</v>
      </c>
      <c r="P2557" t="s">
        <v>27799</v>
      </c>
      <c r="Q2557" t="s">
        <v>27800</v>
      </c>
      <c r="R2557" t="s">
        <v>5620</v>
      </c>
      <c r="S2557" t="s">
        <v>27801</v>
      </c>
      <c r="T2557" t="s">
        <v>5621</v>
      </c>
      <c r="U2557" t="s">
        <v>27802</v>
      </c>
      <c r="V2557" t="s">
        <v>27803</v>
      </c>
      <c r="W2557" t="s">
        <v>27804</v>
      </c>
    </row>
    <row r="2558" spans="1:31" x14ac:dyDescent="0.3">
      <c r="A2558" t="s">
        <v>22686</v>
      </c>
      <c r="B2558" t="s">
        <v>27679</v>
      </c>
      <c r="C2558">
        <v>1031</v>
      </c>
      <c r="D2558" t="s">
        <v>32</v>
      </c>
      <c r="E2558">
        <v>155</v>
      </c>
      <c r="F2558">
        <v>259335</v>
      </c>
      <c r="G2558">
        <v>4.57</v>
      </c>
      <c r="H2558">
        <v>901</v>
      </c>
      <c r="I2558">
        <v>2081</v>
      </c>
      <c r="J2558" t="s">
        <v>27714</v>
      </c>
      <c r="K2558" t="s">
        <v>27686</v>
      </c>
      <c r="L2558" t="s">
        <v>27751</v>
      </c>
      <c r="M2558" t="s">
        <v>6069</v>
      </c>
      <c r="N2558" t="s">
        <v>27805</v>
      </c>
      <c r="O2558" t="s">
        <v>27806</v>
      </c>
      <c r="P2558" t="s">
        <v>27716</v>
      </c>
      <c r="Q2558" t="s">
        <v>27807</v>
      </c>
      <c r="R2558" t="s">
        <v>27707</v>
      </c>
      <c r="S2558" t="s">
        <v>27689</v>
      </c>
      <c r="T2558" t="s">
        <v>27717</v>
      </c>
      <c r="U2558" t="s">
        <v>27685</v>
      </c>
      <c r="V2558" t="s">
        <v>27715</v>
      </c>
      <c r="W2558" t="s">
        <v>27709</v>
      </c>
    </row>
    <row r="2559" spans="1:31" x14ac:dyDescent="0.3">
      <c r="A2559" t="s">
        <v>13997</v>
      </c>
      <c r="B2559" t="s">
        <v>13835</v>
      </c>
      <c r="C2559">
        <v>1101</v>
      </c>
      <c r="D2559" t="s">
        <v>38</v>
      </c>
      <c r="E2559" t="s">
        <v>3</v>
      </c>
      <c r="F2559" t="s">
        <v>39</v>
      </c>
      <c r="G2559">
        <v>510</v>
      </c>
      <c r="H2559">
        <v>12003</v>
      </c>
      <c r="I2559">
        <v>3.57</v>
      </c>
      <c r="J2559">
        <v>30</v>
      </c>
      <c r="K2559">
        <v>58</v>
      </c>
      <c r="L2559" t="s">
        <v>27808</v>
      </c>
      <c r="M2559" t="s">
        <v>27809</v>
      </c>
      <c r="N2559" t="s">
        <v>27810</v>
      </c>
      <c r="O2559" t="s">
        <v>27811</v>
      </c>
      <c r="P2559" t="s">
        <v>27812</v>
      </c>
      <c r="Q2559" t="s">
        <v>27813</v>
      </c>
      <c r="R2559" t="s">
        <v>27814</v>
      </c>
      <c r="S2559" t="s">
        <v>27815</v>
      </c>
      <c r="T2559" t="s">
        <v>27816</v>
      </c>
      <c r="U2559" t="s">
        <v>27817</v>
      </c>
      <c r="V2559" t="s">
        <v>27818</v>
      </c>
      <c r="W2559" t="s">
        <v>27819</v>
      </c>
      <c r="X2559" t="s">
        <v>3878</v>
      </c>
      <c r="Y2559" t="s">
        <v>27820</v>
      </c>
      <c r="Z2559" t="s">
        <v>27821</v>
      </c>
      <c r="AA2559" t="s">
        <v>27822</v>
      </c>
      <c r="AB2559" t="s">
        <v>27823</v>
      </c>
      <c r="AC2559" t="s">
        <v>27824</v>
      </c>
      <c r="AD2559" t="s">
        <v>3883</v>
      </c>
      <c r="AE2559" t="s">
        <v>13828</v>
      </c>
    </row>
    <row r="2560" spans="1:31" x14ac:dyDescent="0.3">
      <c r="A2560" t="s">
        <v>13998</v>
      </c>
      <c r="B2560" t="s">
        <v>27825</v>
      </c>
      <c r="C2560">
        <v>1115</v>
      </c>
      <c r="D2560" t="s">
        <v>632</v>
      </c>
      <c r="E2560">
        <v>633</v>
      </c>
      <c r="F2560">
        <v>5929</v>
      </c>
      <c r="G2560">
        <v>3.64</v>
      </c>
      <c r="H2560">
        <v>11</v>
      </c>
      <c r="I2560">
        <v>0</v>
      </c>
      <c r="J2560" t="s">
        <v>27826</v>
      </c>
      <c r="K2560" t="s">
        <v>27827</v>
      </c>
      <c r="L2560" t="s">
        <v>14000</v>
      </c>
      <c r="M2560" t="s">
        <v>27828</v>
      </c>
      <c r="N2560" t="s">
        <v>27829</v>
      </c>
      <c r="O2560" t="s">
        <v>27830</v>
      </c>
      <c r="P2560" t="s">
        <v>27831</v>
      </c>
      <c r="Q2560" t="s">
        <v>2415</v>
      </c>
      <c r="R2560" t="s">
        <v>27832</v>
      </c>
      <c r="S2560" t="s">
        <v>27816</v>
      </c>
      <c r="T2560" t="s">
        <v>13838</v>
      </c>
      <c r="U2560" t="s">
        <v>13875</v>
      </c>
      <c r="V2560" t="s">
        <v>13853</v>
      </c>
      <c r="W2560" t="s">
        <v>27833</v>
      </c>
      <c r="X2560" t="s">
        <v>27834</v>
      </c>
      <c r="Y2560" t="s">
        <v>27835</v>
      </c>
      <c r="Z2560" t="s">
        <v>27836</v>
      </c>
      <c r="AA2560" t="s">
        <v>27837</v>
      </c>
      <c r="AB2560" t="s">
        <v>27838</v>
      </c>
      <c r="AC2560" t="s">
        <v>27839</v>
      </c>
    </row>
    <row r="2561" spans="1:31" x14ac:dyDescent="0.3">
      <c r="A2561" t="s">
        <v>14000</v>
      </c>
      <c r="B2561" t="s">
        <v>27825</v>
      </c>
      <c r="C2561">
        <v>1107</v>
      </c>
      <c r="D2561" t="s">
        <v>632</v>
      </c>
      <c r="E2561">
        <v>587</v>
      </c>
      <c r="F2561">
        <v>4347</v>
      </c>
      <c r="G2561">
        <v>3.12</v>
      </c>
      <c r="H2561">
        <v>26</v>
      </c>
      <c r="I2561">
        <v>0</v>
      </c>
      <c r="J2561" t="s">
        <v>13987</v>
      </c>
      <c r="K2561" t="s">
        <v>27816</v>
      </c>
      <c r="L2561" t="s">
        <v>27840</v>
      </c>
      <c r="M2561" t="s">
        <v>27841</v>
      </c>
      <c r="N2561" t="s">
        <v>27842</v>
      </c>
      <c r="O2561" t="s">
        <v>27843</v>
      </c>
      <c r="P2561" t="s">
        <v>27844</v>
      </c>
      <c r="Q2561" t="s">
        <v>27845</v>
      </c>
    </row>
    <row r="2562" spans="1:31" x14ac:dyDescent="0.3">
      <c r="A2562" t="s">
        <v>3067</v>
      </c>
      <c r="B2562" t="s">
        <v>27825</v>
      </c>
      <c r="C2562">
        <v>1093</v>
      </c>
      <c r="D2562" t="s">
        <v>632</v>
      </c>
      <c r="E2562">
        <v>473</v>
      </c>
      <c r="F2562">
        <v>3182</v>
      </c>
      <c r="G2562">
        <v>4</v>
      </c>
      <c r="H2562">
        <v>18</v>
      </c>
      <c r="I2562">
        <v>0</v>
      </c>
      <c r="J2562" t="s">
        <v>27816</v>
      </c>
      <c r="K2562" t="s">
        <v>14000</v>
      </c>
      <c r="L2562" t="s">
        <v>27846</v>
      </c>
      <c r="M2562" t="s">
        <v>27847</v>
      </c>
      <c r="N2562" t="s">
        <v>27848</v>
      </c>
      <c r="O2562" t="s">
        <v>13987</v>
      </c>
      <c r="P2562" t="s">
        <v>3877</v>
      </c>
      <c r="Q2562" t="s">
        <v>27849</v>
      </c>
      <c r="R2562" t="s">
        <v>27850</v>
      </c>
      <c r="S2562" t="s">
        <v>27809</v>
      </c>
      <c r="T2562" t="s">
        <v>27851</v>
      </c>
      <c r="U2562" t="s">
        <v>13859</v>
      </c>
      <c r="V2562" t="s">
        <v>27852</v>
      </c>
      <c r="W2562" t="s">
        <v>27853</v>
      </c>
      <c r="X2562" t="s">
        <v>27854</v>
      </c>
      <c r="Y2562" t="s">
        <v>2413</v>
      </c>
      <c r="Z2562" t="s">
        <v>27836</v>
      </c>
      <c r="AA2562" t="s">
        <v>13875</v>
      </c>
      <c r="AB2562" t="s">
        <v>10481</v>
      </c>
      <c r="AC2562" t="s">
        <v>27855</v>
      </c>
    </row>
    <row r="2563" spans="1:31" x14ac:dyDescent="0.3">
      <c r="A2563" t="s">
        <v>27816</v>
      </c>
      <c r="B2563" t="s">
        <v>27825</v>
      </c>
      <c r="C2563">
        <v>1101</v>
      </c>
      <c r="D2563" t="s">
        <v>632</v>
      </c>
      <c r="E2563">
        <v>597</v>
      </c>
      <c r="F2563">
        <v>3192</v>
      </c>
      <c r="G2563">
        <v>2.0699999999999998</v>
      </c>
      <c r="H2563">
        <v>15</v>
      </c>
      <c r="I2563">
        <v>0</v>
      </c>
      <c r="J2563" t="s">
        <v>27848</v>
      </c>
      <c r="K2563" t="s">
        <v>27808</v>
      </c>
      <c r="L2563" t="e">
        <f>-V4XGyttrlM</f>
        <v>#NAME?</v>
      </c>
      <c r="M2563" t="s">
        <v>14000</v>
      </c>
      <c r="N2563" t="s">
        <v>27820</v>
      </c>
      <c r="O2563" t="s">
        <v>27856</v>
      </c>
      <c r="P2563" t="s">
        <v>27857</v>
      </c>
      <c r="Q2563" t="s">
        <v>27858</v>
      </c>
      <c r="R2563" t="s">
        <v>27850</v>
      </c>
      <c r="S2563" t="s">
        <v>27859</v>
      </c>
      <c r="T2563" t="s">
        <v>27811</v>
      </c>
      <c r="U2563" t="s">
        <v>13840</v>
      </c>
      <c r="V2563" t="s">
        <v>13875</v>
      </c>
      <c r="W2563" t="s">
        <v>27815</v>
      </c>
      <c r="X2563" t="s">
        <v>27860</v>
      </c>
      <c r="Y2563" t="s">
        <v>27861</v>
      </c>
      <c r="Z2563" t="s">
        <v>27822</v>
      </c>
      <c r="AA2563" t="s">
        <v>13987</v>
      </c>
      <c r="AB2563" t="s">
        <v>27862</v>
      </c>
      <c r="AC2563" t="s">
        <v>27863</v>
      </c>
    </row>
    <row r="2564" spans="1:31" x14ac:dyDescent="0.3">
      <c r="A2564" t="s">
        <v>13990</v>
      </c>
      <c r="B2564" t="s">
        <v>27864</v>
      </c>
      <c r="C2564">
        <v>1106</v>
      </c>
      <c r="D2564" t="s">
        <v>32</v>
      </c>
      <c r="E2564">
        <v>372</v>
      </c>
      <c r="F2564">
        <v>78026</v>
      </c>
      <c r="G2564">
        <v>4.8499999999999996</v>
      </c>
      <c r="H2564">
        <v>224</v>
      </c>
      <c r="I2564">
        <v>208</v>
      </c>
      <c r="J2564" t="s">
        <v>27865</v>
      </c>
      <c r="K2564" t="s">
        <v>27866</v>
      </c>
      <c r="L2564" t="s">
        <v>27867</v>
      </c>
      <c r="M2564" t="s">
        <v>27868</v>
      </c>
      <c r="N2564" t="s">
        <v>27869</v>
      </c>
      <c r="O2564" t="s">
        <v>27870</v>
      </c>
      <c r="P2564" t="s">
        <v>27871</v>
      </c>
      <c r="Q2564" t="s">
        <v>27872</v>
      </c>
      <c r="R2564" t="s">
        <v>14002</v>
      </c>
      <c r="S2564" t="s">
        <v>27873</v>
      </c>
      <c r="T2564" t="s">
        <v>27874</v>
      </c>
      <c r="U2564" t="s">
        <v>27875</v>
      </c>
      <c r="V2564" t="s">
        <v>27876</v>
      </c>
      <c r="W2564" t="s">
        <v>27877</v>
      </c>
    </row>
    <row r="2565" spans="1:31" x14ac:dyDescent="0.3">
      <c r="A2565" t="s">
        <v>13991</v>
      </c>
      <c r="B2565" t="s">
        <v>13986</v>
      </c>
      <c r="C2565">
        <v>1134</v>
      </c>
      <c r="D2565" t="s">
        <v>632</v>
      </c>
      <c r="E2565">
        <v>332</v>
      </c>
      <c r="F2565">
        <v>7245</v>
      </c>
      <c r="G2565">
        <v>4.62</v>
      </c>
      <c r="H2565">
        <v>45</v>
      </c>
      <c r="I2565">
        <v>57</v>
      </c>
      <c r="J2565" t="s">
        <v>13997</v>
      </c>
      <c r="K2565" t="s">
        <v>13998</v>
      </c>
      <c r="L2565" t="s">
        <v>14000</v>
      </c>
      <c r="M2565" t="s">
        <v>3067</v>
      </c>
      <c r="N2565" t="s">
        <v>27816</v>
      </c>
      <c r="O2565" t="s">
        <v>13990</v>
      </c>
      <c r="P2565" t="s">
        <v>13992</v>
      </c>
      <c r="Q2565" t="s">
        <v>13993</v>
      </c>
      <c r="R2565" t="s">
        <v>3077</v>
      </c>
      <c r="S2565" t="s">
        <v>13987</v>
      </c>
      <c r="T2565" t="s">
        <v>14003</v>
      </c>
      <c r="U2565" t="s">
        <v>13994</v>
      </c>
      <c r="V2565" t="s">
        <v>13995</v>
      </c>
      <c r="W2565" t="s">
        <v>13767</v>
      </c>
      <c r="X2565" t="s">
        <v>13989</v>
      </c>
      <c r="Y2565" t="s">
        <v>13988</v>
      </c>
      <c r="Z2565" t="s">
        <v>13999</v>
      </c>
      <c r="AA2565" t="s">
        <v>14002</v>
      </c>
      <c r="AB2565" t="s">
        <v>13996</v>
      </c>
      <c r="AC2565" t="s">
        <v>14004</v>
      </c>
    </row>
    <row r="2566" spans="1:31" x14ac:dyDescent="0.3">
      <c r="A2566" t="s">
        <v>13992</v>
      </c>
      <c r="B2566" t="s">
        <v>13986</v>
      </c>
      <c r="C2566">
        <v>1134</v>
      </c>
      <c r="D2566" t="s">
        <v>632</v>
      </c>
      <c r="E2566">
        <v>344</v>
      </c>
      <c r="F2566">
        <v>6846</v>
      </c>
      <c r="G2566">
        <v>4.2</v>
      </c>
      <c r="H2566">
        <v>56</v>
      </c>
      <c r="I2566">
        <v>79</v>
      </c>
      <c r="J2566" t="s">
        <v>13990</v>
      </c>
      <c r="K2566" t="s">
        <v>3077</v>
      </c>
      <c r="L2566" t="s">
        <v>13987</v>
      </c>
      <c r="M2566" t="s">
        <v>13988</v>
      </c>
      <c r="N2566" t="s">
        <v>13989</v>
      </c>
      <c r="O2566" t="s">
        <v>3067</v>
      </c>
      <c r="P2566" t="s">
        <v>27878</v>
      </c>
      <c r="Q2566" t="s">
        <v>13991</v>
      </c>
      <c r="R2566" t="s">
        <v>13993</v>
      </c>
      <c r="S2566" t="s">
        <v>13994</v>
      </c>
      <c r="T2566" t="s">
        <v>13995</v>
      </c>
      <c r="U2566" t="s">
        <v>13767</v>
      </c>
      <c r="V2566" t="s">
        <v>13997</v>
      </c>
      <c r="W2566" t="s">
        <v>13998</v>
      </c>
      <c r="X2566" t="s">
        <v>13999</v>
      </c>
      <c r="Y2566" t="s">
        <v>14001</v>
      </c>
      <c r="Z2566" t="s">
        <v>14002</v>
      </c>
      <c r="AA2566" t="s">
        <v>14003</v>
      </c>
      <c r="AB2566" t="s">
        <v>13996</v>
      </c>
      <c r="AC2566" t="s">
        <v>14004</v>
      </c>
    </row>
    <row r="2567" spans="1:31" x14ac:dyDescent="0.3">
      <c r="A2567" t="s">
        <v>13993</v>
      </c>
      <c r="B2567" t="s">
        <v>13986</v>
      </c>
      <c r="C2567">
        <v>1134</v>
      </c>
      <c r="D2567" t="s">
        <v>632</v>
      </c>
      <c r="E2567">
        <v>183</v>
      </c>
      <c r="F2567">
        <v>11452</v>
      </c>
      <c r="G2567">
        <v>4</v>
      </c>
      <c r="H2567">
        <v>29</v>
      </c>
      <c r="I2567">
        <v>92</v>
      </c>
      <c r="J2567" t="s">
        <v>13990</v>
      </c>
      <c r="K2567" t="s">
        <v>13992</v>
      </c>
      <c r="L2567" t="s">
        <v>13991</v>
      </c>
      <c r="M2567" t="s">
        <v>13987</v>
      </c>
      <c r="N2567" t="s">
        <v>3077</v>
      </c>
      <c r="O2567" t="s">
        <v>13994</v>
      </c>
      <c r="P2567" t="s">
        <v>13995</v>
      </c>
      <c r="Q2567" t="s">
        <v>13767</v>
      </c>
      <c r="R2567" t="s">
        <v>13997</v>
      </c>
      <c r="S2567" t="s">
        <v>13989</v>
      </c>
      <c r="T2567" t="s">
        <v>13988</v>
      </c>
      <c r="U2567" t="s">
        <v>13998</v>
      </c>
      <c r="V2567" t="s">
        <v>13999</v>
      </c>
      <c r="W2567" t="s">
        <v>14000</v>
      </c>
      <c r="X2567" t="s">
        <v>27879</v>
      </c>
      <c r="Y2567" t="s">
        <v>3067</v>
      </c>
      <c r="Z2567" t="s">
        <v>14002</v>
      </c>
      <c r="AA2567" t="s">
        <v>14003</v>
      </c>
      <c r="AB2567" t="s">
        <v>13996</v>
      </c>
      <c r="AC2567" t="s">
        <v>14004</v>
      </c>
    </row>
    <row r="2568" spans="1:31" x14ac:dyDescent="0.3">
      <c r="A2568" t="s">
        <v>13987</v>
      </c>
      <c r="B2568" t="s">
        <v>27825</v>
      </c>
      <c r="C2568">
        <v>1107</v>
      </c>
      <c r="D2568" t="s">
        <v>632</v>
      </c>
      <c r="E2568">
        <v>603</v>
      </c>
      <c r="F2568">
        <v>2329</v>
      </c>
      <c r="G2568">
        <v>3.81</v>
      </c>
      <c r="H2568">
        <v>26</v>
      </c>
      <c r="I2568">
        <v>0</v>
      </c>
      <c r="J2568" t="s">
        <v>14000</v>
      </c>
      <c r="K2568" t="s">
        <v>13988</v>
      </c>
      <c r="L2568" t="s">
        <v>13989</v>
      </c>
      <c r="M2568" t="s">
        <v>27880</v>
      </c>
      <c r="N2568" t="s">
        <v>27854</v>
      </c>
      <c r="O2568" t="s">
        <v>3067</v>
      </c>
      <c r="P2568" t="s">
        <v>27881</v>
      </c>
      <c r="Q2568" t="s">
        <v>27835</v>
      </c>
      <c r="R2568" t="s">
        <v>27833</v>
      </c>
      <c r="S2568" t="s">
        <v>27882</v>
      </c>
      <c r="T2568" t="s">
        <v>27883</v>
      </c>
      <c r="U2568" t="s">
        <v>27884</v>
      </c>
      <c r="V2568" t="s">
        <v>27885</v>
      </c>
      <c r="W2568" t="s">
        <v>2409</v>
      </c>
      <c r="X2568" t="s">
        <v>27886</v>
      </c>
      <c r="Y2568" t="s">
        <v>27887</v>
      </c>
      <c r="Z2568" t="s">
        <v>27888</v>
      </c>
      <c r="AA2568" t="s">
        <v>2413</v>
      </c>
      <c r="AB2568" t="s">
        <v>27855</v>
      </c>
      <c r="AC2568" t="s">
        <v>27889</v>
      </c>
    </row>
    <row r="2569" spans="1:31" x14ac:dyDescent="0.3">
      <c r="A2569" t="s">
        <v>13994</v>
      </c>
      <c r="B2569" t="s">
        <v>13986</v>
      </c>
      <c r="C2569">
        <v>1134</v>
      </c>
      <c r="D2569" t="s">
        <v>632</v>
      </c>
      <c r="E2569">
        <v>400</v>
      </c>
      <c r="F2569">
        <v>3877</v>
      </c>
      <c r="G2569">
        <v>4.5</v>
      </c>
      <c r="H2569">
        <v>10</v>
      </c>
      <c r="I2569">
        <v>15</v>
      </c>
      <c r="J2569" t="s">
        <v>13987</v>
      </c>
      <c r="K2569" t="s">
        <v>13988</v>
      </c>
      <c r="L2569" t="s">
        <v>13989</v>
      </c>
      <c r="M2569" t="s">
        <v>3067</v>
      </c>
      <c r="N2569" t="s">
        <v>13990</v>
      </c>
      <c r="O2569" t="s">
        <v>13992</v>
      </c>
      <c r="P2569" t="s">
        <v>13993</v>
      </c>
      <c r="Q2569" t="s">
        <v>13991</v>
      </c>
      <c r="R2569" t="s">
        <v>3077</v>
      </c>
      <c r="S2569" t="s">
        <v>13995</v>
      </c>
      <c r="T2569" t="s">
        <v>13767</v>
      </c>
      <c r="U2569" t="s">
        <v>13997</v>
      </c>
      <c r="V2569" t="s">
        <v>13998</v>
      </c>
      <c r="W2569" t="s">
        <v>13999</v>
      </c>
      <c r="X2569" t="s">
        <v>14000</v>
      </c>
      <c r="Y2569" t="s">
        <v>14001</v>
      </c>
      <c r="Z2569" t="s">
        <v>14002</v>
      </c>
      <c r="AA2569" t="s">
        <v>14003</v>
      </c>
      <c r="AB2569" t="s">
        <v>13996</v>
      </c>
      <c r="AC2569" t="s">
        <v>14004</v>
      </c>
    </row>
    <row r="2570" spans="1:31" x14ac:dyDescent="0.3">
      <c r="A2570" t="s">
        <v>14002</v>
      </c>
      <c r="B2570" t="s">
        <v>27864</v>
      </c>
      <c r="C2570">
        <v>1107</v>
      </c>
      <c r="D2570" t="s">
        <v>32</v>
      </c>
      <c r="E2570">
        <v>373</v>
      </c>
      <c r="F2570">
        <v>22921</v>
      </c>
      <c r="G2570">
        <v>5</v>
      </c>
      <c r="H2570">
        <v>37</v>
      </c>
      <c r="I2570">
        <v>62</v>
      </c>
      <c r="J2570" t="e">
        <f>-V4XGyttrlM</f>
        <v>#NAME?</v>
      </c>
      <c r="K2570" t="s">
        <v>27809</v>
      </c>
      <c r="L2570" t="s">
        <v>27890</v>
      </c>
      <c r="M2570" t="s">
        <v>13990</v>
      </c>
      <c r="N2570" t="s">
        <v>27891</v>
      </c>
      <c r="O2570" t="s">
        <v>27845</v>
      </c>
      <c r="P2570" t="s">
        <v>27824</v>
      </c>
      <c r="Q2570" t="s">
        <v>27892</v>
      </c>
      <c r="R2570" t="s">
        <v>27893</v>
      </c>
      <c r="S2570" t="s">
        <v>27894</v>
      </c>
      <c r="T2570" t="s">
        <v>27895</v>
      </c>
      <c r="U2570" t="s">
        <v>27856</v>
      </c>
      <c r="V2570" t="s">
        <v>27896</v>
      </c>
      <c r="W2570" t="s">
        <v>27897</v>
      </c>
      <c r="X2570" t="s">
        <v>27898</v>
      </c>
      <c r="Y2570" t="s">
        <v>27899</v>
      </c>
      <c r="Z2570" t="s">
        <v>27900</v>
      </c>
      <c r="AA2570" t="s">
        <v>27901</v>
      </c>
      <c r="AB2570" t="s">
        <v>27902</v>
      </c>
      <c r="AC2570" t="s">
        <v>27903</v>
      </c>
    </row>
    <row r="2571" spans="1:31" x14ac:dyDescent="0.3">
      <c r="A2571" t="s">
        <v>14003</v>
      </c>
      <c r="B2571" t="s">
        <v>13986</v>
      </c>
      <c r="C2571">
        <v>1134</v>
      </c>
      <c r="D2571" t="s">
        <v>632</v>
      </c>
      <c r="E2571">
        <v>331</v>
      </c>
      <c r="F2571">
        <v>5231</v>
      </c>
      <c r="G2571">
        <v>4.82</v>
      </c>
      <c r="H2571">
        <v>33</v>
      </c>
      <c r="I2571">
        <v>40</v>
      </c>
      <c r="J2571" t="s">
        <v>13997</v>
      </c>
      <c r="K2571" t="s">
        <v>13998</v>
      </c>
      <c r="L2571" t="s">
        <v>14000</v>
      </c>
      <c r="M2571" t="s">
        <v>27878</v>
      </c>
      <c r="N2571" t="s">
        <v>3067</v>
      </c>
      <c r="O2571" t="s">
        <v>27816</v>
      </c>
      <c r="P2571" t="s">
        <v>13992</v>
      </c>
      <c r="Q2571" t="s">
        <v>13991</v>
      </c>
      <c r="R2571" t="s">
        <v>13993</v>
      </c>
      <c r="S2571" t="s">
        <v>3077</v>
      </c>
      <c r="T2571" t="s">
        <v>13987</v>
      </c>
      <c r="U2571" t="s">
        <v>13994</v>
      </c>
      <c r="V2571" t="s">
        <v>14002</v>
      </c>
      <c r="W2571" t="s">
        <v>13990</v>
      </c>
    </row>
    <row r="2572" spans="1:31" x14ac:dyDescent="0.3">
      <c r="A2572" t="s">
        <v>27904</v>
      </c>
      <c r="B2572" t="s">
        <v>27905</v>
      </c>
      <c r="C2572">
        <v>1114</v>
      </c>
      <c r="D2572" t="s">
        <v>152</v>
      </c>
      <c r="E2572" t="s">
        <v>3</v>
      </c>
      <c r="F2572" t="s">
        <v>153</v>
      </c>
      <c r="G2572">
        <v>151</v>
      </c>
      <c r="H2572">
        <v>178</v>
      </c>
      <c r="I2572">
        <v>0</v>
      </c>
      <c r="J2572">
        <v>0</v>
      </c>
      <c r="K2572">
        <v>0</v>
      </c>
      <c r="L2572" t="s">
        <v>27906</v>
      </c>
      <c r="M2572" t="s">
        <v>27907</v>
      </c>
      <c r="N2572" t="s">
        <v>27908</v>
      </c>
      <c r="O2572" t="s">
        <v>27909</v>
      </c>
      <c r="P2572" t="s">
        <v>27910</v>
      </c>
      <c r="Q2572" t="s">
        <v>27911</v>
      </c>
      <c r="R2572" t="s">
        <v>27912</v>
      </c>
      <c r="S2572" t="s">
        <v>27913</v>
      </c>
      <c r="T2572" t="s">
        <v>27914</v>
      </c>
      <c r="U2572" t="s">
        <v>27915</v>
      </c>
      <c r="V2572" t="s">
        <v>27916</v>
      </c>
      <c r="W2572" t="s">
        <v>27917</v>
      </c>
      <c r="X2572" t="s">
        <v>27918</v>
      </c>
      <c r="Y2572" t="s">
        <v>27919</v>
      </c>
      <c r="Z2572" t="s">
        <v>27920</v>
      </c>
      <c r="AA2572" t="s">
        <v>27921</v>
      </c>
      <c r="AB2572" t="s">
        <v>27922</v>
      </c>
      <c r="AC2572" t="s">
        <v>27923</v>
      </c>
      <c r="AD2572" t="s">
        <v>27924</v>
      </c>
      <c r="AE2572" t="s">
        <v>27925</v>
      </c>
    </row>
    <row r="2573" spans="1:31" x14ac:dyDescent="0.3">
      <c r="A2573" t="s">
        <v>27926</v>
      </c>
      <c r="B2573" t="s">
        <v>27905</v>
      </c>
      <c r="C2573">
        <v>1131</v>
      </c>
      <c r="D2573" t="s">
        <v>2503</v>
      </c>
      <c r="E2573">
        <v>89</v>
      </c>
      <c r="F2573">
        <v>40</v>
      </c>
      <c r="G2573">
        <v>0</v>
      </c>
      <c r="H2573">
        <v>0</v>
      </c>
      <c r="I2573">
        <v>0</v>
      </c>
      <c r="J2573" t="s">
        <v>27904</v>
      </c>
      <c r="K2573" t="s">
        <v>27927</v>
      </c>
      <c r="L2573" t="s">
        <v>27906</v>
      </c>
      <c r="M2573" t="s">
        <v>27907</v>
      </c>
      <c r="N2573" t="s">
        <v>27908</v>
      </c>
      <c r="O2573" t="s">
        <v>27928</v>
      </c>
      <c r="P2573" t="s">
        <v>27929</v>
      </c>
      <c r="Q2573" t="s">
        <v>27930</v>
      </c>
      <c r="R2573" t="s">
        <v>27931</v>
      </c>
      <c r="S2573" t="s">
        <v>27932</v>
      </c>
      <c r="T2573" t="s">
        <v>27933</v>
      </c>
      <c r="U2573" t="s">
        <v>27934</v>
      </c>
      <c r="V2573" t="s">
        <v>27935</v>
      </c>
      <c r="W2573" t="s">
        <v>27936</v>
      </c>
      <c r="X2573" t="s">
        <v>27937</v>
      </c>
      <c r="Y2573" t="s">
        <v>27938</v>
      </c>
      <c r="Z2573" t="s">
        <v>27939</v>
      </c>
      <c r="AA2573" t="s">
        <v>27940</v>
      </c>
      <c r="AB2573" t="s">
        <v>27941</v>
      </c>
      <c r="AC2573" t="s">
        <v>27942</v>
      </c>
    </row>
    <row r="2574" spans="1:31" x14ac:dyDescent="0.3">
      <c r="A2574" t="s">
        <v>27927</v>
      </c>
      <c r="B2574" t="s">
        <v>27905</v>
      </c>
      <c r="C2574">
        <v>1133</v>
      </c>
      <c r="D2574" t="s">
        <v>2503</v>
      </c>
      <c r="E2574">
        <v>95</v>
      </c>
      <c r="F2574">
        <v>29</v>
      </c>
      <c r="G2574">
        <v>0</v>
      </c>
      <c r="H2574">
        <v>0</v>
      </c>
      <c r="I2574">
        <v>0</v>
      </c>
      <c r="J2574" t="s">
        <v>27904</v>
      </c>
      <c r="K2574" t="s">
        <v>27926</v>
      </c>
      <c r="L2574" t="s">
        <v>27906</v>
      </c>
      <c r="M2574" t="s">
        <v>27907</v>
      </c>
      <c r="N2574" t="s">
        <v>27908</v>
      </c>
      <c r="O2574" t="s">
        <v>27928</v>
      </c>
      <c r="P2574" t="s">
        <v>27929</v>
      </c>
      <c r="Q2574" t="s">
        <v>27930</v>
      </c>
      <c r="R2574" t="s">
        <v>27931</v>
      </c>
      <c r="S2574" t="s">
        <v>27932</v>
      </c>
      <c r="T2574" t="s">
        <v>27933</v>
      </c>
      <c r="U2574" t="s">
        <v>27934</v>
      </c>
      <c r="V2574" t="s">
        <v>27935</v>
      </c>
      <c r="W2574" t="s">
        <v>27936</v>
      </c>
      <c r="X2574" t="s">
        <v>27937</v>
      </c>
      <c r="Y2574" t="s">
        <v>27938</v>
      </c>
      <c r="Z2574" t="s">
        <v>27939</v>
      </c>
      <c r="AA2574" t="s">
        <v>27940</v>
      </c>
      <c r="AB2574" t="s">
        <v>27941</v>
      </c>
      <c r="AC2574" t="s">
        <v>27942</v>
      </c>
    </row>
    <row r="2575" spans="1:31" x14ac:dyDescent="0.3">
      <c r="A2575" t="s">
        <v>27906</v>
      </c>
      <c r="B2575" t="s">
        <v>27943</v>
      </c>
      <c r="C2575">
        <v>1104</v>
      </c>
      <c r="D2575" t="s">
        <v>687</v>
      </c>
      <c r="E2575" t="s">
        <v>3</v>
      </c>
      <c r="F2575" t="s">
        <v>688</v>
      </c>
      <c r="G2575">
        <v>482</v>
      </c>
      <c r="H2575">
        <v>156</v>
      </c>
      <c r="I2575">
        <v>0</v>
      </c>
      <c r="J2575">
        <v>0</v>
      </c>
      <c r="K2575">
        <v>0</v>
      </c>
    </row>
    <row r="2576" spans="1:31" x14ac:dyDescent="0.3">
      <c r="A2576" t="s">
        <v>27907</v>
      </c>
      <c r="B2576" t="s">
        <v>27905</v>
      </c>
      <c r="C2576">
        <v>1113</v>
      </c>
      <c r="D2576" t="s">
        <v>687</v>
      </c>
      <c r="E2576" t="s">
        <v>3</v>
      </c>
      <c r="F2576" t="s">
        <v>688</v>
      </c>
      <c r="G2576">
        <v>30</v>
      </c>
      <c r="H2576">
        <v>318</v>
      </c>
      <c r="I2576">
        <v>1</v>
      </c>
      <c r="J2576">
        <v>1</v>
      </c>
      <c r="K2576">
        <v>0</v>
      </c>
      <c r="L2576" t="s">
        <v>27904</v>
      </c>
      <c r="M2576" t="s">
        <v>27944</v>
      </c>
      <c r="N2576" t="s">
        <v>27945</v>
      </c>
      <c r="O2576" t="s">
        <v>27946</v>
      </c>
      <c r="P2576" t="s">
        <v>27947</v>
      </c>
      <c r="Q2576" t="s">
        <v>27948</v>
      </c>
      <c r="R2576" t="s">
        <v>27949</v>
      </c>
      <c r="S2576" t="s">
        <v>27950</v>
      </c>
      <c r="T2576" t="s">
        <v>27951</v>
      </c>
      <c r="U2576" t="s">
        <v>27952</v>
      </c>
      <c r="V2576" t="e">
        <f>-TPp5jsLIJg</f>
        <v>#NAME?</v>
      </c>
      <c r="W2576" t="s">
        <v>27921</v>
      </c>
      <c r="X2576" t="s">
        <v>27922</v>
      </c>
      <c r="Y2576" t="s">
        <v>27953</v>
      </c>
      <c r="Z2576" t="s">
        <v>27954</v>
      </c>
      <c r="AA2576" t="s">
        <v>27955</v>
      </c>
      <c r="AB2576" t="s">
        <v>27956</v>
      </c>
      <c r="AC2576" t="s">
        <v>27923</v>
      </c>
      <c r="AD2576" t="s">
        <v>27957</v>
      </c>
      <c r="AE2576" t="e">
        <f>-xfPnoCFEEw</f>
        <v>#NAME?</v>
      </c>
    </row>
    <row r="2577" spans="1:31" x14ac:dyDescent="0.3">
      <c r="A2577" t="s">
        <v>27908</v>
      </c>
      <c r="B2577" t="s">
        <v>27958</v>
      </c>
      <c r="C2577">
        <v>904</v>
      </c>
      <c r="D2577" t="s">
        <v>687</v>
      </c>
      <c r="E2577" t="s">
        <v>3</v>
      </c>
      <c r="F2577" t="s">
        <v>688</v>
      </c>
      <c r="G2577">
        <v>543</v>
      </c>
      <c r="H2577">
        <v>7174</v>
      </c>
      <c r="I2577">
        <v>4.83</v>
      </c>
      <c r="J2577">
        <v>6</v>
      </c>
      <c r="K2577">
        <v>8</v>
      </c>
      <c r="L2577" t="s">
        <v>27942</v>
      </c>
      <c r="M2577" t="s">
        <v>27959</v>
      </c>
      <c r="N2577" t="s">
        <v>27960</v>
      </c>
      <c r="O2577" t="s">
        <v>27961</v>
      </c>
      <c r="P2577" t="s">
        <v>27931</v>
      </c>
      <c r="Q2577" t="s">
        <v>27929</v>
      </c>
      <c r="R2577" t="s">
        <v>27934</v>
      </c>
      <c r="S2577" t="s">
        <v>27913</v>
      </c>
      <c r="T2577" t="s">
        <v>27962</v>
      </c>
      <c r="U2577" t="s">
        <v>27963</v>
      </c>
      <c r="V2577" t="s">
        <v>27964</v>
      </c>
      <c r="W2577" t="s">
        <v>27965</v>
      </c>
      <c r="X2577" t="s">
        <v>27966</v>
      </c>
      <c r="Y2577" t="s">
        <v>27967</v>
      </c>
      <c r="Z2577" t="s">
        <v>27968</v>
      </c>
      <c r="AA2577" t="s">
        <v>27969</v>
      </c>
      <c r="AB2577" t="s">
        <v>27970</v>
      </c>
      <c r="AC2577" t="s">
        <v>27971</v>
      </c>
      <c r="AD2577" t="s">
        <v>27925</v>
      </c>
      <c r="AE2577" t="s">
        <v>27972</v>
      </c>
    </row>
    <row r="2578" spans="1:31" x14ac:dyDescent="0.3">
      <c r="A2578" t="s">
        <v>27928</v>
      </c>
      <c r="B2578" t="s">
        <v>27973</v>
      </c>
      <c r="C2578">
        <v>1054</v>
      </c>
      <c r="D2578" t="s">
        <v>2503</v>
      </c>
      <c r="E2578">
        <v>280</v>
      </c>
      <c r="F2578">
        <v>545</v>
      </c>
      <c r="G2578">
        <v>0</v>
      </c>
      <c r="H2578">
        <v>0</v>
      </c>
      <c r="I2578">
        <v>0</v>
      </c>
      <c r="J2578" t="s">
        <v>27930</v>
      </c>
      <c r="K2578" t="s">
        <v>27959</v>
      </c>
      <c r="L2578" t="s">
        <v>27942</v>
      </c>
      <c r="M2578" t="s">
        <v>27974</v>
      </c>
      <c r="N2578" t="s">
        <v>27975</v>
      </c>
      <c r="O2578" t="s">
        <v>27976</v>
      </c>
      <c r="P2578" t="s">
        <v>27977</v>
      </c>
      <c r="Q2578" t="s">
        <v>27978</v>
      </c>
      <c r="R2578" t="s">
        <v>27979</v>
      </c>
      <c r="S2578" t="s">
        <v>27980</v>
      </c>
      <c r="T2578" t="s">
        <v>27981</v>
      </c>
      <c r="U2578" t="s">
        <v>27982</v>
      </c>
      <c r="V2578" t="s">
        <v>27969</v>
      </c>
      <c r="W2578" t="s">
        <v>27983</v>
      </c>
      <c r="X2578" t="s">
        <v>27984</v>
      </c>
      <c r="Y2578" t="s">
        <v>27985</v>
      </c>
      <c r="Z2578" t="s">
        <v>27986</v>
      </c>
      <c r="AA2578" t="s">
        <v>27987</v>
      </c>
      <c r="AB2578" t="s">
        <v>27964</v>
      </c>
      <c r="AC2578" t="s">
        <v>27988</v>
      </c>
    </row>
    <row r="2579" spans="1:31" x14ac:dyDescent="0.3">
      <c r="A2579" t="s">
        <v>27929</v>
      </c>
      <c r="B2579" t="s">
        <v>27989</v>
      </c>
      <c r="C2579">
        <v>927</v>
      </c>
      <c r="D2579" t="s">
        <v>687</v>
      </c>
      <c r="E2579" t="s">
        <v>3</v>
      </c>
      <c r="F2579" t="s">
        <v>688</v>
      </c>
      <c r="G2579">
        <v>551</v>
      </c>
      <c r="H2579">
        <v>2981</v>
      </c>
      <c r="I2579">
        <v>5</v>
      </c>
      <c r="J2579">
        <v>2</v>
      </c>
      <c r="K2579">
        <v>2</v>
      </c>
      <c r="L2579" t="s">
        <v>27990</v>
      </c>
      <c r="M2579" t="s">
        <v>27991</v>
      </c>
      <c r="N2579" t="s">
        <v>27992</v>
      </c>
      <c r="O2579" t="s">
        <v>27908</v>
      </c>
      <c r="P2579" t="s">
        <v>27959</v>
      </c>
      <c r="Q2579" t="s">
        <v>27993</v>
      </c>
      <c r="R2579" t="s">
        <v>27994</v>
      </c>
      <c r="S2579" t="s">
        <v>27995</v>
      </c>
      <c r="T2579" t="s">
        <v>27996</v>
      </c>
      <c r="U2579" t="s">
        <v>27997</v>
      </c>
      <c r="V2579" t="s">
        <v>27942</v>
      </c>
      <c r="W2579" t="s">
        <v>27963</v>
      </c>
      <c r="X2579" t="s">
        <v>27998</v>
      </c>
      <c r="Y2579" t="s">
        <v>27999</v>
      </c>
      <c r="Z2579" t="s">
        <v>28000</v>
      </c>
      <c r="AA2579" t="s">
        <v>28001</v>
      </c>
      <c r="AB2579" t="s">
        <v>28002</v>
      </c>
      <c r="AC2579" t="s">
        <v>28003</v>
      </c>
      <c r="AD2579" t="s">
        <v>28004</v>
      </c>
      <c r="AE2579" t="s">
        <v>27968</v>
      </c>
    </row>
    <row r="2580" spans="1:31" x14ac:dyDescent="0.3">
      <c r="A2580" t="s">
        <v>27930</v>
      </c>
      <c r="B2580" t="s">
        <v>27973</v>
      </c>
      <c r="C2580">
        <v>1058</v>
      </c>
      <c r="D2580" t="s">
        <v>2503</v>
      </c>
      <c r="E2580">
        <v>403</v>
      </c>
      <c r="F2580">
        <v>326</v>
      </c>
      <c r="G2580">
        <v>0</v>
      </c>
      <c r="H2580">
        <v>0</v>
      </c>
      <c r="I2580">
        <v>0</v>
      </c>
    </row>
    <row r="2581" spans="1:31" x14ac:dyDescent="0.3">
      <c r="A2581" t="s">
        <v>27931</v>
      </c>
      <c r="B2581" t="s">
        <v>27958</v>
      </c>
      <c r="C2581">
        <v>902</v>
      </c>
      <c r="D2581" t="s">
        <v>687</v>
      </c>
      <c r="E2581" t="s">
        <v>3</v>
      </c>
      <c r="F2581" t="s">
        <v>688</v>
      </c>
      <c r="G2581">
        <v>584</v>
      </c>
      <c r="H2581">
        <v>2492</v>
      </c>
      <c r="I2581">
        <v>3.5</v>
      </c>
      <c r="J2581">
        <v>6</v>
      </c>
      <c r="K2581">
        <v>0</v>
      </c>
      <c r="L2581" t="s">
        <v>27962</v>
      </c>
      <c r="M2581" t="s">
        <v>27908</v>
      </c>
      <c r="N2581" t="s">
        <v>27970</v>
      </c>
      <c r="O2581" t="s">
        <v>27934</v>
      </c>
      <c r="P2581" t="s">
        <v>27963</v>
      </c>
      <c r="Q2581" t="s">
        <v>28005</v>
      </c>
      <c r="R2581" t="s">
        <v>28006</v>
      </c>
      <c r="S2581" t="s">
        <v>27980</v>
      </c>
      <c r="T2581" t="s">
        <v>28007</v>
      </c>
      <c r="U2581" t="s">
        <v>28008</v>
      </c>
      <c r="V2581" t="s">
        <v>28009</v>
      </c>
      <c r="W2581" t="s">
        <v>28010</v>
      </c>
      <c r="X2581" t="s">
        <v>27929</v>
      </c>
      <c r="Y2581" t="s">
        <v>28011</v>
      </c>
      <c r="Z2581" t="s">
        <v>28012</v>
      </c>
      <c r="AA2581" t="s">
        <v>28013</v>
      </c>
      <c r="AB2581" t="s">
        <v>28014</v>
      </c>
      <c r="AC2581" t="s">
        <v>28015</v>
      </c>
      <c r="AD2581" t="s">
        <v>28016</v>
      </c>
      <c r="AE2581" t="s">
        <v>28017</v>
      </c>
    </row>
    <row r="2582" spans="1:31" x14ac:dyDescent="0.3">
      <c r="A2582" t="s">
        <v>27932</v>
      </c>
      <c r="B2582" t="s">
        <v>28018</v>
      </c>
      <c r="C2582">
        <v>881</v>
      </c>
      <c r="D2582" t="s">
        <v>687</v>
      </c>
      <c r="E2582" t="s">
        <v>3</v>
      </c>
      <c r="F2582" t="s">
        <v>688</v>
      </c>
      <c r="G2582">
        <v>573</v>
      </c>
      <c r="H2582">
        <v>885</v>
      </c>
      <c r="I2582">
        <v>5</v>
      </c>
      <c r="J2582">
        <v>2</v>
      </c>
      <c r="K2582">
        <v>1</v>
      </c>
      <c r="L2582" t="s">
        <v>27978</v>
      </c>
      <c r="M2582" t="s">
        <v>27942</v>
      </c>
      <c r="N2582" t="s">
        <v>27933</v>
      </c>
      <c r="O2582" t="s">
        <v>28019</v>
      </c>
      <c r="P2582" t="s">
        <v>28020</v>
      </c>
      <c r="Q2582" t="s">
        <v>28021</v>
      </c>
      <c r="R2582" t="s">
        <v>28022</v>
      </c>
      <c r="S2582" t="s">
        <v>28023</v>
      </c>
      <c r="T2582" t="s">
        <v>28024</v>
      </c>
      <c r="U2582" t="s">
        <v>27998</v>
      </c>
      <c r="V2582" t="s">
        <v>27931</v>
      </c>
      <c r="W2582" t="s">
        <v>28025</v>
      </c>
      <c r="X2582" t="s">
        <v>28026</v>
      </c>
      <c r="Y2582" t="s">
        <v>28027</v>
      </c>
      <c r="Z2582" t="s">
        <v>28028</v>
      </c>
      <c r="AA2582" t="s">
        <v>28029</v>
      </c>
      <c r="AB2582" t="s">
        <v>27990</v>
      </c>
      <c r="AC2582" t="s">
        <v>28030</v>
      </c>
      <c r="AD2582" t="s">
        <v>27913</v>
      </c>
      <c r="AE2582" t="s">
        <v>28031</v>
      </c>
    </row>
    <row r="2583" spans="1:31" x14ac:dyDescent="0.3">
      <c r="A2583" t="s">
        <v>27933</v>
      </c>
      <c r="B2583" t="s">
        <v>28018</v>
      </c>
      <c r="C2583">
        <v>882</v>
      </c>
      <c r="D2583" t="s">
        <v>687</v>
      </c>
      <c r="E2583" t="s">
        <v>3</v>
      </c>
      <c r="F2583" t="s">
        <v>688</v>
      </c>
      <c r="G2583">
        <v>418</v>
      </c>
      <c r="H2583">
        <v>1007</v>
      </c>
      <c r="I2583">
        <v>5</v>
      </c>
      <c r="J2583">
        <v>1</v>
      </c>
      <c r="K2583">
        <v>0</v>
      </c>
    </row>
    <row r="2584" spans="1:31" x14ac:dyDescent="0.3">
      <c r="A2584" t="s">
        <v>27934</v>
      </c>
      <c r="B2584" t="s">
        <v>28032</v>
      </c>
      <c r="C2584">
        <v>757</v>
      </c>
      <c r="D2584" t="s">
        <v>38</v>
      </c>
      <c r="E2584" t="s">
        <v>3</v>
      </c>
      <c r="F2584" t="s">
        <v>39</v>
      </c>
      <c r="G2584">
        <v>473</v>
      </c>
      <c r="H2584">
        <v>10313</v>
      </c>
      <c r="I2584">
        <v>4.33</v>
      </c>
      <c r="J2584">
        <v>3</v>
      </c>
      <c r="K2584">
        <v>7</v>
      </c>
      <c r="L2584" t="s">
        <v>28019</v>
      </c>
      <c r="M2584" t="s">
        <v>27913</v>
      </c>
      <c r="N2584" t="s">
        <v>28033</v>
      </c>
      <c r="O2584" t="s">
        <v>27978</v>
      </c>
      <c r="P2584" t="s">
        <v>28034</v>
      </c>
      <c r="Q2584" t="s">
        <v>27962</v>
      </c>
      <c r="R2584" t="s">
        <v>28035</v>
      </c>
      <c r="S2584" t="s">
        <v>27964</v>
      </c>
      <c r="T2584" t="s">
        <v>27908</v>
      </c>
      <c r="U2584" t="s">
        <v>27931</v>
      </c>
      <c r="V2584" t="s">
        <v>27983</v>
      </c>
      <c r="W2584" t="s">
        <v>28036</v>
      </c>
      <c r="X2584" t="s">
        <v>28008</v>
      </c>
      <c r="Y2584" t="s">
        <v>27969</v>
      </c>
      <c r="Z2584" t="s">
        <v>27938</v>
      </c>
      <c r="AA2584" t="s">
        <v>28037</v>
      </c>
      <c r="AB2584" t="s">
        <v>28006</v>
      </c>
      <c r="AC2584" t="s">
        <v>28022</v>
      </c>
      <c r="AD2584" t="s">
        <v>27970</v>
      </c>
      <c r="AE2584" t="s">
        <v>27942</v>
      </c>
    </row>
    <row r="2585" spans="1:31" x14ac:dyDescent="0.3">
      <c r="A2585" t="s">
        <v>27935</v>
      </c>
      <c r="B2585" t="s">
        <v>28038</v>
      </c>
      <c r="C2585">
        <v>931</v>
      </c>
      <c r="D2585" t="s">
        <v>687</v>
      </c>
      <c r="E2585" t="s">
        <v>3</v>
      </c>
      <c r="F2585" t="s">
        <v>688</v>
      </c>
      <c r="G2585">
        <v>555</v>
      </c>
      <c r="H2585">
        <v>1035</v>
      </c>
      <c r="I2585">
        <v>4.67</v>
      </c>
      <c r="J2585">
        <v>3</v>
      </c>
      <c r="K2585">
        <v>0</v>
      </c>
      <c r="L2585" t="s">
        <v>28039</v>
      </c>
      <c r="M2585" t="s">
        <v>28040</v>
      </c>
      <c r="N2585" t="s">
        <v>27936</v>
      </c>
      <c r="O2585" t="s">
        <v>28041</v>
      </c>
      <c r="P2585" t="s">
        <v>28042</v>
      </c>
      <c r="Q2585" t="s">
        <v>28043</v>
      </c>
      <c r="R2585" t="s">
        <v>28044</v>
      </c>
      <c r="S2585" t="s">
        <v>28045</v>
      </c>
      <c r="T2585" t="s">
        <v>28046</v>
      </c>
      <c r="U2585" t="s">
        <v>28047</v>
      </c>
      <c r="V2585" t="s">
        <v>28048</v>
      </c>
      <c r="W2585" t="s">
        <v>28049</v>
      </c>
      <c r="X2585" t="s">
        <v>28050</v>
      </c>
      <c r="Y2585" t="s">
        <v>28051</v>
      </c>
      <c r="Z2585" t="s">
        <v>28052</v>
      </c>
      <c r="AA2585" t="s">
        <v>28053</v>
      </c>
      <c r="AB2585" t="s">
        <v>28054</v>
      </c>
      <c r="AC2585" t="s">
        <v>27970</v>
      </c>
      <c r="AD2585" t="e">
        <f>-NXawtYTjlM</f>
        <v>#NAME?</v>
      </c>
      <c r="AE2585" t="s">
        <v>28055</v>
      </c>
    </row>
    <row r="2586" spans="1:31" x14ac:dyDescent="0.3">
      <c r="A2586" t="s">
        <v>27936</v>
      </c>
      <c r="B2586" t="s">
        <v>28038</v>
      </c>
      <c r="C2586">
        <v>861</v>
      </c>
      <c r="D2586" t="s">
        <v>687</v>
      </c>
      <c r="E2586" t="s">
        <v>3</v>
      </c>
      <c r="F2586" t="s">
        <v>688</v>
      </c>
      <c r="G2586">
        <v>443</v>
      </c>
      <c r="H2586">
        <v>5698</v>
      </c>
      <c r="I2586">
        <v>3.17</v>
      </c>
      <c r="J2586">
        <v>6</v>
      </c>
      <c r="K2586">
        <v>4</v>
      </c>
      <c r="L2586" t="s">
        <v>27942</v>
      </c>
      <c r="M2586" t="s">
        <v>28056</v>
      </c>
      <c r="N2586" t="s">
        <v>27960</v>
      </c>
      <c r="O2586" t="s">
        <v>28057</v>
      </c>
      <c r="P2586" t="s">
        <v>28058</v>
      </c>
      <c r="Q2586" t="e">
        <f>-Vhj2OBrJ2k</f>
        <v>#NAME?</v>
      </c>
      <c r="R2586" t="s">
        <v>28059</v>
      </c>
      <c r="S2586" t="s">
        <v>27913</v>
      </c>
      <c r="T2586" t="s">
        <v>28060</v>
      </c>
      <c r="U2586" t="s">
        <v>28061</v>
      </c>
      <c r="V2586" t="s">
        <v>28062</v>
      </c>
      <c r="W2586" t="s">
        <v>28063</v>
      </c>
      <c r="X2586" t="s">
        <v>28064</v>
      </c>
      <c r="Y2586" t="s">
        <v>28065</v>
      </c>
      <c r="Z2586" t="s">
        <v>28066</v>
      </c>
      <c r="AA2586" t="s">
        <v>28050</v>
      </c>
      <c r="AB2586" t="s">
        <v>27959</v>
      </c>
      <c r="AC2586" t="s">
        <v>28067</v>
      </c>
      <c r="AD2586" t="s">
        <v>28008</v>
      </c>
      <c r="AE2586" t="s">
        <v>27935</v>
      </c>
    </row>
    <row r="2587" spans="1:31" x14ac:dyDescent="0.3">
      <c r="A2587" t="s">
        <v>27937</v>
      </c>
      <c r="B2587" t="s">
        <v>28068</v>
      </c>
      <c r="C2587">
        <v>1069</v>
      </c>
      <c r="D2587" t="s">
        <v>2503</v>
      </c>
      <c r="E2587">
        <v>460</v>
      </c>
      <c r="F2587">
        <v>739</v>
      </c>
      <c r="G2587">
        <v>0</v>
      </c>
      <c r="H2587">
        <v>0</v>
      </c>
      <c r="I2587">
        <v>0</v>
      </c>
    </row>
    <row r="2588" spans="1:31" x14ac:dyDescent="0.3">
      <c r="A2588" t="s">
        <v>27938</v>
      </c>
      <c r="B2588" t="s">
        <v>28069</v>
      </c>
      <c r="C2588">
        <v>1017</v>
      </c>
      <c r="D2588" t="s">
        <v>687</v>
      </c>
      <c r="E2588" t="s">
        <v>3</v>
      </c>
      <c r="F2588" t="s">
        <v>688</v>
      </c>
      <c r="G2588">
        <v>678</v>
      </c>
      <c r="H2588">
        <v>3574</v>
      </c>
      <c r="I2588">
        <v>4.91</v>
      </c>
      <c r="J2588">
        <v>22</v>
      </c>
      <c r="K2588">
        <v>5</v>
      </c>
      <c r="L2588" t="s">
        <v>28070</v>
      </c>
      <c r="M2588" t="s">
        <v>28071</v>
      </c>
      <c r="N2588" t="s">
        <v>28072</v>
      </c>
      <c r="O2588" t="s">
        <v>27934</v>
      </c>
      <c r="P2588" t="s">
        <v>28073</v>
      </c>
      <c r="Q2588" t="s">
        <v>28074</v>
      </c>
      <c r="R2588" t="s">
        <v>27962</v>
      </c>
      <c r="S2588" t="s">
        <v>28075</v>
      </c>
      <c r="T2588" t="s">
        <v>28076</v>
      </c>
      <c r="U2588" t="s">
        <v>28077</v>
      </c>
      <c r="V2588" t="s">
        <v>27940</v>
      </c>
      <c r="W2588" t="s">
        <v>27969</v>
      </c>
      <c r="X2588" t="s">
        <v>28078</v>
      </c>
      <c r="Y2588" t="s">
        <v>28079</v>
      </c>
      <c r="Z2588" t="s">
        <v>28080</v>
      </c>
      <c r="AA2588" t="s">
        <v>28081</v>
      </c>
      <c r="AB2588" t="s">
        <v>28082</v>
      </c>
      <c r="AC2588" t="s">
        <v>28083</v>
      </c>
      <c r="AD2588" t="s">
        <v>28084</v>
      </c>
      <c r="AE2588" t="s">
        <v>27928</v>
      </c>
    </row>
    <row r="2589" spans="1:31" x14ac:dyDescent="0.3">
      <c r="A2589" t="s">
        <v>27939</v>
      </c>
      <c r="B2589" t="s">
        <v>28085</v>
      </c>
      <c r="C2589">
        <v>866</v>
      </c>
      <c r="D2589" t="s">
        <v>38</v>
      </c>
      <c r="E2589" t="s">
        <v>3</v>
      </c>
      <c r="F2589" t="s">
        <v>39</v>
      </c>
      <c r="G2589">
        <v>503</v>
      </c>
      <c r="H2589">
        <v>1042</v>
      </c>
      <c r="I2589">
        <v>5</v>
      </c>
      <c r="J2589">
        <v>1</v>
      </c>
      <c r="K2589">
        <v>4</v>
      </c>
    </row>
    <row r="2590" spans="1:31" x14ac:dyDescent="0.3">
      <c r="A2590" t="s">
        <v>27940</v>
      </c>
      <c r="B2590" t="s">
        <v>28069</v>
      </c>
      <c r="C2590">
        <v>1092</v>
      </c>
      <c r="D2590" t="s">
        <v>2503</v>
      </c>
      <c r="E2590">
        <v>804</v>
      </c>
      <c r="F2590">
        <v>1644</v>
      </c>
      <c r="G2590">
        <v>4.9000000000000004</v>
      </c>
      <c r="H2590">
        <v>10</v>
      </c>
      <c r="I2590">
        <v>0</v>
      </c>
    </row>
    <row r="2591" spans="1:31" x14ac:dyDescent="0.3">
      <c r="A2591" t="s">
        <v>27942</v>
      </c>
      <c r="B2591" t="s">
        <v>28018</v>
      </c>
      <c r="C2591">
        <v>841</v>
      </c>
      <c r="D2591" t="s">
        <v>687</v>
      </c>
      <c r="E2591" t="s">
        <v>3</v>
      </c>
      <c r="F2591" t="s">
        <v>688</v>
      </c>
      <c r="G2591">
        <v>481</v>
      </c>
      <c r="H2591">
        <v>6639</v>
      </c>
      <c r="I2591">
        <v>5</v>
      </c>
      <c r="J2591">
        <v>5</v>
      </c>
      <c r="K2591">
        <v>2</v>
      </c>
      <c r="L2591" t="s">
        <v>27964</v>
      </c>
      <c r="M2591" t="s">
        <v>27908</v>
      </c>
      <c r="N2591" t="s">
        <v>27936</v>
      </c>
      <c r="O2591" t="s">
        <v>27959</v>
      </c>
      <c r="P2591" t="s">
        <v>28086</v>
      </c>
      <c r="Q2591" t="s">
        <v>28087</v>
      </c>
      <c r="R2591" t="s">
        <v>27978</v>
      </c>
      <c r="S2591" t="s">
        <v>28088</v>
      </c>
      <c r="T2591" t="s">
        <v>27960</v>
      </c>
      <c r="U2591" t="s">
        <v>27966</v>
      </c>
      <c r="V2591" t="s">
        <v>27929</v>
      </c>
      <c r="W2591" t="s">
        <v>27913</v>
      </c>
      <c r="X2591" t="s">
        <v>27983</v>
      </c>
      <c r="Y2591" t="s">
        <v>27928</v>
      </c>
      <c r="Z2591" t="s">
        <v>28022</v>
      </c>
      <c r="AA2591" t="s">
        <v>28089</v>
      </c>
      <c r="AB2591" t="s">
        <v>27968</v>
      </c>
      <c r="AC2591" t="s">
        <v>27934</v>
      </c>
      <c r="AD2591" t="s">
        <v>28090</v>
      </c>
      <c r="AE2591" t="s">
        <v>27932</v>
      </c>
    </row>
    <row r="2592" spans="1:31" x14ac:dyDescent="0.3">
      <c r="A2592" t="s">
        <v>28091</v>
      </c>
      <c r="B2592" t="s">
        <v>28092</v>
      </c>
      <c r="C2592">
        <v>959</v>
      </c>
      <c r="D2592" t="s">
        <v>38</v>
      </c>
      <c r="E2592" t="s">
        <v>3</v>
      </c>
      <c r="F2592" t="s">
        <v>39</v>
      </c>
      <c r="G2592">
        <v>29</v>
      </c>
      <c r="H2592">
        <v>391</v>
      </c>
      <c r="I2592">
        <v>5</v>
      </c>
      <c r="J2592">
        <v>1</v>
      </c>
      <c r="K2592">
        <v>2</v>
      </c>
      <c r="L2592" t="s">
        <v>28093</v>
      </c>
      <c r="M2592" t="s">
        <v>28094</v>
      </c>
      <c r="N2592" t="s">
        <v>28095</v>
      </c>
      <c r="O2592" t="s">
        <v>28096</v>
      </c>
      <c r="P2592" t="s">
        <v>28097</v>
      </c>
      <c r="Q2592" t="s">
        <v>28098</v>
      </c>
      <c r="R2592" t="s">
        <v>28099</v>
      </c>
      <c r="S2592" t="s">
        <v>28100</v>
      </c>
      <c r="T2592" t="s">
        <v>28101</v>
      </c>
      <c r="U2592" t="s">
        <v>28102</v>
      </c>
      <c r="V2592" t="s">
        <v>28103</v>
      </c>
      <c r="W2592" t="s">
        <v>28104</v>
      </c>
      <c r="X2592" t="s">
        <v>28105</v>
      </c>
      <c r="Y2592" t="s">
        <v>28106</v>
      </c>
      <c r="Z2592" t="s">
        <v>28107</v>
      </c>
      <c r="AA2592" t="s">
        <v>28108</v>
      </c>
      <c r="AB2592" t="s">
        <v>28109</v>
      </c>
      <c r="AC2592" t="s">
        <v>28110</v>
      </c>
      <c r="AD2592" t="s">
        <v>28111</v>
      </c>
      <c r="AE2592" t="s">
        <v>28112</v>
      </c>
    </row>
    <row r="2593" spans="1:29" x14ac:dyDescent="0.3">
      <c r="A2593" t="s">
        <v>28113</v>
      </c>
      <c r="B2593" t="s">
        <v>28114</v>
      </c>
      <c r="C2593">
        <v>985</v>
      </c>
      <c r="D2593" t="s">
        <v>20</v>
      </c>
      <c r="E2593">
        <v>17</v>
      </c>
      <c r="F2593">
        <v>137</v>
      </c>
      <c r="G2593">
        <v>0</v>
      </c>
      <c r="H2593">
        <v>0</v>
      </c>
      <c r="I2593">
        <v>1</v>
      </c>
      <c r="J2593" t="s">
        <v>28115</v>
      </c>
      <c r="K2593" t="s">
        <v>28116</v>
      </c>
      <c r="L2593" t="s">
        <v>28117</v>
      </c>
      <c r="M2593" t="s">
        <v>28118</v>
      </c>
      <c r="N2593" t="s">
        <v>28119</v>
      </c>
      <c r="O2593" t="s">
        <v>28120</v>
      </c>
      <c r="P2593" t="s">
        <v>28121</v>
      </c>
      <c r="Q2593" t="s">
        <v>28122</v>
      </c>
      <c r="R2593" t="s">
        <v>28123</v>
      </c>
      <c r="S2593" t="s">
        <v>28124</v>
      </c>
      <c r="T2593" t="s">
        <v>28125</v>
      </c>
      <c r="U2593" t="s">
        <v>28126</v>
      </c>
      <c r="V2593" t="s">
        <v>28127</v>
      </c>
      <c r="W2593" t="s">
        <v>28128</v>
      </c>
      <c r="X2593" t="s">
        <v>28129</v>
      </c>
      <c r="Y2593" t="s">
        <v>28130</v>
      </c>
      <c r="Z2593" t="s">
        <v>28131</v>
      </c>
      <c r="AA2593" t="s">
        <v>28132</v>
      </c>
      <c r="AB2593" t="s">
        <v>28133</v>
      </c>
      <c r="AC2593" t="s">
        <v>28134</v>
      </c>
    </row>
    <row r="2594" spans="1:29" x14ac:dyDescent="0.3">
      <c r="A2594" t="s">
        <v>28135</v>
      </c>
      <c r="B2594" t="s">
        <v>28136</v>
      </c>
      <c r="C2594">
        <v>795</v>
      </c>
      <c r="D2594" t="s">
        <v>20</v>
      </c>
      <c r="E2594">
        <v>305</v>
      </c>
      <c r="F2594">
        <v>211</v>
      </c>
      <c r="G2594">
        <v>0</v>
      </c>
      <c r="H2594">
        <v>0</v>
      </c>
      <c r="I2594">
        <v>0</v>
      </c>
    </row>
    <row r="2595" spans="1:29" x14ac:dyDescent="0.3">
      <c r="A2595" t="s">
        <v>28101</v>
      </c>
      <c r="B2595" t="s">
        <v>28137</v>
      </c>
      <c r="C2595">
        <v>1075</v>
      </c>
      <c r="D2595" t="s">
        <v>32</v>
      </c>
      <c r="E2595">
        <v>10</v>
      </c>
      <c r="F2595">
        <v>34</v>
      </c>
      <c r="G2595">
        <v>0</v>
      </c>
      <c r="H2595">
        <v>0</v>
      </c>
      <c r="I2595">
        <v>0</v>
      </c>
    </row>
    <row r="2596" spans="1:29" x14ac:dyDescent="0.3">
      <c r="A2596" t="s">
        <v>28132</v>
      </c>
      <c r="B2596" t="s">
        <v>28138</v>
      </c>
      <c r="C2596">
        <v>942</v>
      </c>
      <c r="D2596" t="s">
        <v>20</v>
      </c>
      <c r="E2596">
        <v>25</v>
      </c>
      <c r="F2596">
        <v>408</v>
      </c>
      <c r="G2596">
        <v>5</v>
      </c>
      <c r="H2596">
        <v>1</v>
      </c>
      <c r="I2596">
        <v>3</v>
      </c>
      <c r="J2596" t="s">
        <v>28097</v>
      </c>
      <c r="K2596" t="s">
        <v>28139</v>
      </c>
      <c r="L2596" t="s">
        <v>28140</v>
      </c>
      <c r="M2596" t="s">
        <v>28141</v>
      </c>
      <c r="N2596" t="s">
        <v>28142</v>
      </c>
      <c r="O2596" t="s">
        <v>28091</v>
      </c>
      <c r="P2596" t="s">
        <v>28143</v>
      </c>
      <c r="Q2596" t="s">
        <v>28144</v>
      </c>
      <c r="R2596" t="s">
        <v>28145</v>
      </c>
      <c r="S2596" t="e">
        <f>-kJ5GWnzZ10</f>
        <v>#NAME?</v>
      </c>
      <c r="T2596" t="s">
        <v>28146</v>
      </c>
      <c r="U2596" t="s">
        <v>28147</v>
      </c>
      <c r="V2596" t="s">
        <v>28148</v>
      </c>
      <c r="W2596" t="s">
        <v>28149</v>
      </c>
      <c r="X2596" t="s">
        <v>28150</v>
      </c>
      <c r="Y2596" t="s">
        <v>28151</v>
      </c>
      <c r="Z2596" t="s">
        <v>28152</v>
      </c>
      <c r="AA2596" t="s">
        <v>28153</v>
      </c>
      <c r="AB2596" t="s">
        <v>28154</v>
      </c>
      <c r="AC2596" t="s">
        <v>28155</v>
      </c>
    </row>
    <row r="2597" spans="1:29" x14ac:dyDescent="0.3">
      <c r="A2597" t="s">
        <v>28156</v>
      </c>
      <c r="B2597" t="s">
        <v>28157</v>
      </c>
      <c r="C2597">
        <v>957</v>
      </c>
      <c r="D2597" t="s">
        <v>632</v>
      </c>
      <c r="E2597">
        <v>69</v>
      </c>
      <c r="F2597">
        <v>825</v>
      </c>
      <c r="G2597">
        <v>0</v>
      </c>
      <c r="H2597">
        <v>0</v>
      </c>
      <c r="I2597">
        <v>1</v>
      </c>
    </row>
    <row r="2598" spans="1:29" x14ac:dyDescent="0.3">
      <c r="A2598" t="s">
        <v>28116</v>
      </c>
      <c r="B2598" t="s">
        <v>28158</v>
      </c>
      <c r="C2598">
        <v>1083</v>
      </c>
      <c r="D2598" t="s">
        <v>20</v>
      </c>
      <c r="E2598">
        <v>39</v>
      </c>
      <c r="F2598">
        <v>36</v>
      </c>
      <c r="G2598">
        <v>0</v>
      </c>
      <c r="H2598">
        <v>0</v>
      </c>
      <c r="I2598">
        <v>0</v>
      </c>
    </row>
    <row r="2599" spans="1:29" x14ac:dyDescent="0.3">
      <c r="A2599" t="s">
        <v>28094</v>
      </c>
      <c r="B2599" t="s">
        <v>28114</v>
      </c>
      <c r="C2599">
        <v>985</v>
      </c>
      <c r="D2599" t="s">
        <v>20</v>
      </c>
      <c r="E2599">
        <v>191</v>
      </c>
      <c r="F2599">
        <v>228</v>
      </c>
      <c r="G2599">
        <v>4</v>
      </c>
      <c r="H2599">
        <v>1</v>
      </c>
      <c r="I2599">
        <v>0</v>
      </c>
      <c r="J2599" t="s">
        <v>28091</v>
      </c>
      <c r="K2599" t="s">
        <v>28159</v>
      </c>
      <c r="L2599" t="s">
        <v>28160</v>
      </c>
      <c r="M2599" t="s">
        <v>28161</v>
      </c>
      <c r="N2599" t="s">
        <v>28162</v>
      </c>
      <c r="O2599" t="s">
        <v>28163</v>
      </c>
      <c r="P2599" t="s">
        <v>28164</v>
      </c>
      <c r="Q2599" t="s">
        <v>28165</v>
      </c>
      <c r="R2599" t="s">
        <v>28166</v>
      </c>
      <c r="S2599" t="s">
        <v>28167</v>
      </c>
      <c r="T2599" t="s">
        <v>28168</v>
      </c>
      <c r="U2599" t="s">
        <v>28169</v>
      </c>
      <c r="V2599" t="s">
        <v>28101</v>
      </c>
      <c r="W2599" t="s">
        <v>28170</v>
      </c>
      <c r="X2599" t="s">
        <v>28113</v>
      </c>
      <c r="Y2599" t="s">
        <v>28171</v>
      </c>
      <c r="Z2599" t="s">
        <v>28172</v>
      </c>
      <c r="AA2599" t="s">
        <v>28173</v>
      </c>
      <c r="AB2599" t="e">
        <f>-y9gbD4dk3E</f>
        <v>#NAME?</v>
      </c>
      <c r="AC2599" t="s">
        <v>28174</v>
      </c>
    </row>
    <row r="2600" spans="1:29" x14ac:dyDescent="0.3">
      <c r="A2600" t="s">
        <v>28175</v>
      </c>
      <c r="B2600" t="s">
        <v>28176</v>
      </c>
      <c r="C2600">
        <v>669</v>
      </c>
      <c r="D2600" t="s">
        <v>20</v>
      </c>
      <c r="E2600">
        <v>6</v>
      </c>
      <c r="F2600">
        <v>93</v>
      </c>
      <c r="G2600">
        <v>0</v>
      </c>
      <c r="H2600">
        <v>0</v>
      </c>
      <c r="I2600">
        <v>0</v>
      </c>
    </row>
    <row r="2601" spans="1:29" x14ac:dyDescent="0.3">
      <c r="A2601" t="s">
        <v>28177</v>
      </c>
      <c r="B2601" t="s">
        <v>28178</v>
      </c>
      <c r="C2601">
        <v>1089</v>
      </c>
      <c r="D2601" t="s">
        <v>20</v>
      </c>
      <c r="E2601">
        <v>41</v>
      </c>
      <c r="F2601">
        <v>353</v>
      </c>
      <c r="G2601">
        <v>5</v>
      </c>
      <c r="H2601">
        <v>1</v>
      </c>
      <c r="I2601">
        <v>0</v>
      </c>
    </row>
    <row r="2602" spans="1:29" x14ac:dyDescent="0.3">
      <c r="A2602" t="s">
        <v>28167</v>
      </c>
      <c r="B2602" t="s">
        <v>28179</v>
      </c>
      <c r="C2602">
        <v>979</v>
      </c>
      <c r="D2602" t="s">
        <v>3580</v>
      </c>
      <c r="E2602" t="s">
        <v>3</v>
      </c>
      <c r="F2602" t="s">
        <v>3581</v>
      </c>
      <c r="G2602">
        <v>20</v>
      </c>
      <c r="H2602">
        <v>237</v>
      </c>
      <c r="I2602">
        <v>0</v>
      </c>
      <c r="J2602">
        <v>0</v>
      </c>
      <c r="K2602">
        <v>0</v>
      </c>
    </row>
    <row r="2603" spans="1:29" x14ac:dyDescent="0.3">
      <c r="A2603" t="s">
        <v>28180</v>
      </c>
      <c r="B2603" t="s">
        <v>28181</v>
      </c>
      <c r="C2603">
        <v>863</v>
      </c>
      <c r="D2603" t="s">
        <v>38</v>
      </c>
      <c r="E2603" t="s">
        <v>3</v>
      </c>
      <c r="F2603" t="s">
        <v>39</v>
      </c>
      <c r="G2603">
        <v>218</v>
      </c>
      <c r="H2603">
        <v>1470</v>
      </c>
      <c r="I2603">
        <v>0</v>
      </c>
      <c r="J2603">
        <v>0</v>
      </c>
      <c r="K2603">
        <v>0</v>
      </c>
    </row>
    <row r="2604" spans="1:29" x14ac:dyDescent="0.3">
      <c r="A2604" t="s">
        <v>28182</v>
      </c>
      <c r="B2604" t="s">
        <v>28157</v>
      </c>
      <c r="C2604">
        <v>957</v>
      </c>
      <c r="D2604" t="s">
        <v>20</v>
      </c>
      <c r="E2604">
        <v>24</v>
      </c>
      <c r="F2604">
        <v>304</v>
      </c>
      <c r="G2604">
        <v>5</v>
      </c>
      <c r="H2604">
        <v>1</v>
      </c>
      <c r="I2604">
        <v>2</v>
      </c>
    </row>
    <row r="2605" spans="1:29" x14ac:dyDescent="0.3">
      <c r="A2605" t="s">
        <v>28183</v>
      </c>
      <c r="B2605" t="s">
        <v>28184</v>
      </c>
      <c r="C2605">
        <v>1119</v>
      </c>
      <c r="D2605" t="s">
        <v>2503</v>
      </c>
      <c r="E2605">
        <v>9</v>
      </c>
      <c r="F2605">
        <v>21</v>
      </c>
      <c r="G2605">
        <v>0</v>
      </c>
      <c r="H2605">
        <v>0</v>
      </c>
      <c r="I2605">
        <v>0</v>
      </c>
    </row>
    <row r="2606" spans="1:29" x14ac:dyDescent="0.3">
      <c r="A2606" t="s">
        <v>28185</v>
      </c>
      <c r="B2606" t="s">
        <v>28186</v>
      </c>
      <c r="C2606">
        <v>721</v>
      </c>
      <c r="D2606" t="s">
        <v>32</v>
      </c>
      <c r="E2606">
        <v>21</v>
      </c>
      <c r="F2606">
        <v>1400</v>
      </c>
      <c r="G2606">
        <v>5</v>
      </c>
      <c r="H2606">
        <v>3</v>
      </c>
      <c r="I2606">
        <v>1</v>
      </c>
      <c r="J2606" t="s">
        <v>28187</v>
      </c>
      <c r="K2606" t="s">
        <v>28188</v>
      </c>
      <c r="L2606" t="s">
        <v>28189</v>
      </c>
      <c r="M2606" t="s">
        <v>28190</v>
      </c>
      <c r="N2606" t="s">
        <v>28191</v>
      </c>
      <c r="O2606" t="s">
        <v>28192</v>
      </c>
      <c r="P2606" t="s">
        <v>28193</v>
      </c>
      <c r="Q2606" t="s">
        <v>28194</v>
      </c>
      <c r="R2606" t="s">
        <v>28195</v>
      </c>
      <c r="S2606" t="s">
        <v>28196</v>
      </c>
      <c r="T2606" t="s">
        <v>28197</v>
      </c>
      <c r="U2606" t="s">
        <v>28198</v>
      </c>
      <c r="V2606" t="s">
        <v>28199</v>
      </c>
      <c r="W2606" t="s">
        <v>28200</v>
      </c>
      <c r="X2606" t="s">
        <v>28201</v>
      </c>
      <c r="Y2606" t="s">
        <v>28202</v>
      </c>
      <c r="Z2606" t="s">
        <v>28203</v>
      </c>
      <c r="AA2606" t="s">
        <v>28204</v>
      </c>
      <c r="AB2606" t="s">
        <v>28205</v>
      </c>
      <c r="AC2606" t="s">
        <v>28206</v>
      </c>
    </row>
    <row r="2607" spans="1:29" x14ac:dyDescent="0.3">
      <c r="A2607" t="s">
        <v>28207</v>
      </c>
      <c r="B2607" t="s">
        <v>28208</v>
      </c>
      <c r="C2607">
        <v>989</v>
      </c>
      <c r="D2607" t="s">
        <v>632</v>
      </c>
      <c r="E2607">
        <v>229</v>
      </c>
      <c r="F2607">
        <v>27</v>
      </c>
      <c r="G2607">
        <v>0</v>
      </c>
      <c r="H2607">
        <v>0</v>
      </c>
      <c r="I2607">
        <v>0</v>
      </c>
    </row>
    <row r="2608" spans="1:29" x14ac:dyDescent="0.3">
      <c r="A2608" t="s">
        <v>28209</v>
      </c>
      <c r="B2608" t="s">
        <v>28208</v>
      </c>
      <c r="C2608">
        <v>989</v>
      </c>
      <c r="D2608" t="s">
        <v>632</v>
      </c>
      <c r="E2608">
        <v>246</v>
      </c>
      <c r="F2608">
        <v>17</v>
      </c>
      <c r="G2608">
        <v>0</v>
      </c>
      <c r="H2608">
        <v>0</v>
      </c>
      <c r="I2608">
        <v>0</v>
      </c>
    </row>
    <row r="2609" spans="1:31" x14ac:dyDescent="0.3">
      <c r="A2609" t="s">
        <v>28210</v>
      </c>
      <c r="B2609" t="s">
        <v>28211</v>
      </c>
      <c r="C2609">
        <v>719</v>
      </c>
      <c r="D2609" t="s">
        <v>687</v>
      </c>
      <c r="E2609" t="s">
        <v>3</v>
      </c>
      <c r="F2609" t="s">
        <v>688</v>
      </c>
      <c r="G2609">
        <v>177</v>
      </c>
      <c r="H2609">
        <v>3903</v>
      </c>
      <c r="I2609">
        <v>4.43</v>
      </c>
      <c r="J2609">
        <v>7</v>
      </c>
      <c r="K2609">
        <v>5</v>
      </c>
    </row>
    <row r="2610" spans="1:31" x14ac:dyDescent="0.3">
      <c r="A2610" t="s">
        <v>28212</v>
      </c>
      <c r="B2610" t="s">
        <v>28213</v>
      </c>
      <c r="C2610">
        <v>1088</v>
      </c>
      <c r="D2610" t="s">
        <v>2</v>
      </c>
      <c r="E2610" t="s">
        <v>3</v>
      </c>
      <c r="F2610" t="s">
        <v>4</v>
      </c>
      <c r="G2610">
        <v>141</v>
      </c>
      <c r="H2610">
        <v>54</v>
      </c>
      <c r="I2610">
        <v>0</v>
      </c>
      <c r="J2610">
        <v>0</v>
      </c>
      <c r="K2610">
        <v>0</v>
      </c>
    </row>
    <row r="2611" spans="1:31" x14ac:dyDescent="0.3">
      <c r="A2611" t="e">
        <f>-LdO0X1lxyM</f>
        <v>#NAME?</v>
      </c>
      <c r="B2611" t="s">
        <v>28208</v>
      </c>
      <c r="C2611">
        <v>989</v>
      </c>
      <c r="D2611" t="s">
        <v>632</v>
      </c>
      <c r="E2611">
        <v>228</v>
      </c>
      <c r="F2611">
        <v>21</v>
      </c>
      <c r="G2611">
        <v>0</v>
      </c>
      <c r="H2611">
        <v>0</v>
      </c>
      <c r="I2611">
        <v>0</v>
      </c>
    </row>
    <row r="2612" spans="1:31" x14ac:dyDescent="0.3">
      <c r="A2612" t="s">
        <v>28214</v>
      </c>
      <c r="B2612" t="s">
        <v>28215</v>
      </c>
      <c r="C2612">
        <v>497</v>
      </c>
      <c r="D2612" t="s">
        <v>2</v>
      </c>
      <c r="E2612" t="s">
        <v>3</v>
      </c>
      <c r="F2612" t="s">
        <v>4</v>
      </c>
      <c r="G2612">
        <v>193</v>
      </c>
      <c r="H2612">
        <v>11373</v>
      </c>
      <c r="I2612">
        <v>4.6900000000000004</v>
      </c>
      <c r="J2612">
        <v>35</v>
      </c>
      <c r="K2612">
        <v>4</v>
      </c>
      <c r="L2612" t="s">
        <v>28216</v>
      </c>
      <c r="M2612" t="s">
        <v>28217</v>
      </c>
      <c r="N2612" t="s">
        <v>28218</v>
      </c>
      <c r="O2612" t="s">
        <v>28219</v>
      </c>
      <c r="P2612" t="s">
        <v>28220</v>
      </c>
      <c r="Q2612" t="s">
        <v>28221</v>
      </c>
      <c r="R2612" t="s">
        <v>28222</v>
      </c>
      <c r="S2612" t="s">
        <v>28223</v>
      </c>
      <c r="T2612" t="s">
        <v>28224</v>
      </c>
      <c r="U2612" t="s">
        <v>28225</v>
      </c>
      <c r="V2612" t="s">
        <v>28226</v>
      </c>
      <c r="W2612" t="s">
        <v>28227</v>
      </c>
      <c r="X2612" t="s">
        <v>28228</v>
      </c>
      <c r="Y2612" t="s">
        <v>28229</v>
      </c>
      <c r="Z2612" t="s">
        <v>28230</v>
      </c>
      <c r="AA2612" t="s">
        <v>28231</v>
      </c>
      <c r="AB2612" t="s">
        <v>28232</v>
      </c>
      <c r="AC2612" t="s">
        <v>28233</v>
      </c>
      <c r="AD2612" t="s">
        <v>28234</v>
      </c>
      <c r="AE2612" t="s">
        <v>28235</v>
      </c>
    </row>
    <row r="2613" spans="1:31" x14ac:dyDescent="0.3">
      <c r="A2613" t="s">
        <v>28236</v>
      </c>
      <c r="B2613" t="s">
        <v>28237</v>
      </c>
      <c r="C2613">
        <v>624</v>
      </c>
      <c r="D2613" t="s">
        <v>2</v>
      </c>
      <c r="E2613" t="s">
        <v>3</v>
      </c>
      <c r="F2613" t="s">
        <v>4</v>
      </c>
      <c r="G2613">
        <v>203</v>
      </c>
      <c r="H2613">
        <v>1908</v>
      </c>
      <c r="I2613">
        <v>0</v>
      </c>
      <c r="J2613">
        <v>0</v>
      </c>
      <c r="K2613">
        <v>1</v>
      </c>
    </row>
    <row r="2614" spans="1:31" x14ac:dyDescent="0.3">
      <c r="A2614" t="s">
        <v>28238</v>
      </c>
      <c r="B2614" t="s">
        <v>28239</v>
      </c>
      <c r="C2614">
        <v>975</v>
      </c>
      <c r="D2614" t="s">
        <v>152</v>
      </c>
      <c r="E2614" t="s">
        <v>3</v>
      </c>
      <c r="F2614" t="s">
        <v>153</v>
      </c>
      <c r="G2614">
        <v>62</v>
      </c>
      <c r="H2614">
        <v>21860</v>
      </c>
      <c r="I2614">
        <v>4.8499999999999996</v>
      </c>
      <c r="J2614">
        <v>47</v>
      </c>
      <c r="K2614">
        <v>60</v>
      </c>
      <c r="L2614" t="s">
        <v>28240</v>
      </c>
      <c r="M2614" t="s">
        <v>28241</v>
      </c>
      <c r="N2614" t="s">
        <v>28242</v>
      </c>
      <c r="O2614" t="s">
        <v>28243</v>
      </c>
      <c r="P2614" t="s">
        <v>28244</v>
      </c>
      <c r="Q2614" t="s">
        <v>28245</v>
      </c>
      <c r="R2614" t="s">
        <v>28246</v>
      </c>
      <c r="S2614" t="s">
        <v>28247</v>
      </c>
      <c r="T2614" t="s">
        <v>28248</v>
      </c>
      <c r="U2614" t="s">
        <v>28249</v>
      </c>
      <c r="V2614" t="s">
        <v>28250</v>
      </c>
      <c r="W2614" t="s">
        <v>28251</v>
      </c>
      <c r="X2614" t="s">
        <v>28252</v>
      </c>
      <c r="Y2614" t="s">
        <v>28253</v>
      </c>
      <c r="Z2614" t="s">
        <v>28254</v>
      </c>
      <c r="AA2614" t="s">
        <v>28255</v>
      </c>
      <c r="AB2614" t="s">
        <v>28256</v>
      </c>
      <c r="AC2614" t="s">
        <v>28257</v>
      </c>
      <c r="AD2614" t="s">
        <v>28258</v>
      </c>
      <c r="AE2614" t="s">
        <v>28259</v>
      </c>
    </row>
    <row r="2615" spans="1:31" x14ac:dyDescent="0.3">
      <c r="A2615" t="s">
        <v>28260</v>
      </c>
      <c r="B2615" t="s">
        <v>28261</v>
      </c>
      <c r="C2615">
        <v>953</v>
      </c>
      <c r="D2615" t="s">
        <v>2</v>
      </c>
      <c r="E2615" t="s">
        <v>3</v>
      </c>
      <c r="F2615" t="s">
        <v>4</v>
      </c>
      <c r="G2615">
        <v>211</v>
      </c>
      <c r="H2615">
        <v>3686</v>
      </c>
      <c r="I2615">
        <v>4.75</v>
      </c>
      <c r="J2615">
        <v>16</v>
      </c>
      <c r="K2615">
        <v>18</v>
      </c>
      <c r="L2615" t="s">
        <v>28262</v>
      </c>
      <c r="M2615" t="s">
        <v>28263</v>
      </c>
      <c r="N2615" t="s">
        <v>28264</v>
      </c>
      <c r="O2615" t="s">
        <v>28265</v>
      </c>
      <c r="P2615" t="s">
        <v>28266</v>
      </c>
      <c r="Q2615" t="s">
        <v>28267</v>
      </c>
      <c r="R2615" t="s">
        <v>28268</v>
      </c>
      <c r="S2615" t="s">
        <v>28269</v>
      </c>
      <c r="T2615" t="s">
        <v>28270</v>
      </c>
      <c r="U2615" t="s">
        <v>28271</v>
      </c>
      <c r="V2615" t="s">
        <v>28272</v>
      </c>
      <c r="W2615" t="s">
        <v>28273</v>
      </c>
      <c r="X2615" t="s">
        <v>28274</v>
      </c>
      <c r="Y2615" t="s">
        <v>28275</v>
      </c>
      <c r="Z2615" t="s">
        <v>28276</v>
      </c>
      <c r="AA2615" t="s">
        <v>17950</v>
      </c>
      <c r="AB2615" t="s">
        <v>28277</v>
      </c>
      <c r="AC2615" t="s">
        <v>28278</v>
      </c>
      <c r="AD2615" t="s">
        <v>28279</v>
      </c>
      <c r="AE2615" t="s">
        <v>28280</v>
      </c>
    </row>
    <row r="2616" spans="1:31" x14ac:dyDescent="0.3">
      <c r="A2616" t="s">
        <v>28281</v>
      </c>
      <c r="B2616" t="s">
        <v>28282</v>
      </c>
      <c r="C2616">
        <v>860</v>
      </c>
      <c r="D2616" t="s">
        <v>2</v>
      </c>
      <c r="E2616" t="s">
        <v>3</v>
      </c>
      <c r="F2616" t="s">
        <v>4</v>
      </c>
      <c r="G2616">
        <v>308</v>
      </c>
      <c r="H2616">
        <v>864</v>
      </c>
      <c r="I2616">
        <v>5</v>
      </c>
      <c r="J2616">
        <v>7</v>
      </c>
      <c r="K2616">
        <v>7</v>
      </c>
    </row>
    <row r="2617" spans="1:31" x14ac:dyDescent="0.3">
      <c r="A2617" t="s">
        <v>28283</v>
      </c>
      <c r="B2617" t="s">
        <v>28284</v>
      </c>
      <c r="C2617">
        <v>681</v>
      </c>
      <c r="D2617" t="s">
        <v>2</v>
      </c>
      <c r="E2617" t="s">
        <v>3</v>
      </c>
      <c r="F2617" t="s">
        <v>4</v>
      </c>
      <c r="G2617">
        <v>244</v>
      </c>
      <c r="H2617">
        <v>15610</v>
      </c>
      <c r="I2617">
        <v>4.92</v>
      </c>
      <c r="J2617">
        <v>25</v>
      </c>
      <c r="K2617">
        <v>17</v>
      </c>
      <c r="L2617" t="s">
        <v>28285</v>
      </c>
      <c r="M2617" t="s">
        <v>28286</v>
      </c>
      <c r="N2617" t="s">
        <v>28287</v>
      </c>
      <c r="O2617" t="s">
        <v>28288</v>
      </c>
      <c r="P2617" t="s">
        <v>28289</v>
      </c>
      <c r="Q2617" t="s">
        <v>28290</v>
      </c>
      <c r="R2617" t="s">
        <v>28260</v>
      </c>
      <c r="S2617" t="s">
        <v>28291</v>
      </c>
      <c r="T2617" t="s">
        <v>28292</v>
      </c>
      <c r="U2617" t="s">
        <v>28293</v>
      </c>
      <c r="V2617" t="s">
        <v>28294</v>
      </c>
      <c r="W2617" t="s">
        <v>28295</v>
      </c>
      <c r="X2617" t="s">
        <v>28296</v>
      </c>
      <c r="Y2617" t="s">
        <v>28297</v>
      </c>
    </row>
    <row r="2618" spans="1:31" x14ac:dyDescent="0.3">
      <c r="A2618" t="s">
        <v>28298</v>
      </c>
      <c r="B2618" t="s">
        <v>24128</v>
      </c>
      <c r="C2618">
        <v>984</v>
      </c>
      <c r="D2618" t="s">
        <v>2</v>
      </c>
      <c r="E2618" t="s">
        <v>3</v>
      </c>
      <c r="F2618" t="s">
        <v>4</v>
      </c>
      <c r="G2618">
        <v>258</v>
      </c>
      <c r="H2618">
        <v>16701</v>
      </c>
      <c r="I2618">
        <v>4.5599999999999996</v>
      </c>
      <c r="J2618">
        <v>9</v>
      </c>
      <c r="K2618">
        <v>2</v>
      </c>
      <c r="L2618" t="s">
        <v>28299</v>
      </c>
      <c r="M2618" t="s">
        <v>28300</v>
      </c>
      <c r="N2618" t="s">
        <v>28301</v>
      </c>
      <c r="O2618" t="s">
        <v>24127</v>
      </c>
      <c r="P2618" t="s">
        <v>28302</v>
      </c>
      <c r="Q2618" t="s">
        <v>28303</v>
      </c>
      <c r="R2618" t="s">
        <v>28304</v>
      </c>
      <c r="S2618" t="s">
        <v>28305</v>
      </c>
      <c r="T2618" t="s">
        <v>28306</v>
      </c>
      <c r="U2618" t="s">
        <v>28307</v>
      </c>
      <c r="V2618" t="s">
        <v>28308</v>
      </c>
      <c r="W2618" t="s">
        <v>28309</v>
      </c>
      <c r="X2618" t="s">
        <v>28310</v>
      </c>
      <c r="Y2618" t="s">
        <v>28311</v>
      </c>
    </row>
    <row r="2619" spans="1:31" x14ac:dyDescent="0.3">
      <c r="A2619" t="s">
        <v>28312</v>
      </c>
      <c r="B2619" t="s">
        <v>28313</v>
      </c>
      <c r="C2619">
        <v>975</v>
      </c>
      <c r="D2619" t="s">
        <v>152</v>
      </c>
      <c r="E2619" t="s">
        <v>3</v>
      </c>
      <c r="F2619" t="s">
        <v>153</v>
      </c>
      <c r="G2619">
        <v>393</v>
      </c>
      <c r="H2619">
        <v>14893</v>
      </c>
      <c r="I2619">
        <v>4.59</v>
      </c>
      <c r="J2619">
        <v>103</v>
      </c>
      <c r="K2619">
        <v>129</v>
      </c>
      <c r="L2619" t="s">
        <v>28314</v>
      </c>
      <c r="M2619" t="s">
        <v>28315</v>
      </c>
      <c r="N2619" t="s">
        <v>28316</v>
      </c>
      <c r="O2619" t="s">
        <v>28317</v>
      </c>
      <c r="P2619" t="s">
        <v>28318</v>
      </c>
      <c r="Q2619" t="s">
        <v>28319</v>
      </c>
      <c r="R2619" t="s">
        <v>28320</v>
      </c>
      <c r="S2619" t="s">
        <v>28321</v>
      </c>
      <c r="T2619" t="s">
        <v>28322</v>
      </c>
      <c r="U2619" t="s">
        <v>28323</v>
      </c>
      <c r="V2619" t="s">
        <v>28324</v>
      </c>
      <c r="W2619" t="s">
        <v>28325</v>
      </c>
      <c r="X2619" t="s">
        <v>28326</v>
      </c>
      <c r="Y2619" t="s">
        <v>28327</v>
      </c>
      <c r="Z2619" t="s">
        <v>28328</v>
      </c>
      <c r="AA2619" t="s">
        <v>28329</v>
      </c>
      <c r="AB2619" t="s">
        <v>28330</v>
      </c>
      <c r="AC2619" t="s">
        <v>28331</v>
      </c>
      <c r="AD2619" t="s">
        <v>28332</v>
      </c>
      <c r="AE2619" t="s">
        <v>28333</v>
      </c>
    </row>
    <row r="2620" spans="1:31" x14ac:dyDescent="0.3">
      <c r="A2620" t="s">
        <v>28334</v>
      </c>
      <c r="B2620" t="s">
        <v>28335</v>
      </c>
      <c r="C2620">
        <v>1037</v>
      </c>
      <c r="D2620" t="s">
        <v>2</v>
      </c>
      <c r="E2620" t="s">
        <v>3</v>
      </c>
      <c r="F2620" t="s">
        <v>4</v>
      </c>
      <c r="G2620">
        <v>518</v>
      </c>
      <c r="H2620">
        <v>1361</v>
      </c>
      <c r="I2620">
        <v>4.41</v>
      </c>
      <c r="J2620">
        <v>37</v>
      </c>
      <c r="K2620">
        <v>18</v>
      </c>
    </row>
    <row r="2621" spans="1:31" x14ac:dyDescent="0.3">
      <c r="A2621" t="s">
        <v>28336</v>
      </c>
      <c r="B2621" t="s">
        <v>28337</v>
      </c>
      <c r="C2621">
        <v>978</v>
      </c>
      <c r="D2621" t="s">
        <v>152</v>
      </c>
      <c r="E2621" t="s">
        <v>3</v>
      </c>
      <c r="F2621" t="s">
        <v>153</v>
      </c>
      <c r="G2621">
        <v>195</v>
      </c>
      <c r="H2621">
        <v>25034</v>
      </c>
      <c r="I2621">
        <v>4.5199999999999996</v>
      </c>
      <c r="J2621">
        <v>323</v>
      </c>
      <c r="K2621">
        <v>91</v>
      </c>
      <c r="L2621" t="s">
        <v>28338</v>
      </c>
      <c r="M2621" t="s">
        <v>28339</v>
      </c>
      <c r="N2621" t="s">
        <v>28340</v>
      </c>
      <c r="O2621" t="s">
        <v>28341</v>
      </c>
      <c r="P2621" t="s">
        <v>28342</v>
      </c>
      <c r="Q2621" t="s">
        <v>28343</v>
      </c>
      <c r="R2621" t="s">
        <v>28344</v>
      </c>
      <c r="S2621" t="s">
        <v>28345</v>
      </c>
      <c r="T2621" t="s">
        <v>28346</v>
      </c>
      <c r="U2621" t="s">
        <v>28347</v>
      </c>
      <c r="V2621" t="s">
        <v>28348</v>
      </c>
      <c r="W2621" t="s">
        <v>28349</v>
      </c>
      <c r="X2621" t="s">
        <v>28350</v>
      </c>
      <c r="Y2621" t="s">
        <v>28351</v>
      </c>
      <c r="Z2621" t="s">
        <v>28352</v>
      </c>
      <c r="AA2621" t="s">
        <v>28353</v>
      </c>
      <c r="AB2621" t="s">
        <v>28354</v>
      </c>
      <c r="AC2621" t="s">
        <v>28355</v>
      </c>
      <c r="AD2621" t="s">
        <v>28356</v>
      </c>
      <c r="AE2621" t="e">
        <f>-z2F96rCnHg</f>
        <v>#NAME?</v>
      </c>
    </row>
    <row r="2622" spans="1:31" x14ac:dyDescent="0.3">
      <c r="A2622" t="s">
        <v>28357</v>
      </c>
      <c r="B2622" t="s">
        <v>28358</v>
      </c>
      <c r="C2622">
        <v>803</v>
      </c>
      <c r="D2622" t="s">
        <v>2</v>
      </c>
      <c r="E2622" t="s">
        <v>3</v>
      </c>
      <c r="F2622" t="s">
        <v>4</v>
      </c>
      <c r="G2622">
        <v>300</v>
      </c>
      <c r="H2622">
        <v>12644</v>
      </c>
      <c r="I2622">
        <v>4.3</v>
      </c>
      <c r="J2622">
        <v>27</v>
      </c>
      <c r="K2622">
        <v>16</v>
      </c>
      <c r="L2622" t="s">
        <v>28359</v>
      </c>
      <c r="M2622" t="s">
        <v>28360</v>
      </c>
      <c r="N2622" t="s">
        <v>28361</v>
      </c>
      <c r="O2622" t="s">
        <v>28362</v>
      </c>
      <c r="P2622" t="s">
        <v>28363</v>
      </c>
      <c r="Q2622" t="s">
        <v>28364</v>
      </c>
      <c r="R2622" t="e">
        <f>-i5sYycuGY4</f>
        <v>#NAME?</v>
      </c>
      <c r="S2622" t="s">
        <v>28365</v>
      </c>
      <c r="T2622" t="s">
        <v>28366</v>
      </c>
      <c r="U2622" t="s">
        <v>28367</v>
      </c>
      <c r="V2622" t="s">
        <v>28368</v>
      </c>
      <c r="W2622" t="s">
        <v>28369</v>
      </c>
      <c r="X2622" t="s">
        <v>28370</v>
      </c>
      <c r="Y2622" t="s">
        <v>28371</v>
      </c>
      <c r="Z2622" t="s">
        <v>28372</v>
      </c>
      <c r="AA2622" t="s">
        <v>28373</v>
      </c>
      <c r="AB2622" t="s">
        <v>28374</v>
      </c>
      <c r="AC2622" t="s">
        <v>28375</v>
      </c>
      <c r="AD2622" t="s">
        <v>28376</v>
      </c>
      <c r="AE2622" t="s">
        <v>28377</v>
      </c>
    </row>
    <row r="2623" spans="1:31" x14ac:dyDescent="0.3">
      <c r="A2623" t="s">
        <v>28378</v>
      </c>
      <c r="B2623" t="s">
        <v>28379</v>
      </c>
      <c r="C2623">
        <v>737</v>
      </c>
      <c r="D2623" t="s">
        <v>2</v>
      </c>
      <c r="E2623" t="s">
        <v>3</v>
      </c>
      <c r="F2623" t="s">
        <v>4</v>
      </c>
      <c r="G2623">
        <v>358</v>
      </c>
      <c r="H2623">
        <v>66968</v>
      </c>
      <c r="I2623">
        <v>4.7300000000000004</v>
      </c>
      <c r="J2623">
        <v>64</v>
      </c>
      <c r="K2623">
        <v>55</v>
      </c>
      <c r="L2623" t="s">
        <v>28380</v>
      </c>
      <c r="M2623" t="s">
        <v>28381</v>
      </c>
      <c r="N2623" t="s">
        <v>28382</v>
      </c>
      <c r="O2623" t="s">
        <v>28383</v>
      </c>
      <c r="P2623" t="s">
        <v>1634</v>
      </c>
      <c r="Q2623" t="s">
        <v>28384</v>
      </c>
      <c r="R2623" t="s">
        <v>28385</v>
      </c>
      <c r="S2623" t="s">
        <v>28386</v>
      </c>
      <c r="T2623" t="s">
        <v>28387</v>
      </c>
      <c r="U2623" t="s">
        <v>28388</v>
      </c>
      <c r="V2623" t="s">
        <v>28389</v>
      </c>
      <c r="W2623" t="s">
        <v>28390</v>
      </c>
      <c r="X2623" t="s">
        <v>28391</v>
      </c>
      <c r="Y2623" t="s">
        <v>28392</v>
      </c>
      <c r="Z2623" t="s">
        <v>28393</v>
      </c>
      <c r="AA2623" t="s">
        <v>28394</v>
      </c>
      <c r="AB2623" t="s">
        <v>28395</v>
      </c>
      <c r="AC2623" t="s">
        <v>28396</v>
      </c>
      <c r="AD2623" t="s">
        <v>28397</v>
      </c>
      <c r="AE2623" t="s">
        <v>28398</v>
      </c>
    </row>
    <row r="2624" spans="1:31" x14ac:dyDescent="0.3">
      <c r="A2624" t="s">
        <v>28296</v>
      </c>
      <c r="B2624" t="s">
        <v>28399</v>
      </c>
      <c r="C2624">
        <v>768</v>
      </c>
      <c r="D2624" t="s">
        <v>2</v>
      </c>
      <c r="E2624" t="s">
        <v>3</v>
      </c>
      <c r="F2624" t="s">
        <v>4</v>
      </c>
      <c r="G2624">
        <v>249</v>
      </c>
      <c r="H2624">
        <v>1846</v>
      </c>
      <c r="I2624">
        <v>5</v>
      </c>
      <c r="J2624">
        <v>6</v>
      </c>
      <c r="K2624">
        <v>4</v>
      </c>
      <c r="L2624" t="s">
        <v>28400</v>
      </c>
      <c r="M2624" t="s">
        <v>28401</v>
      </c>
      <c r="N2624" t="s">
        <v>28402</v>
      </c>
      <c r="O2624" t="s">
        <v>28285</v>
      </c>
      <c r="P2624" t="s">
        <v>28403</v>
      </c>
      <c r="Q2624" t="s">
        <v>28404</v>
      </c>
      <c r="R2624" t="s">
        <v>28405</v>
      </c>
      <c r="S2624" t="s">
        <v>28406</v>
      </c>
      <c r="T2624" t="s">
        <v>28407</v>
      </c>
      <c r="U2624" t="s">
        <v>28408</v>
      </c>
      <c r="V2624" t="s">
        <v>28409</v>
      </c>
      <c r="W2624" t="s">
        <v>28410</v>
      </c>
      <c r="X2624" t="s">
        <v>28411</v>
      </c>
      <c r="Y2624" t="s">
        <v>28412</v>
      </c>
      <c r="Z2624" t="s">
        <v>28413</v>
      </c>
      <c r="AA2624" t="s">
        <v>28414</v>
      </c>
      <c r="AB2624" t="s">
        <v>28415</v>
      </c>
      <c r="AC2624" t="s">
        <v>28416</v>
      </c>
      <c r="AD2624" t="s">
        <v>28417</v>
      </c>
      <c r="AE2624" t="s">
        <v>28418</v>
      </c>
    </row>
    <row r="2625" spans="1:31" x14ac:dyDescent="0.3">
      <c r="A2625" t="s">
        <v>28419</v>
      </c>
      <c r="B2625">
        <v>33164</v>
      </c>
      <c r="C2625">
        <v>1098</v>
      </c>
      <c r="D2625" t="s">
        <v>2</v>
      </c>
      <c r="E2625" t="s">
        <v>3</v>
      </c>
      <c r="F2625" t="s">
        <v>4</v>
      </c>
      <c r="G2625">
        <v>566</v>
      </c>
      <c r="H2625">
        <v>1129</v>
      </c>
      <c r="I2625">
        <v>4.7699999999999996</v>
      </c>
      <c r="J2625">
        <v>13</v>
      </c>
      <c r="K2625">
        <v>13</v>
      </c>
    </row>
    <row r="2626" spans="1:31" x14ac:dyDescent="0.3">
      <c r="A2626" t="s">
        <v>28420</v>
      </c>
      <c r="B2626" t="s">
        <v>28421</v>
      </c>
      <c r="C2626">
        <v>994</v>
      </c>
      <c r="D2626" t="s">
        <v>2</v>
      </c>
      <c r="E2626" t="s">
        <v>3</v>
      </c>
      <c r="F2626" t="s">
        <v>4</v>
      </c>
      <c r="G2626">
        <v>515</v>
      </c>
      <c r="H2626">
        <v>610</v>
      </c>
      <c r="I2626">
        <v>5</v>
      </c>
      <c r="J2626">
        <v>2</v>
      </c>
      <c r="K2626">
        <v>2</v>
      </c>
    </row>
    <row r="2627" spans="1:31" x14ac:dyDescent="0.3">
      <c r="A2627" t="s">
        <v>28422</v>
      </c>
      <c r="B2627" t="s">
        <v>28423</v>
      </c>
      <c r="C2627">
        <v>1043</v>
      </c>
      <c r="D2627" t="s">
        <v>2</v>
      </c>
      <c r="E2627" t="s">
        <v>3</v>
      </c>
      <c r="F2627" t="s">
        <v>4</v>
      </c>
      <c r="G2627">
        <v>413</v>
      </c>
      <c r="H2627">
        <v>993</v>
      </c>
      <c r="I2627">
        <v>5</v>
      </c>
      <c r="J2627">
        <v>1</v>
      </c>
      <c r="K2627">
        <v>3</v>
      </c>
    </row>
    <row r="2628" spans="1:31" x14ac:dyDescent="0.3">
      <c r="A2628" t="s">
        <v>28424</v>
      </c>
      <c r="B2628" t="s">
        <v>28425</v>
      </c>
      <c r="C2628">
        <v>927</v>
      </c>
      <c r="D2628" t="s">
        <v>2</v>
      </c>
      <c r="E2628" t="s">
        <v>3</v>
      </c>
      <c r="F2628" t="s">
        <v>4</v>
      </c>
      <c r="G2628">
        <v>242</v>
      </c>
      <c r="H2628">
        <v>1058</v>
      </c>
      <c r="I2628">
        <v>5</v>
      </c>
      <c r="J2628">
        <v>3</v>
      </c>
      <c r="K2628">
        <v>4</v>
      </c>
    </row>
    <row r="2629" spans="1:31" x14ac:dyDescent="0.3">
      <c r="A2629" t="s">
        <v>28426</v>
      </c>
      <c r="B2629" t="s">
        <v>28215</v>
      </c>
      <c r="C2629">
        <v>500</v>
      </c>
      <c r="D2629" t="s">
        <v>2</v>
      </c>
      <c r="E2629" t="s">
        <v>3</v>
      </c>
      <c r="F2629" t="s">
        <v>4</v>
      </c>
      <c r="G2629">
        <v>785</v>
      </c>
      <c r="H2629">
        <v>12247</v>
      </c>
      <c r="I2629">
        <v>4.8099999999999996</v>
      </c>
      <c r="J2629">
        <v>63</v>
      </c>
      <c r="K2629">
        <v>52</v>
      </c>
      <c r="L2629" t="s">
        <v>28427</v>
      </c>
      <c r="M2629" t="s">
        <v>28428</v>
      </c>
      <c r="N2629" t="s">
        <v>28429</v>
      </c>
      <c r="O2629" t="s">
        <v>28430</v>
      </c>
      <c r="P2629" t="s">
        <v>28431</v>
      </c>
      <c r="Q2629" t="s">
        <v>28432</v>
      </c>
      <c r="R2629" t="s">
        <v>28433</v>
      </c>
      <c r="S2629" t="s">
        <v>28434</v>
      </c>
      <c r="T2629" t="s">
        <v>28435</v>
      </c>
      <c r="U2629" t="s">
        <v>28436</v>
      </c>
      <c r="V2629" t="s">
        <v>28437</v>
      </c>
      <c r="W2629" t="s">
        <v>28438</v>
      </c>
      <c r="X2629" t="s">
        <v>28439</v>
      </c>
      <c r="Y2629" t="s">
        <v>28440</v>
      </c>
      <c r="Z2629" t="s">
        <v>28441</v>
      </c>
      <c r="AA2629" t="s">
        <v>28442</v>
      </c>
      <c r="AB2629" t="s">
        <v>28443</v>
      </c>
      <c r="AC2629" t="s">
        <v>28444</v>
      </c>
      <c r="AD2629" t="s">
        <v>28445</v>
      </c>
      <c r="AE2629" t="s">
        <v>28446</v>
      </c>
    </row>
    <row r="2630" spans="1:31" x14ac:dyDescent="0.3">
      <c r="A2630" t="s">
        <v>28447</v>
      </c>
      <c r="B2630" t="s">
        <v>28358</v>
      </c>
      <c r="C2630">
        <v>805</v>
      </c>
      <c r="D2630" t="s">
        <v>2</v>
      </c>
      <c r="E2630" t="s">
        <v>3</v>
      </c>
      <c r="F2630" t="s">
        <v>4</v>
      </c>
      <c r="G2630">
        <v>303</v>
      </c>
      <c r="H2630">
        <v>2351</v>
      </c>
      <c r="I2630">
        <v>5</v>
      </c>
      <c r="J2630">
        <v>9</v>
      </c>
      <c r="K2630">
        <v>5</v>
      </c>
      <c r="L2630" t="s">
        <v>28448</v>
      </c>
      <c r="M2630" t="s">
        <v>28449</v>
      </c>
      <c r="N2630" t="s">
        <v>28450</v>
      </c>
      <c r="O2630" t="s">
        <v>28357</v>
      </c>
      <c r="P2630" t="s">
        <v>28451</v>
      </c>
      <c r="Q2630" t="s">
        <v>28452</v>
      </c>
      <c r="R2630" t="s">
        <v>28453</v>
      </c>
      <c r="S2630" t="s">
        <v>28454</v>
      </c>
      <c r="T2630" t="s">
        <v>28455</v>
      </c>
      <c r="U2630" t="s">
        <v>28456</v>
      </c>
      <c r="V2630" t="s">
        <v>28457</v>
      </c>
      <c r="W2630" t="s">
        <v>28458</v>
      </c>
      <c r="X2630" t="s">
        <v>28459</v>
      </c>
      <c r="Y2630" t="s">
        <v>28460</v>
      </c>
      <c r="Z2630" t="s">
        <v>28461</v>
      </c>
      <c r="AA2630" t="s">
        <v>28462</v>
      </c>
      <c r="AB2630" t="s">
        <v>28463</v>
      </c>
      <c r="AC2630" t="s">
        <v>28464</v>
      </c>
      <c r="AD2630" t="s">
        <v>28465</v>
      </c>
      <c r="AE2630" t="s">
        <v>28466</v>
      </c>
    </row>
    <row r="2631" spans="1:31" x14ac:dyDescent="0.3">
      <c r="A2631" t="s">
        <v>28467</v>
      </c>
      <c r="B2631" t="s">
        <v>28468</v>
      </c>
      <c r="C2631">
        <v>490</v>
      </c>
      <c r="D2631" t="s">
        <v>2</v>
      </c>
      <c r="E2631" t="s">
        <v>3</v>
      </c>
      <c r="F2631" t="s">
        <v>4</v>
      </c>
      <c r="G2631">
        <v>325</v>
      </c>
      <c r="H2631">
        <v>98786</v>
      </c>
      <c r="I2631">
        <v>4.26</v>
      </c>
      <c r="J2631">
        <v>178</v>
      </c>
      <c r="K2631">
        <v>119</v>
      </c>
      <c r="L2631" t="s">
        <v>28469</v>
      </c>
      <c r="M2631" t="s">
        <v>28470</v>
      </c>
      <c r="N2631" t="s">
        <v>28471</v>
      </c>
      <c r="O2631" t="s">
        <v>18461</v>
      </c>
      <c r="P2631" t="s">
        <v>17843</v>
      </c>
      <c r="Q2631" t="s">
        <v>28472</v>
      </c>
      <c r="R2631" t="s">
        <v>28473</v>
      </c>
      <c r="S2631" t="s">
        <v>28474</v>
      </c>
      <c r="T2631" t="s">
        <v>28475</v>
      </c>
      <c r="U2631" t="s">
        <v>28476</v>
      </c>
      <c r="V2631" t="s">
        <v>28477</v>
      </c>
      <c r="W2631" t="s">
        <v>28478</v>
      </c>
      <c r="X2631" t="s">
        <v>28479</v>
      </c>
      <c r="Y2631" t="s">
        <v>28480</v>
      </c>
    </row>
    <row r="2632" spans="1:31" x14ac:dyDescent="0.3">
      <c r="A2632" t="s">
        <v>28481</v>
      </c>
      <c r="B2632" t="s">
        <v>28482</v>
      </c>
      <c r="C2632">
        <v>1045</v>
      </c>
      <c r="D2632" t="s">
        <v>3478</v>
      </c>
      <c r="E2632" t="s">
        <v>3</v>
      </c>
      <c r="F2632" t="s">
        <v>3479</v>
      </c>
      <c r="G2632">
        <v>580</v>
      </c>
      <c r="H2632">
        <v>814</v>
      </c>
      <c r="I2632">
        <v>5</v>
      </c>
      <c r="J2632">
        <v>2</v>
      </c>
      <c r="K2632">
        <v>9</v>
      </c>
      <c r="L2632" t="s">
        <v>28483</v>
      </c>
      <c r="M2632" t="s">
        <v>28484</v>
      </c>
      <c r="N2632" t="s">
        <v>28485</v>
      </c>
      <c r="O2632" t="s">
        <v>28486</v>
      </c>
      <c r="P2632" t="s">
        <v>28487</v>
      </c>
      <c r="Q2632" t="s">
        <v>28488</v>
      </c>
      <c r="R2632" t="s">
        <v>28489</v>
      </c>
      <c r="S2632" t="s">
        <v>28490</v>
      </c>
      <c r="T2632" t="s">
        <v>28491</v>
      </c>
      <c r="U2632" t="s">
        <v>28492</v>
      </c>
      <c r="V2632" t="s">
        <v>28493</v>
      </c>
      <c r="W2632" t="s">
        <v>28494</v>
      </c>
      <c r="X2632" t="s">
        <v>28495</v>
      </c>
      <c r="Y2632" t="s">
        <v>28496</v>
      </c>
      <c r="Z2632" t="s">
        <v>28497</v>
      </c>
      <c r="AA2632" t="s">
        <v>28498</v>
      </c>
      <c r="AB2632" t="s">
        <v>28499</v>
      </c>
      <c r="AC2632" t="s">
        <v>28500</v>
      </c>
      <c r="AD2632" t="s">
        <v>28501</v>
      </c>
      <c r="AE2632" t="s">
        <v>28502</v>
      </c>
    </row>
    <row r="2633" spans="1:31" x14ac:dyDescent="0.3">
      <c r="A2633" t="s">
        <v>28488</v>
      </c>
      <c r="B2633" t="s">
        <v>28482</v>
      </c>
      <c r="C2633">
        <v>1070</v>
      </c>
      <c r="D2633" t="s">
        <v>3478</v>
      </c>
      <c r="E2633" t="s">
        <v>3</v>
      </c>
      <c r="F2633" t="s">
        <v>3479</v>
      </c>
      <c r="G2633">
        <v>495</v>
      </c>
      <c r="H2633">
        <v>888</v>
      </c>
      <c r="I2633">
        <v>5</v>
      </c>
      <c r="J2633">
        <v>7</v>
      </c>
      <c r="K2633">
        <v>8</v>
      </c>
      <c r="L2633" t="s">
        <v>28484</v>
      </c>
      <c r="M2633" t="s">
        <v>28485</v>
      </c>
      <c r="N2633" t="s">
        <v>28503</v>
      </c>
      <c r="O2633" t="s">
        <v>28504</v>
      </c>
      <c r="P2633" t="s">
        <v>28505</v>
      </c>
      <c r="Q2633" t="s">
        <v>28502</v>
      </c>
      <c r="R2633" t="s">
        <v>28506</v>
      </c>
      <c r="S2633" t="s">
        <v>28507</v>
      </c>
      <c r="T2633" t="s">
        <v>28490</v>
      </c>
      <c r="U2633" t="s">
        <v>28508</v>
      </c>
      <c r="V2633" t="s">
        <v>28509</v>
      </c>
      <c r="W2633" t="s">
        <v>28510</v>
      </c>
      <c r="X2633" t="s">
        <v>28511</v>
      </c>
      <c r="Y2633" t="s">
        <v>28489</v>
      </c>
      <c r="Z2633" t="s">
        <v>28512</v>
      </c>
      <c r="AA2633" t="s">
        <v>28513</v>
      </c>
      <c r="AB2633" t="s">
        <v>28514</v>
      </c>
      <c r="AC2633" t="s">
        <v>28515</v>
      </c>
      <c r="AD2633" t="s">
        <v>28481</v>
      </c>
      <c r="AE2633" t="s">
        <v>28516</v>
      </c>
    </row>
    <row r="2634" spans="1:31" x14ac:dyDescent="0.3">
      <c r="A2634" t="s">
        <v>28517</v>
      </c>
      <c r="B2634" t="s">
        <v>28518</v>
      </c>
      <c r="C2634">
        <v>1045</v>
      </c>
      <c r="D2634" t="s">
        <v>3580</v>
      </c>
      <c r="E2634" t="s">
        <v>3</v>
      </c>
      <c r="F2634" t="s">
        <v>3581</v>
      </c>
      <c r="G2634">
        <v>192</v>
      </c>
      <c r="H2634">
        <v>294</v>
      </c>
      <c r="I2634">
        <v>5</v>
      </c>
      <c r="J2634">
        <v>1</v>
      </c>
      <c r="K2634">
        <v>1</v>
      </c>
      <c r="L2634" t="s">
        <v>28483</v>
      </c>
      <c r="M2634" t="s">
        <v>28519</v>
      </c>
      <c r="N2634" t="s">
        <v>28486</v>
      </c>
      <c r="O2634" t="s">
        <v>28520</v>
      </c>
      <c r="P2634" t="s">
        <v>28498</v>
      </c>
      <c r="Q2634" t="s">
        <v>28521</v>
      </c>
      <c r="R2634" t="s">
        <v>28522</v>
      </c>
      <c r="S2634" t="s">
        <v>28523</v>
      </c>
      <c r="T2634" t="s">
        <v>28524</v>
      </c>
      <c r="U2634" t="s">
        <v>28525</v>
      </c>
      <c r="V2634" t="s">
        <v>28484</v>
      </c>
      <c r="W2634" t="s">
        <v>28526</v>
      </c>
      <c r="X2634" t="s">
        <v>28507</v>
      </c>
      <c r="Y2634" t="s">
        <v>28527</v>
      </c>
      <c r="Z2634" t="s">
        <v>28528</v>
      </c>
      <c r="AA2634" t="s">
        <v>28529</v>
      </c>
      <c r="AB2634" t="s">
        <v>28530</v>
      </c>
      <c r="AC2634" t="s">
        <v>28531</v>
      </c>
      <c r="AD2634" t="s">
        <v>28513</v>
      </c>
      <c r="AE2634" t="s">
        <v>28502</v>
      </c>
    </row>
    <row r="2635" spans="1:31" x14ac:dyDescent="0.3">
      <c r="A2635" t="s">
        <v>28524</v>
      </c>
      <c r="B2635" t="s">
        <v>28518</v>
      </c>
      <c r="C2635">
        <v>1039</v>
      </c>
      <c r="D2635" t="s">
        <v>3580</v>
      </c>
      <c r="E2635" t="s">
        <v>3</v>
      </c>
      <c r="F2635" t="s">
        <v>3581</v>
      </c>
      <c r="G2635">
        <v>132</v>
      </c>
      <c r="H2635">
        <v>321</v>
      </c>
      <c r="I2635">
        <v>5</v>
      </c>
      <c r="J2635">
        <v>2</v>
      </c>
      <c r="K2635">
        <v>2</v>
      </c>
      <c r="L2635" t="s">
        <v>28532</v>
      </c>
      <c r="M2635" t="s">
        <v>28481</v>
      </c>
      <c r="N2635" t="s">
        <v>28486</v>
      </c>
      <c r="O2635" t="s">
        <v>28483</v>
      </c>
      <c r="P2635" t="s">
        <v>28521</v>
      </c>
      <c r="Q2635" t="s">
        <v>28533</v>
      </c>
      <c r="R2635" t="s">
        <v>28534</v>
      </c>
      <c r="S2635" t="s">
        <v>28535</v>
      </c>
      <c r="T2635" t="s">
        <v>28488</v>
      </c>
      <c r="U2635" t="s">
        <v>28536</v>
      </c>
      <c r="V2635" t="s">
        <v>28503</v>
      </c>
      <c r="W2635" t="s">
        <v>28522</v>
      </c>
      <c r="X2635" t="s">
        <v>28537</v>
      </c>
      <c r="Y2635" t="s">
        <v>28538</v>
      </c>
      <c r="Z2635" t="s">
        <v>28539</v>
      </c>
      <c r="AA2635" t="s">
        <v>28493</v>
      </c>
      <c r="AB2635" t="s">
        <v>28540</v>
      </c>
      <c r="AC2635" t="s">
        <v>28541</v>
      </c>
      <c r="AD2635" t="s">
        <v>28502</v>
      </c>
      <c r="AE2635" t="s">
        <v>28484</v>
      </c>
    </row>
    <row r="2636" spans="1:31" x14ac:dyDescent="0.3">
      <c r="A2636" t="s">
        <v>28503</v>
      </c>
      <c r="B2636" t="s">
        <v>28518</v>
      </c>
      <c r="C2636">
        <v>1065</v>
      </c>
      <c r="D2636" t="s">
        <v>3580</v>
      </c>
      <c r="E2636" t="s">
        <v>3</v>
      </c>
      <c r="F2636" t="s">
        <v>3581</v>
      </c>
      <c r="G2636">
        <v>160</v>
      </c>
      <c r="H2636">
        <v>225</v>
      </c>
      <c r="I2636">
        <v>5</v>
      </c>
      <c r="J2636">
        <v>2</v>
      </c>
      <c r="K2636">
        <v>18</v>
      </c>
      <c r="L2636" t="s">
        <v>28488</v>
      </c>
      <c r="M2636" t="s">
        <v>28542</v>
      </c>
      <c r="N2636" t="s">
        <v>28502</v>
      </c>
      <c r="O2636" t="s">
        <v>28491</v>
      </c>
      <c r="P2636" t="s">
        <v>28525</v>
      </c>
      <c r="Q2636" t="s">
        <v>28484</v>
      </c>
      <c r="R2636" t="s">
        <v>28499</v>
      </c>
      <c r="S2636" t="s">
        <v>28543</v>
      </c>
      <c r="T2636" t="s">
        <v>28522</v>
      </c>
      <c r="U2636" t="s">
        <v>28521</v>
      </c>
      <c r="V2636" t="s">
        <v>28524</v>
      </c>
      <c r="W2636" t="s">
        <v>28536</v>
      </c>
      <c r="X2636" t="s">
        <v>28544</v>
      </c>
      <c r="Y2636" t="s">
        <v>28545</v>
      </c>
      <c r="Z2636" t="s">
        <v>28546</v>
      </c>
      <c r="AA2636" t="s">
        <v>28547</v>
      </c>
      <c r="AB2636" t="s">
        <v>28548</v>
      </c>
      <c r="AC2636" t="s">
        <v>28549</v>
      </c>
      <c r="AD2636" t="s">
        <v>28550</v>
      </c>
      <c r="AE2636" t="s">
        <v>28551</v>
      </c>
    </row>
    <row r="2637" spans="1:31" x14ac:dyDescent="0.3">
      <c r="A2637" t="s">
        <v>28552</v>
      </c>
      <c r="B2637" t="s">
        <v>28518</v>
      </c>
      <c r="C2637">
        <v>1039</v>
      </c>
      <c r="D2637" t="s">
        <v>3580</v>
      </c>
      <c r="E2637" t="s">
        <v>3</v>
      </c>
      <c r="F2637" t="s">
        <v>3581</v>
      </c>
      <c r="G2637">
        <v>146</v>
      </c>
      <c r="H2637">
        <v>230</v>
      </c>
      <c r="I2637">
        <v>5</v>
      </c>
      <c r="J2637">
        <v>3</v>
      </c>
      <c r="K2637">
        <v>3</v>
      </c>
    </row>
    <row r="2638" spans="1:31" x14ac:dyDescent="0.3">
      <c r="A2638" t="s">
        <v>28513</v>
      </c>
      <c r="B2638" t="s">
        <v>28518</v>
      </c>
      <c r="C2638">
        <v>1101</v>
      </c>
      <c r="D2638" t="s">
        <v>3580</v>
      </c>
      <c r="E2638" t="s">
        <v>3</v>
      </c>
      <c r="F2638" t="s">
        <v>3581</v>
      </c>
      <c r="G2638">
        <v>177</v>
      </c>
      <c r="H2638">
        <v>155</v>
      </c>
      <c r="I2638">
        <v>0</v>
      </c>
      <c r="J2638">
        <v>0</v>
      </c>
      <c r="K2638">
        <v>0</v>
      </c>
    </row>
    <row r="2639" spans="1:31" x14ac:dyDescent="0.3">
      <c r="A2639" t="s">
        <v>28543</v>
      </c>
      <c r="B2639" t="s">
        <v>28518</v>
      </c>
      <c r="C2639">
        <v>1062</v>
      </c>
      <c r="D2639" t="s">
        <v>3580</v>
      </c>
      <c r="E2639" t="s">
        <v>3</v>
      </c>
      <c r="F2639" t="s">
        <v>3581</v>
      </c>
      <c r="G2639">
        <v>180</v>
      </c>
      <c r="H2639">
        <v>120</v>
      </c>
      <c r="I2639">
        <v>5</v>
      </c>
      <c r="J2639">
        <v>2</v>
      </c>
      <c r="K2639">
        <v>1</v>
      </c>
      <c r="L2639" t="s">
        <v>28553</v>
      </c>
      <c r="M2639" t="s">
        <v>28503</v>
      </c>
      <c r="N2639" t="s">
        <v>28554</v>
      </c>
      <c r="O2639" t="s">
        <v>28517</v>
      </c>
      <c r="P2639" t="s">
        <v>28488</v>
      </c>
      <c r="Q2639" t="s">
        <v>28555</v>
      </c>
      <c r="R2639" t="s">
        <v>28556</v>
      </c>
      <c r="S2639" t="s">
        <v>28557</v>
      </c>
      <c r="T2639" t="s">
        <v>28526</v>
      </c>
      <c r="U2639" t="s">
        <v>28513</v>
      </c>
      <c r="V2639" t="s">
        <v>28558</v>
      </c>
      <c r="W2639" t="s">
        <v>28559</v>
      </c>
      <c r="X2639" t="s">
        <v>28560</v>
      </c>
      <c r="Y2639" t="s">
        <v>28561</v>
      </c>
      <c r="Z2639" t="s">
        <v>28562</v>
      </c>
      <c r="AA2639" t="s">
        <v>28563</v>
      </c>
      <c r="AB2639" t="s">
        <v>28564</v>
      </c>
      <c r="AC2639" t="s">
        <v>28565</v>
      </c>
      <c r="AD2639" t="s">
        <v>28566</v>
      </c>
      <c r="AE2639" t="s">
        <v>28567</v>
      </c>
    </row>
    <row r="2640" spans="1:31" x14ac:dyDescent="0.3">
      <c r="A2640" t="s">
        <v>28522</v>
      </c>
      <c r="B2640" t="s">
        <v>28518</v>
      </c>
      <c r="C2640">
        <v>1065</v>
      </c>
      <c r="D2640" t="s">
        <v>3580</v>
      </c>
      <c r="E2640" t="s">
        <v>3</v>
      </c>
      <c r="F2640" t="s">
        <v>3581</v>
      </c>
      <c r="G2640">
        <v>149</v>
      </c>
      <c r="H2640">
        <v>129</v>
      </c>
      <c r="I2640">
        <v>5</v>
      </c>
      <c r="J2640">
        <v>1</v>
      </c>
      <c r="K2640">
        <v>7</v>
      </c>
    </row>
    <row r="2641" spans="1:31" x14ac:dyDescent="0.3">
      <c r="A2641" t="s">
        <v>28491</v>
      </c>
      <c r="B2641" t="s">
        <v>28518</v>
      </c>
      <c r="C2641">
        <v>1045</v>
      </c>
      <c r="D2641" t="s">
        <v>3580</v>
      </c>
      <c r="E2641" t="s">
        <v>3</v>
      </c>
      <c r="F2641" t="s">
        <v>3581</v>
      </c>
      <c r="G2641">
        <v>120</v>
      </c>
      <c r="H2641">
        <v>159</v>
      </c>
      <c r="I2641">
        <v>5</v>
      </c>
      <c r="J2641">
        <v>1</v>
      </c>
      <c r="K2641">
        <v>2</v>
      </c>
    </row>
    <row r="2642" spans="1:31" x14ac:dyDescent="0.3">
      <c r="A2642" t="s">
        <v>28568</v>
      </c>
      <c r="B2642" t="s">
        <v>28518</v>
      </c>
      <c r="C2642">
        <v>1085</v>
      </c>
      <c r="D2642" t="s">
        <v>3580</v>
      </c>
      <c r="E2642" t="s">
        <v>3</v>
      </c>
      <c r="F2642" t="s">
        <v>3581</v>
      </c>
      <c r="G2642">
        <v>185</v>
      </c>
      <c r="H2642">
        <v>55</v>
      </c>
      <c r="I2642">
        <v>0</v>
      </c>
      <c r="J2642">
        <v>0</v>
      </c>
      <c r="K2642">
        <v>0</v>
      </c>
    </row>
    <row r="2643" spans="1:31" x14ac:dyDescent="0.3">
      <c r="A2643" t="s">
        <v>28536</v>
      </c>
      <c r="B2643" t="s">
        <v>28518</v>
      </c>
      <c r="C2643">
        <v>1085</v>
      </c>
      <c r="D2643" t="s">
        <v>3580</v>
      </c>
      <c r="E2643" t="s">
        <v>3</v>
      </c>
      <c r="F2643" t="s">
        <v>3581</v>
      </c>
      <c r="G2643">
        <v>135</v>
      </c>
      <c r="H2643">
        <v>76</v>
      </c>
      <c r="I2643">
        <v>5</v>
      </c>
      <c r="J2643">
        <v>1</v>
      </c>
      <c r="K2643">
        <v>1</v>
      </c>
    </row>
    <row r="2644" spans="1:31" x14ac:dyDescent="0.3">
      <c r="A2644" t="s">
        <v>28507</v>
      </c>
      <c r="B2644" t="s">
        <v>28518</v>
      </c>
      <c r="C2644">
        <v>1060</v>
      </c>
      <c r="D2644" t="s">
        <v>3580</v>
      </c>
      <c r="E2644" t="s">
        <v>3</v>
      </c>
      <c r="F2644" t="s">
        <v>3581</v>
      </c>
      <c r="G2644">
        <v>86</v>
      </c>
      <c r="H2644">
        <v>92</v>
      </c>
      <c r="I2644">
        <v>5</v>
      </c>
      <c r="J2644">
        <v>2</v>
      </c>
      <c r="K2644">
        <v>0</v>
      </c>
    </row>
    <row r="2645" spans="1:31" x14ac:dyDescent="0.3">
      <c r="A2645" t="s">
        <v>28569</v>
      </c>
      <c r="B2645" t="s">
        <v>28518</v>
      </c>
      <c r="C2645">
        <v>1062</v>
      </c>
      <c r="D2645" t="s">
        <v>3580</v>
      </c>
      <c r="E2645" t="s">
        <v>3</v>
      </c>
      <c r="F2645" t="s">
        <v>3581</v>
      </c>
      <c r="G2645">
        <v>94</v>
      </c>
      <c r="H2645">
        <v>95</v>
      </c>
      <c r="I2645">
        <v>0</v>
      </c>
      <c r="J2645">
        <v>0</v>
      </c>
      <c r="K2645">
        <v>0</v>
      </c>
    </row>
    <row r="2646" spans="1:31" x14ac:dyDescent="0.3">
      <c r="A2646" t="s">
        <v>28499</v>
      </c>
      <c r="B2646" t="s">
        <v>28518</v>
      </c>
      <c r="C2646">
        <v>1072</v>
      </c>
      <c r="D2646" t="s">
        <v>3580</v>
      </c>
      <c r="E2646" t="s">
        <v>3</v>
      </c>
      <c r="F2646" t="s">
        <v>3581</v>
      </c>
      <c r="G2646">
        <v>140</v>
      </c>
      <c r="H2646">
        <v>65</v>
      </c>
      <c r="I2646">
        <v>5</v>
      </c>
      <c r="J2646">
        <v>1</v>
      </c>
      <c r="K2646">
        <v>2</v>
      </c>
    </row>
    <row r="2647" spans="1:31" x14ac:dyDescent="0.3">
      <c r="A2647" t="s">
        <v>28544</v>
      </c>
      <c r="B2647" t="s">
        <v>28518</v>
      </c>
      <c r="C2647">
        <v>1072</v>
      </c>
      <c r="D2647" t="s">
        <v>3580</v>
      </c>
      <c r="E2647" t="s">
        <v>3</v>
      </c>
      <c r="F2647" t="s">
        <v>3581</v>
      </c>
      <c r="G2647">
        <v>183</v>
      </c>
      <c r="H2647">
        <v>35</v>
      </c>
      <c r="I2647">
        <v>0</v>
      </c>
      <c r="J2647">
        <v>0</v>
      </c>
      <c r="K2647">
        <v>0</v>
      </c>
    </row>
    <row r="2648" spans="1:31" x14ac:dyDescent="0.3">
      <c r="A2648" t="s">
        <v>28554</v>
      </c>
      <c r="B2648" t="s">
        <v>28518</v>
      </c>
      <c r="C2648">
        <v>1057</v>
      </c>
      <c r="D2648" t="s">
        <v>3580</v>
      </c>
      <c r="E2648" t="s">
        <v>3</v>
      </c>
      <c r="F2648" t="s">
        <v>3581</v>
      </c>
      <c r="G2648">
        <v>65</v>
      </c>
      <c r="H2648">
        <v>115</v>
      </c>
      <c r="I2648">
        <v>0</v>
      </c>
      <c r="J2648">
        <v>0</v>
      </c>
      <c r="K2648">
        <v>1</v>
      </c>
    </row>
    <row r="2649" spans="1:31" x14ac:dyDescent="0.3">
      <c r="A2649" t="s">
        <v>28525</v>
      </c>
      <c r="B2649" t="s">
        <v>28518</v>
      </c>
      <c r="C2649">
        <v>1056</v>
      </c>
      <c r="D2649" t="s">
        <v>3580</v>
      </c>
      <c r="E2649" t="s">
        <v>3</v>
      </c>
      <c r="F2649" t="s">
        <v>3581</v>
      </c>
      <c r="G2649">
        <v>147</v>
      </c>
      <c r="H2649">
        <v>160</v>
      </c>
      <c r="I2649">
        <v>5</v>
      </c>
      <c r="J2649">
        <v>2</v>
      </c>
      <c r="K2649">
        <v>3</v>
      </c>
    </row>
    <row r="2650" spans="1:31" x14ac:dyDescent="0.3">
      <c r="A2650" t="s">
        <v>28484</v>
      </c>
      <c r="B2650" t="s">
        <v>28482</v>
      </c>
      <c r="C2650">
        <v>1069</v>
      </c>
      <c r="D2650" t="s">
        <v>3478</v>
      </c>
      <c r="E2650" t="s">
        <v>3</v>
      </c>
      <c r="F2650" t="s">
        <v>3479</v>
      </c>
      <c r="G2650">
        <v>579</v>
      </c>
      <c r="H2650">
        <v>592</v>
      </c>
      <c r="I2650">
        <v>5</v>
      </c>
      <c r="J2650">
        <v>3</v>
      </c>
      <c r="K2650">
        <v>10</v>
      </c>
      <c r="L2650" t="s">
        <v>28488</v>
      </c>
      <c r="M2650" t="s">
        <v>28481</v>
      </c>
      <c r="N2650" t="s">
        <v>28502</v>
      </c>
      <c r="O2650" t="s">
        <v>28487</v>
      </c>
      <c r="P2650" t="s">
        <v>28505</v>
      </c>
      <c r="Q2650" t="s">
        <v>28491</v>
      </c>
      <c r="R2650" t="s">
        <v>28510</v>
      </c>
      <c r="S2650" t="s">
        <v>28570</v>
      </c>
      <c r="T2650" t="s">
        <v>28486</v>
      </c>
      <c r="U2650" t="s">
        <v>28571</v>
      </c>
      <c r="V2650" t="s">
        <v>28572</v>
      </c>
      <c r="W2650" t="s">
        <v>28551</v>
      </c>
      <c r="X2650" t="s">
        <v>28542</v>
      </c>
      <c r="Y2650" t="s">
        <v>28573</v>
      </c>
      <c r="Z2650" t="s">
        <v>28574</v>
      </c>
      <c r="AA2650" t="s">
        <v>28503</v>
      </c>
      <c r="AB2650" t="s">
        <v>28549</v>
      </c>
      <c r="AC2650" t="s">
        <v>28575</v>
      </c>
      <c r="AD2650" t="s">
        <v>28525</v>
      </c>
      <c r="AE2650" t="s">
        <v>28529</v>
      </c>
    </row>
    <row r="2651" spans="1:31" x14ac:dyDescent="0.3">
      <c r="A2651" t="s">
        <v>28520</v>
      </c>
      <c r="B2651" t="s">
        <v>28518</v>
      </c>
      <c r="C2651">
        <v>1045</v>
      </c>
      <c r="D2651" t="s">
        <v>3580</v>
      </c>
      <c r="E2651" t="s">
        <v>3</v>
      </c>
      <c r="F2651" t="s">
        <v>3581</v>
      </c>
      <c r="G2651">
        <v>119</v>
      </c>
      <c r="H2651">
        <v>115</v>
      </c>
      <c r="I2651">
        <v>0</v>
      </c>
      <c r="J2651">
        <v>0</v>
      </c>
      <c r="K2651">
        <v>0</v>
      </c>
    </row>
    <row r="2652" spans="1:31" x14ac:dyDescent="0.3">
      <c r="A2652" t="s">
        <v>28576</v>
      </c>
      <c r="B2652" t="s">
        <v>28577</v>
      </c>
      <c r="C2652">
        <v>1017</v>
      </c>
      <c r="D2652" t="s">
        <v>866</v>
      </c>
      <c r="E2652">
        <v>112</v>
      </c>
      <c r="F2652">
        <v>1283</v>
      </c>
      <c r="G2652">
        <v>5</v>
      </c>
      <c r="H2652">
        <v>1</v>
      </c>
      <c r="I2652">
        <v>1</v>
      </c>
      <c r="J2652" t="s">
        <v>28578</v>
      </c>
      <c r="K2652" t="s">
        <v>28579</v>
      </c>
      <c r="L2652" t="s">
        <v>28580</v>
      </c>
      <c r="M2652" t="s">
        <v>28581</v>
      </c>
      <c r="N2652" t="s">
        <v>28582</v>
      </c>
      <c r="O2652" t="s">
        <v>28583</v>
      </c>
      <c r="P2652" t="s">
        <v>28584</v>
      </c>
      <c r="Q2652" t="s">
        <v>28585</v>
      </c>
      <c r="R2652" t="s">
        <v>28586</v>
      </c>
      <c r="S2652" t="s">
        <v>28587</v>
      </c>
      <c r="T2652" t="s">
        <v>28588</v>
      </c>
      <c r="U2652" t="s">
        <v>28589</v>
      </c>
      <c r="V2652" t="s">
        <v>28590</v>
      </c>
      <c r="W2652" t="s">
        <v>28591</v>
      </c>
      <c r="X2652" t="s">
        <v>28592</v>
      </c>
      <c r="Y2652" t="s">
        <v>28593</v>
      </c>
      <c r="Z2652" t="s">
        <v>28594</v>
      </c>
      <c r="AA2652" t="s">
        <v>28595</v>
      </c>
      <c r="AB2652" t="s">
        <v>28596</v>
      </c>
      <c r="AC2652" t="s">
        <v>28597</v>
      </c>
    </row>
    <row r="2653" spans="1:31" x14ac:dyDescent="0.3">
      <c r="A2653" t="s">
        <v>28598</v>
      </c>
      <c r="B2653" t="s">
        <v>28577</v>
      </c>
      <c r="C2653">
        <v>1020</v>
      </c>
      <c r="D2653" t="s">
        <v>866</v>
      </c>
      <c r="E2653">
        <v>135</v>
      </c>
      <c r="F2653">
        <v>329</v>
      </c>
      <c r="G2653">
        <v>0</v>
      </c>
      <c r="H2653">
        <v>0</v>
      </c>
      <c r="I2653">
        <v>0</v>
      </c>
    </row>
    <row r="2654" spans="1:31" x14ac:dyDescent="0.3">
      <c r="A2654" t="s">
        <v>28599</v>
      </c>
      <c r="B2654" t="s">
        <v>28577</v>
      </c>
      <c r="C2654">
        <v>1036</v>
      </c>
      <c r="D2654" t="s">
        <v>866</v>
      </c>
      <c r="E2654">
        <v>62</v>
      </c>
      <c r="F2654">
        <v>1049</v>
      </c>
      <c r="G2654">
        <v>4</v>
      </c>
      <c r="H2654">
        <v>1</v>
      </c>
      <c r="I2654">
        <v>4</v>
      </c>
      <c r="J2654" t="s">
        <v>28600</v>
      </c>
      <c r="K2654" t="s">
        <v>28597</v>
      </c>
      <c r="L2654" t="s">
        <v>28601</v>
      </c>
      <c r="M2654" t="s">
        <v>28580</v>
      </c>
      <c r="N2654" t="s">
        <v>28578</v>
      </c>
      <c r="O2654" t="s">
        <v>28602</v>
      </c>
      <c r="P2654" t="s">
        <v>28603</v>
      </c>
      <c r="Q2654" t="s">
        <v>28604</v>
      </c>
      <c r="R2654" t="s">
        <v>28605</v>
      </c>
      <c r="S2654" t="s">
        <v>28589</v>
      </c>
      <c r="T2654" t="s">
        <v>28606</v>
      </c>
      <c r="U2654" t="s">
        <v>28607</v>
      </c>
      <c r="V2654" t="s">
        <v>28576</v>
      </c>
      <c r="W2654" t="s">
        <v>28608</v>
      </c>
      <c r="X2654" t="e">
        <f>-qb3Etwsgxs</f>
        <v>#NAME?</v>
      </c>
      <c r="Y2654" t="s">
        <v>28609</v>
      </c>
      <c r="Z2654" t="s">
        <v>28610</v>
      </c>
      <c r="AA2654" t="s">
        <v>28588</v>
      </c>
      <c r="AB2654" t="s">
        <v>28611</v>
      </c>
      <c r="AC2654" t="s">
        <v>28612</v>
      </c>
    </row>
    <row r="2655" spans="1:31" x14ac:dyDescent="0.3">
      <c r="A2655" t="s">
        <v>28613</v>
      </c>
      <c r="B2655" t="s">
        <v>28577</v>
      </c>
      <c r="C2655">
        <v>1017</v>
      </c>
      <c r="D2655" t="s">
        <v>866</v>
      </c>
      <c r="E2655">
        <v>141</v>
      </c>
      <c r="F2655">
        <v>242</v>
      </c>
      <c r="G2655">
        <v>0</v>
      </c>
      <c r="H2655">
        <v>0</v>
      </c>
      <c r="I2655">
        <v>0</v>
      </c>
    </row>
    <row r="2656" spans="1:31" x14ac:dyDescent="0.3">
      <c r="A2656" t="s">
        <v>28606</v>
      </c>
      <c r="B2656" t="s">
        <v>28577</v>
      </c>
      <c r="C2656">
        <v>1038</v>
      </c>
      <c r="D2656" t="s">
        <v>866</v>
      </c>
      <c r="E2656">
        <v>110</v>
      </c>
      <c r="F2656">
        <v>335</v>
      </c>
      <c r="G2656">
        <v>5</v>
      </c>
      <c r="H2656">
        <v>1</v>
      </c>
      <c r="I2656">
        <v>1</v>
      </c>
    </row>
    <row r="2657" spans="1:29" x14ac:dyDescent="0.3">
      <c r="A2657" t="e">
        <f>-qb3Etwsgxs</f>
        <v>#NAME?</v>
      </c>
      <c r="B2657" t="s">
        <v>28577</v>
      </c>
      <c r="C2657">
        <v>1017</v>
      </c>
      <c r="D2657" t="s">
        <v>866</v>
      </c>
      <c r="E2657">
        <v>44</v>
      </c>
      <c r="F2657">
        <v>1073</v>
      </c>
      <c r="G2657">
        <v>0</v>
      </c>
      <c r="H2657">
        <v>0</v>
      </c>
      <c r="I2657">
        <v>0</v>
      </c>
    </row>
    <row r="2658" spans="1:29" x14ac:dyDescent="0.3">
      <c r="A2658" t="s">
        <v>28614</v>
      </c>
      <c r="B2658" t="s">
        <v>28577</v>
      </c>
      <c r="C2658">
        <v>1088</v>
      </c>
      <c r="D2658" t="s">
        <v>866</v>
      </c>
      <c r="E2658">
        <v>33</v>
      </c>
      <c r="F2658">
        <v>1073</v>
      </c>
      <c r="G2658">
        <v>0</v>
      </c>
      <c r="H2658">
        <v>0</v>
      </c>
      <c r="I2658">
        <v>0</v>
      </c>
      <c r="J2658" t="s">
        <v>28615</v>
      </c>
      <c r="K2658" t="s">
        <v>28616</v>
      </c>
      <c r="L2658" t="s">
        <v>28579</v>
      </c>
      <c r="M2658" t="e">
        <f>-ye982r0OhY</f>
        <v>#NAME?</v>
      </c>
      <c r="N2658" t="s">
        <v>28578</v>
      </c>
      <c r="O2658" t="s">
        <v>28617</v>
      </c>
      <c r="P2658" t="e">
        <f>-sl0FbdwjRU</f>
        <v>#NAME?</v>
      </c>
      <c r="Q2658" t="s">
        <v>28587</v>
      </c>
      <c r="R2658" t="s">
        <v>28618</v>
      </c>
      <c r="S2658" t="s">
        <v>28619</v>
      </c>
      <c r="T2658" t="s">
        <v>28620</v>
      </c>
      <c r="U2658" t="s">
        <v>28589</v>
      </c>
      <c r="V2658" t="s">
        <v>28604</v>
      </c>
      <c r="W2658" t="s">
        <v>28621</v>
      </c>
    </row>
    <row r="2659" spans="1:29" x14ac:dyDescent="0.3">
      <c r="A2659" t="s">
        <v>28622</v>
      </c>
      <c r="B2659" t="s">
        <v>28577</v>
      </c>
      <c r="C2659">
        <v>1123</v>
      </c>
      <c r="D2659" t="s">
        <v>866</v>
      </c>
      <c r="E2659">
        <v>51</v>
      </c>
      <c r="F2659">
        <v>291</v>
      </c>
      <c r="G2659">
        <v>0</v>
      </c>
      <c r="H2659">
        <v>0</v>
      </c>
      <c r="I2659">
        <v>0</v>
      </c>
    </row>
    <row r="2660" spans="1:29" x14ac:dyDescent="0.3">
      <c r="A2660" t="s">
        <v>28623</v>
      </c>
      <c r="B2660" t="s">
        <v>28577</v>
      </c>
      <c r="C2660">
        <v>1080</v>
      </c>
      <c r="D2660" t="s">
        <v>866</v>
      </c>
      <c r="E2660">
        <v>106</v>
      </c>
      <c r="F2660">
        <v>133</v>
      </c>
      <c r="G2660">
        <v>0</v>
      </c>
      <c r="H2660">
        <v>0</v>
      </c>
      <c r="I2660">
        <v>1</v>
      </c>
    </row>
    <row r="2661" spans="1:29" x14ac:dyDescent="0.3">
      <c r="A2661" t="s">
        <v>28624</v>
      </c>
      <c r="B2661" t="s">
        <v>28577</v>
      </c>
      <c r="C2661">
        <v>1048</v>
      </c>
      <c r="D2661" t="s">
        <v>866</v>
      </c>
      <c r="E2661">
        <v>122</v>
      </c>
      <c r="F2661">
        <v>99</v>
      </c>
      <c r="G2661">
        <v>0</v>
      </c>
      <c r="H2661">
        <v>0</v>
      </c>
      <c r="I2661">
        <v>0</v>
      </c>
    </row>
    <row r="2662" spans="1:29" x14ac:dyDescent="0.3">
      <c r="A2662" t="s">
        <v>28625</v>
      </c>
      <c r="B2662" t="s">
        <v>28577</v>
      </c>
      <c r="C2662">
        <v>1059</v>
      </c>
      <c r="D2662" t="s">
        <v>866</v>
      </c>
      <c r="E2662">
        <v>86</v>
      </c>
      <c r="F2662">
        <v>162</v>
      </c>
      <c r="G2662">
        <v>0</v>
      </c>
      <c r="H2662">
        <v>0</v>
      </c>
      <c r="I2662">
        <v>0</v>
      </c>
    </row>
    <row r="2663" spans="1:29" x14ac:dyDescent="0.3">
      <c r="A2663" t="s">
        <v>28617</v>
      </c>
      <c r="B2663" t="s">
        <v>28577</v>
      </c>
      <c r="C2663">
        <v>1078</v>
      </c>
      <c r="D2663" t="s">
        <v>866</v>
      </c>
      <c r="E2663">
        <v>153</v>
      </c>
      <c r="F2663">
        <v>66</v>
      </c>
      <c r="G2663">
        <v>0</v>
      </c>
      <c r="H2663">
        <v>0</v>
      </c>
      <c r="I2663">
        <v>0</v>
      </c>
    </row>
    <row r="2664" spans="1:29" x14ac:dyDescent="0.3">
      <c r="A2664" t="s">
        <v>28626</v>
      </c>
      <c r="B2664" t="s">
        <v>28577</v>
      </c>
      <c r="C2664">
        <v>1090</v>
      </c>
      <c r="D2664" t="s">
        <v>866</v>
      </c>
      <c r="E2664">
        <v>57</v>
      </c>
      <c r="F2664">
        <v>185</v>
      </c>
      <c r="G2664">
        <v>0</v>
      </c>
      <c r="H2664">
        <v>0</v>
      </c>
      <c r="I2664">
        <v>0</v>
      </c>
    </row>
    <row r="2665" spans="1:29" x14ac:dyDescent="0.3">
      <c r="A2665" t="s">
        <v>28627</v>
      </c>
      <c r="B2665" t="s">
        <v>28577</v>
      </c>
      <c r="C2665">
        <v>1017</v>
      </c>
      <c r="D2665" t="s">
        <v>866</v>
      </c>
      <c r="E2665">
        <v>106</v>
      </c>
      <c r="F2665">
        <v>123</v>
      </c>
      <c r="G2665">
        <v>0</v>
      </c>
      <c r="H2665">
        <v>0</v>
      </c>
      <c r="I2665">
        <v>0</v>
      </c>
    </row>
    <row r="2666" spans="1:29" x14ac:dyDescent="0.3">
      <c r="A2666" t="s">
        <v>28628</v>
      </c>
      <c r="B2666" t="s">
        <v>28629</v>
      </c>
      <c r="C2666">
        <v>1135</v>
      </c>
      <c r="D2666" t="s">
        <v>38</v>
      </c>
      <c r="E2666" t="s">
        <v>3</v>
      </c>
      <c r="F2666" t="s">
        <v>39</v>
      </c>
      <c r="G2666">
        <v>202</v>
      </c>
      <c r="H2666">
        <v>3</v>
      </c>
      <c r="I2666">
        <v>0</v>
      </c>
      <c r="J2666">
        <v>0</v>
      </c>
      <c r="K2666">
        <v>0</v>
      </c>
    </row>
    <row r="2667" spans="1:29" x14ac:dyDescent="0.3">
      <c r="A2667" t="s">
        <v>28630</v>
      </c>
      <c r="B2667" t="s">
        <v>28629</v>
      </c>
      <c r="C2667">
        <v>1136</v>
      </c>
      <c r="D2667" t="s">
        <v>38</v>
      </c>
      <c r="E2667" t="s">
        <v>3</v>
      </c>
      <c r="F2667" t="s">
        <v>39</v>
      </c>
      <c r="G2667">
        <v>262</v>
      </c>
      <c r="H2667">
        <v>3</v>
      </c>
      <c r="I2667">
        <v>0</v>
      </c>
      <c r="J2667">
        <v>0</v>
      </c>
      <c r="K2667">
        <v>0</v>
      </c>
    </row>
    <row r="2668" spans="1:29" x14ac:dyDescent="0.3">
      <c r="A2668" t="s">
        <v>28631</v>
      </c>
      <c r="B2668" t="s">
        <v>28629</v>
      </c>
      <c r="C2668">
        <v>1124</v>
      </c>
      <c r="D2668" t="s">
        <v>38</v>
      </c>
      <c r="E2668" t="s">
        <v>3</v>
      </c>
      <c r="F2668" t="s">
        <v>39</v>
      </c>
      <c r="G2668">
        <v>233</v>
      </c>
      <c r="H2668">
        <v>26</v>
      </c>
      <c r="I2668">
        <v>0</v>
      </c>
      <c r="J2668">
        <v>0</v>
      </c>
      <c r="K2668">
        <v>0</v>
      </c>
      <c r="L2668" t="s">
        <v>28632</v>
      </c>
      <c r="M2668" t="s">
        <v>28633</v>
      </c>
      <c r="N2668" t="s">
        <v>28634</v>
      </c>
      <c r="O2668" t="s">
        <v>28635</v>
      </c>
      <c r="P2668" t="s">
        <v>28636</v>
      </c>
      <c r="Q2668" t="e">
        <f>-L2LOvZzHAA</f>
        <v>#NAME?</v>
      </c>
      <c r="R2668" t="s">
        <v>28637</v>
      </c>
      <c r="S2668" t="s">
        <v>28638</v>
      </c>
      <c r="T2668" t="s">
        <v>28639</v>
      </c>
      <c r="U2668" t="s">
        <v>28640</v>
      </c>
      <c r="V2668" t="s">
        <v>28641</v>
      </c>
      <c r="W2668" t="s">
        <v>28642</v>
      </c>
      <c r="X2668" t="s">
        <v>28643</v>
      </c>
      <c r="Y2668" t="s">
        <v>28644</v>
      </c>
      <c r="Z2668" t="s">
        <v>28645</v>
      </c>
      <c r="AA2668" t="s">
        <v>28646</v>
      </c>
      <c r="AB2668" t="s">
        <v>28647</v>
      </c>
    </row>
    <row r="2669" spans="1:29" x14ac:dyDescent="0.3">
      <c r="A2669" t="s">
        <v>28648</v>
      </c>
      <c r="B2669" t="s">
        <v>28649</v>
      </c>
      <c r="C2669">
        <v>487</v>
      </c>
      <c r="D2669" t="s">
        <v>632</v>
      </c>
      <c r="E2669">
        <v>255</v>
      </c>
      <c r="F2669">
        <v>264256</v>
      </c>
      <c r="G2669">
        <v>4.8600000000000003</v>
      </c>
      <c r="H2669">
        <v>619</v>
      </c>
      <c r="I2669">
        <v>229</v>
      </c>
      <c r="J2669" t="s">
        <v>28650</v>
      </c>
      <c r="K2669" t="s">
        <v>28651</v>
      </c>
      <c r="L2669" t="s">
        <v>28652</v>
      </c>
      <c r="M2669" t="s">
        <v>28653</v>
      </c>
      <c r="N2669" t="s">
        <v>28654</v>
      </c>
      <c r="O2669" t="s">
        <v>28655</v>
      </c>
      <c r="P2669" t="s">
        <v>28656</v>
      </c>
      <c r="Q2669" t="s">
        <v>28657</v>
      </c>
      <c r="R2669" t="s">
        <v>28658</v>
      </c>
      <c r="S2669" t="s">
        <v>28659</v>
      </c>
      <c r="T2669" t="s">
        <v>28660</v>
      </c>
      <c r="U2669" t="s">
        <v>28661</v>
      </c>
      <c r="V2669" t="s">
        <v>28662</v>
      </c>
      <c r="W2669" t="s">
        <v>28663</v>
      </c>
      <c r="X2669" t="s">
        <v>28664</v>
      </c>
      <c r="Y2669" t="s">
        <v>28665</v>
      </c>
      <c r="Z2669" t="s">
        <v>28666</v>
      </c>
      <c r="AA2669" t="s">
        <v>28667</v>
      </c>
      <c r="AB2669" t="s">
        <v>28668</v>
      </c>
      <c r="AC2669" t="s">
        <v>28669</v>
      </c>
    </row>
    <row r="2670" spans="1:29" x14ac:dyDescent="0.3">
      <c r="A2670" t="s">
        <v>28668</v>
      </c>
      <c r="B2670" t="s">
        <v>28670</v>
      </c>
      <c r="C2670">
        <v>647</v>
      </c>
      <c r="D2670" t="s">
        <v>632</v>
      </c>
      <c r="E2670">
        <v>153</v>
      </c>
      <c r="F2670">
        <v>120700</v>
      </c>
      <c r="G2670">
        <v>4.6900000000000004</v>
      </c>
      <c r="H2670">
        <v>192</v>
      </c>
      <c r="I2670">
        <v>126</v>
      </c>
      <c r="J2670" t="s">
        <v>28671</v>
      </c>
      <c r="K2670" t="s">
        <v>28669</v>
      </c>
      <c r="L2670" t="s">
        <v>28672</v>
      </c>
      <c r="M2670" t="e">
        <f>-PMJP9FXJpQ</f>
        <v>#NAME?</v>
      </c>
      <c r="N2670" t="s">
        <v>28673</v>
      </c>
      <c r="O2670" t="s">
        <v>28674</v>
      </c>
      <c r="P2670" t="s">
        <v>28675</v>
      </c>
      <c r="Q2670" t="s">
        <v>28648</v>
      </c>
      <c r="R2670" t="s">
        <v>28676</v>
      </c>
      <c r="S2670" t="s">
        <v>28677</v>
      </c>
      <c r="T2670" t="s">
        <v>28678</v>
      </c>
      <c r="U2670" t="s">
        <v>28679</v>
      </c>
      <c r="V2670" t="s">
        <v>28680</v>
      </c>
      <c r="W2670" t="s">
        <v>28681</v>
      </c>
      <c r="X2670" t="s">
        <v>28682</v>
      </c>
      <c r="Y2670" t="s">
        <v>28683</v>
      </c>
      <c r="Z2670" t="s">
        <v>28684</v>
      </c>
      <c r="AA2670" t="s">
        <v>28685</v>
      </c>
      <c r="AB2670" t="s">
        <v>28686</v>
      </c>
      <c r="AC2670" t="s">
        <v>28655</v>
      </c>
    </row>
    <row r="2671" spans="1:29" x14ac:dyDescent="0.3">
      <c r="A2671" t="s">
        <v>27800</v>
      </c>
      <c r="B2671" t="s">
        <v>28687</v>
      </c>
      <c r="C2671">
        <v>458</v>
      </c>
      <c r="D2671" t="s">
        <v>632</v>
      </c>
      <c r="E2671">
        <v>179</v>
      </c>
      <c r="F2671">
        <v>8892789</v>
      </c>
      <c r="G2671">
        <v>4.6100000000000003</v>
      </c>
      <c r="H2671">
        <v>10511</v>
      </c>
      <c r="I2671">
        <v>5288</v>
      </c>
      <c r="J2671" t="s">
        <v>27802</v>
      </c>
      <c r="K2671" t="s">
        <v>27798</v>
      </c>
      <c r="L2671" t="s">
        <v>27801</v>
      </c>
      <c r="M2671" t="s">
        <v>28688</v>
      </c>
      <c r="N2671" t="s">
        <v>27799</v>
      </c>
      <c r="O2671" t="s">
        <v>27803</v>
      </c>
      <c r="P2671" t="s">
        <v>27804</v>
      </c>
      <c r="Q2671" t="s">
        <v>10471</v>
      </c>
      <c r="R2671" t="s">
        <v>28689</v>
      </c>
      <c r="S2671" t="s">
        <v>28690</v>
      </c>
      <c r="T2671" t="s">
        <v>28691</v>
      </c>
      <c r="U2671" t="s">
        <v>10529</v>
      </c>
      <c r="V2671" t="s">
        <v>28692</v>
      </c>
      <c r="W2671" t="s">
        <v>28693</v>
      </c>
    </row>
    <row r="2672" spans="1:29" x14ac:dyDescent="0.3">
      <c r="A2672" t="s">
        <v>28694</v>
      </c>
      <c r="B2672" t="s">
        <v>28695</v>
      </c>
      <c r="C2672">
        <v>664</v>
      </c>
      <c r="D2672" t="s">
        <v>20</v>
      </c>
      <c r="E2672">
        <v>57</v>
      </c>
      <c r="F2672">
        <v>1593206</v>
      </c>
      <c r="G2672">
        <v>4.21</v>
      </c>
      <c r="H2672">
        <v>2919</v>
      </c>
      <c r="I2672">
        <v>1971</v>
      </c>
      <c r="J2672" t="s">
        <v>28696</v>
      </c>
      <c r="K2672" t="s">
        <v>28697</v>
      </c>
      <c r="L2672" t="s">
        <v>28698</v>
      </c>
      <c r="M2672" t="s">
        <v>28699</v>
      </c>
      <c r="N2672" t="s">
        <v>28700</v>
      </c>
      <c r="O2672" t="s">
        <v>28701</v>
      </c>
      <c r="P2672" t="s">
        <v>28702</v>
      </c>
      <c r="Q2672" t="s">
        <v>28703</v>
      </c>
      <c r="R2672" t="s">
        <v>28704</v>
      </c>
      <c r="S2672" t="s">
        <v>28705</v>
      </c>
      <c r="T2672" t="s">
        <v>28706</v>
      </c>
      <c r="U2672" t="s">
        <v>28707</v>
      </c>
      <c r="V2672" t="s">
        <v>28708</v>
      </c>
      <c r="W2672" t="s">
        <v>28709</v>
      </c>
    </row>
    <row r="2673" spans="1:31" x14ac:dyDescent="0.3">
      <c r="A2673" t="s">
        <v>28669</v>
      </c>
      <c r="B2673" t="s">
        <v>28710</v>
      </c>
      <c r="C2673">
        <v>370</v>
      </c>
      <c r="D2673" t="s">
        <v>632</v>
      </c>
      <c r="E2673">
        <v>243</v>
      </c>
      <c r="F2673">
        <v>1492022</v>
      </c>
      <c r="G2673">
        <v>4.54</v>
      </c>
      <c r="H2673">
        <v>2291</v>
      </c>
      <c r="I2673">
        <v>2675</v>
      </c>
      <c r="J2673" t="s">
        <v>28676</v>
      </c>
      <c r="K2673" t="s">
        <v>28711</v>
      </c>
      <c r="L2673" t="s">
        <v>28712</v>
      </c>
      <c r="M2673" t="s">
        <v>28713</v>
      </c>
      <c r="N2673" t="s">
        <v>28655</v>
      </c>
      <c r="O2673" t="s">
        <v>28714</v>
      </c>
      <c r="P2673" t="s">
        <v>28683</v>
      </c>
      <c r="Q2673" t="s">
        <v>28715</v>
      </c>
      <c r="R2673" t="s">
        <v>28716</v>
      </c>
      <c r="S2673" t="s">
        <v>28717</v>
      </c>
      <c r="T2673" t="s">
        <v>28718</v>
      </c>
      <c r="U2673" t="s">
        <v>28719</v>
      </c>
      <c r="V2673" t="s">
        <v>28720</v>
      </c>
      <c r="W2673" t="s">
        <v>28721</v>
      </c>
    </row>
    <row r="2674" spans="1:31" x14ac:dyDescent="0.3">
      <c r="A2674" t="s">
        <v>28722</v>
      </c>
      <c r="B2674" t="s">
        <v>28723</v>
      </c>
      <c r="C2674">
        <v>687</v>
      </c>
      <c r="D2674" t="s">
        <v>632</v>
      </c>
      <c r="E2674">
        <v>261</v>
      </c>
      <c r="F2674">
        <v>1689873</v>
      </c>
      <c r="G2674">
        <v>4.6900000000000004</v>
      </c>
      <c r="H2674">
        <v>894</v>
      </c>
      <c r="I2674">
        <v>851</v>
      </c>
      <c r="J2674" t="s">
        <v>28724</v>
      </c>
      <c r="K2674" t="s">
        <v>28725</v>
      </c>
      <c r="L2674" t="s">
        <v>28726</v>
      </c>
      <c r="M2674" t="s">
        <v>28727</v>
      </c>
      <c r="N2674" t="s">
        <v>28728</v>
      </c>
      <c r="O2674" t="s">
        <v>28729</v>
      </c>
      <c r="P2674" t="s">
        <v>28730</v>
      </c>
      <c r="Q2674" t="s">
        <v>28731</v>
      </c>
      <c r="R2674" t="s">
        <v>28732</v>
      </c>
      <c r="S2674" t="s">
        <v>28733</v>
      </c>
      <c r="T2674" t="s">
        <v>28734</v>
      </c>
      <c r="U2674" t="s">
        <v>28735</v>
      </c>
      <c r="V2674" t="s">
        <v>28736</v>
      </c>
      <c r="W2674" t="s">
        <v>28737</v>
      </c>
    </row>
    <row r="2675" spans="1:31" x14ac:dyDescent="0.3">
      <c r="A2675" t="s">
        <v>28738</v>
      </c>
      <c r="B2675" t="s">
        <v>28739</v>
      </c>
      <c r="C2675">
        <v>827</v>
      </c>
      <c r="D2675" t="s">
        <v>632</v>
      </c>
      <c r="E2675">
        <v>209</v>
      </c>
      <c r="F2675">
        <v>152764</v>
      </c>
      <c r="G2675">
        <v>4.8499999999999996</v>
      </c>
      <c r="H2675">
        <v>312</v>
      </c>
      <c r="I2675">
        <v>207</v>
      </c>
      <c r="J2675" t="s">
        <v>28740</v>
      </c>
      <c r="K2675" t="s">
        <v>28741</v>
      </c>
      <c r="L2675" t="s">
        <v>28742</v>
      </c>
      <c r="M2675" t="s">
        <v>28743</v>
      </c>
      <c r="N2675" t="s">
        <v>28744</v>
      </c>
      <c r="O2675" t="s">
        <v>28745</v>
      </c>
      <c r="P2675" t="s">
        <v>28746</v>
      </c>
      <c r="Q2675" t="s">
        <v>28747</v>
      </c>
      <c r="R2675" t="s">
        <v>28748</v>
      </c>
      <c r="S2675" t="s">
        <v>28749</v>
      </c>
      <c r="T2675" t="s">
        <v>28750</v>
      </c>
      <c r="U2675" t="s">
        <v>28751</v>
      </c>
      <c r="V2675" t="s">
        <v>28752</v>
      </c>
      <c r="W2675" t="s">
        <v>28753</v>
      </c>
    </row>
    <row r="2676" spans="1:31" x14ac:dyDescent="0.3">
      <c r="A2676" t="s">
        <v>28754</v>
      </c>
      <c r="B2676" t="s">
        <v>28755</v>
      </c>
      <c r="C2676">
        <v>545</v>
      </c>
      <c r="D2676" t="s">
        <v>632</v>
      </c>
      <c r="E2676">
        <v>241</v>
      </c>
      <c r="F2676">
        <v>141813</v>
      </c>
      <c r="G2676">
        <v>4.79</v>
      </c>
      <c r="H2676">
        <v>737</v>
      </c>
      <c r="I2676">
        <v>471</v>
      </c>
      <c r="J2676" t="s">
        <v>28756</v>
      </c>
      <c r="K2676" t="s">
        <v>28757</v>
      </c>
      <c r="L2676" t="s">
        <v>28758</v>
      </c>
      <c r="M2676" t="s">
        <v>28759</v>
      </c>
      <c r="N2676" t="s">
        <v>28760</v>
      </c>
      <c r="O2676" t="s">
        <v>28761</v>
      </c>
      <c r="P2676" t="s">
        <v>28762</v>
      </c>
      <c r="Q2676" t="s">
        <v>28763</v>
      </c>
      <c r="R2676" t="s">
        <v>28764</v>
      </c>
      <c r="S2676" t="s">
        <v>28765</v>
      </c>
      <c r="T2676" t="s">
        <v>28766</v>
      </c>
      <c r="U2676" t="s">
        <v>28767</v>
      </c>
      <c r="V2676" t="s">
        <v>28669</v>
      </c>
      <c r="W2676" t="s">
        <v>28768</v>
      </c>
      <c r="X2676" t="s">
        <v>28769</v>
      </c>
      <c r="Y2676" t="s">
        <v>28676</v>
      </c>
      <c r="Z2676" t="s">
        <v>28770</v>
      </c>
      <c r="AA2676" t="s">
        <v>28771</v>
      </c>
      <c r="AB2676" t="s">
        <v>28772</v>
      </c>
      <c r="AC2676" t="s">
        <v>28655</v>
      </c>
    </row>
    <row r="2677" spans="1:31" x14ac:dyDescent="0.3">
      <c r="A2677" t="s">
        <v>28773</v>
      </c>
      <c r="B2677" t="s">
        <v>28774</v>
      </c>
      <c r="C2677">
        <v>564</v>
      </c>
      <c r="D2677" t="s">
        <v>38</v>
      </c>
      <c r="E2677" t="s">
        <v>3</v>
      </c>
      <c r="F2677" t="s">
        <v>39</v>
      </c>
      <c r="G2677">
        <v>181</v>
      </c>
      <c r="H2677">
        <v>140823</v>
      </c>
      <c r="I2677">
        <v>4.78</v>
      </c>
      <c r="J2677">
        <v>304</v>
      </c>
      <c r="K2677">
        <v>103</v>
      </c>
      <c r="L2677" t="s">
        <v>28775</v>
      </c>
      <c r="M2677" t="s">
        <v>28776</v>
      </c>
      <c r="N2677" t="s">
        <v>28777</v>
      </c>
      <c r="O2677" t="s">
        <v>28778</v>
      </c>
      <c r="P2677" t="s">
        <v>28779</v>
      </c>
      <c r="Q2677" t="s">
        <v>28780</v>
      </c>
      <c r="R2677" t="s">
        <v>28781</v>
      </c>
      <c r="S2677" t="s">
        <v>28782</v>
      </c>
      <c r="T2677" t="s">
        <v>28783</v>
      </c>
      <c r="U2677" t="s">
        <v>28784</v>
      </c>
      <c r="V2677" t="s">
        <v>28785</v>
      </c>
      <c r="W2677" t="s">
        <v>28786</v>
      </c>
      <c r="X2677" t="s">
        <v>28787</v>
      </c>
      <c r="Y2677" t="s">
        <v>28788</v>
      </c>
      <c r="Z2677" t="s">
        <v>28789</v>
      </c>
      <c r="AA2677" t="s">
        <v>28684</v>
      </c>
      <c r="AB2677" t="s">
        <v>28790</v>
      </c>
      <c r="AC2677" t="s">
        <v>28791</v>
      </c>
      <c r="AD2677" t="s">
        <v>28792</v>
      </c>
      <c r="AE2677" t="s">
        <v>28793</v>
      </c>
    </row>
    <row r="2678" spans="1:31" x14ac:dyDescent="0.3">
      <c r="A2678" t="s">
        <v>28794</v>
      </c>
      <c r="B2678" t="s">
        <v>28795</v>
      </c>
      <c r="C2678">
        <v>772</v>
      </c>
      <c r="D2678" t="s">
        <v>632</v>
      </c>
      <c r="E2678">
        <v>204</v>
      </c>
      <c r="F2678">
        <v>252001</v>
      </c>
      <c r="G2678">
        <v>4.3099999999999996</v>
      </c>
      <c r="H2678">
        <v>108</v>
      </c>
      <c r="I2678">
        <v>65</v>
      </c>
      <c r="J2678" t="s">
        <v>28796</v>
      </c>
      <c r="K2678" t="s">
        <v>28797</v>
      </c>
      <c r="L2678" t="s">
        <v>28798</v>
      </c>
      <c r="M2678" t="s">
        <v>28799</v>
      </c>
      <c r="N2678" t="s">
        <v>28800</v>
      </c>
      <c r="O2678" t="s">
        <v>28801</v>
      </c>
      <c r="P2678" t="s">
        <v>28802</v>
      </c>
      <c r="Q2678" t="s">
        <v>28803</v>
      </c>
      <c r="R2678" t="s">
        <v>28804</v>
      </c>
      <c r="S2678" t="s">
        <v>28805</v>
      </c>
      <c r="T2678" t="s">
        <v>28806</v>
      </c>
      <c r="U2678" t="s">
        <v>28807</v>
      </c>
      <c r="V2678" t="s">
        <v>28808</v>
      </c>
      <c r="W2678" t="s">
        <v>28809</v>
      </c>
      <c r="X2678" t="s">
        <v>28810</v>
      </c>
      <c r="Y2678" t="s">
        <v>28811</v>
      </c>
      <c r="Z2678" t="s">
        <v>28812</v>
      </c>
      <c r="AA2678" t="s">
        <v>28813</v>
      </c>
      <c r="AB2678" t="s">
        <v>28814</v>
      </c>
      <c r="AC2678" t="s">
        <v>28815</v>
      </c>
    </row>
    <row r="2679" spans="1:31" x14ac:dyDescent="0.3">
      <c r="A2679" t="s">
        <v>28816</v>
      </c>
      <c r="B2679" t="s">
        <v>28817</v>
      </c>
      <c r="C2679">
        <v>442</v>
      </c>
      <c r="D2679" t="s">
        <v>233</v>
      </c>
      <c r="E2679" t="s">
        <v>3</v>
      </c>
      <c r="F2679" t="s">
        <v>234</v>
      </c>
      <c r="G2679">
        <v>274</v>
      </c>
      <c r="H2679">
        <v>47966</v>
      </c>
      <c r="I2679">
        <v>4.84</v>
      </c>
      <c r="J2679">
        <v>148</v>
      </c>
      <c r="K2679">
        <v>94</v>
      </c>
      <c r="L2679" t="s">
        <v>28818</v>
      </c>
      <c r="M2679" t="s">
        <v>28819</v>
      </c>
      <c r="N2679" t="s">
        <v>28771</v>
      </c>
      <c r="O2679" t="s">
        <v>28820</v>
      </c>
      <c r="P2679" t="s">
        <v>28821</v>
      </c>
      <c r="Q2679" t="s">
        <v>28822</v>
      </c>
      <c r="R2679" t="s">
        <v>28823</v>
      </c>
      <c r="S2679" t="s">
        <v>28824</v>
      </c>
      <c r="T2679" t="s">
        <v>28686</v>
      </c>
      <c r="U2679" t="s">
        <v>28754</v>
      </c>
      <c r="V2679" t="s">
        <v>28825</v>
      </c>
      <c r="W2679" t="s">
        <v>28826</v>
      </c>
      <c r="X2679" t="s">
        <v>28827</v>
      </c>
      <c r="Y2679" t="s">
        <v>28669</v>
      </c>
      <c r="Z2679" t="s">
        <v>28676</v>
      </c>
      <c r="AA2679" t="s">
        <v>28828</v>
      </c>
      <c r="AB2679" t="s">
        <v>28829</v>
      </c>
      <c r="AC2679" t="s">
        <v>27800</v>
      </c>
      <c r="AD2679" t="s">
        <v>28648</v>
      </c>
      <c r="AE2679" t="s">
        <v>28830</v>
      </c>
    </row>
    <row r="2680" spans="1:31" x14ac:dyDescent="0.3">
      <c r="A2680" t="s">
        <v>28831</v>
      </c>
      <c r="B2680" t="s">
        <v>28832</v>
      </c>
      <c r="C2680">
        <v>570</v>
      </c>
      <c r="D2680" t="s">
        <v>632</v>
      </c>
      <c r="E2680">
        <v>278</v>
      </c>
      <c r="F2680">
        <v>346810</v>
      </c>
      <c r="G2680">
        <v>4.8</v>
      </c>
      <c r="H2680">
        <v>451</v>
      </c>
      <c r="I2680">
        <v>131</v>
      </c>
      <c r="J2680" t="s">
        <v>28833</v>
      </c>
      <c r="K2680" t="s">
        <v>28834</v>
      </c>
      <c r="L2680" t="s">
        <v>28835</v>
      </c>
      <c r="M2680" t="s">
        <v>28836</v>
      </c>
      <c r="N2680" t="s">
        <v>28837</v>
      </c>
      <c r="O2680" t="s">
        <v>28838</v>
      </c>
      <c r="P2680" t="s">
        <v>28839</v>
      </c>
      <c r="Q2680" t="s">
        <v>28840</v>
      </c>
      <c r="R2680" t="s">
        <v>28841</v>
      </c>
      <c r="S2680" t="s">
        <v>28842</v>
      </c>
      <c r="T2680" t="s">
        <v>28843</v>
      </c>
      <c r="U2680" t="s">
        <v>28844</v>
      </c>
      <c r="V2680" t="s">
        <v>28845</v>
      </c>
      <c r="W2680" t="s">
        <v>28846</v>
      </c>
    </row>
    <row r="2681" spans="1:31" x14ac:dyDescent="0.3">
      <c r="A2681" t="s">
        <v>28847</v>
      </c>
      <c r="B2681" t="s">
        <v>28848</v>
      </c>
      <c r="C2681">
        <v>451</v>
      </c>
      <c r="D2681" t="s">
        <v>632</v>
      </c>
      <c r="E2681">
        <v>453</v>
      </c>
      <c r="F2681">
        <v>68462</v>
      </c>
      <c r="G2681">
        <v>4.8600000000000003</v>
      </c>
      <c r="H2681">
        <v>184</v>
      </c>
      <c r="I2681">
        <v>118</v>
      </c>
      <c r="J2681" t="s">
        <v>28849</v>
      </c>
      <c r="K2681" t="s">
        <v>28850</v>
      </c>
      <c r="L2681" t="s">
        <v>28851</v>
      </c>
      <c r="M2681" t="s">
        <v>28852</v>
      </c>
      <c r="N2681" t="s">
        <v>28853</v>
      </c>
      <c r="O2681" t="s">
        <v>28854</v>
      </c>
      <c r="P2681" t="s">
        <v>28855</v>
      </c>
      <c r="Q2681" t="s">
        <v>28856</v>
      </c>
      <c r="R2681" t="s">
        <v>28857</v>
      </c>
      <c r="S2681" t="s">
        <v>28858</v>
      </c>
      <c r="T2681" t="s">
        <v>28859</v>
      </c>
      <c r="U2681" t="s">
        <v>28860</v>
      </c>
      <c r="V2681" t="s">
        <v>28861</v>
      </c>
      <c r="W2681" t="s">
        <v>28862</v>
      </c>
      <c r="X2681" t="s">
        <v>28863</v>
      </c>
      <c r="Y2681" t="s">
        <v>28864</v>
      </c>
      <c r="Z2681" t="s">
        <v>28865</v>
      </c>
      <c r="AA2681" t="s">
        <v>28866</v>
      </c>
      <c r="AB2681" t="s">
        <v>28867</v>
      </c>
      <c r="AC2681" t="s">
        <v>28868</v>
      </c>
    </row>
    <row r="2682" spans="1:31" x14ac:dyDescent="0.3">
      <c r="A2682" t="s">
        <v>28869</v>
      </c>
      <c r="B2682" t="s">
        <v>28870</v>
      </c>
      <c r="C2682">
        <v>589</v>
      </c>
      <c r="D2682" t="s">
        <v>32</v>
      </c>
      <c r="E2682">
        <v>50</v>
      </c>
      <c r="F2682">
        <v>833965</v>
      </c>
      <c r="G2682">
        <v>4.62</v>
      </c>
      <c r="H2682">
        <v>378</v>
      </c>
      <c r="I2682">
        <v>173</v>
      </c>
      <c r="J2682" t="s">
        <v>28871</v>
      </c>
      <c r="K2682" t="s">
        <v>28872</v>
      </c>
      <c r="L2682" t="s">
        <v>28873</v>
      </c>
      <c r="M2682" t="s">
        <v>28874</v>
      </c>
      <c r="N2682" t="s">
        <v>28875</v>
      </c>
      <c r="O2682" t="s">
        <v>28876</v>
      </c>
      <c r="P2682" t="s">
        <v>28877</v>
      </c>
      <c r="Q2682" t="s">
        <v>28722</v>
      </c>
      <c r="R2682" t="s">
        <v>28878</v>
      </c>
      <c r="S2682" t="s">
        <v>28879</v>
      </c>
      <c r="T2682" t="s">
        <v>28880</v>
      </c>
      <c r="U2682" t="s">
        <v>28881</v>
      </c>
      <c r="V2682" t="s">
        <v>28882</v>
      </c>
      <c r="W2682" t="s">
        <v>28883</v>
      </c>
      <c r="X2682" t="s">
        <v>28884</v>
      </c>
      <c r="Y2682" t="s">
        <v>28885</v>
      </c>
      <c r="Z2682" t="s">
        <v>28886</v>
      </c>
      <c r="AA2682" t="s">
        <v>28887</v>
      </c>
      <c r="AB2682" t="s">
        <v>28888</v>
      </c>
      <c r="AC2682" t="s">
        <v>28889</v>
      </c>
    </row>
    <row r="2683" spans="1:31" x14ac:dyDescent="0.3">
      <c r="A2683" t="s">
        <v>28890</v>
      </c>
      <c r="B2683" t="s">
        <v>28891</v>
      </c>
      <c r="C2683">
        <v>988</v>
      </c>
      <c r="D2683" t="s">
        <v>632</v>
      </c>
      <c r="E2683">
        <v>180</v>
      </c>
      <c r="F2683">
        <v>53808</v>
      </c>
      <c r="G2683">
        <v>4.91</v>
      </c>
      <c r="H2683">
        <v>155</v>
      </c>
      <c r="I2683">
        <v>118</v>
      </c>
      <c r="J2683" t="s">
        <v>28892</v>
      </c>
      <c r="K2683" t="s">
        <v>28893</v>
      </c>
      <c r="L2683" t="s">
        <v>28894</v>
      </c>
      <c r="M2683" t="s">
        <v>28895</v>
      </c>
      <c r="N2683" t="s">
        <v>28896</v>
      </c>
      <c r="O2683" t="s">
        <v>28897</v>
      </c>
      <c r="P2683" t="s">
        <v>28898</v>
      </c>
      <c r="Q2683" t="s">
        <v>28899</v>
      </c>
      <c r="R2683" t="s">
        <v>28900</v>
      </c>
      <c r="S2683" t="s">
        <v>28901</v>
      </c>
      <c r="T2683" t="s">
        <v>28902</v>
      </c>
      <c r="U2683" t="s">
        <v>28903</v>
      </c>
      <c r="V2683" t="s">
        <v>28904</v>
      </c>
      <c r="W2683" t="s">
        <v>28905</v>
      </c>
      <c r="X2683" t="s">
        <v>28906</v>
      </c>
      <c r="Y2683" t="s">
        <v>28907</v>
      </c>
      <c r="Z2683" t="s">
        <v>28908</v>
      </c>
      <c r="AA2683" t="s">
        <v>28909</v>
      </c>
      <c r="AB2683" t="s">
        <v>28910</v>
      </c>
      <c r="AC2683" t="s">
        <v>28911</v>
      </c>
    </row>
    <row r="2684" spans="1:31" x14ac:dyDescent="0.3">
      <c r="A2684" t="s">
        <v>28912</v>
      </c>
      <c r="B2684" t="s">
        <v>28913</v>
      </c>
      <c r="C2684">
        <v>667</v>
      </c>
      <c r="D2684" t="s">
        <v>632</v>
      </c>
      <c r="E2684">
        <v>202</v>
      </c>
      <c r="F2684">
        <v>44411</v>
      </c>
      <c r="G2684">
        <v>4.66</v>
      </c>
      <c r="H2684">
        <v>38</v>
      </c>
      <c r="I2684">
        <v>34</v>
      </c>
      <c r="J2684" t="s">
        <v>28684</v>
      </c>
      <c r="K2684" t="s">
        <v>28914</v>
      </c>
      <c r="L2684" t="s">
        <v>28915</v>
      </c>
      <c r="M2684" t="s">
        <v>28916</v>
      </c>
      <c r="N2684" t="s">
        <v>28917</v>
      </c>
      <c r="O2684" t="s">
        <v>28918</v>
      </c>
      <c r="P2684" t="s">
        <v>28919</v>
      </c>
      <c r="Q2684" t="s">
        <v>28920</v>
      </c>
      <c r="R2684" t="s">
        <v>28921</v>
      </c>
      <c r="S2684" t="s">
        <v>28773</v>
      </c>
      <c r="T2684" t="s">
        <v>28922</v>
      </c>
      <c r="U2684" t="s">
        <v>28923</v>
      </c>
      <c r="V2684" t="s">
        <v>28924</v>
      </c>
      <c r="W2684" t="s">
        <v>28925</v>
      </c>
      <c r="X2684" t="s">
        <v>28926</v>
      </c>
      <c r="Y2684" t="s">
        <v>28927</v>
      </c>
      <c r="Z2684" t="s">
        <v>28928</v>
      </c>
      <c r="AA2684" t="s">
        <v>28929</v>
      </c>
      <c r="AB2684" t="s">
        <v>28930</v>
      </c>
      <c r="AC2684" t="s">
        <v>28931</v>
      </c>
    </row>
    <row r="2685" spans="1:31" x14ac:dyDescent="0.3">
      <c r="A2685" t="s">
        <v>28655</v>
      </c>
      <c r="B2685" t="s">
        <v>28932</v>
      </c>
      <c r="C2685">
        <v>312</v>
      </c>
      <c r="D2685" t="s">
        <v>20</v>
      </c>
      <c r="E2685">
        <v>244</v>
      </c>
      <c r="F2685">
        <v>720030</v>
      </c>
      <c r="G2685">
        <v>4.5999999999999996</v>
      </c>
      <c r="H2685">
        <v>3327</v>
      </c>
      <c r="I2685">
        <v>2956</v>
      </c>
      <c r="J2685" t="s">
        <v>28669</v>
      </c>
      <c r="K2685" t="s">
        <v>28676</v>
      </c>
      <c r="L2685" t="s">
        <v>28933</v>
      </c>
      <c r="M2685" t="s">
        <v>28711</v>
      </c>
      <c r="N2685" t="s">
        <v>28715</v>
      </c>
      <c r="O2685" t="s">
        <v>28683</v>
      </c>
      <c r="P2685" t="s">
        <v>28934</v>
      </c>
      <c r="Q2685" t="s">
        <v>28935</v>
      </c>
      <c r="R2685" t="s">
        <v>28713</v>
      </c>
      <c r="S2685" t="s">
        <v>28936</v>
      </c>
      <c r="T2685" t="s">
        <v>28648</v>
      </c>
      <c r="U2685" t="s">
        <v>28712</v>
      </c>
      <c r="V2685" t="s">
        <v>28937</v>
      </c>
      <c r="W2685" t="s">
        <v>28938</v>
      </c>
    </row>
    <row r="2686" spans="1:31" x14ac:dyDescent="0.3">
      <c r="A2686" t="s">
        <v>28939</v>
      </c>
      <c r="B2686" t="s">
        <v>28940</v>
      </c>
      <c r="C2686">
        <v>774</v>
      </c>
      <c r="D2686" t="s">
        <v>632</v>
      </c>
      <c r="E2686">
        <v>333</v>
      </c>
      <c r="F2686">
        <v>151506</v>
      </c>
      <c r="G2686">
        <v>4.6500000000000004</v>
      </c>
      <c r="H2686">
        <v>437</v>
      </c>
      <c r="I2686">
        <v>398</v>
      </c>
      <c r="J2686" t="s">
        <v>28941</v>
      </c>
      <c r="K2686" t="s">
        <v>28942</v>
      </c>
      <c r="L2686" t="s">
        <v>28943</v>
      </c>
      <c r="M2686" t="s">
        <v>28944</v>
      </c>
      <c r="N2686" t="s">
        <v>28945</v>
      </c>
      <c r="O2686" t="s">
        <v>28946</v>
      </c>
      <c r="P2686" t="s">
        <v>28947</v>
      </c>
      <c r="Q2686" t="s">
        <v>28948</v>
      </c>
      <c r="R2686" t="s">
        <v>28949</v>
      </c>
      <c r="S2686" t="s">
        <v>28950</v>
      </c>
      <c r="T2686" t="s">
        <v>28951</v>
      </c>
      <c r="U2686" t="s">
        <v>28952</v>
      </c>
      <c r="V2686" t="s">
        <v>28953</v>
      </c>
      <c r="W2686" t="s">
        <v>28954</v>
      </c>
    </row>
    <row r="2687" spans="1:31" x14ac:dyDescent="0.3">
      <c r="A2687" t="e">
        <f>-yZ7FXOi_qs</f>
        <v>#NAME?</v>
      </c>
      <c r="B2687" t="s">
        <v>28955</v>
      </c>
      <c r="C2687">
        <v>708</v>
      </c>
      <c r="D2687" t="s">
        <v>632</v>
      </c>
      <c r="E2687">
        <v>284</v>
      </c>
      <c r="F2687">
        <v>3239</v>
      </c>
      <c r="G2687">
        <v>3.14</v>
      </c>
      <c r="H2687">
        <v>7</v>
      </c>
      <c r="I2687">
        <v>18</v>
      </c>
    </row>
    <row r="2688" spans="1:31" x14ac:dyDescent="0.3">
      <c r="A2688" t="s">
        <v>28956</v>
      </c>
      <c r="B2688" t="s">
        <v>28957</v>
      </c>
      <c r="C2688">
        <v>1097</v>
      </c>
      <c r="D2688" t="s">
        <v>632</v>
      </c>
      <c r="E2688">
        <v>350</v>
      </c>
      <c r="F2688">
        <v>4651</v>
      </c>
      <c r="G2688">
        <v>4.12</v>
      </c>
      <c r="H2688">
        <v>34</v>
      </c>
      <c r="I2688">
        <v>98</v>
      </c>
      <c r="J2688" t="s">
        <v>28958</v>
      </c>
      <c r="K2688" t="s">
        <v>28959</v>
      </c>
      <c r="L2688" t="s">
        <v>28960</v>
      </c>
      <c r="M2688" t="s">
        <v>28961</v>
      </c>
      <c r="N2688" t="s">
        <v>28962</v>
      </c>
      <c r="O2688" t="s">
        <v>28963</v>
      </c>
      <c r="P2688" t="s">
        <v>28964</v>
      </c>
      <c r="Q2688" t="s">
        <v>28965</v>
      </c>
      <c r="R2688" t="s">
        <v>28966</v>
      </c>
      <c r="S2688" t="s">
        <v>28967</v>
      </c>
      <c r="T2688" t="s">
        <v>28968</v>
      </c>
      <c r="U2688" t="s">
        <v>28969</v>
      </c>
      <c r="V2688" t="s">
        <v>28970</v>
      </c>
      <c r="W2688" t="s">
        <v>28971</v>
      </c>
      <c r="X2688" t="s">
        <v>28972</v>
      </c>
      <c r="Y2688" t="s">
        <v>28973</v>
      </c>
      <c r="Z2688" t="s">
        <v>28974</v>
      </c>
      <c r="AA2688" t="s">
        <v>28975</v>
      </c>
      <c r="AB2688" t="s">
        <v>28976</v>
      </c>
      <c r="AC2688" t="s">
        <v>28977</v>
      </c>
    </row>
    <row r="2689" spans="1:31" x14ac:dyDescent="0.3">
      <c r="A2689" t="s">
        <v>28978</v>
      </c>
      <c r="B2689" t="s">
        <v>28979</v>
      </c>
      <c r="C2689">
        <v>1128</v>
      </c>
      <c r="D2689" t="s">
        <v>632</v>
      </c>
      <c r="E2689">
        <v>270</v>
      </c>
      <c r="F2689">
        <v>73</v>
      </c>
      <c r="G2689">
        <v>5</v>
      </c>
      <c r="H2689">
        <v>1</v>
      </c>
      <c r="I2689">
        <v>0</v>
      </c>
    </row>
    <row r="2690" spans="1:31" x14ac:dyDescent="0.3">
      <c r="A2690" t="s">
        <v>28980</v>
      </c>
      <c r="B2690" t="s">
        <v>28981</v>
      </c>
      <c r="C2690">
        <v>847</v>
      </c>
      <c r="D2690" t="s">
        <v>632</v>
      </c>
      <c r="E2690">
        <v>365</v>
      </c>
      <c r="F2690">
        <v>1031</v>
      </c>
      <c r="G2690">
        <v>4.5599999999999996</v>
      </c>
      <c r="H2690">
        <v>9</v>
      </c>
      <c r="I2690">
        <v>14</v>
      </c>
      <c r="J2690" t="s">
        <v>28982</v>
      </c>
      <c r="K2690" t="s">
        <v>28983</v>
      </c>
      <c r="L2690" t="s">
        <v>28984</v>
      </c>
      <c r="M2690" t="s">
        <v>28942</v>
      </c>
      <c r="N2690" t="s">
        <v>28985</v>
      </c>
      <c r="O2690" t="e">
        <f>-mgV4I8LJhQ</f>
        <v>#NAME?</v>
      </c>
      <c r="P2690" t="s">
        <v>28986</v>
      </c>
      <c r="Q2690" t="s">
        <v>28987</v>
      </c>
      <c r="R2690" t="s">
        <v>28988</v>
      </c>
      <c r="S2690" t="s">
        <v>28989</v>
      </c>
      <c r="T2690" t="s">
        <v>28990</v>
      </c>
      <c r="U2690" t="s">
        <v>28991</v>
      </c>
      <c r="V2690" t="s">
        <v>28992</v>
      </c>
      <c r="W2690" t="s">
        <v>28993</v>
      </c>
      <c r="X2690" t="s">
        <v>28994</v>
      </c>
      <c r="Y2690" t="s">
        <v>28995</v>
      </c>
      <c r="Z2690" t="s">
        <v>28996</v>
      </c>
      <c r="AA2690" t="s">
        <v>28997</v>
      </c>
      <c r="AB2690" t="s">
        <v>28998</v>
      </c>
      <c r="AC2690" t="s">
        <v>28999</v>
      </c>
    </row>
    <row r="2691" spans="1:31" x14ac:dyDescent="0.3">
      <c r="A2691" t="e">
        <f>-BArP_-_vXI</f>
        <v>#NAME?</v>
      </c>
      <c r="B2691" t="s">
        <v>29000</v>
      </c>
      <c r="C2691">
        <v>823</v>
      </c>
      <c r="D2691" t="s">
        <v>632</v>
      </c>
      <c r="E2691">
        <v>478</v>
      </c>
      <c r="F2691">
        <v>408</v>
      </c>
      <c r="G2691">
        <v>5</v>
      </c>
      <c r="H2691">
        <v>2</v>
      </c>
      <c r="I2691">
        <v>0</v>
      </c>
    </row>
    <row r="2692" spans="1:31" x14ac:dyDescent="0.3">
      <c r="A2692" t="s">
        <v>29001</v>
      </c>
      <c r="B2692" t="s">
        <v>29002</v>
      </c>
      <c r="C2692">
        <v>838</v>
      </c>
      <c r="D2692" t="s">
        <v>632</v>
      </c>
      <c r="E2692">
        <v>229</v>
      </c>
      <c r="F2692">
        <v>11132</v>
      </c>
      <c r="G2692">
        <v>4.87</v>
      </c>
      <c r="H2692">
        <v>39</v>
      </c>
      <c r="I2692">
        <v>39</v>
      </c>
      <c r="J2692" t="s">
        <v>29003</v>
      </c>
      <c r="K2692" t="s">
        <v>29004</v>
      </c>
      <c r="L2692" t="s">
        <v>29005</v>
      </c>
      <c r="M2692" t="s">
        <v>29006</v>
      </c>
      <c r="N2692" t="s">
        <v>29007</v>
      </c>
      <c r="O2692" t="s">
        <v>29008</v>
      </c>
      <c r="P2692" t="s">
        <v>29009</v>
      </c>
      <c r="Q2692" t="s">
        <v>29010</v>
      </c>
      <c r="R2692" t="s">
        <v>29011</v>
      </c>
      <c r="S2692" t="s">
        <v>29012</v>
      </c>
      <c r="T2692" t="s">
        <v>29013</v>
      </c>
      <c r="U2692" t="s">
        <v>29014</v>
      </c>
      <c r="V2692" t="s">
        <v>29015</v>
      </c>
      <c r="W2692" t="s">
        <v>29016</v>
      </c>
      <c r="X2692" t="e">
        <f>-pN7MQAdQas</f>
        <v>#NAME?</v>
      </c>
      <c r="Y2692" t="s">
        <v>29017</v>
      </c>
      <c r="Z2692" t="s">
        <v>29018</v>
      </c>
      <c r="AA2692" t="s">
        <v>29019</v>
      </c>
      <c r="AB2692" t="s">
        <v>29020</v>
      </c>
      <c r="AC2692" t="s">
        <v>29021</v>
      </c>
    </row>
    <row r="2693" spans="1:31" x14ac:dyDescent="0.3">
      <c r="A2693" t="s">
        <v>29014</v>
      </c>
      <c r="B2693" t="s">
        <v>29022</v>
      </c>
      <c r="C2693">
        <v>813</v>
      </c>
      <c r="D2693" t="s">
        <v>152</v>
      </c>
      <c r="E2693" t="s">
        <v>3</v>
      </c>
      <c r="F2693" t="s">
        <v>153</v>
      </c>
      <c r="G2693">
        <v>96</v>
      </c>
      <c r="H2693">
        <v>455773</v>
      </c>
      <c r="I2693">
        <v>4.74</v>
      </c>
      <c r="J2693">
        <v>764</v>
      </c>
      <c r="K2693">
        <v>1046</v>
      </c>
      <c r="L2693" t="s">
        <v>28944</v>
      </c>
      <c r="M2693" t="s">
        <v>29004</v>
      </c>
      <c r="N2693" t="s">
        <v>29023</v>
      </c>
      <c r="O2693" t="s">
        <v>29024</v>
      </c>
      <c r="P2693" t="s">
        <v>29012</v>
      </c>
      <c r="Q2693" t="s">
        <v>29025</v>
      </c>
      <c r="R2693" t="s">
        <v>29026</v>
      </c>
      <c r="S2693" t="s">
        <v>29027</v>
      </c>
      <c r="T2693" t="s">
        <v>29028</v>
      </c>
      <c r="U2693" t="s">
        <v>29029</v>
      </c>
      <c r="V2693" t="s">
        <v>29030</v>
      </c>
      <c r="W2693" t="s">
        <v>29031</v>
      </c>
      <c r="X2693" t="s">
        <v>29032</v>
      </c>
      <c r="Y2693" t="s">
        <v>29007</v>
      </c>
      <c r="Z2693" t="s">
        <v>29033</v>
      </c>
      <c r="AA2693" t="s">
        <v>29034</v>
      </c>
      <c r="AB2693" t="s">
        <v>29035</v>
      </c>
      <c r="AC2693" t="s">
        <v>29036</v>
      </c>
      <c r="AD2693" t="s">
        <v>29037</v>
      </c>
      <c r="AE2693" t="s">
        <v>29038</v>
      </c>
    </row>
    <row r="2694" spans="1:31" x14ac:dyDescent="0.3">
      <c r="A2694" t="s">
        <v>29039</v>
      </c>
      <c r="B2694" t="s">
        <v>29040</v>
      </c>
      <c r="C2694">
        <v>920</v>
      </c>
      <c r="D2694" t="s">
        <v>632</v>
      </c>
      <c r="E2694">
        <v>280</v>
      </c>
      <c r="F2694">
        <v>22585</v>
      </c>
      <c r="G2694">
        <v>4.84</v>
      </c>
      <c r="H2694">
        <v>86</v>
      </c>
      <c r="I2694">
        <v>62</v>
      </c>
      <c r="J2694" t="s">
        <v>29041</v>
      </c>
      <c r="K2694" t="s">
        <v>29042</v>
      </c>
      <c r="L2694" t="s">
        <v>29043</v>
      </c>
      <c r="M2694" t="s">
        <v>29044</v>
      </c>
      <c r="N2694" t="s">
        <v>29045</v>
      </c>
      <c r="O2694" t="s">
        <v>29035</v>
      </c>
      <c r="P2694" t="s">
        <v>29025</v>
      </c>
      <c r="Q2694" t="s">
        <v>29046</v>
      </c>
      <c r="R2694" t="s">
        <v>29047</v>
      </c>
      <c r="S2694" t="s">
        <v>29048</v>
      </c>
      <c r="T2694" t="s">
        <v>29049</v>
      </c>
      <c r="U2694" t="s">
        <v>29050</v>
      </c>
      <c r="V2694" t="s">
        <v>29033</v>
      </c>
      <c r="W2694" t="s">
        <v>29051</v>
      </c>
      <c r="X2694" t="s">
        <v>29052</v>
      </c>
      <c r="Y2694" t="s">
        <v>29053</v>
      </c>
      <c r="Z2694" t="s">
        <v>29054</v>
      </c>
      <c r="AA2694" t="s">
        <v>29055</v>
      </c>
      <c r="AB2694" t="s">
        <v>29056</v>
      </c>
      <c r="AC2694" t="s">
        <v>29057</v>
      </c>
    </row>
    <row r="2695" spans="1:31" x14ac:dyDescent="0.3">
      <c r="A2695" t="s">
        <v>29058</v>
      </c>
      <c r="B2695" t="s">
        <v>29059</v>
      </c>
      <c r="C2695">
        <v>1075</v>
      </c>
      <c r="D2695" t="s">
        <v>632</v>
      </c>
      <c r="E2695">
        <v>109</v>
      </c>
      <c r="F2695">
        <v>59</v>
      </c>
      <c r="G2695">
        <v>5</v>
      </c>
      <c r="H2695">
        <v>1</v>
      </c>
      <c r="I2695">
        <v>0</v>
      </c>
    </row>
    <row r="2696" spans="1:31" x14ac:dyDescent="0.3">
      <c r="A2696" t="s">
        <v>29060</v>
      </c>
      <c r="B2696" t="s">
        <v>29061</v>
      </c>
      <c r="C2696">
        <v>1106</v>
      </c>
      <c r="D2696" t="s">
        <v>632</v>
      </c>
      <c r="E2696">
        <v>335</v>
      </c>
      <c r="F2696">
        <v>1490</v>
      </c>
      <c r="G2696">
        <v>3.48</v>
      </c>
      <c r="H2696">
        <v>21</v>
      </c>
      <c r="I2696">
        <v>53</v>
      </c>
      <c r="J2696" t="s">
        <v>29062</v>
      </c>
      <c r="K2696" t="s">
        <v>29063</v>
      </c>
      <c r="L2696" t="s">
        <v>29064</v>
      </c>
      <c r="M2696" t="s">
        <v>28963</v>
      </c>
      <c r="N2696" t="s">
        <v>29065</v>
      </c>
      <c r="O2696" t="s">
        <v>29066</v>
      </c>
      <c r="P2696" t="s">
        <v>29067</v>
      </c>
      <c r="Q2696" t="s">
        <v>29068</v>
      </c>
      <c r="R2696" t="s">
        <v>28956</v>
      </c>
      <c r="S2696" t="s">
        <v>29069</v>
      </c>
      <c r="T2696" t="s">
        <v>29070</v>
      </c>
      <c r="U2696" t="s">
        <v>29071</v>
      </c>
      <c r="V2696" t="s">
        <v>29072</v>
      </c>
      <c r="W2696" t="s">
        <v>29073</v>
      </c>
      <c r="X2696" t="s">
        <v>29074</v>
      </c>
      <c r="Y2696" t="s">
        <v>29075</v>
      </c>
      <c r="Z2696" t="s">
        <v>29076</v>
      </c>
      <c r="AA2696" t="s">
        <v>29077</v>
      </c>
      <c r="AB2696" t="s">
        <v>29078</v>
      </c>
      <c r="AC2696" t="s">
        <v>29079</v>
      </c>
    </row>
    <row r="2697" spans="1:31" x14ac:dyDescent="0.3">
      <c r="A2697" t="s">
        <v>29080</v>
      </c>
      <c r="B2697" t="s">
        <v>29081</v>
      </c>
      <c r="C2697">
        <v>770</v>
      </c>
      <c r="D2697" t="s">
        <v>632</v>
      </c>
      <c r="E2697">
        <v>265</v>
      </c>
      <c r="F2697">
        <v>510</v>
      </c>
      <c r="G2697">
        <v>2.25</v>
      </c>
      <c r="H2697">
        <v>4</v>
      </c>
      <c r="I2697">
        <v>1</v>
      </c>
    </row>
    <row r="2698" spans="1:31" x14ac:dyDescent="0.3">
      <c r="A2698" t="s">
        <v>29082</v>
      </c>
      <c r="B2698" t="s">
        <v>29083</v>
      </c>
      <c r="C2698">
        <v>930</v>
      </c>
      <c r="D2698" t="s">
        <v>32</v>
      </c>
      <c r="E2698">
        <v>266</v>
      </c>
      <c r="F2698">
        <v>793</v>
      </c>
      <c r="G2698">
        <v>4.33</v>
      </c>
      <c r="H2698">
        <v>6</v>
      </c>
      <c r="I2698">
        <v>8</v>
      </c>
    </row>
    <row r="2699" spans="1:31" x14ac:dyDescent="0.3">
      <c r="A2699" t="s">
        <v>29084</v>
      </c>
      <c r="B2699" t="s">
        <v>29085</v>
      </c>
      <c r="C2699">
        <v>1035</v>
      </c>
      <c r="D2699" t="s">
        <v>38</v>
      </c>
      <c r="E2699" t="s">
        <v>3</v>
      </c>
      <c r="F2699" t="s">
        <v>39</v>
      </c>
      <c r="G2699">
        <v>283</v>
      </c>
      <c r="H2699">
        <v>702</v>
      </c>
      <c r="I2699">
        <v>2.17</v>
      </c>
      <c r="J2699">
        <v>6</v>
      </c>
      <c r="K2699">
        <v>2</v>
      </c>
    </row>
    <row r="2700" spans="1:31" x14ac:dyDescent="0.3">
      <c r="A2700" t="s">
        <v>29086</v>
      </c>
      <c r="B2700" t="s">
        <v>29087</v>
      </c>
      <c r="C2700">
        <v>572</v>
      </c>
      <c r="D2700" t="s">
        <v>3478</v>
      </c>
      <c r="E2700" t="s">
        <v>3</v>
      </c>
      <c r="F2700" t="s">
        <v>3479</v>
      </c>
      <c r="G2700">
        <v>46</v>
      </c>
      <c r="H2700">
        <v>73019</v>
      </c>
      <c r="I2700">
        <v>4.16</v>
      </c>
      <c r="J2700">
        <v>37</v>
      </c>
      <c r="K2700">
        <v>29</v>
      </c>
      <c r="L2700" t="s">
        <v>29088</v>
      </c>
      <c r="M2700" t="s">
        <v>29089</v>
      </c>
      <c r="N2700" t="s">
        <v>29090</v>
      </c>
      <c r="O2700" t="s">
        <v>29091</v>
      </c>
      <c r="P2700" t="s">
        <v>29092</v>
      </c>
      <c r="Q2700" t="s">
        <v>29093</v>
      </c>
      <c r="R2700" t="s">
        <v>29094</v>
      </c>
      <c r="S2700" t="s">
        <v>29095</v>
      </c>
      <c r="T2700" t="s">
        <v>29096</v>
      </c>
      <c r="U2700" t="s">
        <v>29097</v>
      </c>
      <c r="V2700" t="s">
        <v>29098</v>
      </c>
      <c r="W2700" t="s">
        <v>29099</v>
      </c>
      <c r="X2700" t="s">
        <v>29100</v>
      </c>
      <c r="Y2700" t="s">
        <v>29101</v>
      </c>
      <c r="Z2700" t="s">
        <v>29102</v>
      </c>
      <c r="AA2700" t="s">
        <v>29103</v>
      </c>
      <c r="AB2700" t="s">
        <v>29104</v>
      </c>
      <c r="AC2700" t="s">
        <v>29105</v>
      </c>
      <c r="AD2700" t="s">
        <v>29106</v>
      </c>
      <c r="AE2700" t="s">
        <v>29107</v>
      </c>
    </row>
    <row r="2701" spans="1:31" x14ac:dyDescent="0.3">
      <c r="A2701" t="s">
        <v>29108</v>
      </c>
      <c r="B2701" t="s">
        <v>29109</v>
      </c>
      <c r="C2701">
        <v>852</v>
      </c>
      <c r="D2701" t="s">
        <v>38</v>
      </c>
      <c r="E2701" t="s">
        <v>3</v>
      </c>
      <c r="F2701" t="s">
        <v>39</v>
      </c>
      <c r="G2701">
        <v>39</v>
      </c>
      <c r="H2701">
        <v>4615</v>
      </c>
      <c r="I2701">
        <v>0</v>
      </c>
      <c r="J2701">
        <v>0</v>
      </c>
      <c r="K2701">
        <v>0</v>
      </c>
      <c r="L2701" t="s">
        <v>29110</v>
      </c>
      <c r="M2701" t="s">
        <v>29111</v>
      </c>
      <c r="N2701" t="s">
        <v>29112</v>
      </c>
      <c r="O2701" t="s">
        <v>29113</v>
      </c>
      <c r="P2701" t="s">
        <v>29114</v>
      </c>
      <c r="Q2701" t="s">
        <v>29115</v>
      </c>
      <c r="R2701" t="s">
        <v>29116</v>
      </c>
      <c r="S2701" t="s">
        <v>29088</v>
      </c>
      <c r="T2701" t="e">
        <f>-WbsO91RCbY</f>
        <v>#NAME?</v>
      </c>
      <c r="U2701" t="s">
        <v>29117</v>
      </c>
      <c r="V2701" t="s">
        <v>29118</v>
      </c>
      <c r="W2701" t="s">
        <v>29119</v>
      </c>
      <c r="X2701" t="s">
        <v>29099</v>
      </c>
      <c r="Y2701" t="s">
        <v>29086</v>
      </c>
    </row>
    <row r="2702" spans="1:31" x14ac:dyDescent="0.3">
      <c r="A2702" t="s">
        <v>29120</v>
      </c>
      <c r="B2702" t="s">
        <v>29121</v>
      </c>
      <c r="C2702">
        <v>1016</v>
      </c>
      <c r="D2702" t="s">
        <v>3478</v>
      </c>
      <c r="E2702" t="s">
        <v>3</v>
      </c>
      <c r="F2702" t="s">
        <v>3479</v>
      </c>
      <c r="G2702">
        <v>295</v>
      </c>
      <c r="H2702">
        <v>23067</v>
      </c>
      <c r="I2702">
        <v>4.5599999999999996</v>
      </c>
      <c r="J2702">
        <v>18</v>
      </c>
      <c r="K2702">
        <v>19</v>
      </c>
      <c r="L2702" t="s">
        <v>29122</v>
      </c>
      <c r="M2702" t="s">
        <v>29123</v>
      </c>
      <c r="N2702" t="s">
        <v>29124</v>
      </c>
      <c r="O2702" t="s">
        <v>29125</v>
      </c>
      <c r="P2702" t="s">
        <v>29126</v>
      </c>
      <c r="Q2702" t="s">
        <v>29127</v>
      </c>
      <c r="R2702" t="s">
        <v>29128</v>
      </c>
      <c r="S2702" t="s">
        <v>29089</v>
      </c>
      <c r="T2702" t="s">
        <v>29129</v>
      </c>
      <c r="U2702" t="s">
        <v>29130</v>
      </c>
      <c r="V2702" t="s">
        <v>29131</v>
      </c>
      <c r="W2702" t="s">
        <v>29132</v>
      </c>
      <c r="X2702" t="s">
        <v>29105</v>
      </c>
      <c r="Y2702" t="s">
        <v>29133</v>
      </c>
      <c r="Z2702" t="s">
        <v>29134</v>
      </c>
      <c r="AA2702" t="s">
        <v>29135</v>
      </c>
      <c r="AB2702" t="s">
        <v>29136</v>
      </c>
      <c r="AC2702" t="s">
        <v>29137</v>
      </c>
      <c r="AD2702" t="s">
        <v>29138</v>
      </c>
      <c r="AE2702" t="s">
        <v>29139</v>
      </c>
    </row>
    <row r="2703" spans="1:31" x14ac:dyDescent="0.3">
      <c r="A2703" t="s">
        <v>29140</v>
      </c>
      <c r="B2703" t="s">
        <v>29141</v>
      </c>
      <c r="C2703">
        <v>989</v>
      </c>
      <c r="D2703" t="s">
        <v>3478</v>
      </c>
      <c r="E2703" t="s">
        <v>3</v>
      </c>
      <c r="F2703" t="s">
        <v>3479</v>
      </c>
      <c r="G2703">
        <v>64</v>
      </c>
      <c r="H2703">
        <v>1151</v>
      </c>
      <c r="I2703">
        <v>5</v>
      </c>
      <c r="J2703">
        <v>2</v>
      </c>
      <c r="K2703">
        <v>0</v>
      </c>
    </row>
    <row r="2704" spans="1:31" x14ac:dyDescent="0.3">
      <c r="A2704" t="s">
        <v>29142</v>
      </c>
      <c r="B2704" t="s">
        <v>29143</v>
      </c>
      <c r="C2704">
        <v>756</v>
      </c>
      <c r="D2704" t="s">
        <v>3478</v>
      </c>
      <c r="E2704" t="s">
        <v>3</v>
      </c>
      <c r="F2704" t="s">
        <v>3479</v>
      </c>
      <c r="G2704">
        <v>277</v>
      </c>
      <c r="H2704">
        <v>49365</v>
      </c>
      <c r="I2704">
        <v>3.31</v>
      </c>
      <c r="J2704">
        <v>16</v>
      </c>
      <c r="K2704">
        <v>32</v>
      </c>
      <c r="L2704" t="s">
        <v>29144</v>
      </c>
      <c r="M2704" t="s">
        <v>29145</v>
      </c>
      <c r="N2704" t="s">
        <v>29146</v>
      </c>
      <c r="O2704" t="s">
        <v>29098</v>
      </c>
      <c r="P2704" t="s">
        <v>29147</v>
      </c>
      <c r="Q2704" t="s">
        <v>29148</v>
      </c>
      <c r="R2704" t="s">
        <v>29149</v>
      </c>
      <c r="S2704" t="s">
        <v>29115</v>
      </c>
      <c r="T2704" t="s">
        <v>29150</v>
      </c>
      <c r="U2704" t="s">
        <v>29151</v>
      </c>
      <c r="V2704" t="s">
        <v>29152</v>
      </c>
      <c r="W2704" t="s">
        <v>29088</v>
      </c>
      <c r="X2704" t="s">
        <v>29153</v>
      </c>
      <c r="Y2704" t="s">
        <v>29118</v>
      </c>
      <c r="Z2704" t="e">
        <f>-WbsO91RCbY</f>
        <v>#NAME?</v>
      </c>
      <c r="AA2704" t="s">
        <v>29154</v>
      </c>
      <c r="AB2704" t="s">
        <v>29155</v>
      </c>
      <c r="AC2704" t="s">
        <v>29156</v>
      </c>
      <c r="AD2704" t="s">
        <v>29086</v>
      </c>
      <c r="AE2704" t="s">
        <v>29157</v>
      </c>
    </row>
    <row r="2705" spans="1:31" x14ac:dyDescent="0.3">
      <c r="A2705" t="s">
        <v>29158</v>
      </c>
      <c r="B2705" t="s">
        <v>29159</v>
      </c>
      <c r="C2705">
        <v>735</v>
      </c>
      <c r="D2705" t="s">
        <v>3478</v>
      </c>
      <c r="E2705" t="s">
        <v>3</v>
      </c>
      <c r="F2705" t="s">
        <v>3479</v>
      </c>
      <c r="G2705">
        <v>13</v>
      </c>
      <c r="H2705">
        <v>6659</v>
      </c>
      <c r="I2705">
        <v>3</v>
      </c>
      <c r="J2705">
        <v>2</v>
      </c>
      <c r="K2705">
        <v>1</v>
      </c>
      <c r="L2705" t="s">
        <v>29160</v>
      </c>
      <c r="M2705" t="e">
        <f>-IoBQIg2XXE</f>
        <v>#NAME?</v>
      </c>
      <c r="N2705" t="s">
        <v>29106</v>
      </c>
      <c r="O2705" t="s">
        <v>29161</v>
      </c>
      <c r="P2705" t="s">
        <v>29145</v>
      </c>
      <c r="Q2705" t="s">
        <v>29162</v>
      </c>
      <c r="R2705" t="s">
        <v>29163</v>
      </c>
      <c r="S2705" t="s">
        <v>29164</v>
      </c>
      <c r="T2705" t="s">
        <v>29165</v>
      </c>
      <c r="U2705" t="s">
        <v>29166</v>
      </c>
      <c r="V2705" t="s">
        <v>29086</v>
      </c>
      <c r="W2705" t="s">
        <v>29149</v>
      </c>
      <c r="X2705" t="s">
        <v>29167</v>
      </c>
      <c r="Y2705" t="s">
        <v>29168</v>
      </c>
      <c r="Z2705" t="s">
        <v>29169</v>
      </c>
      <c r="AA2705" t="s">
        <v>29142</v>
      </c>
      <c r="AB2705" t="s">
        <v>29098</v>
      </c>
      <c r="AC2705" t="s">
        <v>29088</v>
      </c>
      <c r="AD2705" t="s">
        <v>29140</v>
      </c>
      <c r="AE2705" t="s">
        <v>29170</v>
      </c>
    </row>
    <row r="2706" spans="1:31" x14ac:dyDescent="0.3">
      <c r="A2706" t="e">
        <f>-WbsO91RCbY</f>
        <v>#NAME?</v>
      </c>
      <c r="B2706" t="s">
        <v>29171</v>
      </c>
      <c r="C2706">
        <v>985</v>
      </c>
      <c r="D2706" t="s">
        <v>866</v>
      </c>
      <c r="E2706">
        <v>433</v>
      </c>
      <c r="F2706">
        <v>34869</v>
      </c>
      <c r="G2706">
        <v>4.8</v>
      </c>
      <c r="H2706">
        <v>15</v>
      </c>
      <c r="I2706">
        <v>18</v>
      </c>
      <c r="J2706" t="s">
        <v>29172</v>
      </c>
      <c r="K2706" t="s">
        <v>29144</v>
      </c>
      <c r="L2706" t="s">
        <v>29173</v>
      </c>
      <c r="M2706" t="s">
        <v>29089</v>
      </c>
      <c r="N2706" t="s">
        <v>29174</v>
      </c>
      <c r="O2706" t="s">
        <v>29175</v>
      </c>
      <c r="P2706" t="s">
        <v>29088</v>
      </c>
      <c r="Q2706" t="s">
        <v>29176</v>
      </c>
      <c r="R2706" t="s">
        <v>29177</v>
      </c>
      <c r="S2706" t="s">
        <v>29146</v>
      </c>
      <c r="T2706" t="s">
        <v>29099</v>
      </c>
      <c r="U2706" t="s">
        <v>29151</v>
      </c>
      <c r="V2706" t="s">
        <v>29178</v>
      </c>
      <c r="W2706" t="s">
        <v>29142</v>
      </c>
      <c r="X2706" t="s">
        <v>29179</v>
      </c>
      <c r="Y2706" t="s">
        <v>29086</v>
      </c>
      <c r="Z2706" t="s">
        <v>29095</v>
      </c>
      <c r="AA2706" t="s">
        <v>29094</v>
      </c>
      <c r="AB2706" t="s">
        <v>29180</v>
      </c>
      <c r="AC2706" t="s">
        <v>29181</v>
      </c>
    </row>
    <row r="2707" spans="1:31" x14ac:dyDescent="0.3">
      <c r="A2707" t="s">
        <v>29182</v>
      </c>
      <c r="B2707" t="s">
        <v>29183</v>
      </c>
      <c r="C2707">
        <v>1132</v>
      </c>
      <c r="D2707" t="s">
        <v>632</v>
      </c>
      <c r="E2707">
        <v>275</v>
      </c>
      <c r="F2707">
        <v>143</v>
      </c>
      <c r="G2707">
        <v>0</v>
      </c>
      <c r="H2707">
        <v>0</v>
      </c>
      <c r="I2707">
        <v>0</v>
      </c>
      <c r="J2707" t="s">
        <v>29184</v>
      </c>
      <c r="K2707" t="s">
        <v>29185</v>
      </c>
      <c r="L2707" t="s">
        <v>29186</v>
      </c>
      <c r="M2707" t="s">
        <v>29187</v>
      </c>
      <c r="N2707" t="s">
        <v>29140</v>
      </c>
      <c r="O2707" t="s">
        <v>29188</v>
      </c>
      <c r="P2707" t="s">
        <v>29189</v>
      </c>
      <c r="Q2707" t="s">
        <v>29190</v>
      </c>
      <c r="R2707" t="s">
        <v>29191</v>
      </c>
      <c r="S2707" t="s">
        <v>29192</v>
      </c>
      <c r="T2707" t="s">
        <v>29193</v>
      </c>
      <c r="U2707" t="s">
        <v>29194</v>
      </c>
      <c r="V2707" t="s">
        <v>29142</v>
      </c>
      <c r="W2707" t="s">
        <v>29195</v>
      </c>
      <c r="X2707" t="s">
        <v>29155</v>
      </c>
      <c r="Y2707" t="s">
        <v>29196</v>
      </c>
      <c r="Z2707" t="s">
        <v>29197</v>
      </c>
      <c r="AA2707" t="s">
        <v>29198</v>
      </c>
      <c r="AB2707" t="s">
        <v>29199</v>
      </c>
      <c r="AC2707" t="s">
        <v>29200</v>
      </c>
    </row>
    <row r="2708" spans="1:31" x14ac:dyDescent="0.3">
      <c r="A2708" t="s">
        <v>29201</v>
      </c>
      <c r="B2708" t="s">
        <v>29202</v>
      </c>
      <c r="C2708">
        <v>740</v>
      </c>
      <c r="D2708" t="s">
        <v>3478</v>
      </c>
      <c r="E2708" t="s">
        <v>3</v>
      </c>
      <c r="F2708" t="s">
        <v>3479</v>
      </c>
      <c r="G2708">
        <v>211</v>
      </c>
      <c r="H2708">
        <v>12100</v>
      </c>
      <c r="I2708">
        <v>2.86</v>
      </c>
      <c r="J2708">
        <v>7</v>
      </c>
      <c r="K2708">
        <v>4</v>
      </c>
    </row>
    <row r="2709" spans="1:31" x14ac:dyDescent="0.3">
      <c r="A2709" t="s">
        <v>29203</v>
      </c>
      <c r="B2709" t="s">
        <v>29204</v>
      </c>
      <c r="C2709">
        <v>1045</v>
      </c>
      <c r="D2709" t="s">
        <v>3478</v>
      </c>
      <c r="E2709" t="s">
        <v>3</v>
      </c>
      <c r="F2709" t="s">
        <v>3479</v>
      </c>
      <c r="G2709">
        <v>68</v>
      </c>
      <c r="H2709">
        <v>988</v>
      </c>
      <c r="I2709">
        <v>5</v>
      </c>
      <c r="J2709">
        <v>1</v>
      </c>
      <c r="K2709">
        <v>0</v>
      </c>
    </row>
    <row r="2710" spans="1:31" x14ac:dyDescent="0.3">
      <c r="A2710" t="s">
        <v>29205</v>
      </c>
      <c r="B2710" t="s">
        <v>29206</v>
      </c>
      <c r="C2710">
        <v>1131</v>
      </c>
      <c r="D2710" t="s">
        <v>3478</v>
      </c>
      <c r="E2710" t="s">
        <v>3</v>
      </c>
      <c r="F2710" t="s">
        <v>3479</v>
      </c>
      <c r="G2710">
        <v>60</v>
      </c>
      <c r="H2710">
        <v>141</v>
      </c>
      <c r="I2710">
        <v>0</v>
      </c>
      <c r="J2710">
        <v>0</v>
      </c>
      <c r="K2710">
        <v>0</v>
      </c>
    </row>
    <row r="2711" spans="1:31" x14ac:dyDescent="0.3">
      <c r="A2711" t="s">
        <v>29165</v>
      </c>
      <c r="B2711" t="s">
        <v>29207</v>
      </c>
      <c r="C2711">
        <v>847</v>
      </c>
      <c r="D2711" t="s">
        <v>3478</v>
      </c>
      <c r="E2711" t="s">
        <v>3</v>
      </c>
      <c r="F2711" t="s">
        <v>3479</v>
      </c>
      <c r="G2711">
        <v>44</v>
      </c>
      <c r="H2711">
        <v>2976</v>
      </c>
      <c r="I2711">
        <v>2.6</v>
      </c>
      <c r="J2711">
        <v>5</v>
      </c>
      <c r="K2711">
        <v>1</v>
      </c>
      <c r="L2711" t="s">
        <v>29149</v>
      </c>
      <c r="M2711" t="s">
        <v>29155</v>
      </c>
      <c r="N2711" t="s">
        <v>29208</v>
      </c>
      <c r="O2711" t="s">
        <v>29106</v>
      </c>
      <c r="P2711" t="s">
        <v>29142</v>
      </c>
      <c r="Q2711" t="s">
        <v>29158</v>
      </c>
      <c r="R2711" t="s">
        <v>29209</v>
      </c>
      <c r="S2711" t="e">
        <f>-WbsO91RCbY</f>
        <v>#NAME?</v>
      </c>
      <c r="T2711" t="s">
        <v>29210</v>
      </c>
      <c r="U2711" t="s">
        <v>29211</v>
      </c>
      <c r="V2711" t="s">
        <v>29145</v>
      </c>
      <c r="W2711" t="s">
        <v>29097</v>
      </c>
      <c r="X2711" t="s">
        <v>29156</v>
      </c>
      <c r="Y2711" t="s">
        <v>29212</v>
      </c>
      <c r="Z2711" t="s">
        <v>29213</v>
      </c>
      <c r="AA2711" t="s">
        <v>29140</v>
      </c>
      <c r="AB2711" t="s">
        <v>29214</v>
      </c>
      <c r="AC2711" t="s">
        <v>29215</v>
      </c>
      <c r="AD2711" t="s">
        <v>29120</v>
      </c>
      <c r="AE2711" t="s">
        <v>29154</v>
      </c>
    </row>
    <row r="2712" spans="1:31" x14ac:dyDescent="0.3">
      <c r="A2712" t="s">
        <v>29216</v>
      </c>
      <c r="B2712" t="s">
        <v>29217</v>
      </c>
      <c r="C2712">
        <v>953</v>
      </c>
      <c r="D2712" t="s">
        <v>3478</v>
      </c>
      <c r="E2712" t="s">
        <v>3</v>
      </c>
      <c r="F2712" t="s">
        <v>3479</v>
      </c>
      <c r="G2712">
        <v>42</v>
      </c>
      <c r="H2712">
        <v>944</v>
      </c>
      <c r="I2712">
        <v>2.33</v>
      </c>
      <c r="J2712">
        <v>3</v>
      </c>
      <c r="K2712">
        <v>2</v>
      </c>
      <c r="L2712" t="s">
        <v>29218</v>
      </c>
      <c r="M2712" t="s">
        <v>29219</v>
      </c>
      <c r="N2712" t="s">
        <v>29220</v>
      </c>
      <c r="O2712" t="s">
        <v>29149</v>
      </c>
      <c r="P2712" t="s">
        <v>29120</v>
      </c>
      <c r="Q2712" t="s">
        <v>29221</v>
      </c>
      <c r="R2712" t="s">
        <v>29203</v>
      </c>
      <c r="S2712" t="s">
        <v>29222</v>
      </c>
      <c r="T2712" t="s">
        <v>29223</v>
      </c>
      <c r="U2712" t="s">
        <v>29224</v>
      </c>
      <c r="V2712" t="s">
        <v>29225</v>
      </c>
      <c r="W2712" t="s">
        <v>29226</v>
      </c>
      <c r="X2712" t="s">
        <v>29137</v>
      </c>
      <c r="Y2712" t="s">
        <v>29227</v>
      </c>
      <c r="Z2712" t="s">
        <v>29228</v>
      </c>
      <c r="AA2712" t="s">
        <v>29132</v>
      </c>
      <c r="AB2712" t="s">
        <v>29229</v>
      </c>
      <c r="AC2712" t="s">
        <v>29230</v>
      </c>
      <c r="AD2712" t="s">
        <v>29231</v>
      </c>
      <c r="AE2712" t="s">
        <v>29232</v>
      </c>
    </row>
    <row r="2713" spans="1:31" x14ac:dyDescent="0.3">
      <c r="A2713" t="s">
        <v>29233</v>
      </c>
      <c r="B2713" t="s">
        <v>29234</v>
      </c>
      <c r="C2713">
        <v>1093</v>
      </c>
      <c r="D2713" t="s">
        <v>3478</v>
      </c>
      <c r="E2713" t="s">
        <v>3</v>
      </c>
      <c r="F2713" t="s">
        <v>3479</v>
      </c>
      <c r="G2713">
        <v>16</v>
      </c>
      <c r="H2713">
        <v>190</v>
      </c>
      <c r="I2713">
        <v>5</v>
      </c>
      <c r="J2713">
        <v>2</v>
      </c>
      <c r="K2713">
        <v>1</v>
      </c>
    </row>
    <row r="2714" spans="1:31" x14ac:dyDescent="0.3">
      <c r="A2714" t="s">
        <v>29106</v>
      </c>
      <c r="B2714" t="s">
        <v>29159</v>
      </c>
      <c r="C2714">
        <v>936</v>
      </c>
      <c r="D2714" t="s">
        <v>3478</v>
      </c>
      <c r="E2714" t="s">
        <v>3</v>
      </c>
      <c r="F2714" t="s">
        <v>3479</v>
      </c>
      <c r="G2714">
        <v>57</v>
      </c>
      <c r="H2714">
        <v>4716</v>
      </c>
      <c r="I2714">
        <v>5</v>
      </c>
      <c r="J2714">
        <v>1</v>
      </c>
      <c r="K2714">
        <v>6</v>
      </c>
      <c r="L2714" t="s">
        <v>29088</v>
      </c>
      <c r="M2714" t="s">
        <v>29086</v>
      </c>
      <c r="N2714" t="s">
        <v>29142</v>
      </c>
      <c r="O2714" t="s">
        <v>29156</v>
      </c>
      <c r="P2714" t="s">
        <v>29158</v>
      </c>
      <c r="Q2714" t="s">
        <v>29211</v>
      </c>
      <c r="R2714" t="s">
        <v>29235</v>
      </c>
      <c r="S2714" t="s">
        <v>29099</v>
      </c>
      <c r="T2714" t="s">
        <v>29116</v>
      </c>
      <c r="U2714" t="s">
        <v>29213</v>
      </c>
      <c r="V2714" t="s">
        <v>29149</v>
      </c>
      <c r="W2714" t="e">
        <f>-WbsO91RCbY</f>
        <v>#NAME?</v>
      </c>
      <c r="X2714" t="s">
        <v>29236</v>
      </c>
      <c r="Y2714" t="s">
        <v>29115</v>
      </c>
      <c r="Z2714" t="s">
        <v>29214</v>
      </c>
      <c r="AA2714" t="s">
        <v>29108</v>
      </c>
      <c r="AB2714" t="s">
        <v>29151</v>
      </c>
      <c r="AC2714" t="s">
        <v>29097</v>
      </c>
      <c r="AD2714" t="s">
        <v>29237</v>
      </c>
      <c r="AE2714" t="s">
        <v>29238</v>
      </c>
    </row>
    <row r="2715" spans="1:31" x14ac:dyDescent="0.3">
      <c r="A2715" t="s">
        <v>29236</v>
      </c>
      <c r="B2715" t="s">
        <v>29239</v>
      </c>
      <c r="C2715">
        <v>936</v>
      </c>
      <c r="D2715" t="s">
        <v>3478</v>
      </c>
      <c r="E2715" t="s">
        <v>3</v>
      </c>
      <c r="F2715" t="s">
        <v>3479</v>
      </c>
      <c r="G2715">
        <v>111</v>
      </c>
      <c r="H2715">
        <v>2107</v>
      </c>
      <c r="I2715">
        <v>0</v>
      </c>
      <c r="J2715">
        <v>0</v>
      </c>
      <c r="K2715">
        <v>0</v>
      </c>
      <c r="L2715" t="s">
        <v>29240</v>
      </c>
      <c r="M2715" t="s">
        <v>29106</v>
      </c>
      <c r="N2715" t="s">
        <v>29151</v>
      </c>
      <c r="O2715" t="s">
        <v>29099</v>
      </c>
      <c r="P2715" t="e">
        <f>-WbsO91RCbY</f>
        <v>#NAME?</v>
      </c>
      <c r="Q2715" t="s">
        <v>29208</v>
      </c>
      <c r="R2715" t="s">
        <v>29241</v>
      </c>
      <c r="S2715" t="s">
        <v>29086</v>
      </c>
      <c r="T2715" t="s">
        <v>29142</v>
      </c>
      <c r="U2715" t="s">
        <v>29242</v>
      </c>
      <c r="V2715" t="s">
        <v>29243</v>
      </c>
      <c r="W2715" t="s">
        <v>29244</v>
      </c>
      <c r="X2715" t="s">
        <v>29245</v>
      </c>
      <c r="Y2715" t="s">
        <v>29246</v>
      </c>
      <c r="Z2715" t="s">
        <v>29153</v>
      </c>
      <c r="AA2715" t="s">
        <v>29146</v>
      </c>
      <c r="AB2715" t="s">
        <v>29149</v>
      </c>
      <c r="AC2715" t="s">
        <v>29247</v>
      </c>
      <c r="AD2715" t="s">
        <v>29248</v>
      </c>
      <c r="AE2715" t="s">
        <v>29249</v>
      </c>
    </row>
    <row r="2716" spans="1:31" x14ac:dyDescent="0.3">
      <c r="A2716" t="s">
        <v>29244</v>
      </c>
      <c r="B2716" t="s">
        <v>29250</v>
      </c>
      <c r="C2716">
        <v>852</v>
      </c>
      <c r="D2716" t="s">
        <v>866</v>
      </c>
      <c r="E2716">
        <v>609</v>
      </c>
      <c r="F2716">
        <v>9361</v>
      </c>
      <c r="G2716">
        <v>4.62</v>
      </c>
      <c r="H2716">
        <v>16</v>
      </c>
      <c r="I2716">
        <v>8</v>
      </c>
      <c r="J2716" t="s">
        <v>29098</v>
      </c>
      <c r="K2716" t="s">
        <v>29251</v>
      </c>
      <c r="L2716" t="s">
        <v>29252</v>
      </c>
      <c r="M2716" t="s">
        <v>29253</v>
      </c>
      <c r="N2716" t="s">
        <v>29254</v>
      </c>
      <c r="O2716" t="s">
        <v>29255</v>
      </c>
      <c r="P2716" t="s">
        <v>29256</v>
      </c>
      <c r="Q2716" t="s">
        <v>29116</v>
      </c>
      <c r="R2716" t="s">
        <v>29257</v>
      </c>
      <c r="S2716" t="s">
        <v>29258</v>
      </c>
      <c r="T2716" t="s">
        <v>29259</v>
      </c>
      <c r="U2716" t="s">
        <v>29260</v>
      </c>
      <c r="V2716" t="s">
        <v>29097</v>
      </c>
      <c r="W2716" t="s">
        <v>29213</v>
      </c>
      <c r="X2716" t="s">
        <v>29261</v>
      </c>
      <c r="Y2716" t="s">
        <v>29262</v>
      </c>
      <c r="Z2716" t="s">
        <v>29263</v>
      </c>
      <c r="AA2716" t="s">
        <v>29264</v>
      </c>
      <c r="AB2716" t="s">
        <v>29265</v>
      </c>
      <c r="AC2716" t="s">
        <v>29266</v>
      </c>
    </row>
    <row r="2717" spans="1:31" x14ac:dyDescent="0.3">
      <c r="A2717" t="s">
        <v>29267</v>
      </c>
      <c r="B2717" t="s">
        <v>29268</v>
      </c>
      <c r="C2717">
        <v>658</v>
      </c>
      <c r="D2717" t="s">
        <v>3478</v>
      </c>
      <c r="E2717" t="s">
        <v>3</v>
      </c>
      <c r="F2717" t="s">
        <v>3479</v>
      </c>
      <c r="G2717">
        <v>242</v>
      </c>
      <c r="H2717">
        <v>6235</v>
      </c>
      <c r="I2717">
        <v>4.83</v>
      </c>
      <c r="J2717">
        <v>12</v>
      </c>
      <c r="K2717">
        <v>11</v>
      </c>
    </row>
    <row r="2718" spans="1:31" x14ac:dyDescent="0.3">
      <c r="A2718" t="s">
        <v>29246</v>
      </c>
      <c r="B2718" t="s">
        <v>29269</v>
      </c>
      <c r="C2718">
        <v>992</v>
      </c>
      <c r="D2718" t="s">
        <v>3478</v>
      </c>
      <c r="E2718" t="s">
        <v>3</v>
      </c>
      <c r="F2718" t="s">
        <v>3479</v>
      </c>
      <c r="G2718">
        <v>42</v>
      </c>
      <c r="H2718">
        <v>1657</v>
      </c>
      <c r="I2718">
        <v>5</v>
      </c>
      <c r="J2718">
        <v>3</v>
      </c>
      <c r="K2718">
        <v>2</v>
      </c>
    </row>
    <row r="2719" spans="1:31" x14ac:dyDescent="0.3">
      <c r="A2719" t="s">
        <v>29170</v>
      </c>
      <c r="B2719" t="s">
        <v>29270</v>
      </c>
      <c r="C2719">
        <v>981</v>
      </c>
      <c r="D2719" t="s">
        <v>3478</v>
      </c>
      <c r="E2719" t="s">
        <v>3</v>
      </c>
      <c r="F2719" t="s">
        <v>3479</v>
      </c>
      <c r="G2719">
        <v>13</v>
      </c>
      <c r="H2719">
        <v>1109</v>
      </c>
      <c r="I2719">
        <v>0</v>
      </c>
      <c r="J2719">
        <v>0</v>
      </c>
      <c r="K2719">
        <v>0</v>
      </c>
      <c r="L2719" t="s">
        <v>29271</v>
      </c>
      <c r="M2719" t="s">
        <v>29272</v>
      </c>
      <c r="N2719" t="s">
        <v>29273</v>
      </c>
      <c r="O2719" t="s">
        <v>29274</v>
      </c>
      <c r="P2719" t="s">
        <v>29275</v>
      </c>
      <c r="Q2719" t="s">
        <v>29189</v>
      </c>
      <c r="R2719" t="s">
        <v>29209</v>
      </c>
      <c r="S2719" t="s">
        <v>29276</v>
      </c>
      <c r="T2719" t="s">
        <v>29088</v>
      </c>
      <c r="U2719" t="e">
        <f>-WbsO91RCbY</f>
        <v>#NAME?</v>
      </c>
      <c r="V2719" t="s">
        <v>29277</v>
      </c>
      <c r="W2719" t="s">
        <v>29149</v>
      </c>
      <c r="X2719" t="s">
        <v>29214</v>
      </c>
      <c r="Y2719" t="s">
        <v>29278</v>
      </c>
      <c r="Z2719" t="s">
        <v>29158</v>
      </c>
      <c r="AA2719" t="s">
        <v>29279</v>
      </c>
      <c r="AB2719" t="s">
        <v>29244</v>
      </c>
      <c r="AC2719" t="s">
        <v>29099</v>
      </c>
      <c r="AD2719" t="s">
        <v>29116</v>
      </c>
      <c r="AE2719" t="s">
        <v>29280</v>
      </c>
    </row>
    <row r="2720" spans="1:31" x14ac:dyDescent="0.3">
      <c r="A2720" t="s">
        <v>29281</v>
      </c>
      <c r="B2720" t="s">
        <v>29282</v>
      </c>
      <c r="C2720">
        <v>1038</v>
      </c>
      <c r="D2720" t="s">
        <v>32</v>
      </c>
      <c r="E2720">
        <v>417</v>
      </c>
      <c r="F2720">
        <v>172</v>
      </c>
      <c r="G2720">
        <v>5</v>
      </c>
      <c r="H2720">
        <v>2</v>
      </c>
      <c r="I2720">
        <v>1</v>
      </c>
    </row>
    <row r="2721" spans="1:31" x14ac:dyDescent="0.3">
      <c r="A2721" t="s">
        <v>29283</v>
      </c>
      <c r="B2721" t="s">
        <v>29284</v>
      </c>
      <c r="C2721">
        <v>920</v>
      </c>
      <c r="D2721" t="s">
        <v>32</v>
      </c>
      <c r="E2721">
        <v>28</v>
      </c>
      <c r="F2721">
        <v>1381</v>
      </c>
      <c r="G2721">
        <v>4.67</v>
      </c>
      <c r="H2721">
        <v>3</v>
      </c>
      <c r="I2721">
        <v>0</v>
      </c>
      <c r="J2721" t="s">
        <v>29285</v>
      </c>
      <c r="K2721" t="s">
        <v>29286</v>
      </c>
      <c r="L2721" t="s">
        <v>29287</v>
      </c>
      <c r="M2721" t="s">
        <v>29288</v>
      </c>
      <c r="N2721" t="s">
        <v>29289</v>
      </c>
      <c r="O2721" t="s">
        <v>29290</v>
      </c>
      <c r="P2721" t="s">
        <v>29291</v>
      </c>
      <c r="Q2721" t="s">
        <v>29292</v>
      </c>
      <c r="R2721" t="s">
        <v>29293</v>
      </c>
      <c r="S2721" t="s">
        <v>29294</v>
      </c>
      <c r="T2721" t="s">
        <v>29295</v>
      </c>
      <c r="U2721" t="s">
        <v>29296</v>
      </c>
      <c r="V2721" t="s">
        <v>29297</v>
      </c>
      <c r="W2721" t="s">
        <v>29298</v>
      </c>
      <c r="X2721" t="s">
        <v>29299</v>
      </c>
      <c r="Y2721" t="s">
        <v>29300</v>
      </c>
      <c r="Z2721" t="s">
        <v>29301</v>
      </c>
      <c r="AA2721" t="s">
        <v>29302</v>
      </c>
      <c r="AB2721" t="s">
        <v>29303</v>
      </c>
      <c r="AC2721" t="s">
        <v>29304</v>
      </c>
    </row>
    <row r="2722" spans="1:31" x14ac:dyDescent="0.3">
      <c r="A2722" t="s">
        <v>29305</v>
      </c>
      <c r="B2722" t="s">
        <v>29306</v>
      </c>
      <c r="C2722">
        <v>1088</v>
      </c>
      <c r="D2722" t="s">
        <v>2503</v>
      </c>
      <c r="E2722">
        <v>256</v>
      </c>
      <c r="F2722">
        <v>2532</v>
      </c>
      <c r="G2722">
        <v>5</v>
      </c>
      <c r="H2722">
        <v>6</v>
      </c>
      <c r="I2722">
        <v>10</v>
      </c>
      <c r="J2722" t="s">
        <v>29307</v>
      </c>
      <c r="K2722" t="s">
        <v>29308</v>
      </c>
      <c r="L2722" t="s">
        <v>29309</v>
      </c>
      <c r="M2722" t="s">
        <v>29310</v>
      </c>
      <c r="N2722" t="s">
        <v>29311</v>
      </c>
      <c r="O2722" t="s">
        <v>29312</v>
      </c>
      <c r="P2722" t="s">
        <v>29313</v>
      </c>
      <c r="Q2722" t="s">
        <v>29314</v>
      </c>
      <c r="R2722" t="s">
        <v>29315</v>
      </c>
      <c r="S2722" t="s">
        <v>29316</v>
      </c>
      <c r="T2722" t="s">
        <v>29317</v>
      </c>
      <c r="U2722" t="s">
        <v>29318</v>
      </c>
      <c r="V2722" t="s">
        <v>29319</v>
      </c>
      <c r="W2722" t="s">
        <v>29320</v>
      </c>
      <c r="X2722" t="s">
        <v>29321</v>
      </c>
      <c r="Y2722" t="s">
        <v>29322</v>
      </c>
      <c r="Z2722" t="s">
        <v>29323</v>
      </c>
      <c r="AA2722" t="s">
        <v>29324</v>
      </c>
      <c r="AB2722" t="s">
        <v>29325</v>
      </c>
      <c r="AC2722" t="s">
        <v>29326</v>
      </c>
    </row>
    <row r="2723" spans="1:31" x14ac:dyDescent="0.3">
      <c r="A2723" t="s">
        <v>29310</v>
      </c>
      <c r="B2723" t="s">
        <v>29306</v>
      </c>
      <c r="C2723">
        <v>975</v>
      </c>
      <c r="D2723" t="s">
        <v>32</v>
      </c>
      <c r="E2723">
        <v>116</v>
      </c>
      <c r="F2723">
        <v>2161</v>
      </c>
      <c r="G2723">
        <v>5</v>
      </c>
      <c r="H2723">
        <v>9</v>
      </c>
      <c r="I2723">
        <v>7</v>
      </c>
      <c r="J2723" t="s">
        <v>29307</v>
      </c>
      <c r="K2723" t="s">
        <v>29311</v>
      </c>
      <c r="L2723" t="s">
        <v>29323</v>
      </c>
      <c r="M2723" t="s">
        <v>29308</v>
      </c>
      <c r="N2723" t="s">
        <v>29327</v>
      </c>
      <c r="O2723" t="s">
        <v>29318</v>
      </c>
      <c r="P2723" t="s">
        <v>29321</v>
      </c>
      <c r="Q2723" t="s">
        <v>29328</v>
      </c>
      <c r="R2723" t="s">
        <v>29329</v>
      </c>
      <c r="S2723" t="s">
        <v>29330</v>
      </c>
      <c r="T2723" t="s">
        <v>29331</v>
      </c>
      <c r="U2723" t="s">
        <v>29332</v>
      </c>
      <c r="V2723" t="s">
        <v>29333</v>
      </c>
      <c r="W2723" t="s">
        <v>29319</v>
      </c>
      <c r="X2723" t="s">
        <v>29334</v>
      </c>
      <c r="Y2723" t="s">
        <v>29335</v>
      </c>
      <c r="Z2723" t="s">
        <v>29336</v>
      </c>
      <c r="AA2723" t="s">
        <v>29337</v>
      </c>
      <c r="AB2723" t="s">
        <v>29338</v>
      </c>
      <c r="AC2723" t="s">
        <v>29339</v>
      </c>
    </row>
    <row r="2724" spans="1:31" x14ac:dyDescent="0.3">
      <c r="A2724" t="s">
        <v>29340</v>
      </c>
      <c r="B2724" t="s">
        <v>29341</v>
      </c>
      <c r="C2724">
        <v>1045</v>
      </c>
      <c r="D2724" t="s">
        <v>32</v>
      </c>
      <c r="E2724">
        <v>166</v>
      </c>
      <c r="F2724">
        <v>450</v>
      </c>
      <c r="G2724">
        <v>5</v>
      </c>
      <c r="H2724">
        <v>2</v>
      </c>
      <c r="I2724">
        <v>5</v>
      </c>
    </row>
    <row r="2725" spans="1:31" x14ac:dyDescent="0.3">
      <c r="A2725" t="s">
        <v>29296</v>
      </c>
      <c r="B2725" t="s">
        <v>29342</v>
      </c>
      <c r="C2725">
        <v>1085</v>
      </c>
      <c r="D2725" t="s">
        <v>687</v>
      </c>
      <c r="E2725" t="s">
        <v>3</v>
      </c>
      <c r="F2725" t="s">
        <v>688</v>
      </c>
      <c r="G2725">
        <v>41</v>
      </c>
      <c r="H2725">
        <v>324</v>
      </c>
      <c r="I2725">
        <v>0</v>
      </c>
      <c r="J2725">
        <v>0</v>
      </c>
      <c r="K2725">
        <v>0</v>
      </c>
      <c r="L2725" t="s">
        <v>9071</v>
      </c>
      <c r="M2725" t="s">
        <v>29343</v>
      </c>
      <c r="N2725" t="s">
        <v>29344</v>
      </c>
      <c r="O2725" t="s">
        <v>29345</v>
      </c>
      <c r="P2725" t="s">
        <v>29346</v>
      </c>
      <c r="Q2725" t="s">
        <v>29347</v>
      </c>
      <c r="R2725" t="s">
        <v>29348</v>
      </c>
      <c r="S2725" t="s">
        <v>29349</v>
      </c>
      <c r="T2725" t="s">
        <v>29350</v>
      </c>
      <c r="U2725" t="s">
        <v>29301</v>
      </c>
      <c r="V2725" t="s">
        <v>29351</v>
      </c>
      <c r="W2725" t="s">
        <v>29352</v>
      </c>
      <c r="X2725" t="s">
        <v>29307</v>
      </c>
      <c r="Y2725" t="s">
        <v>29293</v>
      </c>
      <c r="Z2725" t="s">
        <v>29353</v>
      </c>
      <c r="AA2725" t="s">
        <v>29354</v>
      </c>
      <c r="AB2725" t="s">
        <v>29355</v>
      </c>
      <c r="AC2725" t="s">
        <v>29356</v>
      </c>
      <c r="AD2725" t="s">
        <v>29357</v>
      </c>
      <c r="AE2725" t="s">
        <v>29358</v>
      </c>
    </row>
    <row r="2726" spans="1:31" x14ac:dyDescent="0.3">
      <c r="A2726" t="s">
        <v>29343</v>
      </c>
      <c r="B2726" t="s">
        <v>29342</v>
      </c>
      <c r="C2726">
        <v>1100</v>
      </c>
      <c r="D2726" t="s">
        <v>687</v>
      </c>
      <c r="E2726" t="s">
        <v>3</v>
      </c>
      <c r="F2726" t="s">
        <v>688</v>
      </c>
      <c r="G2726">
        <v>13</v>
      </c>
      <c r="H2726">
        <v>140</v>
      </c>
      <c r="I2726">
        <v>0</v>
      </c>
      <c r="J2726">
        <v>0</v>
      </c>
      <c r="K2726">
        <v>0</v>
      </c>
      <c r="L2726" t="s">
        <v>29359</v>
      </c>
      <c r="M2726" t="s">
        <v>29360</v>
      </c>
      <c r="N2726" t="s">
        <v>29301</v>
      </c>
      <c r="O2726" t="s">
        <v>29361</v>
      </c>
      <c r="P2726" t="s">
        <v>29293</v>
      </c>
      <c r="Q2726" t="s">
        <v>29362</v>
      </c>
      <c r="R2726" t="s">
        <v>29363</v>
      </c>
      <c r="S2726" t="s">
        <v>29364</v>
      </c>
      <c r="T2726" t="s">
        <v>29365</v>
      </c>
      <c r="U2726" t="s">
        <v>29366</v>
      </c>
      <c r="V2726" t="s">
        <v>29367</v>
      </c>
      <c r="W2726" t="s">
        <v>29368</v>
      </c>
      <c r="X2726" t="s">
        <v>29369</v>
      </c>
      <c r="Y2726" t="s">
        <v>29351</v>
      </c>
      <c r="Z2726" t="s">
        <v>29370</v>
      </c>
      <c r="AA2726" t="s">
        <v>29371</v>
      </c>
      <c r="AB2726" t="s">
        <v>29321</v>
      </c>
      <c r="AC2726" t="s">
        <v>29308</v>
      </c>
      <c r="AD2726" t="s">
        <v>29372</v>
      </c>
      <c r="AE2726" t="s">
        <v>29373</v>
      </c>
    </row>
    <row r="2727" spans="1:31" x14ac:dyDescent="0.3">
      <c r="A2727" t="s">
        <v>29309</v>
      </c>
      <c r="B2727" t="s">
        <v>29306</v>
      </c>
      <c r="C2727">
        <v>1066</v>
      </c>
      <c r="D2727" t="s">
        <v>32</v>
      </c>
      <c r="E2727">
        <v>151</v>
      </c>
      <c r="F2727">
        <v>1880</v>
      </c>
      <c r="G2727">
        <v>5</v>
      </c>
      <c r="H2727">
        <v>4</v>
      </c>
      <c r="I2727">
        <v>5</v>
      </c>
      <c r="J2727" t="s">
        <v>29308</v>
      </c>
      <c r="K2727" t="s">
        <v>29307</v>
      </c>
      <c r="L2727" t="s">
        <v>29311</v>
      </c>
      <c r="M2727" t="s">
        <v>29305</v>
      </c>
      <c r="N2727" t="s">
        <v>29334</v>
      </c>
      <c r="O2727" t="s">
        <v>29374</v>
      </c>
      <c r="P2727" t="s">
        <v>29375</v>
      </c>
      <c r="Q2727" t="s">
        <v>29376</v>
      </c>
      <c r="R2727" t="s">
        <v>29323</v>
      </c>
      <c r="S2727" t="s">
        <v>29377</v>
      </c>
      <c r="T2727" t="s">
        <v>29321</v>
      </c>
      <c r="U2727" t="s">
        <v>29378</v>
      </c>
      <c r="V2727" t="s">
        <v>29379</v>
      </c>
      <c r="W2727" t="s">
        <v>29319</v>
      </c>
      <c r="X2727" t="s">
        <v>29380</v>
      </c>
      <c r="Y2727" t="s">
        <v>29381</v>
      </c>
      <c r="Z2727" t="s">
        <v>29318</v>
      </c>
      <c r="AA2727" t="s">
        <v>29382</v>
      </c>
      <c r="AB2727" t="s">
        <v>29336</v>
      </c>
      <c r="AC2727" t="s">
        <v>29383</v>
      </c>
    </row>
    <row r="2728" spans="1:31" x14ac:dyDescent="0.3">
      <c r="A2728" t="s">
        <v>29319</v>
      </c>
      <c r="B2728" t="s">
        <v>29306</v>
      </c>
      <c r="C2728">
        <v>1095</v>
      </c>
      <c r="D2728" t="s">
        <v>2503</v>
      </c>
      <c r="E2728">
        <v>215</v>
      </c>
      <c r="F2728">
        <v>2414</v>
      </c>
      <c r="G2728">
        <v>5</v>
      </c>
      <c r="H2728">
        <v>5</v>
      </c>
      <c r="I2728">
        <v>5</v>
      </c>
      <c r="J2728" t="s">
        <v>29307</v>
      </c>
      <c r="K2728" t="s">
        <v>29305</v>
      </c>
      <c r="L2728" t="s">
        <v>29310</v>
      </c>
      <c r="M2728" t="s">
        <v>29308</v>
      </c>
      <c r="N2728" t="s">
        <v>29309</v>
      </c>
      <c r="O2728" t="s">
        <v>29311</v>
      </c>
      <c r="P2728" t="s">
        <v>29384</v>
      </c>
      <c r="Q2728" t="s">
        <v>29321</v>
      </c>
      <c r="R2728" t="s">
        <v>29314</v>
      </c>
      <c r="S2728" t="s">
        <v>29385</v>
      </c>
      <c r="T2728" t="s">
        <v>29386</v>
      </c>
      <c r="U2728" t="s">
        <v>29334</v>
      </c>
      <c r="V2728" t="s">
        <v>29387</v>
      </c>
      <c r="W2728" t="s">
        <v>29388</v>
      </c>
      <c r="X2728" t="s">
        <v>29389</v>
      </c>
      <c r="Y2728" t="s">
        <v>29390</v>
      </c>
      <c r="Z2728" t="s">
        <v>29391</v>
      </c>
      <c r="AA2728" t="s">
        <v>29392</v>
      </c>
      <c r="AB2728" t="s">
        <v>29393</v>
      </c>
      <c r="AC2728" t="s">
        <v>29394</v>
      </c>
    </row>
    <row r="2729" spans="1:31" x14ac:dyDescent="0.3">
      <c r="A2729" t="s">
        <v>29301</v>
      </c>
      <c r="B2729" t="s">
        <v>29395</v>
      </c>
      <c r="C2729">
        <v>1101</v>
      </c>
      <c r="D2729" t="s">
        <v>32</v>
      </c>
      <c r="E2729">
        <v>264</v>
      </c>
      <c r="F2729">
        <v>98</v>
      </c>
      <c r="G2729">
        <v>3</v>
      </c>
      <c r="H2729">
        <v>2</v>
      </c>
      <c r="I2729">
        <v>1</v>
      </c>
      <c r="J2729" t="s">
        <v>29283</v>
      </c>
      <c r="K2729" t="s">
        <v>29343</v>
      </c>
      <c r="L2729" t="s">
        <v>29396</v>
      </c>
      <c r="M2729" t="s">
        <v>29361</v>
      </c>
      <c r="N2729" t="s">
        <v>29397</v>
      </c>
      <c r="O2729" t="s">
        <v>29296</v>
      </c>
      <c r="P2729" t="s">
        <v>29398</v>
      </c>
      <c r="Q2729" t="s">
        <v>29399</v>
      </c>
      <c r="R2729" t="s">
        <v>29400</v>
      </c>
      <c r="S2729" t="s">
        <v>29401</v>
      </c>
      <c r="T2729" t="s">
        <v>29402</v>
      </c>
      <c r="U2729" t="s">
        <v>29281</v>
      </c>
      <c r="V2729" t="s">
        <v>29403</v>
      </c>
      <c r="W2729" t="s">
        <v>29404</v>
      </c>
      <c r="X2729" t="s">
        <v>29405</v>
      </c>
      <c r="Y2729" t="s">
        <v>29406</v>
      </c>
      <c r="Z2729" t="s">
        <v>29407</v>
      </c>
      <c r="AA2729" t="s">
        <v>29408</v>
      </c>
      <c r="AB2729" t="s">
        <v>29409</v>
      </c>
      <c r="AC2729" t="s">
        <v>29410</v>
      </c>
    </row>
    <row r="2730" spans="1:31" x14ac:dyDescent="0.3">
      <c r="A2730" t="s">
        <v>29293</v>
      </c>
      <c r="B2730" t="s">
        <v>29411</v>
      </c>
      <c r="C2730">
        <v>972</v>
      </c>
      <c r="D2730" t="s">
        <v>32</v>
      </c>
      <c r="E2730">
        <v>168</v>
      </c>
      <c r="F2730">
        <v>337</v>
      </c>
      <c r="G2730">
        <v>3</v>
      </c>
      <c r="H2730">
        <v>1</v>
      </c>
      <c r="I2730">
        <v>0</v>
      </c>
    </row>
    <row r="2731" spans="1:31" x14ac:dyDescent="0.3">
      <c r="A2731" t="s">
        <v>29412</v>
      </c>
      <c r="B2731" t="s">
        <v>29413</v>
      </c>
      <c r="C2731">
        <v>1044</v>
      </c>
      <c r="D2731" t="s">
        <v>32</v>
      </c>
      <c r="E2731">
        <v>68</v>
      </c>
      <c r="F2731">
        <v>144</v>
      </c>
      <c r="G2731">
        <v>0</v>
      </c>
      <c r="H2731">
        <v>0</v>
      </c>
      <c r="I2731">
        <v>2</v>
      </c>
    </row>
    <row r="2732" spans="1:31" x14ac:dyDescent="0.3">
      <c r="A2732" t="s">
        <v>29414</v>
      </c>
      <c r="B2732" t="s">
        <v>29415</v>
      </c>
      <c r="C2732">
        <v>1024</v>
      </c>
      <c r="D2732" t="s">
        <v>32</v>
      </c>
      <c r="E2732">
        <v>55</v>
      </c>
      <c r="F2732">
        <v>87</v>
      </c>
      <c r="G2732">
        <v>0</v>
      </c>
      <c r="H2732">
        <v>0</v>
      </c>
      <c r="I2732">
        <v>0</v>
      </c>
    </row>
    <row r="2733" spans="1:31" x14ac:dyDescent="0.3">
      <c r="A2733" t="s">
        <v>29416</v>
      </c>
      <c r="B2733" t="s">
        <v>29417</v>
      </c>
      <c r="C2733">
        <v>490</v>
      </c>
      <c r="D2733" t="s">
        <v>32</v>
      </c>
      <c r="E2733">
        <v>121</v>
      </c>
      <c r="F2733">
        <v>9944</v>
      </c>
      <c r="G2733">
        <v>4.5</v>
      </c>
      <c r="H2733">
        <v>10</v>
      </c>
      <c r="I2733">
        <v>9</v>
      </c>
      <c r="J2733" t="s">
        <v>29418</v>
      </c>
      <c r="K2733" t="s">
        <v>29419</v>
      </c>
      <c r="L2733" t="s">
        <v>29293</v>
      </c>
      <c r="M2733" t="s">
        <v>29412</v>
      </c>
      <c r="N2733" t="s">
        <v>29420</v>
      </c>
      <c r="O2733" t="s">
        <v>29421</v>
      </c>
      <c r="P2733" t="s">
        <v>29422</v>
      </c>
      <c r="Q2733" t="s">
        <v>29423</v>
      </c>
      <c r="R2733" t="s">
        <v>29424</v>
      </c>
      <c r="S2733" t="s">
        <v>29425</v>
      </c>
      <c r="T2733" t="s">
        <v>29426</v>
      </c>
      <c r="U2733" t="s">
        <v>29427</v>
      </c>
      <c r="V2733" t="s">
        <v>29359</v>
      </c>
      <c r="W2733" t="s">
        <v>29428</v>
      </c>
    </row>
    <row r="2734" spans="1:31" x14ac:dyDescent="0.3">
      <c r="A2734" t="s">
        <v>29386</v>
      </c>
      <c r="B2734" t="s">
        <v>29306</v>
      </c>
      <c r="C2734">
        <v>1120</v>
      </c>
      <c r="D2734" t="s">
        <v>2503</v>
      </c>
      <c r="E2734">
        <v>140</v>
      </c>
      <c r="F2734">
        <v>574</v>
      </c>
      <c r="G2734">
        <v>4.5</v>
      </c>
      <c r="H2734">
        <v>2</v>
      </c>
      <c r="I2734">
        <v>8</v>
      </c>
      <c r="J2734" t="s">
        <v>29321</v>
      </c>
      <c r="K2734" t="s">
        <v>29307</v>
      </c>
      <c r="L2734" t="s">
        <v>29429</v>
      </c>
      <c r="M2734" t="s">
        <v>29430</v>
      </c>
      <c r="N2734" t="s">
        <v>29431</v>
      </c>
      <c r="O2734" t="s">
        <v>29432</v>
      </c>
      <c r="P2734" t="s">
        <v>29309</v>
      </c>
      <c r="Q2734" t="s">
        <v>29433</v>
      </c>
      <c r="R2734" t="s">
        <v>29434</v>
      </c>
      <c r="S2734" t="s">
        <v>29435</v>
      </c>
      <c r="T2734" t="s">
        <v>29310</v>
      </c>
      <c r="U2734" t="s">
        <v>29305</v>
      </c>
      <c r="V2734" t="s">
        <v>29436</v>
      </c>
      <c r="W2734" t="s">
        <v>29437</v>
      </c>
      <c r="X2734" t="s">
        <v>29438</v>
      </c>
      <c r="Y2734" t="s">
        <v>29319</v>
      </c>
      <c r="Z2734" t="s">
        <v>29439</v>
      </c>
      <c r="AA2734" t="s">
        <v>29440</v>
      </c>
      <c r="AB2734" t="s">
        <v>29441</v>
      </c>
      <c r="AC2734" t="s">
        <v>29391</v>
      </c>
    </row>
    <row r="2735" spans="1:31" x14ac:dyDescent="0.3">
      <c r="A2735" t="s">
        <v>29442</v>
      </c>
      <c r="B2735" t="s">
        <v>29415</v>
      </c>
      <c r="C2735">
        <v>1064</v>
      </c>
      <c r="D2735" t="s">
        <v>32</v>
      </c>
      <c r="E2735">
        <v>61</v>
      </c>
      <c r="F2735">
        <v>78</v>
      </c>
      <c r="G2735">
        <v>0</v>
      </c>
      <c r="H2735">
        <v>0</v>
      </c>
      <c r="I2735">
        <v>0</v>
      </c>
    </row>
    <row r="2736" spans="1:31" x14ac:dyDescent="0.3">
      <c r="A2736" t="s">
        <v>29303</v>
      </c>
      <c r="B2736" t="s">
        <v>29443</v>
      </c>
      <c r="C2736">
        <v>946</v>
      </c>
      <c r="D2736" t="s">
        <v>32</v>
      </c>
      <c r="E2736">
        <v>48</v>
      </c>
      <c r="F2736">
        <v>808</v>
      </c>
      <c r="G2736">
        <v>3</v>
      </c>
      <c r="H2736">
        <v>1</v>
      </c>
      <c r="I2736">
        <v>0</v>
      </c>
      <c r="J2736" t="s">
        <v>29444</v>
      </c>
      <c r="K2736" t="s">
        <v>29445</v>
      </c>
      <c r="L2736" t="s">
        <v>29446</v>
      </c>
      <c r="M2736" t="s">
        <v>29447</v>
      </c>
      <c r="N2736" t="s">
        <v>29448</v>
      </c>
      <c r="O2736" t="s">
        <v>29449</v>
      </c>
      <c r="P2736" t="s">
        <v>29450</v>
      </c>
      <c r="Q2736" t="s">
        <v>29451</v>
      </c>
      <c r="R2736" t="s">
        <v>29452</v>
      </c>
      <c r="S2736" t="s">
        <v>29453</v>
      </c>
      <c r="T2736" t="s">
        <v>29454</v>
      </c>
      <c r="U2736" t="s">
        <v>29455</v>
      </c>
      <c r="V2736" t="s">
        <v>29456</v>
      </c>
      <c r="W2736" t="s">
        <v>29457</v>
      </c>
      <c r="X2736" t="s">
        <v>29458</v>
      </c>
      <c r="Y2736" t="s">
        <v>29459</v>
      </c>
      <c r="Z2736" t="s">
        <v>29460</v>
      </c>
      <c r="AA2736" t="s">
        <v>29461</v>
      </c>
      <c r="AB2736" t="s">
        <v>29462</v>
      </c>
      <c r="AC2736" t="s">
        <v>29463</v>
      </c>
    </row>
    <row r="2737" spans="1:31" x14ac:dyDescent="0.3">
      <c r="A2737" t="s">
        <v>29321</v>
      </c>
      <c r="B2737" t="s">
        <v>29306</v>
      </c>
      <c r="C2737">
        <v>1118</v>
      </c>
      <c r="D2737" t="s">
        <v>2503</v>
      </c>
      <c r="E2737">
        <v>263</v>
      </c>
      <c r="F2737">
        <v>537</v>
      </c>
      <c r="G2737">
        <v>5</v>
      </c>
      <c r="H2737">
        <v>2</v>
      </c>
      <c r="I2737">
        <v>11</v>
      </c>
      <c r="J2737" t="s">
        <v>29386</v>
      </c>
      <c r="K2737" t="s">
        <v>29307</v>
      </c>
      <c r="L2737" t="s">
        <v>29310</v>
      </c>
      <c r="M2737" t="s">
        <v>29309</v>
      </c>
      <c r="N2737" t="s">
        <v>29305</v>
      </c>
      <c r="O2737" t="s">
        <v>29311</v>
      </c>
      <c r="P2737" t="s">
        <v>29464</v>
      </c>
      <c r="Q2737" t="s">
        <v>29432</v>
      </c>
      <c r="R2737" t="s">
        <v>29436</v>
      </c>
      <c r="S2737" t="s">
        <v>29319</v>
      </c>
      <c r="T2737" t="s">
        <v>29465</v>
      </c>
      <c r="U2737" t="s">
        <v>29466</v>
      </c>
      <c r="V2737" t="s">
        <v>29467</v>
      </c>
      <c r="W2737" t="s">
        <v>29429</v>
      </c>
      <c r="X2737" t="s">
        <v>29308</v>
      </c>
      <c r="Y2737" t="s">
        <v>29468</v>
      </c>
      <c r="Z2737" t="s">
        <v>29469</v>
      </c>
      <c r="AA2737" t="s">
        <v>29391</v>
      </c>
      <c r="AB2737" t="s">
        <v>29470</v>
      </c>
      <c r="AC2737" t="s">
        <v>29471</v>
      </c>
    </row>
    <row r="2738" spans="1:31" x14ac:dyDescent="0.3">
      <c r="A2738" t="s">
        <v>29307</v>
      </c>
      <c r="B2738" t="s">
        <v>29306</v>
      </c>
      <c r="C2738">
        <v>1084</v>
      </c>
      <c r="D2738" t="s">
        <v>32</v>
      </c>
      <c r="E2738">
        <v>216</v>
      </c>
      <c r="F2738">
        <v>20820</v>
      </c>
      <c r="G2738">
        <v>4.9400000000000004</v>
      </c>
      <c r="H2738">
        <v>117</v>
      </c>
      <c r="I2738">
        <v>82</v>
      </c>
      <c r="J2738" t="s">
        <v>29310</v>
      </c>
      <c r="K2738" t="s">
        <v>29305</v>
      </c>
      <c r="L2738" t="s">
        <v>29308</v>
      </c>
      <c r="M2738" t="s">
        <v>29309</v>
      </c>
      <c r="N2738" t="s">
        <v>29318</v>
      </c>
      <c r="O2738" t="s">
        <v>29311</v>
      </c>
      <c r="P2738" t="s">
        <v>29323</v>
      </c>
      <c r="Q2738" t="s">
        <v>29329</v>
      </c>
      <c r="R2738" t="s">
        <v>29321</v>
      </c>
      <c r="S2738" t="s">
        <v>29472</v>
      </c>
      <c r="T2738" t="s">
        <v>29473</v>
      </c>
      <c r="U2738" t="s">
        <v>29474</v>
      </c>
      <c r="V2738" t="s">
        <v>29319</v>
      </c>
      <c r="W2738" t="s">
        <v>29312</v>
      </c>
    </row>
    <row r="2739" spans="1:31" x14ac:dyDescent="0.3">
      <c r="A2739" t="s">
        <v>29475</v>
      </c>
      <c r="B2739" t="s">
        <v>29476</v>
      </c>
      <c r="C2739">
        <v>1097</v>
      </c>
      <c r="D2739" t="s">
        <v>32</v>
      </c>
      <c r="E2739">
        <v>68</v>
      </c>
      <c r="F2739">
        <v>84</v>
      </c>
      <c r="G2739">
        <v>5</v>
      </c>
      <c r="H2739">
        <v>1</v>
      </c>
      <c r="I2739">
        <v>0</v>
      </c>
    </row>
    <row r="2740" spans="1:31" x14ac:dyDescent="0.3">
      <c r="A2740" t="s">
        <v>29477</v>
      </c>
      <c r="B2740" t="s">
        <v>29478</v>
      </c>
      <c r="C2740">
        <v>626</v>
      </c>
      <c r="D2740" t="s">
        <v>38</v>
      </c>
      <c r="E2740" t="s">
        <v>3</v>
      </c>
      <c r="F2740" t="s">
        <v>39</v>
      </c>
      <c r="G2740">
        <v>100</v>
      </c>
      <c r="H2740">
        <v>963161</v>
      </c>
      <c r="I2740">
        <v>4.8</v>
      </c>
      <c r="J2740">
        <v>2575</v>
      </c>
      <c r="K2740">
        <v>1949</v>
      </c>
      <c r="L2740" t="s">
        <v>29479</v>
      </c>
      <c r="M2740" t="s">
        <v>29480</v>
      </c>
      <c r="N2740" t="s">
        <v>29481</v>
      </c>
      <c r="O2740" t="e">
        <f>-fVDGu82FeQ</f>
        <v>#NAME?</v>
      </c>
      <c r="P2740" t="s">
        <v>29482</v>
      </c>
      <c r="Q2740" t="s">
        <v>29483</v>
      </c>
      <c r="R2740" t="s">
        <v>29484</v>
      </c>
      <c r="S2740" t="s">
        <v>19196</v>
      </c>
      <c r="T2740" t="s">
        <v>29485</v>
      </c>
      <c r="U2740" t="s">
        <v>29486</v>
      </c>
      <c r="V2740" t="s">
        <v>5665</v>
      </c>
      <c r="W2740" t="s">
        <v>29487</v>
      </c>
      <c r="X2740" t="s">
        <v>29488</v>
      </c>
      <c r="Y2740" t="s">
        <v>29489</v>
      </c>
    </row>
    <row r="2741" spans="1:31" x14ac:dyDescent="0.3">
      <c r="A2741" t="s">
        <v>29490</v>
      </c>
      <c r="B2741" t="s">
        <v>29491</v>
      </c>
      <c r="C2741">
        <v>1112</v>
      </c>
      <c r="D2741" t="s">
        <v>32</v>
      </c>
      <c r="E2741">
        <v>355</v>
      </c>
      <c r="F2741">
        <v>142771</v>
      </c>
      <c r="G2741">
        <v>4.92</v>
      </c>
      <c r="H2741">
        <v>662</v>
      </c>
      <c r="I2741">
        <v>957</v>
      </c>
      <c r="J2741" t="s">
        <v>29492</v>
      </c>
      <c r="K2741" t="s">
        <v>29493</v>
      </c>
      <c r="L2741" t="s">
        <v>29494</v>
      </c>
      <c r="M2741" t="s">
        <v>29495</v>
      </c>
      <c r="N2741" t="s">
        <v>29496</v>
      </c>
      <c r="O2741" t="s">
        <v>29497</v>
      </c>
      <c r="P2741" t="s">
        <v>29498</v>
      </c>
      <c r="Q2741" t="s">
        <v>29499</v>
      </c>
      <c r="R2741" t="s">
        <v>29500</v>
      </c>
      <c r="S2741" t="s">
        <v>29501</v>
      </c>
      <c r="T2741" t="s">
        <v>29502</v>
      </c>
      <c r="U2741" t="s">
        <v>29503</v>
      </c>
      <c r="V2741" t="s">
        <v>29504</v>
      </c>
      <c r="W2741" t="s">
        <v>29505</v>
      </c>
    </row>
    <row r="2742" spans="1:31" x14ac:dyDescent="0.3">
      <c r="A2742" t="s">
        <v>29506</v>
      </c>
      <c r="B2742" t="s">
        <v>29507</v>
      </c>
      <c r="C2742">
        <v>461</v>
      </c>
      <c r="D2742" t="s">
        <v>32</v>
      </c>
      <c r="E2742">
        <v>538</v>
      </c>
      <c r="F2742">
        <v>229953</v>
      </c>
      <c r="G2742">
        <v>4.9000000000000004</v>
      </c>
      <c r="H2742">
        <v>806</v>
      </c>
      <c r="I2742">
        <v>285</v>
      </c>
      <c r="J2742" t="s">
        <v>29508</v>
      </c>
      <c r="K2742" t="s">
        <v>29509</v>
      </c>
      <c r="L2742" t="s">
        <v>29510</v>
      </c>
      <c r="M2742" t="s">
        <v>29511</v>
      </c>
      <c r="N2742" t="s">
        <v>29512</v>
      </c>
      <c r="O2742" t="s">
        <v>29513</v>
      </c>
      <c r="P2742" t="s">
        <v>29514</v>
      </c>
      <c r="Q2742" t="s">
        <v>29515</v>
      </c>
      <c r="R2742" t="s">
        <v>29516</v>
      </c>
      <c r="S2742" t="s">
        <v>29517</v>
      </c>
      <c r="T2742" t="s">
        <v>29518</v>
      </c>
      <c r="U2742" t="s">
        <v>29519</v>
      </c>
      <c r="V2742" t="s">
        <v>29520</v>
      </c>
      <c r="W2742" t="s">
        <v>29521</v>
      </c>
    </row>
    <row r="2743" spans="1:31" x14ac:dyDescent="0.3">
      <c r="A2743" t="s">
        <v>29489</v>
      </c>
      <c r="B2743" t="s">
        <v>29522</v>
      </c>
      <c r="C2743">
        <v>551</v>
      </c>
      <c r="D2743" t="s">
        <v>38</v>
      </c>
      <c r="E2743" t="s">
        <v>3</v>
      </c>
      <c r="F2743" t="s">
        <v>39</v>
      </c>
      <c r="G2743">
        <v>167</v>
      </c>
      <c r="H2743">
        <v>493983</v>
      </c>
      <c r="I2743">
        <v>4.51</v>
      </c>
      <c r="J2743">
        <v>314</v>
      </c>
      <c r="K2743">
        <v>205</v>
      </c>
      <c r="L2743" t="s">
        <v>29523</v>
      </c>
      <c r="M2743" t="s">
        <v>29524</v>
      </c>
      <c r="N2743" t="s">
        <v>29525</v>
      </c>
      <c r="O2743" t="s">
        <v>29526</v>
      </c>
      <c r="P2743" t="s">
        <v>29527</v>
      </c>
      <c r="Q2743" t="s">
        <v>29528</v>
      </c>
      <c r="R2743" t="s">
        <v>29529</v>
      </c>
      <c r="S2743" t="s">
        <v>29530</v>
      </c>
      <c r="T2743" t="s">
        <v>29531</v>
      </c>
      <c r="U2743" t="s">
        <v>29477</v>
      </c>
      <c r="V2743" t="s">
        <v>29532</v>
      </c>
      <c r="W2743" t="s">
        <v>29533</v>
      </c>
      <c r="X2743" t="s">
        <v>29481</v>
      </c>
      <c r="Y2743" t="s">
        <v>29534</v>
      </c>
      <c r="Z2743" t="s">
        <v>29535</v>
      </c>
      <c r="AA2743" t="s">
        <v>29536</v>
      </c>
      <c r="AB2743" t="s">
        <v>29537</v>
      </c>
      <c r="AC2743" t="s">
        <v>29538</v>
      </c>
      <c r="AD2743" t="s">
        <v>29539</v>
      </c>
      <c r="AE2743" t="s">
        <v>29540</v>
      </c>
    </row>
    <row r="2744" spans="1:31" x14ac:dyDescent="0.3">
      <c r="A2744" t="s">
        <v>29541</v>
      </c>
      <c r="B2744" t="s">
        <v>29542</v>
      </c>
      <c r="C2744">
        <v>1074</v>
      </c>
      <c r="D2744" t="s">
        <v>632</v>
      </c>
      <c r="E2744">
        <v>391</v>
      </c>
      <c r="F2744">
        <v>39005</v>
      </c>
      <c r="G2744">
        <v>4.91</v>
      </c>
      <c r="H2744">
        <v>124</v>
      </c>
      <c r="I2744">
        <v>135</v>
      </c>
      <c r="J2744" t="s">
        <v>29543</v>
      </c>
      <c r="K2744" t="s">
        <v>29544</v>
      </c>
      <c r="L2744" t="s">
        <v>29545</v>
      </c>
      <c r="M2744" t="s">
        <v>29546</v>
      </c>
      <c r="N2744" t="s">
        <v>29547</v>
      </c>
      <c r="O2744" t="s">
        <v>29548</v>
      </c>
      <c r="P2744" t="s">
        <v>29549</v>
      </c>
      <c r="Q2744" t="s">
        <v>29550</v>
      </c>
      <c r="R2744" t="s">
        <v>29551</v>
      </c>
      <c r="S2744" t="s">
        <v>29552</v>
      </c>
      <c r="T2744" t="s">
        <v>29553</v>
      </c>
      <c r="U2744" t="s">
        <v>29554</v>
      </c>
      <c r="V2744" t="s">
        <v>29555</v>
      </c>
      <c r="W2744" t="s">
        <v>29556</v>
      </c>
      <c r="X2744" t="s">
        <v>29557</v>
      </c>
      <c r="Y2744" t="e">
        <f>-zdxnWIB4P8</f>
        <v>#NAME?</v>
      </c>
      <c r="Z2744" t="s">
        <v>29558</v>
      </c>
      <c r="AA2744" t="s">
        <v>29559</v>
      </c>
      <c r="AB2744" t="s">
        <v>29560</v>
      </c>
      <c r="AC2744" t="s">
        <v>29561</v>
      </c>
    </row>
    <row r="2745" spans="1:31" x14ac:dyDescent="0.3">
      <c r="A2745" t="s">
        <v>29508</v>
      </c>
      <c r="B2745" t="s">
        <v>29507</v>
      </c>
      <c r="C2745">
        <v>511</v>
      </c>
      <c r="D2745" t="s">
        <v>32</v>
      </c>
      <c r="E2745">
        <v>359</v>
      </c>
      <c r="F2745">
        <v>184918</v>
      </c>
      <c r="G2745">
        <v>4.8600000000000003</v>
      </c>
      <c r="H2745">
        <v>719</v>
      </c>
      <c r="I2745">
        <v>252</v>
      </c>
      <c r="J2745" t="s">
        <v>29520</v>
      </c>
      <c r="K2745" t="s">
        <v>29519</v>
      </c>
      <c r="L2745" t="s">
        <v>29562</v>
      </c>
      <c r="M2745" t="s">
        <v>29563</v>
      </c>
      <c r="N2745" t="s">
        <v>29564</v>
      </c>
      <c r="O2745" t="s">
        <v>29565</v>
      </c>
      <c r="P2745" t="s">
        <v>29566</v>
      </c>
      <c r="Q2745" t="s">
        <v>29567</v>
      </c>
      <c r="R2745" t="s">
        <v>29568</v>
      </c>
      <c r="S2745" t="s">
        <v>29569</v>
      </c>
      <c r="T2745" t="s">
        <v>29570</v>
      </c>
      <c r="U2745" t="s">
        <v>29571</v>
      </c>
      <c r="V2745" t="s">
        <v>29572</v>
      </c>
      <c r="W2745" t="s">
        <v>29573</v>
      </c>
      <c r="X2745" t="s">
        <v>29574</v>
      </c>
      <c r="Y2745" t="s">
        <v>29575</v>
      </c>
      <c r="Z2745" t="s">
        <v>29576</v>
      </c>
      <c r="AA2745" t="s">
        <v>29577</v>
      </c>
      <c r="AB2745" t="s">
        <v>29578</v>
      </c>
      <c r="AC2745" t="e">
        <f>-bQldU7mAI0</f>
        <v>#NAME?</v>
      </c>
    </row>
    <row r="2746" spans="1:31" x14ac:dyDescent="0.3">
      <c r="A2746" t="s">
        <v>29514</v>
      </c>
      <c r="B2746" t="s">
        <v>29507</v>
      </c>
      <c r="C2746">
        <v>634</v>
      </c>
      <c r="D2746" t="s">
        <v>32</v>
      </c>
      <c r="E2746">
        <v>376</v>
      </c>
      <c r="F2746">
        <v>84328</v>
      </c>
      <c r="G2746">
        <v>4.8899999999999997</v>
      </c>
      <c r="H2746">
        <v>287</v>
      </c>
      <c r="I2746">
        <v>63</v>
      </c>
      <c r="J2746" t="s">
        <v>29508</v>
      </c>
      <c r="K2746" t="s">
        <v>29506</v>
      </c>
      <c r="L2746" t="s">
        <v>29517</v>
      </c>
      <c r="M2746" t="s">
        <v>29521</v>
      </c>
      <c r="N2746" t="s">
        <v>29579</v>
      </c>
      <c r="O2746" t="s">
        <v>29519</v>
      </c>
      <c r="P2746" t="s">
        <v>29580</v>
      </c>
      <c r="Q2746" t="s">
        <v>29581</v>
      </c>
      <c r="R2746" t="s">
        <v>29582</v>
      </c>
      <c r="S2746" t="e">
        <f>-gtd0Ty_9_A</f>
        <v>#NAME?</v>
      </c>
      <c r="T2746" t="s">
        <v>29583</v>
      </c>
      <c r="U2746" t="s">
        <v>29584</v>
      </c>
      <c r="V2746" t="s">
        <v>29510</v>
      </c>
      <c r="W2746" t="s">
        <v>29585</v>
      </c>
      <c r="X2746" t="s">
        <v>29586</v>
      </c>
      <c r="Y2746" t="s">
        <v>29587</v>
      </c>
      <c r="Z2746" t="s">
        <v>29562</v>
      </c>
      <c r="AA2746" t="s">
        <v>29588</v>
      </c>
      <c r="AB2746" t="s">
        <v>29589</v>
      </c>
      <c r="AC2746" t="s">
        <v>29590</v>
      </c>
    </row>
    <row r="2747" spans="1:31" x14ac:dyDescent="0.3">
      <c r="A2747" t="s">
        <v>29579</v>
      </c>
      <c r="B2747" t="s">
        <v>29507</v>
      </c>
      <c r="C2747">
        <v>630</v>
      </c>
      <c r="D2747" t="s">
        <v>32</v>
      </c>
      <c r="E2747">
        <v>328</v>
      </c>
      <c r="F2747">
        <v>45913</v>
      </c>
      <c r="G2747">
        <v>4.95</v>
      </c>
      <c r="H2747">
        <v>189</v>
      </c>
      <c r="I2747">
        <v>42</v>
      </c>
      <c r="J2747" t="s">
        <v>29584</v>
      </c>
      <c r="K2747" t="s">
        <v>29514</v>
      </c>
      <c r="L2747" t="s">
        <v>29580</v>
      </c>
      <c r="M2747" t="e">
        <f>-gtd0Ty_9_A</f>
        <v>#NAME?</v>
      </c>
      <c r="N2747" t="s">
        <v>29510</v>
      </c>
      <c r="O2747" t="s">
        <v>29517</v>
      </c>
      <c r="P2747" t="s">
        <v>29508</v>
      </c>
      <c r="Q2747" t="s">
        <v>29582</v>
      </c>
      <c r="R2747" t="s">
        <v>29521</v>
      </c>
      <c r="S2747" t="s">
        <v>29591</v>
      </c>
      <c r="T2747" t="s">
        <v>29592</v>
      </c>
      <c r="U2747" t="s">
        <v>29562</v>
      </c>
      <c r="V2747" t="s">
        <v>29593</v>
      </c>
      <c r="W2747" t="s">
        <v>29594</v>
      </c>
      <c r="X2747" t="s">
        <v>29595</v>
      </c>
      <c r="Y2747" t="s">
        <v>29596</v>
      </c>
      <c r="Z2747" t="s">
        <v>29597</v>
      </c>
      <c r="AA2747" t="s">
        <v>29598</v>
      </c>
      <c r="AB2747" t="s">
        <v>29589</v>
      </c>
      <c r="AC2747" t="s">
        <v>29506</v>
      </c>
    </row>
    <row r="2748" spans="1:31" x14ac:dyDescent="0.3">
      <c r="A2748" t="s">
        <v>29599</v>
      </c>
      <c r="B2748" t="s">
        <v>29507</v>
      </c>
      <c r="C2748">
        <v>680</v>
      </c>
      <c r="D2748" t="s">
        <v>32</v>
      </c>
      <c r="E2748">
        <v>260</v>
      </c>
      <c r="F2748">
        <v>79103</v>
      </c>
      <c r="G2748">
        <v>4.9400000000000004</v>
      </c>
      <c r="H2748">
        <v>281</v>
      </c>
      <c r="I2748">
        <v>167</v>
      </c>
      <c r="J2748" t="s">
        <v>29600</v>
      </c>
      <c r="K2748" t="s">
        <v>29601</v>
      </c>
      <c r="L2748" t="s">
        <v>29602</v>
      </c>
      <c r="M2748" t="s">
        <v>29603</v>
      </c>
      <c r="N2748" t="s">
        <v>29604</v>
      </c>
      <c r="O2748" t="s">
        <v>29605</v>
      </c>
      <c r="P2748" t="s">
        <v>29606</v>
      </c>
      <c r="Q2748" t="s">
        <v>29607</v>
      </c>
      <c r="R2748" t="s">
        <v>29608</v>
      </c>
      <c r="S2748" t="s">
        <v>29609</v>
      </c>
      <c r="T2748" t="s">
        <v>29610</v>
      </c>
      <c r="U2748" t="s">
        <v>29611</v>
      </c>
      <c r="V2748" t="s">
        <v>29612</v>
      </c>
      <c r="W2748" t="s">
        <v>29613</v>
      </c>
      <c r="X2748" t="s">
        <v>29614</v>
      </c>
      <c r="Y2748" t="s">
        <v>29615</v>
      </c>
      <c r="Z2748" t="s">
        <v>29616</v>
      </c>
      <c r="AA2748" t="s">
        <v>29617</v>
      </c>
      <c r="AB2748" t="s">
        <v>29618</v>
      </c>
      <c r="AC2748" t="s">
        <v>29619</v>
      </c>
    </row>
    <row r="2749" spans="1:31" x14ac:dyDescent="0.3">
      <c r="A2749" t="s">
        <v>29620</v>
      </c>
      <c r="B2749" t="s">
        <v>29621</v>
      </c>
      <c r="C2749">
        <v>647</v>
      </c>
      <c r="D2749" t="s">
        <v>32</v>
      </c>
      <c r="E2749">
        <v>599</v>
      </c>
      <c r="F2749">
        <v>140197</v>
      </c>
      <c r="G2749">
        <v>4.8899999999999997</v>
      </c>
      <c r="H2749">
        <v>105</v>
      </c>
      <c r="I2749">
        <v>39</v>
      </c>
      <c r="J2749" t="s">
        <v>29622</v>
      </c>
      <c r="K2749" t="s">
        <v>29623</v>
      </c>
      <c r="L2749" t="s">
        <v>29624</v>
      </c>
      <c r="M2749" t="s">
        <v>29625</v>
      </c>
      <c r="N2749" t="s">
        <v>29626</v>
      </c>
      <c r="O2749" t="s">
        <v>29627</v>
      </c>
      <c r="P2749" t="s">
        <v>29628</v>
      </c>
      <c r="Q2749" t="s">
        <v>29629</v>
      </c>
      <c r="R2749" t="s">
        <v>29630</v>
      </c>
      <c r="S2749" t="s">
        <v>29631</v>
      </c>
      <c r="T2749" t="s">
        <v>29632</v>
      </c>
      <c r="U2749" t="s">
        <v>29633</v>
      </c>
      <c r="V2749" t="s">
        <v>29634</v>
      </c>
      <c r="W2749" t="s">
        <v>29635</v>
      </c>
      <c r="X2749" t="s">
        <v>29636</v>
      </c>
      <c r="Y2749" t="s">
        <v>29637</v>
      </c>
      <c r="Z2749" t="s">
        <v>29638</v>
      </c>
      <c r="AA2749" t="s">
        <v>29639</v>
      </c>
      <c r="AB2749" t="s">
        <v>29640</v>
      </c>
      <c r="AC2749" t="s">
        <v>29641</v>
      </c>
    </row>
    <row r="2750" spans="1:31" x14ac:dyDescent="0.3">
      <c r="A2750" t="s">
        <v>29642</v>
      </c>
      <c r="B2750" t="s">
        <v>29507</v>
      </c>
      <c r="C2750">
        <v>542</v>
      </c>
      <c r="D2750" t="s">
        <v>32</v>
      </c>
      <c r="E2750">
        <v>584</v>
      </c>
      <c r="F2750">
        <v>34121</v>
      </c>
      <c r="G2750">
        <v>4.83</v>
      </c>
      <c r="H2750">
        <v>231</v>
      </c>
      <c r="I2750">
        <v>90</v>
      </c>
      <c r="J2750" t="s">
        <v>29643</v>
      </c>
      <c r="K2750" t="s">
        <v>29644</v>
      </c>
      <c r="L2750" t="s">
        <v>29645</v>
      </c>
      <c r="M2750" t="s">
        <v>29646</v>
      </c>
      <c r="N2750" t="s">
        <v>29647</v>
      </c>
      <c r="O2750" t="e">
        <f>-W0OfB-N1DE</f>
        <v>#NAME?</v>
      </c>
      <c r="P2750" t="s">
        <v>29648</v>
      </c>
      <c r="Q2750" t="s">
        <v>29649</v>
      </c>
      <c r="R2750" t="s">
        <v>29650</v>
      </c>
      <c r="S2750" t="s">
        <v>29651</v>
      </c>
      <c r="T2750" t="s">
        <v>29652</v>
      </c>
      <c r="U2750" t="s">
        <v>29653</v>
      </c>
      <c r="V2750" t="s">
        <v>29654</v>
      </c>
      <c r="W2750" t="s">
        <v>29655</v>
      </c>
      <c r="X2750" t="s">
        <v>29656</v>
      </c>
      <c r="Y2750" t="s">
        <v>29657</v>
      </c>
      <c r="Z2750" t="s">
        <v>29658</v>
      </c>
      <c r="AA2750" t="s">
        <v>29659</v>
      </c>
      <c r="AB2750" t="s">
        <v>29660</v>
      </c>
      <c r="AC2750" t="s">
        <v>29615</v>
      </c>
    </row>
    <row r="2751" spans="1:31" x14ac:dyDescent="0.3">
      <c r="A2751" t="s">
        <v>29661</v>
      </c>
      <c r="B2751" t="s">
        <v>29507</v>
      </c>
      <c r="C2751">
        <v>686</v>
      </c>
      <c r="D2751" t="s">
        <v>32</v>
      </c>
      <c r="E2751">
        <v>296</v>
      </c>
      <c r="F2751">
        <v>62436</v>
      </c>
      <c r="G2751">
        <v>4.95</v>
      </c>
      <c r="H2751">
        <v>270</v>
      </c>
      <c r="I2751">
        <v>199</v>
      </c>
    </row>
    <row r="2752" spans="1:31" x14ac:dyDescent="0.3">
      <c r="A2752" t="s">
        <v>29662</v>
      </c>
      <c r="B2752" t="s">
        <v>29663</v>
      </c>
      <c r="C2752">
        <v>759</v>
      </c>
      <c r="D2752" t="s">
        <v>20</v>
      </c>
      <c r="E2752">
        <v>579</v>
      </c>
      <c r="F2752">
        <v>35686</v>
      </c>
      <c r="G2752">
        <v>4.72</v>
      </c>
      <c r="H2752">
        <v>61</v>
      </c>
      <c r="I2752">
        <v>73</v>
      </c>
      <c r="J2752" t="s">
        <v>29664</v>
      </c>
      <c r="K2752" t="s">
        <v>29665</v>
      </c>
      <c r="L2752" t="s">
        <v>29666</v>
      </c>
      <c r="M2752" t="s">
        <v>29667</v>
      </c>
      <c r="N2752" t="s">
        <v>29668</v>
      </c>
      <c r="O2752" t="s">
        <v>29669</v>
      </c>
      <c r="P2752" t="s">
        <v>29670</v>
      </c>
      <c r="Q2752" t="s">
        <v>29671</v>
      </c>
      <c r="R2752" t="s">
        <v>29672</v>
      </c>
      <c r="S2752" t="s">
        <v>29673</v>
      </c>
      <c r="T2752" t="s">
        <v>29674</v>
      </c>
      <c r="U2752" t="s">
        <v>29675</v>
      </c>
      <c r="V2752" t="s">
        <v>29676</v>
      </c>
      <c r="W2752" t="s">
        <v>29677</v>
      </c>
      <c r="X2752" t="s">
        <v>29678</v>
      </c>
      <c r="Y2752" t="s">
        <v>29679</v>
      </c>
      <c r="Z2752" t="s">
        <v>29680</v>
      </c>
      <c r="AA2752" t="s">
        <v>29681</v>
      </c>
      <c r="AB2752" t="s">
        <v>29682</v>
      </c>
      <c r="AC2752" t="s">
        <v>29683</v>
      </c>
    </row>
    <row r="2753" spans="1:31" x14ac:dyDescent="0.3">
      <c r="A2753" t="s">
        <v>29615</v>
      </c>
      <c r="B2753" t="s">
        <v>29507</v>
      </c>
      <c r="C2753">
        <v>458</v>
      </c>
      <c r="D2753" t="s">
        <v>32</v>
      </c>
      <c r="E2753">
        <v>247</v>
      </c>
      <c r="F2753">
        <v>114875</v>
      </c>
      <c r="G2753">
        <v>4.91</v>
      </c>
      <c r="H2753">
        <v>417</v>
      </c>
      <c r="I2753">
        <v>129</v>
      </c>
      <c r="J2753" t="s">
        <v>29684</v>
      </c>
      <c r="K2753" t="s">
        <v>29685</v>
      </c>
      <c r="L2753" t="s">
        <v>29686</v>
      </c>
      <c r="M2753" t="s">
        <v>29687</v>
      </c>
      <c r="N2753" t="s">
        <v>29606</v>
      </c>
      <c r="O2753" t="s">
        <v>29688</v>
      </c>
      <c r="P2753" t="s">
        <v>29564</v>
      </c>
      <c r="Q2753" t="s">
        <v>29689</v>
      </c>
      <c r="R2753" t="s">
        <v>29690</v>
      </c>
      <c r="S2753" t="s">
        <v>29691</v>
      </c>
      <c r="T2753" t="s">
        <v>29692</v>
      </c>
      <c r="U2753" t="s">
        <v>29602</v>
      </c>
      <c r="V2753" t="s">
        <v>29693</v>
      </c>
      <c r="W2753" t="s">
        <v>29648</v>
      </c>
      <c r="X2753" t="s">
        <v>29654</v>
      </c>
      <c r="Y2753" t="s">
        <v>29694</v>
      </c>
      <c r="Z2753" t="s">
        <v>29695</v>
      </c>
      <c r="AA2753" t="s">
        <v>29506</v>
      </c>
      <c r="AB2753" t="s">
        <v>29696</v>
      </c>
      <c r="AC2753" t="s">
        <v>29697</v>
      </c>
    </row>
    <row r="2754" spans="1:31" x14ac:dyDescent="0.3">
      <c r="A2754" t="s">
        <v>29698</v>
      </c>
      <c r="B2754" t="s">
        <v>29699</v>
      </c>
      <c r="C2754">
        <v>662</v>
      </c>
      <c r="D2754" t="s">
        <v>233</v>
      </c>
      <c r="E2754" t="s">
        <v>3</v>
      </c>
      <c r="F2754" t="s">
        <v>234</v>
      </c>
      <c r="G2754">
        <v>589</v>
      </c>
      <c r="H2754">
        <v>57510</v>
      </c>
      <c r="I2754">
        <v>4.95</v>
      </c>
      <c r="J2754">
        <v>56</v>
      </c>
      <c r="K2754">
        <v>7</v>
      </c>
      <c r="L2754" t="s">
        <v>29700</v>
      </c>
      <c r="M2754" t="s">
        <v>29701</v>
      </c>
      <c r="N2754" t="s">
        <v>29702</v>
      </c>
      <c r="O2754" t="s">
        <v>29703</v>
      </c>
      <c r="P2754" t="s">
        <v>29704</v>
      </c>
      <c r="Q2754" t="s">
        <v>29705</v>
      </c>
      <c r="R2754" t="s">
        <v>29625</v>
      </c>
      <c r="S2754" t="s">
        <v>29627</v>
      </c>
      <c r="T2754" t="s">
        <v>29624</v>
      </c>
      <c r="U2754" t="s">
        <v>29620</v>
      </c>
      <c r="V2754" t="s">
        <v>29706</v>
      </c>
      <c r="W2754" t="s">
        <v>29629</v>
      </c>
      <c r="X2754" t="s">
        <v>29707</v>
      </c>
      <c r="Y2754" t="s">
        <v>29708</v>
      </c>
      <c r="Z2754" t="s">
        <v>29709</v>
      </c>
      <c r="AA2754" t="s">
        <v>29710</v>
      </c>
      <c r="AB2754" t="s">
        <v>29711</v>
      </c>
      <c r="AC2754" t="s">
        <v>29639</v>
      </c>
      <c r="AD2754" t="s">
        <v>29712</v>
      </c>
      <c r="AE2754" t="s">
        <v>29713</v>
      </c>
    </row>
    <row r="2755" spans="1:31" x14ac:dyDescent="0.3">
      <c r="A2755" t="s">
        <v>29510</v>
      </c>
      <c r="B2755" t="s">
        <v>29507</v>
      </c>
      <c r="C2755">
        <v>467</v>
      </c>
      <c r="D2755" t="s">
        <v>32</v>
      </c>
      <c r="E2755">
        <v>536</v>
      </c>
      <c r="F2755">
        <v>105138</v>
      </c>
      <c r="G2755">
        <v>4.9400000000000004</v>
      </c>
      <c r="H2755">
        <v>393</v>
      </c>
      <c r="I2755">
        <v>86</v>
      </c>
      <c r="J2755" t="s">
        <v>29506</v>
      </c>
      <c r="K2755" t="s">
        <v>29516</v>
      </c>
      <c r="L2755" t="s">
        <v>29514</v>
      </c>
      <c r="M2755" t="s">
        <v>29714</v>
      </c>
      <c r="N2755" t="s">
        <v>29508</v>
      </c>
      <c r="O2755" t="s">
        <v>29688</v>
      </c>
      <c r="P2755" t="s">
        <v>29521</v>
      </c>
      <c r="Q2755" t="s">
        <v>29511</v>
      </c>
      <c r="R2755" t="s">
        <v>29579</v>
      </c>
      <c r="S2755" t="s">
        <v>29565</v>
      </c>
      <c r="T2755" t="s">
        <v>29715</v>
      </c>
      <c r="U2755" t="s">
        <v>29716</v>
      </c>
      <c r="V2755" t="s">
        <v>29717</v>
      </c>
      <c r="W2755" t="s">
        <v>29582</v>
      </c>
      <c r="X2755" t="s">
        <v>29718</v>
      </c>
      <c r="Y2755" t="s">
        <v>29567</v>
      </c>
      <c r="Z2755" t="e">
        <f>-gtd0Ty_9_A</f>
        <v>#NAME?</v>
      </c>
      <c r="AA2755" t="s">
        <v>29585</v>
      </c>
      <c r="AB2755" t="s">
        <v>29719</v>
      </c>
      <c r="AC2755" t="s">
        <v>29720</v>
      </c>
    </row>
    <row r="2756" spans="1:31" x14ac:dyDescent="0.3">
      <c r="A2756" t="e">
        <f>-gtd0Ty_9_A</f>
        <v>#NAME?</v>
      </c>
      <c r="B2756" t="s">
        <v>29507</v>
      </c>
      <c r="C2756">
        <v>467</v>
      </c>
      <c r="D2756" t="s">
        <v>32</v>
      </c>
      <c r="E2756">
        <v>352</v>
      </c>
      <c r="F2756">
        <v>47389</v>
      </c>
      <c r="G2756">
        <v>4.91</v>
      </c>
      <c r="H2756">
        <v>225</v>
      </c>
      <c r="I2756">
        <v>106</v>
      </c>
      <c r="J2756" t="s">
        <v>29510</v>
      </c>
      <c r="K2756" t="s">
        <v>29579</v>
      </c>
      <c r="L2756" t="s">
        <v>29521</v>
      </c>
      <c r="M2756" t="s">
        <v>29514</v>
      </c>
      <c r="N2756" t="s">
        <v>29508</v>
      </c>
      <c r="O2756" t="s">
        <v>29580</v>
      </c>
      <c r="P2756" t="s">
        <v>29688</v>
      </c>
      <c r="Q2756" t="s">
        <v>29714</v>
      </c>
      <c r="R2756" t="s">
        <v>29598</v>
      </c>
      <c r="S2756" t="s">
        <v>29516</v>
      </c>
      <c r="T2756" t="s">
        <v>29719</v>
      </c>
      <c r="U2756" t="s">
        <v>29590</v>
      </c>
      <c r="V2756" t="s">
        <v>29721</v>
      </c>
      <c r="W2756" t="s">
        <v>29506</v>
      </c>
    </row>
    <row r="2757" spans="1:31" x14ac:dyDescent="0.3">
      <c r="A2757" t="s">
        <v>29684</v>
      </c>
      <c r="B2757" t="s">
        <v>29507</v>
      </c>
      <c r="C2757">
        <v>594</v>
      </c>
      <c r="D2757" t="s">
        <v>32</v>
      </c>
      <c r="E2757">
        <v>373</v>
      </c>
      <c r="F2757">
        <v>148079</v>
      </c>
      <c r="G2757">
        <v>4.83</v>
      </c>
      <c r="H2757">
        <v>605</v>
      </c>
      <c r="I2757">
        <v>205</v>
      </c>
      <c r="J2757" t="s">
        <v>29722</v>
      </c>
      <c r="K2757" t="s">
        <v>29723</v>
      </c>
      <c r="L2757" t="s">
        <v>29724</v>
      </c>
      <c r="M2757" t="s">
        <v>29615</v>
      </c>
      <c r="N2757" t="s">
        <v>29725</v>
      </c>
      <c r="O2757" t="s">
        <v>29726</v>
      </c>
      <c r="P2757" t="s">
        <v>29727</v>
      </c>
      <c r="Q2757" t="s">
        <v>29728</v>
      </c>
      <c r="R2757" t="s">
        <v>29729</v>
      </c>
      <c r="S2757" t="s">
        <v>29730</v>
      </c>
      <c r="T2757" t="s">
        <v>29731</v>
      </c>
      <c r="U2757" t="s">
        <v>29732</v>
      </c>
      <c r="V2757" t="s">
        <v>29733</v>
      </c>
      <c r="W2757" t="s">
        <v>29564</v>
      </c>
      <c r="X2757" t="s">
        <v>29734</v>
      </c>
      <c r="Y2757" t="s">
        <v>29735</v>
      </c>
      <c r="Z2757" t="s">
        <v>29736</v>
      </c>
      <c r="AA2757" t="s">
        <v>29693</v>
      </c>
      <c r="AB2757" t="s">
        <v>29737</v>
      </c>
      <c r="AC2757" t="s">
        <v>29738</v>
      </c>
    </row>
    <row r="2758" spans="1:31" x14ac:dyDescent="0.3">
      <c r="A2758" t="s">
        <v>29739</v>
      </c>
      <c r="B2758" t="s">
        <v>29740</v>
      </c>
      <c r="C2758">
        <v>449</v>
      </c>
      <c r="D2758" t="s">
        <v>32</v>
      </c>
      <c r="E2758">
        <v>599</v>
      </c>
      <c r="F2758">
        <v>50240</v>
      </c>
      <c r="G2758">
        <v>4.83</v>
      </c>
      <c r="H2758">
        <v>169</v>
      </c>
      <c r="I2758">
        <v>56</v>
      </c>
      <c r="J2758" t="s">
        <v>29741</v>
      </c>
      <c r="K2758" t="s">
        <v>29742</v>
      </c>
      <c r="L2758" t="s">
        <v>29743</v>
      </c>
      <c r="M2758" t="s">
        <v>29744</v>
      </c>
      <c r="N2758" t="s">
        <v>29745</v>
      </c>
      <c r="O2758" t="s">
        <v>29746</v>
      </c>
      <c r="P2758" t="s">
        <v>29747</v>
      </c>
      <c r="Q2758" t="s">
        <v>29748</v>
      </c>
      <c r="R2758" t="s">
        <v>29749</v>
      </c>
      <c r="S2758" t="s">
        <v>29750</v>
      </c>
      <c r="T2758" t="s">
        <v>29751</v>
      </c>
      <c r="U2758" t="s">
        <v>29752</v>
      </c>
      <c r="V2758" t="s">
        <v>29753</v>
      </c>
      <c r="W2758" t="s">
        <v>29754</v>
      </c>
      <c r="X2758" t="s">
        <v>29755</v>
      </c>
      <c r="Y2758" t="s">
        <v>29756</v>
      </c>
      <c r="Z2758" t="s">
        <v>29757</v>
      </c>
      <c r="AA2758" t="s">
        <v>29758</v>
      </c>
      <c r="AB2758" t="s">
        <v>29759</v>
      </c>
      <c r="AC2758" t="s">
        <v>29760</v>
      </c>
    </row>
    <row r="2759" spans="1:31" x14ac:dyDescent="0.3">
      <c r="A2759" t="s">
        <v>29761</v>
      </c>
      <c r="B2759" t="s">
        <v>29762</v>
      </c>
      <c r="C2759">
        <v>693</v>
      </c>
      <c r="D2759" t="s">
        <v>233</v>
      </c>
      <c r="E2759" t="s">
        <v>3</v>
      </c>
      <c r="F2759" t="s">
        <v>234</v>
      </c>
      <c r="G2759">
        <v>599</v>
      </c>
      <c r="H2759">
        <v>28482</v>
      </c>
      <c r="I2759">
        <v>4.96</v>
      </c>
      <c r="J2759">
        <v>24</v>
      </c>
      <c r="K2759">
        <v>4</v>
      </c>
      <c r="L2759" t="s">
        <v>29627</v>
      </c>
      <c r="M2759" t="s">
        <v>29763</v>
      </c>
      <c r="N2759" t="s">
        <v>29764</v>
      </c>
      <c r="O2759" t="s">
        <v>29765</v>
      </c>
      <c r="P2759" t="s">
        <v>29766</v>
      </c>
      <c r="Q2759" t="s">
        <v>29634</v>
      </c>
      <c r="R2759" t="s">
        <v>29638</v>
      </c>
      <c r="S2759" t="s">
        <v>29767</v>
      </c>
      <c r="T2759" t="s">
        <v>29768</v>
      </c>
      <c r="U2759" t="s">
        <v>29769</v>
      </c>
      <c r="V2759" t="e">
        <f>-B5-n2ubi9k</f>
        <v>#VALUE!</v>
      </c>
      <c r="W2759" t="s">
        <v>29640</v>
      </c>
      <c r="X2759" t="s">
        <v>29770</v>
      </c>
      <c r="Y2759" t="s">
        <v>29771</v>
      </c>
      <c r="Z2759" t="s">
        <v>29698</v>
      </c>
      <c r="AA2759" t="s">
        <v>29772</v>
      </c>
      <c r="AB2759" t="s">
        <v>29641</v>
      </c>
      <c r="AC2759" t="s">
        <v>29632</v>
      </c>
      <c r="AD2759" t="s">
        <v>29637</v>
      </c>
      <c r="AE2759" t="s">
        <v>29773</v>
      </c>
    </row>
    <row r="2760" spans="1:31" x14ac:dyDescent="0.3">
      <c r="A2760" t="s">
        <v>29774</v>
      </c>
      <c r="B2760" t="s">
        <v>29775</v>
      </c>
      <c r="C2760">
        <v>498</v>
      </c>
      <c r="D2760" t="s">
        <v>20</v>
      </c>
      <c r="E2760">
        <v>193</v>
      </c>
      <c r="F2760">
        <v>2140</v>
      </c>
      <c r="G2760">
        <v>4.5</v>
      </c>
      <c r="H2760">
        <v>18</v>
      </c>
      <c r="I2760">
        <v>22</v>
      </c>
      <c r="J2760" t="s">
        <v>29776</v>
      </c>
      <c r="K2760" t="s">
        <v>29777</v>
      </c>
      <c r="L2760" t="s">
        <v>29778</v>
      </c>
      <c r="M2760" t="s">
        <v>29779</v>
      </c>
      <c r="N2760" t="s">
        <v>29780</v>
      </c>
      <c r="O2760" t="s">
        <v>29781</v>
      </c>
      <c r="P2760" t="e">
        <f>-aofM2MTYJY</f>
        <v>#NAME?</v>
      </c>
      <c r="Q2760" t="s">
        <v>29782</v>
      </c>
      <c r="R2760" t="s">
        <v>29783</v>
      </c>
      <c r="S2760" t="s">
        <v>29784</v>
      </c>
      <c r="T2760" t="s">
        <v>29785</v>
      </c>
      <c r="U2760" t="s">
        <v>29786</v>
      </c>
      <c r="V2760" t="s">
        <v>29787</v>
      </c>
      <c r="W2760" t="s">
        <v>29788</v>
      </c>
      <c r="X2760" t="s">
        <v>29789</v>
      </c>
      <c r="Y2760" t="s">
        <v>29790</v>
      </c>
      <c r="Z2760" t="s">
        <v>29791</v>
      </c>
      <c r="AA2760" t="s">
        <v>29792</v>
      </c>
      <c r="AB2760" t="s">
        <v>29793</v>
      </c>
    </row>
    <row r="2761" spans="1:31" x14ac:dyDescent="0.3">
      <c r="A2761" t="s">
        <v>29794</v>
      </c>
      <c r="B2761" t="s">
        <v>29795</v>
      </c>
      <c r="C2761">
        <v>852</v>
      </c>
      <c r="D2761" t="s">
        <v>38</v>
      </c>
      <c r="E2761" t="s">
        <v>3</v>
      </c>
      <c r="F2761" t="s">
        <v>39</v>
      </c>
      <c r="G2761">
        <v>311</v>
      </c>
      <c r="H2761">
        <v>96</v>
      </c>
      <c r="I2761">
        <v>5</v>
      </c>
      <c r="J2761">
        <v>2</v>
      </c>
      <c r="K2761">
        <v>2</v>
      </c>
      <c r="L2761" t="s">
        <v>29796</v>
      </c>
      <c r="M2761" t="s">
        <v>29797</v>
      </c>
      <c r="N2761" t="s">
        <v>29798</v>
      </c>
      <c r="O2761" t="s">
        <v>29799</v>
      </c>
      <c r="P2761" t="s">
        <v>29800</v>
      </c>
      <c r="Q2761" t="s">
        <v>29801</v>
      </c>
      <c r="R2761" t="s">
        <v>29802</v>
      </c>
      <c r="S2761" t="s">
        <v>29803</v>
      </c>
      <c r="T2761" t="s">
        <v>29804</v>
      </c>
      <c r="U2761" t="s">
        <v>29805</v>
      </c>
      <c r="V2761" t="s">
        <v>29806</v>
      </c>
      <c r="W2761" t="s">
        <v>29807</v>
      </c>
      <c r="X2761" t="s">
        <v>29808</v>
      </c>
      <c r="Y2761" t="s">
        <v>29774</v>
      </c>
      <c r="Z2761" t="s">
        <v>29809</v>
      </c>
      <c r="AA2761" t="s">
        <v>29810</v>
      </c>
      <c r="AB2761" t="s">
        <v>29811</v>
      </c>
      <c r="AC2761" t="s">
        <v>29812</v>
      </c>
      <c r="AD2761" t="s">
        <v>29813</v>
      </c>
      <c r="AE2761" t="s">
        <v>29814</v>
      </c>
    </row>
    <row r="2762" spans="1:31" x14ac:dyDescent="0.3">
      <c r="A2762" t="s">
        <v>29780</v>
      </c>
      <c r="B2762" t="s">
        <v>29815</v>
      </c>
      <c r="C2762">
        <v>648</v>
      </c>
      <c r="D2762" t="s">
        <v>20</v>
      </c>
      <c r="E2762">
        <v>50</v>
      </c>
      <c r="F2762">
        <v>487</v>
      </c>
      <c r="G2762">
        <v>3.67</v>
      </c>
      <c r="H2762">
        <v>3</v>
      </c>
      <c r="I2762">
        <v>3</v>
      </c>
      <c r="J2762" t="s">
        <v>29816</v>
      </c>
      <c r="K2762" t="s">
        <v>29817</v>
      </c>
      <c r="L2762" t="s">
        <v>29818</v>
      </c>
      <c r="M2762" t="s">
        <v>29819</v>
      </c>
      <c r="N2762" t="s">
        <v>29820</v>
      </c>
      <c r="O2762" t="s">
        <v>29821</v>
      </c>
      <c r="P2762" t="s">
        <v>29798</v>
      </c>
      <c r="Q2762" t="s">
        <v>29822</v>
      </c>
      <c r="R2762" t="s">
        <v>29797</v>
      </c>
      <c r="S2762" t="s">
        <v>29823</v>
      </c>
      <c r="T2762" t="s">
        <v>29824</v>
      </c>
      <c r="U2762" t="s">
        <v>29825</v>
      </c>
      <c r="V2762" t="s">
        <v>29826</v>
      </c>
      <c r="W2762" t="s">
        <v>29805</v>
      </c>
      <c r="X2762" t="s">
        <v>29827</v>
      </c>
      <c r="Y2762" t="s">
        <v>29828</v>
      </c>
      <c r="Z2762" t="s">
        <v>29829</v>
      </c>
      <c r="AA2762" t="s">
        <v>29830</v>
      </c>
      <c r="AB2762" t="s">
        <v>29831</v>
      </c>
      <c r="AC2762" t="s">
        <v>29832</v>
      </c>
    </row>
    <row r="2763" spans="1:31" x14ac:dyDescent="0.3">
      <c r="A2763" t="s">
        <v>29801</v>
      </c>
      <c r="B2763" t="s">
        <v>29833</v>
      </c>
      <c r="C2763">
        <v>601</v>
      </c>
      <c r="D2763" t="s">
        <v>38</v>
      </c>
      <c r="E2763" t="s">
        <v>3</v>
      </c>
      <c r="F2763" t="s">
        <v>39</v>
      </c>
      <c r="G2763">
        <v>54</v>
      </c>
      <c r="H2763">
        <v>119</v>
      </c>
      <c r="I2763">
        <v>0</v>
      </c>
      <c r="J2763">
        <v>0</v>
      </c>
      <c r="K2763">
        <v>0</v>
      </c>
      <c r="L2763" t="s">
        <v>29817</v>
      </c>
      <c r="M2763" t="s">
        <v>29834</v>
      </c>
      <c r="N2763" t="s">
        <v>29835</v>
      </c>
      <c r="O2763" t="s">
        <v>29836</v>
      </c>
      <c r="P2763" t="s">
        <v>29837</v>
      </c>
      <c r="Q2763" t="s">
        <v>29838</v>
      </c>
      <c r="R2763" t="s">
        <v>29784</v>
      </c>
      <c r="S2763" t="s">
        <v>29839</v>
      </c>
      <c r="T2763" t="s">
        <v>29840</v>
      </c>
      <c r="U2763" t="s">
        <v>29841</v>
      </c>
      <c r="V2763" t="s">
        <v>25859</v>
      </c>
      <c r="W2763" t="s">
        <v>29842</v>
      </c>
      <c r="X2763" t="s">
        <v>29843</v>
      </c>
      <c r="Y2763" t="s">
        <v>29780</v>
      </c>
      <c r="Z2763" t="s">
        <v>29844</v>
      </c>
      <c r="AA2763" t="s">
        <v>29845</v>
      </c>
      <c r="AB2763" t="s">
        <v>29846</v>
      </c>
      <c r="AC2763" t="s">
        <v>29847</v>
      </c>
      <c r="AD2763" t="s">
        <v>29848</v>
      </c>
    </row>
    <row r="2764" spans="1:31" x14ac:dyDescent="0.3">
      <c r="A2764" t="s">
        <v>29798</v>
      </c>
      <c r="B2764" t="s">
        <v>29849</v>
      </c>
      <c r="C2764">
        <v>845</v>
      </c>
      <c r="D2764" t="s">
        <v>38</v>
      </c>
      <c r="E2764" t="s">
        <v>3</v>
      </c>
      <c r="F2764" t="s">
        <v>39</v>
      </c>
      <c r="G2764">
        <v>71</v>
      </c>
      <c r="H2764">
        <v>103</v>
      </c>
      <c r="I2764">
        <v>4</v>
      </c>
      <c r="J2764">
        <v>1</v>
      </c>
      <c r="K2764">
        <v>0</v>
      </c>
      <c r="L2764" t="s">
        <v>29817</v>
      </c>
      <c r="M2764" t="s">
        <v>29850</v>
      </c>
      <c r="N2764" t="s">
        <v>29851</v>
      </c>
      <c r="O2764" t="s">
        <v>29852</v>
      </c>
      <c r="P2764" t="s">
        <v>29794</v>
      </c>
      <c r="Q2764" t="s">
        <v>29853</v>
      </c>
      <c r="R2764" t="s">
        <v>29854</v>
      </c>
      <c r="S2764" t="s">
        <v>29855</v>
      </c>
      <c r="T2764" t="s">
        <v>29832</v>
      </c>
      <c r="U2764" t="s">
        <v>29856</v>
      </c>
      <c r="V2764" t="s">
        <v>29857</v>
      </c>
      <c r="W2764" t="s">
        <v>29790</v>
      </c>
      <c r="X2764" t="s">
        <v>29797</v>
      </c>
      <c r="Y2764" t="s">
        <v>29858</v>
      </c>
      <c r="Z2764" t="s">
        <v>18363</v>
      </c>
      <c r="AA2764" t="s">
        <v>29820</v>
      </c>
      <c r="AB2764" t="s">
        <v>29859</v>
      </c>
      <c r="AC2764" t="s">
        <v>29860</v>
      </c>
      <c r="AD2764" t="s">
        <v>29861</v>
      </c>
      <c r="AE2764" t="s">
        <v>29862</v>
      </c>
    </row>
    <row r="2765" spans="1:31" x14ac:dyDescent="0.3">
      <c r="A2765" t="s">
        <v>29863</v>
      </c>
      <c r="B2765" t="s">
        <v>29864</v>
      </c>
      <c r="C2765">
        <v>1058</v>
      </c>
      <c r="D2765" t="s">
        <v>20</v>
      </c>
      <c r="E2765">
        <v>60</v>
      </c>
      <c r="F2765">
        <v>87</v>
      </c>
      <c r="G2765">
        <v>0</v>
      </c>
      <c r="H2765">
        <v>0</v>
      </c>
      <c r="I2765">
        <v>1</v>
      </c>
    </row>
    <row r="2766" spans="1:31" x14ac:dyDescent="0.3">
      <c r="A2766" t="s">
        <v>29797</v>
      </c>
      <c r="B2766" t="s">
        <v>29865</v>
      </c>
      <c r="C2766">
        <v>1104</v>
      </c>
      <c r="D2766" t="s">
        <v>32</v>
      </c>
      <c r="E2766">
        <v>163</v>
      </c>
      <c r="F2766">
        <v>21</v>
      </c>
      <c r="G2766">
        <v>0</v>
      </c>
      <c r="H2766">
        <v>0</v>
      </c>
      <c r="I2766">
        <v>0</v>
      </c>
      <c r="J2766" t="s">
        <v>29866</v>
      </c>
      <c r="K2766" t="s">
        <v>29867</v>
      </c>
      <c r="L2766" t="s">
        <v>29820</v>
      </c>
      <c r="M2766" t="s">
        <v>29868</v>
      </c>
      <c r="N2766" t="s">
        <v>29869</v>
      </c>
      <c r="O2766" t="s">
        <v>29798</v>
      </c>
      <c r="P2766" t="s">
        <v>29870</v>
      </c>
      <c r="Q2766" t="s">
        <v>29871</v>
      </c>
      <c r="R2766" t="s">
        <v>29872</v>
      </c>
      <c r="S2766" t="s">
        <v>29817</v>
      </c>
      <c r="T2766" t="s">
        <v>29873</v>
      </c>
      <c r="U2766" t="s">
        <v>29874</v>
      </c>
      <c r="V2766" t="s">
        <v>29794</v>
      </c>
      <c r="W2766" t="s">
        <v>29875</v>
      </c>
      <c r="X2766" t="s">
        <v>29863</v>
      </c>
      <c r="Y2766" t="s">
        <v>29876</v>
      </c>
      <c r="Z2766" t="s">
        <v>29877</v>
      </c>
      <c r="AA2766" t="s">
        <v>29792</v>
      </c>
      <c r="AB2766" t="s">
        <v>29878</v>
      </c>
      <c r="AC2766" t="s">
        <v>29879</v>
      </c>
    </row>
    <row r="2767" spans="1:31" x14ac:dyDescent="0.3">
      <c r="A2767" t="s">
        <v>29790</v>
      </c>
      <c r="B2767" t="s">
        <v>29880</v>
      </c>
      <c r="C2767">
        <v>959</v>
      </c>
      <c r="D2767" t="s">
        <v>32</v>
      </c>
      <c r="E2767">
        <v>30</v>
      </c>
      <c r="F2767">
        <v>304</v>
      </c>
      <c r="G2767">
        <v>0</v>
      </c>
      <c r="H2767">
        <v>0</v>
      </c>
      <c r="I2767">
        <v>0</v>
      </c>
    </row>
    <row r="2768" spans="1:31" x14ac:dyDescent="0.3">
      <c r="A2768" t="s">
        <v>29817</v>
      </c>
      <c r="B2768" t="s">
        <v>29881</v>
      </c>
      <c r="C2768">
        <v>851</v>
      </c>
      <c r="D2768" t="s">
        <v>38</v>
      </c>
      <c r="E2768" t="s">
        <v>3</v>
      </c>
      <c r="F2768" t="s">
        <v>39</v>
      </c>
      <c r="G2768">
        <v>128</v>
      </c>
      <c r="H2768">
        <v>334</v>
      </c>
      <c r="I2768">
        <v>3</v>
      </c>
      <c r="J2768">
        <v>3</v>
      </c>
      <c r="K2768">
        <v>3</v>
      </c>
    </row>
    <row r="2769" spans="1:31" x14ac:dyDescent="0.3">
      <c r="A2769" t="s">
        <v>29820</v>
      </c>
      <c r="B2769" t="s">
        <v>29882</v>
      </c>
      <c r="C2769">
        <v>534</v>
      </c>
      <c r="D2769" t="s">
        <v>20</v>
      </c>
      <c r="E2769">
        <v>22</v>
      </c>
      <c r="F2769">
        <v>193</v>
      </c>
      <c r="G2769">
        <v>0</v>
      </c>
      <c r="H2769">
        <v>0</v>
      </c>
      <c r="I2769">
        <v>0</v>
      </c>
    </row>
    <row r="2770" spans="1:31" x14ac:dyDescent="0.3">
      <c r="A2770" t="s">
        <v>29839</v>
      </c>
      <c r="B2770" t="s">
        <v>29883</v>
      </c>
      <c r="C2770">
        <v>534</v>
      </c>
      <c r="D2770" t="s">
        <v>38</v>
      </c>
      <c r="E2770" t="s">
        <v>3</v>
      </c>
      <c r="F2770" t="s">
        <v>39</v>
      </c>
      <c r="G2770">
        <v>44</v>
      </c>
      <c r="H2770">
        <v>1516</v>
      </c>
      <c r="I2770">
        <v>3.17</v>
      </c>
      <c r="J2770">
        <v>6</v>
      </c>
      <c r="K2770">
        <v>8</v>
      </c>
      <c r="L2770" t="s">
        <v>29884</v>
      </c>
      <c r="M2770" t="s">
        <v>29780</v>
      </c>
      <c r="N2770" t="s">
        <v>29774</v>
      </c>
      <c r="O2770" t="s">
        <v>29820</v>
      </c>
      <c r="P2770" t="s">
        <v>29798</v>
      </c>
      <c r="Q2770" t="s">
        <v>29885</v>
      </c>
      <c r="R2770" t="s">
        <v>29886</v>
      </c>
      <c r="S2770" t="s">
        <v>29887</v>
      </c>
      <c r="T2770" t="s">
        <v>29790</v>
      </c>
      <c r="U2770" t="s">
        <v>29805</v>
      </c>
      <c r="V2770" t="e">
        <f>-v7uTStyedc</f>
        <v>#NAME?</v>
      </c>
      <c r="W2770" t="s">
        <v>29794</v>
      </c>
      <c r="X2770" t="s">
        <v>29888</v>
      </c>
      <c r="Y2770" t="s">
        <v>12012</v>
      </c>
      <c r="Z2770" t="s">
        <v>29889</v>
      </c>
      <c r="AA2770" t="s">
        <v>29801</v>
      </c>
      <c r="AB2770" t="s">
        <v>29890</v>
      </c>
      <c r="AC2770" t="s">
        <v>29891</v>
      </c>
      <c r="AD2770" t="s">
        <v>29892</v>
      </c>
      <c r="AE2770" t="s">
        <v>29893</v>
      </c>
    </row>
    <row r="2771" spans="1:31" x14ac:dyDescent="0.3">
      <c r="A2771" t="s">
        <v>29792</v>
      </c>
      <c r="B2771" t="s">
        <v>29894</v>
      </c>
      <c r="C2771">
        <v>1097</v>
      </c>
      <c r="D2771" t="s">
        <v>20</v>
      </c>
      <c r="E2771">
        <v>12</v>
      </c>
      <c r="F2771">
        <v>56</v>
      </c>
      <c r="G2771">
        <v>0</v>
      </c>
      <c r="H2771">
        <v>0</v>
      </c>
      <c r="I2771">
        <v>0</v>
      </c>
    </row>
    <row r="2772" spans="1:31" x14ac:dyDescent="0.3">
      <c r="A2772" t="s">
        <v>29859</v>
      </c>
      <c r="B2772" t="s">
        <v>29895</v>
      </c>
      <c r="C2772">
        <v>927</v>
      </c>
      <c r="D2772" t="s">
        <v>20</v>
      </c>
      <c r="E2772">
        <v>10</v>
      </c>
      <c r="F2772">
        <v>53</v>
      </c>
      <c r="G2772">
        <v>0</v>
      </c>
      <c r="H2772">
        <v>0</v>
      </c>
      <c r="I2772">
        <v>0</v>
      </c>
    </row>
    <row r="2773" spans="1:31" x14ac:dyDescent="0.3">
      <c r="A2773" t="s">
        <v>29896</v>
      </c>
      <c r="B2773" t="s">
        <v>29897</v>
      </c>
      <c r="C2773">
        <v>1013</v>
      </c>
      <c r="D2773" t="s">
        <v>20</v>
      </c>
      <c r="E2773">
        <v>97</v>
      </c>
      <c r="F2773">
        <v>11</v>
      </c>
      <c r="G2773">
        <v>0</v>
      </c>
      <c r="H2773">
        <v>0</v>
      </c>
      <c r="I2773">
        <v>0</v>
      </c>
    </row>
    <row r="2774" spans="1:31" x14ac:dyDescent="0.3">
      <c r="A2774" t="s">
        <v>29805</v>
      </c>
      <c r="B2774" t="s">
        <v>29898</v>
      </c>
      <c r="C2774">
        <v>375</v>
      </c>
      <c r="D2774" t="s">
        <v>20</v>
      </c>
      <c r="E2774">
        <v>78</v>
      </c>
      <c r="F2774">
        <v>967</v>
      </c>
      <c r="G2774">
        <v>1.75</v>
      </c>
      <c r="H2774">
        <v>4</v>
      </c>
      <c r="I2774">
        <v>1</v>
      </c>
    </row>
    <row r="2775" spans="1:31" x14ac:dyDescent="0.3">
      <c r="A2775" t="s">
        <v>29832</v>
      </c>
      <c r="B2775" t="s">
        <v>29899</v>
      </c>
      <c r="C2775">
        <v>674</v>
      </c>
      <c r="D2775" t="s">
        <v>32</v>
      </c>
      <c r="E2775">
        <v>50</v>
      </c>
      <c r="F2775">
        <v>54</v>
      </c>
      <c r="G2775">
        <v>0</v>
      </c>
      <c r="H2775">
        <v>0</v>
      </c>
      <c r="I2775">
        <v>1</v>
      </c>
    </row>
    <row r="2776" spans="1:31" x14ac:dyDescent="0.3">
      <c r="A2776" t="s">
        <v>29900</v>
      </c>
      <c r="B2776" t="s">
        <v>29901</v>
      </c>
      <c r="C2776">
        <v>1048</v>
      </c>
      <c r="D2776" t="s">
        <v>20</v>
      </c>
      <c r="E2776">
        <v>6</v>
      </c>
      <c r="F2776">
        <v>56</v>
      </c>
      <c r="G2776">
        <v>5</v>
      </c>
      <c r="H2776">
        <v>1</v>
      </c>
      <c r="I2776">
        <v>1</v>
      </c>
    </row>
    <row r="2777" spans="1:31" x14ac:dyDescent="0.3">
      <c r="A2777" t="s">
        <v>29902</v>
      </c>
      <c r="B2777" t="s">
        <v>29903</v>
      </c>
      <c r="C2777">
        <v>496</v>
      </c>
      <c r="D2777" t="s">
        <v>20</v>
      </c>
      <c r="E2777">
        <v>11</v>
      </c>
      <c r="F2777">
        <v>42</v>
      </c>
      <c r="G2777">
        <v>0</v>
      </c>
      <c r="H2777">
        <v>0</v>
      </c>
      <c r="I2777">
        <v>0</v>
      </c>
    </row>
    <row r="2778" spans="1:31" x14ac:dyDescent="0.3">
      <c r="A2778" t="s">
        <v>29784</v>
      </c>
      <c r="B2778" t="s">
        <v>29904</v>
      </c>
      <c r="C2778">
        <v>726</v>
      </c>
      <c r="D2778" t="s">
        <v>20</v>
      </c>
      <c r="E2778">
        <v>165</v>
      </c>
      <c r="F2778">
        <v>107</v>
      </c>
      <c r="G2778">
        <v>5</v>
      </c>
      <c r="H2778">
        <v>1</v>
      </c>
      <c r="I2778">
        <v>1</v>
      </c>
      <c r="J2778" t="s">
        <v>29817</v>
      </c>
      <c r="K2778" t="s">
        <v>29905</v>
      </c>
      <c r="L2778" t="s">
        <v>29906</v>
      </c>
      <c r="M2778" t="s">
        <v>29907</v>
      </c>
      <c r="N2778" t="s">
        <v>29790</v>
      </c>
      <c r="O2778" t="s">
        <v>29839</v>
      </c>
      <c r="P2778" t="s">
        <v>29774</v>
      </c>
      <c r="Q2778" t="s">
        <v>29908</v>
      </c>
      <c r="R2778" t="s">
        <v>29844</v>
      </c>
      <c r="S2778" t="s">
        <v>29902</v>
      </c>
      <c r="T2778" t="s">
        <v>29909</v>
      </c>
      <c r="U2778" t="s">
        <v>29846</v>
      </c>
      <c r="V2778" t="s">
        <v>29859</v>
      </c>
      <c r="W2778" t="s">
        <v>29798</v>
      </c>
      <c r="X2778" t="s">
        <v>29801</v>
      </c>
      <c r="Y2778" t="s">
        <v>29847</v>
      </c>
      <c r="Z2778" t="s">
        <v>29834</v>
      </c>
      <c r="AA2778" t="s">
        <v>29910</v>
      </c>
      <c r="AB2778" t="s">
        <v>29911</v>
      </c>
      <c r="AC2778" t="s">
        <v>29912</v>
      </c>
    </row>
    <row r="2779" spans="1:31" x14ac:dyDescent="0.3">
      <c r="A2779" t="s">
        <v>29846</v>
      </c>
      <c r="B2779" t="s">
        <v>29913</v>
      </c>
      <c r="C2779">
        <v>629</v>
      </c>
      <c r="D2779" t="s">
        <v>20</v>
      </c>
      <c r="E2779">
        <v>55</v>
      </c>
      <c r="F2779">
        <v>867</v>
      </c>
      <c r="G2779">
        <v>0</v>
      </c>
      <c r="H2779">
        <v>0</v>
      </c>
      <c r="I2779">
        <v>2</v>
      </c>
      <c r="J2779" t="s">
        <v>29914</v>
      </c>
      <c r="K2779" t="s">
        <v>29915</v>
      </c>
      <c r="L2779" t="s">
        <v>29916</v>
      </c>
      <c r="M2779" t="s">
        <v>29917</v>
      </c>
      <c r="N2779" t="s">
        <v>29918</v>
      </c>
      <c r="O2779" t="s">
        <v>29919</v>
      </c>
      <c r="P2779" t="s">
        <v>29920</v>
      </c>
      <c r="Q2779" t="s">
        <v>29921</v>
      </c>
      <c r="R2779" t="s">
        <v>29922</v>
      </c>
      <c r="S2779" t="s">
        <v>29923</v>
      </c>
      <c r="T2779" t="s">
        <v>29924</v>
      </c>
      <c r="U2779" t="s">
        <v>29925</v>
      </c>
      <c r="V2779" t="s">
        <v>29926</v>
      </c>
      <c r="W2779" t="s">
        <v>29909</v>
      </c>
      <c r="X2779" t="s">
        <v>29927</v>
      </c>
      <c r="Y2779" t="s">
        <v>29928</v>
      </c>
      <c r="Z2779" t="s">
        <v>23558</v>
      </c>
      <c r="AA2779" t="s">
        <v>29929</v>
      </c>
      <c r="AB2779" t="s">
        <v>29930</v>
      </c>
      <c r="AC2779" t="s">
        <v>29931</v>
      </c>
    </row>
    <row r="2780" spans="1:31" x14ac:dyDescent="0.3">
      <c r="A2780" t="s">
        <v>29932</v>
      </c>
      <c r="B2780" t="s">
        <v>29933</v>
      </c>
      <c r="C2780">
        <v>431</v>
      </c>
      <c r="D2780" t="s">
        <v>2503</v>
      </c>
      <c r="E2780">
        <v>96</v>
      </c>
      <c r="F2780">
        <v>46259</v>
      </c>
      <c r="G2780">
        <v>4.47</v>
      </c>
      <c r="H2780">
        <v>30</v>
      </c>
      <c r="I2780">
        <v>20</v>
      </c>
      <c r="J2780" t="s">
        <v>29934</v>
      </c>
      <c r="K2780" t="s">
        <v>29935</v>
      </c>
      <c r="L2780" t="s">
        <v>29936</v>
      </c>
      <c r="M2780" t="s">
        <v>29937</v>
      </c>
      <c r="N2780" t="s">
        <v>29938</v>
      </c>
      <c r="O2780" t="s">
        <v>29939</v>
      </c>
      <c r="P2780" t="s">
        <v>29940</v>
      </c>
      <c r="Q2780" t="s">
        <v>29941</v>
      </c>
      <c r="R2780" t="s">
        <v>29942</v>
      </c>
      <c r="S2780" t="s">
        <v>29943</v>
      </c>
      <c r="T2780" t="s">
        <v>29944</v>
      </c>
      <c r="U2780" t="s">
        <v>29945</v>
      </c>
      <c r="V2780" t="s">
        <v>29946</v>
      </c>
      <c r="W2780" t="s">
        <v>29947</v>
      </c>
      <c r="X2780" t="s">
        <v>29948</v>
      </c>
      <c r="Y2780" t="s">
        <v>29949</v>
      </c>
      <c r="Z2780" t="s">
        <v>29950</v>
      </c>
      <c r="AA2780" t="s">
        <v>29951</v>
      </c>
      <c r="AB2780" t="s">
        <v>29952</v>
      </c>
      <c r="AC2780" t="s">
        <v>29953</v>
      </c>
    </row>
    <row r="2781" spans="1:31" x14ac:dyDescent="0.3">
      <c r="A2781" t="s">
        <v>29938</v>
      </c>
      <c r="B2781" t="s">
        <v>29954</v>
      </c>
      <c r="C2781">
        <v>827</v>
      </c>
      <c r="D2781" t="s">
        <v>3580</v>
      </c>
      <c r="E2781" t="s">
        <v>3</v>
      </c>
      <c r="F2781" t="s">
        <v>3581</v>
      </c>
      <c r="G2781">
        <v>389</v>
      </c>
      <c r="H2781">
        <v>21246</v>
      </c>
      <c r="I2781">
        <v>4.6100000000000003</v>
      </c>
      <c r="J2781">
        <v>18</v>
      </c>
      <c r="K2781">
        <v>3</v>
      </c>
      <c r="L2781" t="s">
        <v>29934</v>
      </c>
      <c r="M2781" t="s">
        <v>29955</v>
      </c>
      <c r="N2781" t="s">
        <v>29956</v>
      </c>
      <c r="O2781" t="s">
        <v>29932</v>
      </c>
      <c r="P2781" t="s">
        <v>29957</v>
      </c>
      <c r="Q2781" t="s">
        <v>29935</v>
      </c>
      <c r="R2781" t="s">
        <v>29958</v>
      </c>
      <c r="S2781" t="s">
        <v>29939</v>
      </c>
      <c r="T2781" t="s">
        <v>29959</v>
      </c>
      <c r="U2781" t="s">
        <v>29960</v>
      </c>
      <c r="V2781" t="s">
        <v>29944</v>
      </c>
      <c r="W2781" t="s">
        <v>29937</v>
      </c>
      <c r="X2781" t="s">
        <v>29941</v>
      </c>
      <c r="Y2781" t="s">
        <v>29936</v>
      </c>
    </row>
    <row r="2782" spans="1:31" x14ac:dyDescent="0.3">
      <c r="A2782" t="s">
        <v>29934</v>
      </c>
      <c r="B2782" t="s">
        <v>29961</v>
      </c>
      <c r="C2782">
        <v>783</v>
      </c>
      <c r="D2782" t="s">
        <v>3580</v>
      </c>
      <c r="E2782" t="s">
        <v>3</v>
      </c>
      <c r="F2782" t="s">
        <v>3581</v>
      </c>
      <c r="G2782">
        <v>103</v>
      </c>
      <c r="H2782">
        <v>18187</v>
      </c>
      <c r="I2782">
        <v>4.46</v>
      </c>
      <c r="J2782">
        <v>13</v>
      </c>
      <c r="K2782">
        <v>13</v>
      </c>
      <c r="L2782" t="s">
        <v>29932</v>
      </c>
      <c r="M2782" t="s">
        <v>29938</v>
      </c>
      <c r="N2782" t="s">
        <v>29935</v>
      </c>
      <c r="O2782" t="s">
        <v>29936</v>
      </c>
      <c r="P2782" t="s">
        <v>29941</v>
      </c>
      <c r="Q2782" t="s">
        <v>29943</v>
      </c>
      <c r="R2782" t="s">
        <v>24863</v>
      </c>
      <c r="S2782" t="s">
        <v>29944</v>
      </c>
      <c r="T2782" t="s">
        <v>29937</v>
      </c>
      <c r="U2782" t="s">
        <v>29939</v>
      </c>
      <c r="V2782" t="s">
        <v>29949</v>
      </c>
      <c r="W2782" t="s">
        <v>29942</v>
      </c>
      <c r="X2782" t="s">
        <v>29950</v>
      </c>
      <c r="Y2782" t="s">
        <v>29962</v>
      </c>
      <c r="Z2782" t="s">
        <v>29963</v>
      </c>
      <c r="AA2782" t="s">
        <v>29946</v>
      </c>
      <c r="AB2782" t="s">
        <v>29947</v>
      </c>
      <c r="AC2782" t="s">
        <v>29964</v>
      </c>
      <c r="AD2782" t="s">
        <v>29965</v>
      </c>
      <c r="AE2782" t="s">
        <v>29966</v>
      </c>
    </row>
    <row r="2783" spans="1:31" x14ac:dyDescent="0.3">
      <c r="A2783" t="s">
        <v>29943</v>
      </c>
      <c r="B2783" t="s">
        <v>29967</v>
      </c>
      <c r="C2783">
        <v>763</v>
      </c>
      <c r="D2783" t="s">
        <v>3580</v>
      </c>
      <c r="E2783" t="s">
        <v>3</v>
      </c>
      <c r="F2783" t="s">
        <v>3581</v>
      </c>
      <c r="G2783">
        <v>514</v>
      </c>
      <c r="H2783">
        <v>9509</v>
      </c>
      <c r="I2783">
        <v>4.75</v>
      </c>
      <c r="J2783">
        <v>16</v>
      </c>
      <c r="K2783">
        <v>17</v>
      </c>
      <c r="L2783" t="s">
        <v>29934</v>
      </c>
      <c r="M2783" t="s">
        <v>29968</v>
      </c>
      <c r="N2783" t="s">
        <v>29932</v>
      </c>
      <c r="O2783" t="s">
        <v>29942</v>
      </c>
      <c r="P2783" t="s">
        <v>29941</v>
      </c>
      <c r="Q2783" t="s">
        <v>29969</v>
      </c>
      <c r="R2783" t="s">
        <v>29939</v>
      </c>
      <c r="S2783" t="s">
        <v>29938</v>
      </c>
      <c r="T2783" t="s">
        <v>29970</v>
      </c>
      <c r="U2783" t="s">
        <v>29971</v>
      </c>
      <c r="V2783" t="s">
        <v>29935</v>
      </c>
      <c r="W2783" t="s">
        <v>29946</v>
      </c>
      <c r="X2783" t="s">
        <v>29952</v>
      </c>
      <c r="Y2783" t="s">
        <v>29945</v>
      </c>
      <c r="Z2783" t="s">
        <v>29972</v>
      </c>
      <c r="AA2783" t="s">
        <v>29973</v>
      </c>
      <c r="AB2783" t="s">
        <v>29950</v>
      </c>
      <c r="AC2783" t="s">
        <v>29951</v>
      </c>
      <c r="AD2783" t="s">
        <v>29947</v>
      </c>
      <c r="AE2783" t="s">
        <v>29974</v>
      </c>
    </row>
    <row r="2784" spans="1:31" x14ac:dyDescent="0.3">
      <c r="A2784" t="s">
        <v>29952</v>
      </c>
      <c r="B2784" t="s">
        <v>29975</v>
      </c>
      <c r="C2784">
        <v>949</v>
      </c>
      <c r="D2784" t="s">
        <v>3580</v>
      </c>
      <c r="E2784" t="s">
        <v>3</v>
      </c>
      <c r="F2784" t="s">
        <v>3581</v>
      </c>
      <c r="G2784">
        <v>263</v>
      </c>
      <c r="H2784">
        <v>41082</v>
      </c>
      <c r="I2784">
        <v>3.84</v>
      </c>
      <c r="J2784">
        <v>32</v>
      </c>
      <c r="K2784">
        <v>14</v>
      </c>
      <c r="L2784" t="s">
        <v>29976</v>
      </c>
      <c r="M2784" t="s">
        <v>29977</v>
      </c>
      <c r="N2784" t="s">
        <v>29939</v>
      </c>
      <c r="O2784" t="s">
        <v>29978</v>
      </c>
      <c r="P2784" t="s">
        <v>29979</v>
      </c>
      <c r="Q2784" t="s">
        <v>29941</v>
      </c>
      <c r="R2784" t="s">
        <v>29945</v>
      </c>
      <c r="S2784" t="s">
        <v>29938</v>
      </c>
      <c r="T2784" t="s">
        <v>29980</v>
      </c>
      <c r="U2784" t="s">
        <v>29981</v>
      </c>
      <c r="V2784" t="s">
        <v>29982</v>
      </c>
      <c r="W2784" t="s">
        <v>29983</v>
      </c>
      <c r="X2784" t="s">
        <v>29984</v>
      </c>
      <c r="Y2784" t="s">
        <v>29985</v>
      </c>
      <c r="Z2784" t="s">
        <v>29986</v>
      </c>
      <c r="AA2784" t="s">
        <v>29987</v>
      </c>
      <c r="AB2784" t="s">
        <v>29988</v>
      </c>
      <c r="AC2784" t="s">
        <v>29989</v>
      </c>
      <c r="AD2784" t="s">
        <v>29950</v>
      </c>
      <c r="AE2784" t="s">
        <v>29990</v>
      </c>
    </row>
    <row r="2785" spans="1:31" x14ac:dyDescent="0.3">
      <c r="A2785" t="s">
        <v>29935</v>
      </c>
      <c r="B2785" t="s">
        <v>29991</v>
      </c>
      <c r="C2785">
        <v>481</v>
      </c>
      <c r="D2785" t="s">
        <v>3580</v>
      </c>
      <c r="E2785" t="s">
        <v>3</v>
      </c>
      <c r="F2785" t="s">
        <v>3581</v>
      </c>
      <c r="G2785">
        <v>32</v>
      </c>
      <c r="H2785">
        <v>22356</v>
      </c>
      <c r="I2785">
        <v>4.3600000000000003</v>
      </c>
      <c r="J2785">
        <v>25</v>
      </c>
      <c r="K2785">
        <v>18</v>
      </c>
      <c r="L2785" t="s">
        <v>29992</v>
      </c>
      <c r="M2785" t="s">
        <v>29932</v>
      </c>
      <c r="N2785" t="s">
        <v>29934</v>
      </c>
      <c r="O2785" t="s">
        <v>29941</v>
      </c>
      <c r="P2785" t="s">
        <v>29993</v>
      </c>
      <c r="Q2785" t="s">
        <v>29937</v>
      </c>
      <c r="R2785" t="s">
        <v>29938</v>
      </c>
      <c r="S2785" t="s">
        <v>29936</v>
      </c>
      <c r="T2785" t="s">
        <v>29994</v>
      </c>
      <c r="U2785" t="s">
        <v>29995</v>
      </c>
      <c r="V2785" t="s">
        <v>29996</v>
      </c>
      <c r="W2785" t="s">
        <v>29942</v>
      </c>
      <c r="X2785" t="s">
        <v>29997</v>
      </c>
      <c r="Y2785" t="s">
        <v>29998</v>
      </c>
      <c r="Z2785" t="s">
        <v>29999</v>
      </c>
      <c r="AA2785" t="s">
        <v>30000</v>
      </c>
      <c r="AB2785" t="s">
        <v>30001</v>
      </c>
      <c r="AC2785" t="s">
        <v>29943</v>
      </c>
      <c r="AD2785" t="s">
        <v>29940</v>
      </c>
      <c r="AE2785" t="s">
        <v>30002</v>
      </c>
    </row>
    <row r="2786" spans="1:31" x14ac:dyDescent="0.3">
      <c r="A2786" t="s">
        <v>30003</v>
      </c>
      <c r="B2786" t="s">
        <v>30004</v>
      </c>
      <c r="C2786">
        <v>821</v>
      </c>
      <c r="D2786" t="s">
        <v>3580</v>
      </c>
      <c r="E2786" t="s">
        <v>3</v>
      </c>
      <c r="F2786" t="s">
        <v>3581</v>
      </c>
      <c r="G2786">
        <v>81</v>
      </c>
      <c r="H2786">
        <v>1253</v>
      </c>
      <c r="I2786">
        <v>4.83</v>
      </c>
      <c r="J2786">
        <v>6</v>
      </c>
      <c r="K2786">
        <v>0</v>
      </c>
    </row>
    <row r="2787" spans="1:31" x14ac:dyDescent="0.3">
      <c r="A2787" t="s">
        <v>30005</v>
      </c>
      <c r="B2787" t="s">
        <v>30006</v>
      </c>
      <c r="C2787">
        <v>904</v>
      </c>
      <c r="D2787" t="s">
        <v>38</v>
      </c>
      <c r="E2787" t="s">
        <v>3</v>
      </c>
      <c r="F2787" t="s">
        <v>39</v>
      </c>
      <c r="G2787">
        <v>228</v>
      </c>
      <c r="H2787">
        <v>674</v>
      </c>
      <c r="I2787">
        <v>5</v>
      </c>
      <c r="J2787">
        <v>1</v>
      </c>
      <c r="K2787">
        <v>1</v>
      </c>
      <c r="L2787" t="s">
        <v>30007</v>
      </c>
      <c r="M2787" t="s">
        <v>30008</v>
      </c>
      <c r="N2787" t="s">
        <v>29938</v>
      </c>
      <c r="O2787" t="s">
        <v>30009</v>
      </c>
      <c r="P2787" t="s">
        <v>30010</v>
      </c>
      <c r="Q2787" t="s">
        <v>29970</v>
      </c>
      <c r="R2787" t="s">
        <v>29936</v>
      </c>
      <c r="S2787" t="s">
        <v>29950</v>
      </c>
      <c r="T2787" t="s">
        <v>30001</v>
      </c>
      <c r="U2787" t="s">
        <v>30011</v>
      </c>
      <c r="V2787" t="s">
        <v>30012</v>
      </c>
      <c r="W2787" t="s">
        <v>30013</v>
      </c>
      <c r="X2787" t="s">
        <v>30014</v>
      </c>
      <c r="Y2787" t="s">
        <v>29951</v>
      </c>
      <c r="Z2787" t="s">
        <v>30015</v>
      </c>
      <c r="AA2787" t="s">
        <v>29932</v>
      </c>
      <c r="AB2787" t="s">
        <v>30016</v>
      </c>
      <c r="AC2787" t="s">
        <v>30017</v>
      </c>
      <c r="AD2787" t="s">
        <v>30018</v>
      </c>
      <c r="AE2787" t="s">
        <v>30019</v>
      </c>
    </row>
    <row r="2788" spans="1:31" x14ac:dyDescent="0.3">
      <c r="A2788" t="s">
        <v>30020</v>
      </c>
      <c r="B2788" t="s">
        <v>30006</v>
      </c>
      <c r="C2788">
        <v>894</v>
      </c>
      <c r="D2788" t="s">
        <v>3580</v>
      </c>
      <c r="E2788" t="s">
        <v>3</v>
      </c>
      <c r="F2788" t="s">
        <v>3581</v>
      </c>
      <c r="G2788">
        <v>186</v>
      </c>
      <c r="H2788">
        <v>505</v>
      </c>
      <c r="I2788">
        <v>0</v>
      </c>
      <c r="J2788">
        <v>0</v>
      </c>
      <c r="K2788">
        <v>1</v>
      </c>
    </row>
    <row r="2789" spans="1:31" x14ac:dyDescent="0.3">
      <c r="A2789" t="s">
        <v>29942</v>
      </c>
      <c r="B2789" t="s">
        <v>30021</v>
      </c>
      <c r="C2789">
        <v>421</v>
      </c>
      <c r="D2789" t="s">
        <v>20</v>
      </c>
      <c r="E2789">
        <v>261</v>
      </c>
      <c r="F2789">
        <v>16101</v>
      </c>
      <c r="G2789">
        <v>4.66</v>
      </c>
      <c r="H2789">
        <v>41</v>
      </c>
      <c r="I2789">
        <v>31</v>
      </c>
    </row>
    <row r="2790" spans="1:31" x14ac:dyDescent="0.3">
      <c r="A2790" t="s">
        <v>29936</v>
      </c>
      <c r="B2790" t="s">
        <v>30022</v>
      </c>
      <c r="C2790">
        <v>823</v>
      </c>
      <c r="D2790" t="s">
        <v>2</v>
      </c>
      <c r="E2790" t="s">
        <v>3</v>
      </c>
      <c r="F2790" t="s">
        <v>4</v>
      </c>
      <c r="G2790">
        <v>240</v>
      </c>
      <c r="H2790">
        <v>11448</v>
      </c>
      <c r="I2790">
        <v>4.87</v>
      </c>
      <c r="J2790">
        <v>23</v>
      </c>
      <c r="K2790">
        <v>28</v>
      </c>
      <c r="L2790" t="s">
        <v>29932</v>
      </c>
      <c r="M2790" t="s">
        <v>29941</v>
      </c>
      <c r="N2790" t="s">
        <v>30023</v>
      </c>
      <c r="O2790" t="s">
        <v>29934</v>
      </c>
      <c r="P2790" t="s">
        <v>29939</v>
      </c>
      <c r="Q2790" t="s">
        <v>29937</v>
      </c>
      <c r="R2790" t="s">
        <v>29935</v>
      </c>
      <c r="S2790" t="s">
        <v>29970</v>
      </c>
      <c r="T2790" t="s">
        <v>29947</v>
      </c>
      <c r="U2790" t="s">
        <v>30024</v>
      </c>
      <c r="V2790" t="s">
        <v>29946</v>
      </c>
      <c r="W2790" t="s">
        <v>29942</v>
      </c>
      <c r="X2790" t="s">
        <v>30025</v>
      </c>
      <c r="Y2790" t="s">
        <v>30026</v>
      </c>
      <c r="Z2790" t="s">
        <v>29950</v>
      </c>
      <c r="AA2790" t="s">
        <v>29943</v>
      </c>
      <c r="AB2790" t="s">
        <v>29951</v>
      </c>
      <c r="AC2790" t="s">
        <v>30027</v>
      </c>
      <c r="AD2790" t="s">
        <v>30028</v>
      </c>
      <c r="AE2790" t="s">
        <v>29952</v>
      </c>
    </row>
    <row r="2791" spans="1:31" x14ac:dyDescent="0.3">
      <c r="A2791" t="s">
        <v>29950</v>
      </c>
      <c r="B2791" t="s">
        <v>30029</v>
      </c>
      <c r="C2791">
        <v>980</v>
      </c>
      <c r="D2791" t="s">
        <v>3580</v>
      </c>
      <c r="E2791" t="s">
        <v>3</v>
      </c>
      <c r="F2791" t="s">
        <v>3581</v>
      </c>
      <c r="G2791">
        <v>135</v>
      </c>
      <c r="H2791">
        <v>1046</v>
      </c>
      <c r="I2791">
        <v>5</v>
      </c>
      <c r="J2791">
        <v>1</v>
      </c>
      <c r="K2791">
        <v>0</v>
      </c>
      <c r="L2791" t="s">
        <v>29934</v>
      </c>
      <c r="M2791" t="s">
        <v>29932</v>
      </c>
      <c r="N2791" t="s">
        <v>30026</v>
      </c>
      <c r="O2791" t="s">
        <v>29936</v>
      </c>
      <c r="P2791" t="s">
        <v>30030</v>
      </c>
      <c r="Q2791" t="s">
        <v>29937</v>
      </c>
      <c r="R2791" t="s">
        <v>29952</v>
      </c>
      <c r="S2791" t="s">
        <v>29944</v>
      </c>
      <c r="T2791" t="s">
        <v>29939</v>
      </c>
      <c r="U2791" t="s">
        <v>29951</v>
      </c>
      <c r="V2791" t="s">
        <v>29946</v>
      </c>
      <c r="W2791" t="s">
        <v>29970</v>
      </c>
      <c r="X2791" t="s">
        <v>29953</v>
      </c>
      <c r="Y2791" t="s">
        <v>30031</v>
      </c>
      <c r="Z2791" t="s">
        <v>30032</v>
      </c>
      <c r="AA2791" t="s">
        <v>30027</v>
      </c>
      <c r="AB2791" t="s">
        <v>30033</v>
      </c>
      <c r="AC2791" t="s">
        <v>30034</v>
      </c>
      <c r="AD2791" t="s">
        <v>29942</v>
      </c>
      <c r="AE2791" t="s">
        <v>30035</v>
      </c>
    </row>
    <row r="2792" spans="1:31" x14ac:dyDescent="0.3">
      <c r="A2792" t="s">
        <v>29941</v>
      </c>
      <c r="B2792" t="s">
        <v>30036</v>
      </c>
      <c r="C2792">
        <v>825</v>
      </c>
      <c r="D2792" t="s">
        <v>3580</v>
      </c>
      <c r="E2792" t="s">
        <v>3</v>
      </c>
      <c r="F2792" t="s">
        <v>3581</v>
      </c>
      <c r="G2792">
        <v>216</v>
      </c>
      <c r="H2792">
        <v>11570</v>
      </c>
      <c r="I2792">
        <v>4.33</v>
      </c>
      <c r="J2792">
        <v>15</v>
      </c>
      <c r="K2792">
        <v>10</v>
      </c>
      <c r="L2792" t="s">
        <v>29936</v>
      </c>
      <c r="M2792" t="s">
        <v>29935</v>
      </c>
      <c r="N2792" t="s">
        <v>29934</v>
      </c>
      <c r="O2792" t="s">
        <v>29932</v>
      </c>
      <c r="P2792" t="s">
        <v>29939</v>
      </c>
      <c r="Q2792" t="s">
        <v>29943</v>
      </c>
      <c r="R2792" t="s">
        <v>29938</v>
      </c>
      <c r="S2792" t="s">
        <v>30026</v>
      </c>
      <c r="T2792" t="s">
        <v>30037</v>
      </c>
      <c r="U2792" t="s">
        <v>30023</v>
      </c>
      <c r="V2792" t="s">
        <v>29937</v>
      </c>
      <c r="W2792" t="s">
        <v>29946</v>
      </c>
      <c r="X2792" t="s">
        <v>29951</v>
      </c>
      <c r="Y2792" t="s">
        <v>29950</v>
      </c>
      <c r="Z2792" t="s">
        <v>30038</v>
      </c>
      <c r="AA2792" t="s">
        <v>30024</v>
      </c>
      <c r="AB2792" t="s">
        <v>29944</v>
      </c>
      <c r="AC2792" t="s">
        <v>29945</v>
      </c>
      <c r="AD2792" t="s">
        <v>30001</v>
      </c>
      <c r="AE2792" t="s">
        <v>30039</v>
      </c>
    </row>
    <row r="2793" spans="1:31" x14ac:dyDescent="0.3">
      <c r="A2793" t="s">
        <v>29939</v>
      </c>
      <c r="B2793" t="s">
        <v>30040</v>
      </c>
      <c r="C2793">
        <v>584</v>
      </c>
      <c r="D2793" t="s">
        <v>3580</v>
      </c>
      <c r="E2793" t="s">
        <v>3</v>
      </c>
      <c r="F2793" t="s">
        <v>3581</v>
      </c>
      <c r="G2793">
        <v>190</v>
      </c>
      <c r="H2793">
        <v>12413</v>
      </c>
      <c r="I2793">
        <v>4.1100000000000003</v>
      </c>
      <c r="J2793">
        <v>18</v>
      </c>
      <c r="K2793">
        <v>6</v>
      </c>
      <c r="L2793" t="s">
        <v>29932</v>
      </c>
      <c r="M2793" t="s">
        <v>30041</v>
      </c>
      <c r="N2793" t="s">
        <v>29936</v>
      </c>
      <c r="O2793" t="s">
        <v>29952</v>
      </c>
      <c r="P2793" t="s">
        <v>29941</v>
      </c>
      <c r="Q2793" t="s">
        <v>29934</v>
      </c>
      <c r="R2793" t="s">
        <v>29945</v>
      </c>
      <c r="S2793" t="s">
        <v>29938</v>
      </c>
      <c r="T2793" t="s">
        <v>29942</v>
      </c>
      <c r="U2793" t="s">
        <v>30042</v>
      </c>
      <c r="V2793" t="s">
        <v>29943</v>
      </c>
      <c r="W2793" t="s">
        <v>30043</v>
      </c>
      <c r="X2793" t="s">
        <v>30044</v>
      </c>
      <c r="Y2793" t="s">
        <v>29946</v>
      </c>
      <c r="Z2793" t="s">
        <v>29937</v>
      </c>
      <c r="AA2793" t="s">
        <v>30045</v>
      </c>
      <c r="AB2793" t="s">
        <v>29947</v>
      </c>
      <c r="AC2793" t="s">
        <v>30046</v>
      </c>
      <c r="AD2793" t="s">
        <v>29993</v>
      </c>
      <c r="AE2793" t="s">
        <v>30047</v>
      </c>
    </row>
    <row r="2794" spans="1:31" x14ac:dyDescent="0.3">
      <c r="A2794" t="s">
        <v>29964</v>
      </c>
      <c r="B2794" t="s">
        <v>30048</v>
      </c>
      <c r="C2794">
        <v>889</v>
      </c>
      <c r="D2794" t="s">
        <v>2</v>
      </c>
      <c r="E2794" t="s">
        <v>3</v>
      </c>
      <c r="F2794" t="s">
        <v>4</v>
      </c>
      <c r="G2794">
        <v>286</v>
      </c>
      <c r="H2794">
        <v>9815</v>
      </c>
      <c r="I2794">
        <v>4.7300000000000004</v>
      </c>
      <c r="J2794">
        <v>15</v>
      </c>
      <c r="K2794">
        <v>23</v>
      </c>
      <c r="L2794" t="s">
        <v>30049</v>
      </c>
      <c r="M2794" t="s">
        <v>30050</v>
      </c>
      <c r="N2794" t="s">
        <v>30051</v>
      </c>
      <c r="O2794" t="s">
        <v>29934</v>
      </c>
      <c r="P2794" t="s">
        <v>30052</v>
      </c>
      <c r="Q2794" t="s">
        <v>30053</v>
      </c>
      <c r="R2794" t="s">
        <v>30054</v>
      </c>
      <c r="S2794" t="s">
        <v>30055</v>
      </c>
      <c r="T2794" t="s">
        <v>30056</v>
      </c>
      <c r="U2794" t="s">
        <v>30057</v>
      </c>
      <c r="V2794" t="s">
        <v>30058</v>
      </c>
      <c r="W2794" t="s">
        <v>29936</v>
      </c>
      <c r="X2794" t="s">
        <v>29938</v>
      </c>
      <c r="Y2794" t="s">
        <v>23978</v>
      </c>
      <c r="Z2794" t="s">
        <v>29952</v>
      </c>
      <c r="AA2794" t="s">
        <v>30059</v>
      </c>
      <c r="AB2794" t="s">
        <v>30060</v>
      </c>
      <c r="AC2794" t="s">
        <v>30061</v>
      </c>
      <c r="AD2794" t="s">
        <v>29946</v>
      </c>
      <c r="AE2794" t="s">
        <v>30062</v>
      </c>
    </row>
    <row r="2795" spans="1:31" x14ac:dyDescent="0.3">
      <c r="A2795" t="s">
        <v>29951</v>
      </c>
      <c r="B2795" t="s">
        <v>30063</v>
      </c>
      <c r="C2795">
        <v>709</v>
      </c>
      <c r="D2795" t="s">
        <v>3580</v>
      </c>
      <c r="E2795" t="s">
        <v>3</v>
      </c>
      <c r="F2795" t="s">
        <v>3581</v>
      </c>
      <c r="G2795">
        <v>646</v>
      </c>
      <c r="H2795">
        <v>2114</v>
      </c>
      <c r="I2795">
        <v>4.67</v>
      </c>
      <c r="J2795">
        <v>3</v>
      </c>
      <c r="K2795">
        <v>2</v>
      </c>
    </row>
    <row r="2796" spans="1:31" x14ac:dyDescent="0.3">
      <c r="A2796" t="s">
        <v>29947</v>
      </c>
      <c r="B2796" t="s">
        <v>30064</v>
      </c>
      <c r="C2796">
        <v>814</v>
      </c>
      <c r="D2796" t="s">
        <v>866</v>
      </c>
      <c r="E2796">
        <v>347</v>
      </c>
      <c r="F2796">
        <v>2306</v>
      </c>
      <c r="G2796">
        <v>5</v>
      </c>
      <c r="H2796">
        <v>1</v>
      </c>
      <c r="I2796">
        <v>0</v>
      </c>
    </row>
    <row r="2797" spans="1:31" x14ac:dyDescent="0.3">
      <c r="A2797" t="s">
        <v>30026</v>
      </c>
      <c r="B2797" t="s">
        <v>30065</v>
      </c>
      <c r="C2797">
        <v>468</v>
      </c>
      <c r="D2797" t="s">
        <v>3580</v>
      </c>
      <c r="E2797" t="s">
        <v>3</v>
      </c>
      <c r="F2797" t="s">
        <v>3581</v>
      </c>
      <c r="G2797">
        <v>165</v>
      </c>
      <c r="H2797">
        <v>4089</v>
      </c>
      <c r="I2797">
        <v>5</v>
      </c>
      <c r="J2797">
        <v>2</v>
      </c>
      <c r="K2797">
        <v>4</v>
      </c>
      <c r="L2797" t="s">
        <v>29941</v>
      </c>
      <c r="M2797" t="s">
        <v>29950</v>
      </c>
      <c r="N2797" t="s">
        <v>30066</v>
      </c>
      <c r="O2797" t="s">
        <v>29936</v>
      </c>
      <c r="P2797" t="s">
        <v>30067</v>
      </c>
      <c r="Q2797" t="s">
        <v>29934</v>
      </c>
      <c r="R2797" t="s">
        <v>29942</v>
      </c>
      <c r="S2797" t="s">
        <v>29938</v>
      </c>
      <c r="T2797" t="s">
        <v>30068</v>
      </c>
      <c r="U2797" t="s">
        <v>29944</v>
      </c>
      <c r="V2797" t="s">
        <v>29958</v>
      </c>
      <c r="W2797" t="s">
        <v>30069</v>
      </c>
      <c r="X2797" t="s">
        <v>30070</v>
      </c>
      <c r="Y2797" t="s">
        <v>30071</v>
      </c>
      <c r="Z2797" t="s">
        <v>29946</v>
      </c>
      <c r="AA2797" t="s">
        <v>30072</v>
      </c>
      <c r="AB2797" t="s">
        <v>30073</v>
      </c>
      <c r="AC2797" t="s">
        <v>29952</v>
      </c>
      <c r="AD2797" t="s">
        <v>30074</v>
      </c>
      <c r="AE2797" t="s">
        <v>29947</v>
      </c>
    </row>
    <row r="2798" spans="1:31" x14ac:dyDescent="0.3">
      <c r="A2798" t="s">
        <v>29945</v>
      </c>
      <c r="B2798" t="s">
        <v>30075</v>
      </c>
      <c r="C2798">
        <v>897</v>
      </c>
      <c r="D2798" t="s">
        <v>38</v>
      </c>
      <c r="E2798" t="s">
        <v>3</v>
      </c>
      <c r="F2798" t="s">
        <v>39</v>
      </c>
      <c r="G2798">
        <v>599</v>
      </c>
      <c r="H2798">
        <v>3642</v>
      </c>
      <c r="I2798">
        <v>5</v>
      </c>
      <c r="J2798">
        <v>6</v>
      </c>
      <c r="K2798">
        <v>5</v>
      </c>
      <c r="L2798" t="s">
        <v>29969</v>
      </c>
      <c r="M2798" t="s">
        <v>29939</v>
      </c>
      <c r="N2798" t="s">
        <v>29932</v>
      </c>
      <c r="O2798" t="s">
        <v>29970</v>
      </c>
      <c r="P2798" t="s">
        <v>30023</v>
      </c>
      <c r="Q2798" t="s">
        <v>29960</v>
      </c>
      <c r="R2798" t="s">
        <v>30041</v>
      </c>
      <c r="S2798" t="s">
        <v>30076</v>
      </c>
      <c r="T2798" t="s">
        <v>29934</v>
      </c>
      <c r="U2798" t="s">
        <v>29941</v>
      </c>
      <c r="V2798" t="s">
        <v>30077</v>
      </c>
      <c r="W2798" t="s">
        <v>30078</v>
      </c>
      <c r="X2798" t="s">
        <v>30044</v>
      </c>
      <c r="Y2798" t="s">
        <v>30079</v>
      </c>
    </row>
    <row r="2799" spans="1:31" x14ac:dyDescent="0.3">
      <c r="A2799" t="s">
        <v>30080</v>
      </c>
      <c r="B2799" t="s">
        <v>30081</v>
      </c>
      <c r="C2799">
        <v>851</v>
      </c>
      <c r="D2799" t="s">
        <v>38</v>
      </c>
      <c r="E2799" t="s">
        <v>3</v>
      </c>
      <c r="F2799" t="s">
        <v>39</v>
      </c>
      <c r="G2799">
        <v>201</v>
      </c>
      <c r="H2799">
        <v>4627</v>
      </c>
      <c r="I2799">
        <v>0</v>
      </c>
      <c r="J2799">
        <v>0</v>
      </c>
      <c r="K2799">
        <v>0</v>
      </c>
    </row>
    <row r="2800" spans="1:31" x14ac:dyDescent="0.3">
      <c r="A2800" t="s">
        <v>30082</v>
      </c>
      <c r="B2800" t="s">
        <v>30083</v>
      </c>
      <c r="C2800">
        <v>1135</v>
      </c>
      <c r="D2800" t="s">
        <v>632</v>
      </c>
      <c r="E2800">
        <v>31</v>
      </c>
      <c r="F2800">
        <v>0</v>
      </c>
      <c r="G2800">
        <v>0</v>
      </c>
      <c r="H2800">
        <v>0</v>
      </c>
      <c r="I2800">
        <v>0</v>
      </c>
      <c r="J2800" t="s">
        <v>30084</v>
      </c>
      <c r="K2800" t="s">
        <v>30085</v>
      </c>
      <c r="L2800" t="s">
        <v>30086</v>
      </c>
      <c r="M2800" t="s">
        <v>30087</v>
      </c>
      <c r="N2800" t="s">
        <v>30088</v>
      </c>
      <c r="O2800" t="s">
        <v>30089</v>
      </c>
      <c r="P2800" t="s">
        <v>30090</v>
      </c>
      <c r="Q2800" t="s">
        <v>30091</v>
      </c>
      <c r="R2800" t="s">
        <v>30092</v>
      </c>
      <c r="S2800" t="s">
        <v>30093</v>
      </c>
      <c r="T2800" t="s">
        <v>30094</v>
      </c>
      <c r="U2800" t="s">
        <v>30095</v>
      </c>
      <c r="V2800" t="s">
        <v>30096</v>
      </c>
      <c r="W2800" t="s">
        <v>30097</v>
      </c>
      <c r="X2800" t="s">
        <v>30098</v>
      </c>
      <c r="Y2800" t="s">
        <v>30099</v>
      </c>
      <c r="Z2800" t="s">
        <v>30100</v>
      </c>
      <c r="AA2800" t="s">
        <v>30101</v>
      </c>
      <c r="AB2800" t="s">
        <v>30102</v>
      </c>
      <c r="AC2800" t="s">
        <v>30103</v>
      </c>
    </row>
    <row r="2801" spans="1:31" x14ac:dyDescent="0.3">
      <c r="A2801" t="s">
        <v>30104</v>
      </c>
      <c r="B2801" t="s">
        <v>30105</v>
      </c>
      <c r="C2801">
        <v>1006</v>
      </c>
      <c r="D2801" t="s">
        <v>632</v>
      </c>
      <c r="E2801">
        <v>103</v>
      </c>
      <c r="F2801">
        <v>693</v>
      </c>
      <c r="G2801">
        <v>0</v>
      </c>
      <c r="H2801">
        <v>0</v>
      </c>
      <c r="I2801">
        <v>1</v>
      </c>
      <c r="J2801" t="s">
        <v>30106</v>
      </c>
      <c r="K2801" t="s">
        <v>30107</v>
      </c>
      <c r="L2801" t="s">
        <v>30108</v>
      </c>
      <c r="M2801" t="s">
        <v>30109</v>
      </c>
      <c r="N2801" t="s">
        <v>30110</v>
      </c>
      <c r="O2801" t="s">
        <v>30111</v>
      </c>
      <c r="P2801" t="s">
        <v>30112</v>
      </c>
      <c r="Q2801" t="s">
        <v>30113</v>
      </c>
      <c r="R2801" t="s">
        <v>30114</v>
      </c>
      <c r="S2801" t="s">
        <v>30115</v>
      </c>
      <c r="T2801" t="s">
        <v>30116</v>
      </c>
      <c r="U2801" t="s">
        <v>30117</v>
      </c>
      <c r="V2801" t="s">
        <v>30118</v>
      </c>
      <c r="W2801" t="s">
        <v>30119</v>
      </c>
      <c r="X2801" t="s">
        <v>30120</v>
      </c>
      <c r="Y2801" t="s">
        <v>30121</v>
      </c>
      <c r="Z2801" t="s">
        <v>30122</v>
      </c>
      <c r="AA2801" t="s">
        <v>30123</v>
      </c>
      <c r="AB2801" t="s">
        <v>30124</v>
      </c>
      <c r="AC2801" t="s">
        <v>30125</v>
      </c>
    </row>
    <row r="2802" spans="1:31" x14ac:dyDescent="0.3">
      <c r="A2802" t="s">
        <v>30126</v>
      </c>
      <c r="B2802" t="s">
        <v>30105</v>
      </c>
      <c r="C2802">
        <v>1090</v>
      </c>
      <c r="D2802" t="s">
        <v>632</v>
      </c>
      <c r="E2802">
        <v>171</v>
      </c>
      <c r="F2802">
        <v>197</v>
      </c>
      <c r="G2802">
        <v>0</v>
      </c>
      <c r="H2802">
        <v>0</v>
      </c>
      <c r="I2802">
        <v>0</v>
      </c>
      <c r="J2802" t="s">
        <v>30106</v>
      </c>
      <c r="K2802" t="s">
        <v>30127</v>
      </c>
      <c r="L2802" t="s">
        <v>30128</v>
      </c>
      <c r="M2802" t="s">
        <v>30129</v>
      </c>
      <c r="N2802" t="s">
        <v>30116</v>
      </c>
      <c r="O2802" t="s">
        <v>30130</v>
      </c>
      <c r="P2802" t="s">
        <v>30131</v>
      </c>
      <c r="Q2802" t="s">
        <v>30132</v>
      </c>
      <c r="R2802" t="s">
        <v>30133</v>
      </c>
      <c r="S2802" t="s">
        <v>30134</v>
      </c>
      <c r="T2802" t="s">
        <v>30135</v>
      </c>
      <c r="U2802" t="s">
        <v>30136</v>
      </c>
      <c r="V2802" t="s">
        <v>30137</v>
      </c>
      <c r="W2802" t="s">
        <v>30138</v>
      </c>
      <c r="X2802" t="s">
        <v>30139</v>
      </c>
      <c r="Y2802" t="s">
        <v>30140</v>
      </c>
      <c r="Z2802" t="s">
        <v>30141</v>
      </c>
      <c r="AA2802" t="s">
        <v>30142</v>
      </c>
      <c r="AB2802" t="s">
        <v>30143</v>
      </c>
      <c r="AC2802" t="s">
        <v>30112</v>
      </c>
    </row>
    <row r="2803" spans="1:31" x14ac:dyDescent="0.3">
      <c r="A2803" t="s">
        <v>30144</v>
      </c>
      <c r="B2803" t="s">
        <v>30145</v>
      </c>
      <c r="C2803">
        <v>1021</v>
      </c>
      <c r="D2803" t="s">
        <v>632</v>
      </c>
      <c r="E2803">
        <v>58</v>
      </c>
      <c r="F2803">
        <v>131</v>
      </c>
      <c r="G2803">
        <v>5</v>
      </c>
      <c r="H2803">
        <v>1</v>
      </c>
      <c r="I2803">
        <v>1</v>
      </c>
    </row>
    <row r="2804" spans="1:31" x14ac:dyDescent="0.3">
      <c r="A2804" t="s">
        <v>30146</v>
      </c>
      <c r="B2804" t="s">
        <v>30147</v>
      </c>
      <c r="C2804">
        <v>1106</v>
      </c>
      <c r="D2804" t="s">
        <v>632</v>
      </c>
      <c r="E2804">
        <v>337</v>
      </c>
      <c r="F2804">
        <v>184</v>
      </c>
      <c r="G2804">
        <v>4.5</v>
      </c>
      <c r="H2804">
        <v>2</v>
      </c>
      <c r="I2804">
        <v>2</v>
      </c>
    </row>
    <row r="2805" spans="1:31" x14ac:dyDescent="0.3">
      <c r="A2805" t="s">
        <v>30148</v>
      </c>
      <c r="B2805" t="s">
        <v>30149</v>
      </c>
      <c r="C2805">
        <v>889</v>
      </c>
      <c r="D2805" t="s">
        <v>32</v>
      </c>
      <c r="E2805">
        <v>348</v>
      </c>
      <c r="F2805">
        <v>559</v>
      </c>
      <c r="G2805">
        <v>0</v>
      </c>
      <c r="H2805">
        <v>0</v>
      </c>
      <c r="I2805">
        <v>1</v>
      </c>
    </row>
    <row r="2806" spans="1:31" x14ac:dyDescent="0.3">
      <c r="A2806" t="s">
        <v>30150</v>
      </c>
      <c r="B2806" t="s">
        <v>30147</v>
      </c>
      <c r="C2806">
        <v>1106</v>
      </c>
      <c r="D2806" t="s">
        <v>632</v>
      </c>
      <c r="E2806">
        <v>210</v>
      </c>
      <c r="F2806">
        <v>161</v>
      </c>
      <c r="G2806">
        <v>5</v>
      </c>
      <c r="H2806">
        <v>1</v>
      </c>
      <c r="I2806">
        <v>2</v>
      </c>
      <c r="J2806" t="s">
        <v>30146</v>
      </c>
      <c r="K2806" t="s">
        <v>30151</v>
      </c>
      <c r="L2806" t="s">
        <v>30152</v>
      </c>
      <c r="M2806" t="s">
        <v>30153</v>
      </c>
      <c r="N2806" t="s">
        <v>30154</v>
      </c>
      <c r="O2806" t="s">
        <v>30155</v>
      </c>
      <c r="P2806" t="s">
        <v>30156</v>
      </c>
      <c r="Q2806" t="s">
        <v>30157</v>
      </c>
      <c r="R2806" t="s">
        <v>30158</v>
      </c>
      <c r="S2806" t="s">
        <v>30159</v>
      </c>
      <c r="T2806" t="s">
        <v>30160</v>
      </c>
      <c r="U2806" t="s">
        <v>30161</v>
      </c>
      <c r="V2806" t="s">
        <v>30162</v>
      </c>
      <c r="W2806" t="s">
        <v>30163</v>
      </c>
      <c r="X2806" t="s">
        <v>30164</v>
      </c>
      <c r="Y2806" t="s">
        <v>30165</v>
      </c>
      <c r="Z2806" t="s">
        <v>30166</v>
      </c>
      <c r="AA2806" t="s">
        <v>30167</v>
      </c>
      <c r="AB2806" t="s">
        <v>30168</v>
      </c>
      <c r="AC2806" t="s">
        <v>30169</v>
      </c>
    </row>
    <row r="2807" spans="1:31" x14ac:dyDescent="0.3">
      <c r="A2807" t="s">
        <v>30170</v>
      </c>
      <c r="B2807" t="s">
        <v>30171</v>
      </c>
      <c r="C2807">
        <v>624</v>
      </c>
      <c r="D2807" t="s">
        <v>38</v>
      </c>
      <c r="E2807" t="s">
        <v>3</v>
      </c>
      <c r="F2807" t="s">
        <v>39</v>
      </c>
      <c r="G2807">
        <v>40</v>
      </c>
      <c r="H2807">
        <v>725</v>
      </c>
      <c r="I2807">
        <v>5</v>
      </c>
      <c r="J2807">
        <v>1</v>
      </c>
      <c r="K2807">
        <v>1</v>
      </c>
    </row>
    <row r="2808" spans="1:31" x14ac:dyDescent="0.3">
      <c r="A2808" t="s">
        <v>30172</v>
      </c>
      <c r="B2808" t="s">
        <v>30173</v>
      </c>
      <c r="C2808">
        <v>1127</v>
      </c>
      <c r="D2808" t="s">
        <v>632</v>
      </c>
      <c r="E2808">
        <v>271</v>
      </c>
      <c r="F2808">
        <v>198</v>
      </c>
      <c r="G2808">
        <v>5</v>
      </c>
      <c r="H2808">
        <v>6</v>
      </c>
      <c r="I2808">
        <v>1</v>
      </c>
      <c r="J2808" t="s">
        <v>30174</v>
      </c>
      <c r="K2808" t="s">
        <v>30175</v>
      </c>
      <c r="L2808" t="s">
        <v>30176</v>
      </c>
      <c r="M2808" t="s">
        <v>30177</v>
      </c>
      <c r="N2808" t="s">
        <v>30178</v>
      </c>
      <c r="O2808" t="s">
        <v>30179</v>
      </c>
      <c r="P2808" t="s">
        <v>30180</v>
      </c>
      <c r="Q2808" t="s">
        <v>30181</v>
      </c>
      <c r="R2808" t="s">
        <v>30182</v>
      </c>
      <c r="S2808" t="s">
        <v>30183</v>
      </c>
      <c r="T2808" t="s">
        <v>30184</v>
      </c>
      <c r="U2808" t="s">
        <v>30185</v>
      </c>
      <c r="V2808" t="s">
        <v>30186</v>
      </c>
      <c r="W2808" t="s">
        <v>30187</v>
      </c>
      <c r="X2808" t="s">
        <v>30188</v>
      </c>
      <c r="Y2808" t="s">
        <v>30189</v>
      </c>
      <c r="Z2808" t="s">
        <v>30190</v>
      </c>
      <c r="AA2808" t="s">
        <v>30191</v>
      </c>
      <c r="AB2808" t="s">
        <v>30192</v>
      </c>
      <c r="AC2808" t="s">
        <v>30193</v>
      </c>
    </row>
    <row r="2809" spans="1:31" x14ac:dyDescent="0.3">
      <c r="A2809" t="s">
        <v>30194</v>
      </c>
      <c r="B2809" t="s">
        <v>30195</v>
      </c>
      <c r="C2809">
        <v>1111</v>
      </c>
      <c r="D2809" t="s">
        <v>632</v>
      </c>
      <c r="E2809">
        <v>301</v>
      </c>
      <c r="F2809">
        <v>85</v>
      </c>
      <c r="G2809">
        <v>5</v>
      </c>
      <c r="H2809">
        <v>1</v>
      </c>
      <c r="I2809">
        <v>0</v>
      </c>
    </row>
    <row r="2810" spans="1:31" x14ac:dyDescent="0.3">
      <c r="A2810" t="s">
        <v>30196</v>
      </c>
      <c r="B2810" t="s">
        <v>30197</v>
      </c>
      <c r="C2810">
        <v>815</v>
      </c>
      <c r="D2810" t="s">
        <v>233</v>
      </c>
      <c r="E2810" t="s">
        <v>3</v>
      </c>
      <c r="F2810" t="s">
        <v>234</v>
      </c>
      <c r="G2810">
        <v>382</v>
      </c>
      <c r="H2810">
        <v>706</v>
      </c>
      <c r="I2810">
        <v>5</v>
      </c>
      <c r="J2810">
        <v>2</v>
      </c>
      <c r="K2810">
        <v>1</v>
      </c>
      <c r="L2810" t="s">
        <v>30198</v>
      </c>
      <c r="M2810" t="s">
        <v>30199</v>
      </c>
      <c r="N2810" t="s">
        <v>30200</v>
      </c>
      <c r="O2810" t="s">
        <v>30201</v>
      </c>
      <c r="P2810" t="s">
        <v>30202</v>
      </c>
      <c r="Q2810" t="s">
        <v>30203</v>
      </c>
      <c r="R2810" t="s">
        <v>30204</v>
      </c>
      <c r="S2810" t="s">
        <v>30205</v>
      </c>
      <c r="T2810" t="s">
        <v>30206</v>
      </c>
      <c r="U2810" t="s">
        <v>30207</v>
      </c>
      <c r="V2810" t="s">
        <v>30208</v>
      </c>
      <c r="W2810" t="s">
        <v>30209</v>
      </c>
      <c r="X2810" t="s">
        <v>30210</v>
      </c>
      <c r="Y2810" t="s">
        <v>30211</v>
      </c>
      <c r="Z2810" t="s">
        <v>30212</v>
      </c>
      <c r="AA2810" t="s">
        <v>30213</v>
      </c>
      <c r="AB2810" t="s">
        <v>30214</v>
      </c>
      <c r="AC2810" t="s">
        <v>30215</v>
      </c>
      <c r="AD2810" t="s">
        <v>30216</v>
      </c>
      <c r="AE2810" t="s">
        <v>30217</v>
      </c>
    </row>
    <row r="2811" spans="1:31" x14ac:dyDescent="0.3">
      <c r="A2811" t="s">
        <v>30218</v>
      </c>
      <c r="B2811" t="s">
        <v>30219</v>
      </c>
      <c r="C2811">
        <v>745</v>
      </c>
      <c r="D2811" t="s">
        <v>632</v>
      </c>
      <c r="E2811">
        <v>96</v>
      </c>
      <c r="F2811">
        <v>535</v>
      </c>
      <c r="G2811">
        <v>2.67</v>
      </c>
      <c r="H2811">
        <v>6</v>
      </c>
      <c r="I2811">
        <v>5</v>
      </c>
    </row>
    <row r="2812" spans="1:31" x14ac:dyDescent="0.3">
      <c r="A2812" t="s">
        <v>30220</v>
      </c>
      <c r="B2812" t="s">
        <v>30221</v>
      </c>
      <c r="C2812">
        <v>816</v>
      </c>
      <c r="D2812" t="s">
        <v>233</v>
      </c>
      <c r="E2812" t="s">
        <v>3</v>
      </c>
      <c r="F2812" t="s">
        <v>234</v>
      </c>
      <c r="G2812">
        <v>404</v>
      </c>
      <c r="H2812">
        <v>255</v>
      </c>
      <c r="I2812">
        <v>3.67</v>
      </c>
      <c r="J2812">
        <v>3</v>
      </c>
      <c r="K2812">
        <v>0</v>
      </c>
    </row>
    <row r="2813" spans="1:31" x14ac:dyDescent="0.3">
      <c r="A2813" t="s">
        <v>30222</v>
      </c>
      <c r="B2813" t="s">
        <v>30221</v>
      </c>
      <c r="C2813">
        <v>816</v>
      </c>
      <c r="D2813" t="s">
        <v>233</v>
      </c>
      <c r="E2813" t="s">
        <v>3</v>
      </c>
      <c r="F2813" t="s">
        <v>234</v>
      </c>
      <c r="G2813">
        <v>295</v>
      </c>
      <c r="H2813">
        <v>225</v>
      </c>
      <c r="I2813">
        <v>3.67</v>
      </c>
      <c r="J2813">
        <v>3</v>
      </c>
      <c r="K2813">
        <v>0</v>
      </c>
    </row>
    <row r="2814" spans="1:31" x14ac:dyDescent="0.3">
      <c r="A2814" t="s">
        <v>30223</v>
      </c>
      <c r="B2814" t="s">
        <v>30224</v>
      </c>
      <c r="C2814">
        <v>1121</v>
      </c>
      <c r="D2814" t="s">
        <v>20</v>
      </c>
      <c r="E2814">
        <v>331</v>
      </c>
      <c r="F2814">
        <v>26</v>
      </c>
      <c r="G2814">
        <v>0</v>
      </c>
      <c r="H2814">
        <v>0</v>
      </c>
      <c r="I2814">
        <v>0</v>
      </c>
    </row>
    <row r="2815" spans="1:31" x14ac:dyDescent="0.3">
      <c r="A2815" t="s">
        <v>30225</v>
      </c>
      <c r="B2815" t="s">
        <v>30224</v>
      </c>
      <c r="C2815">
        <v>1121</v>
      </c>
      <c r="D2815" t="s">
        <v>20</v>
      </c>
      <c r="E2815">
        <v>485</v>
      </c>
      <c r="F2815">
        <v>21</v>
      </c>
      <c r="G2815">
        <v>0</v>
      </c>
      <c r="H2815">
        <v>0</v>
      </c>
      <c r="I2815">
        <v>0</v>
      </c>
    </row>
    <row r="2816" spans="1:31" x14ac:dyDescent="0.3">
      <c r="A2816" t="s">
        <v>30226</v>
      </c>
      <c r="B2816" t="s">
        <v>30227</v>
      </c>
      <c r="C2816">
        <v>941</v>
      </c>
      <c r="D2816" t="s">
        <v>38</v>
      </c>
      <c r="E2816" t="s">
        <v>3</v>
      </c>
      <c r="F2816" t="s">
        <v>39</v>
      </c>
      <c r="G2816">
        <v>36</v>
      </c>
      <c r="H2816">
        <v>561</v>
      </c>
      <c r="I2816">
        <v>3</v>
      </c>
      <c r="J2816">
        <v>2</v>
      </c>
      <c r="K2816">
        <v>1</v>
      </c>
      <c r="L2816" t="s">
        <v>30228</v>
      </c>
      <c r="M2816" t="s">
        <v>30229</v>
      </c>
      <c r="N2816" t="s">
        <v>30230</v>
      </c>
      <c r="O2816" t="s">
        <v>30231</v>
      </c>
      <c r="P2816" t="s">
        <v>30232</v>
      </c>
      <c r="Q2816" t="s">
        <v>30233</v>
      </c>
      <c r="R2816" t="s">
        <v>30234</v>
      </c>
      <c r="S2816" t="s">
        <v>30235</v>
      </c>
      <c r="T2816" t="s">
        <v>30236</v>
      </c>
      <c r="U2816" t="s">
        <v>30237</v>
      </c>
      <c r="V2816" t="s">
        <v>30238</v>
      </c>
      <c r="W2816" t="s">
        <v>30239</v>
      </c>
      <c r="X2816" t="s">
        <v>30240</v>
      </c>
      <c r="Y2816" t="s">
        <v>30241</v>
      </c>
      <c r="Z2816" t="s">
        <v>30242</v>
      </c>
      <c r="AA2816" t="s">
        <v>30243</v>
      </c>
      <c r="AB2816" t="s">
        <v>30244</v>
      </c>
      <c r="AC2816" t="s">
        <v>12774</v>
      </c>
      <c r="AD2816" t="s">
        <v>30245</v>
      </c>
      <c r="AE2816" t="s">
        <v>30246</v>
      </c>
    </row>
    <row r="2817" spans="1:31" x14ac:dyDescent="0.3">
      <c r="A2817" t="s">
        <v>30247</v>
      </c>
      <c r="B2817" t="s">
        <v>30248</v>
      </c>
      <c r="C2817">
        <v>934</v>
      </c>
      <c r="D2817" t="s">
        <v>38</v>
      </c>
      <c r="E2817" t="s">
        <v>3</v>
      </c>
      <c r="F2817" t="s">
        <v>39</v>
      </c>
      <c r="G2817">
        <v>59</v>
      </c>
      <c r="H2817">
        <v>87</v>
      </c>
      <c r="I2817">
        <v>0</v>
      </c>
      <c r="J2817">
        <v>0</v>
      </c>
      <c r="K2817">
        <v>1</v>
      </c>
    </row>
    <row r="2818" spans="1:31" x14ac:dyDescent="0.3">
      <c r="A2818" t="s">
        <v>30249</v>
      </c>
      <c r="B2818" t="s">
        <v>30250</v>
      </c>
      <c r="C2818">
        <v>1090</v>
      </c>
      <c r="D2818" t="s">
        <v>32</v>
      </c>
      <c r="E2818">
        <v>60</v>
      </c>
      <c r="F2818">
        <v>5425</v>
      </c>
      <c r="G2818">
        <v>3.67</v>
      </c>
      <c r="H2818">
        <v>3</v>
      </c>
      <c r="I2818">
        <v>7</v>
      </c>
      <c r="J2818" t="s">
        <v>30251</v>
      </c>
      <c r="K2818" t="s">
        <v>30252</v>
      </c>
      <c r="L2818" t="s">
        <v>30253</v>
      </c>
      <c r="M2818" t="s">
        <v>30254</v>
      </c>
      <c r="N2818" t="s">
        <v>30255</v>
      </c>
      <c r="O2818" t="s">
        <v>30256</v>
      </c>
      <c r="P2818" t="s">
        <v>30257</v>
      </c>
      <c r="Q2818" t="s">
        <v>30258</v>
      </c>
      <c r="R2818" t="s">
        <v>30259</v>
      </c>
      <c r="S2818" t="s">
        <v>30260</v>
      </c>
      <c r="T2818" t="s">
        <v>30261</v>
      </c>
      <c r="U2818" t="s">
        <v>30262</v>
      </c>
      <c r="V2818" t="s">
        <v>30263</v>
      </c>
      <c r="W2818" t="s">
        <v>30264</v>
      </c>
      <c r="X2818" t="s">
        <v>30265</v>
      </c>
      <c r="Y2818" t="s">
        <v>30266</v>
      </c>
      <c r="Z2818" t="s">
        <v>30267</v>
      </c>
      <c r="AA2818" t="s">
        <v>30268</v>
      </c>
      <c r="AB2818" t="s">
        <v>30269</v>
      </c>
      <c r="AC2818" t="s">
        <v>30270</v>
      </c>
    </row>
    <row r="2819" spans="1:31" x14ac:dyDescent="0.3">
      <c r="A2819" t="s">
        <v>30271</v>
      </c>
      <c r="B2819" t="s">
        <v>30272</v>
      </c>
      <c r="C2819">
        <v>1069</v>
      </c>
      <c r="D2819" t="s">
        <v>866</v>
      </c>
      <c r="E2819">
        <v>30</v>
      </c>
      <c r="F2819">
        <v>44</v>
      </c>
      <c r="G2819">
        <v>0</v>
      </c>
      <c r="H2819">
        <v>0</v>
      </c>
      <c r="I2819">
        <v>0</v>
      </c>
    </row>
    <row r="2820" spans="1:31" x14ac:dyDescent="0.3">
      <c r="A2820" t="s">
        <v>30273</v>
      </c>
      <c r="B2820" t="s">
        <v>30274</v>
      </c>
      <c r="C2820">
        <v>1112</v>
      </c>
      <c r="D2820" t="s">
        <v>632</v>
      </c>
      <c r="E2820">
        <v>134</v>
      </c>
      <c r="F2820">
        <v>843</v>
      </c>
      <c r="G2820">
        <v>5</v>
      </c>
      <c r="H2820">
        <v>1</v>
      </c>
      <c r="I2820">
        <v>1</v>
      </c>
      <c r="J2820" t="s">
        <v>30275</v>
      </c>
      <c r="K2820" t="s">
        <v>30276</v>
      </c>
      <c r="L2820" t="s">
        <v>30277</v>
      </c>
      <c r="M2820" t="s">
        <v>30278</v>
      </c>
      <c r="N2820" t="s">
        <v>30279</v>
      </c>
      <c r="O2820" t="s">
        <v>30280</v>
      </c>
      <c r="P2820" t="s">
        <v>30281</v>
      </c>
      <c r="Q2820" t="s">
        <v>30282</v>
      </c>
      <c r="R2820" t="s">
        <v>30283</v>
      </c>
      <c r="S2820" t="s">
        <v>30284</v>
      </c>
      <c r="T2820" t="s">
        <v>30285</v>
      </c>
      <c r="U2820" t="s">
        <v>30286</v>
      </c>
      <c r="V2820" t="s">
        <v>30287</v>
      </c>
      <c r="W2820" t="s">
        <v>30288</v>
      </c>
      <c r="X2820" t="s">
        <v>30289</v>
      </c>
      <c r="Y2820" t="s">
        <v>30290</v>
      </c>
      <c r="Z2820" t="s">
        <v>30291</v>
      </c>
      <c r="AA2820" t="s">
        <v>30292</v>
      </c>
      <c r="AB2820" t="s">
        <v>30293</v>
      </c>
      <c r="AC2820" t="s">
        <v>30294</v>
      </c>
    </row>
    <row r="2821" spans="1:31" x14ac:dyDescent="0.3">
      <c r="A2821" t="s">
        <v>30295</v>
      </c>
      <c r="B2821" t="s">
        <v>30296</v>
      </c>
      <c r="C2821">
        <v>992</v>
      </c>
      <c r="D2821" t="s">
        <v>632</v>
      </c>
      <c r="E2821">
        <v>249</v>
      </c>
      <c r="F2821">
        <v>192</v>
      </c>
      <c r="G2821">
        <v>5</v>
      </c>
      <c r="H2821">
        <v>1</v>
      </c>
      <c r="I2821">
        <v>1</v>
      </c>
      <c r="J2821" t="s">
        <v>30297</v>
      </c>
      <c r="K2821" t="s">
        <v>30283</v>
      </c>
      <c r="L2821" t="s">
        <v>30298</v>
      </c>
      <c r="M2821" t="s">
        <v>30299</v>
      </c>
      <c r="N2821" t="s">
        <v>30300</v>
      </c>
      <c r="O2821" t="s">
        <v>30301</v>
      </c>
      <c r="P2821" t="s">
        <v>30302</v>
      </c>
      <c r="Q2821" t="s">
        <v>30303</v>
      </c>
      <c r="R2821" t="s">
        <v>30304</v>
      </c>
      <c r="S2821" t="s">
        <v>30305</v>
      </c>
      <c r="T2821" t="e">
        <f>-HJVzkXwASc</f>
        <v>#NAME?</v>
      </c>
      <c r="U2821" t="s">
        <v>30306</v>
      </c>
      <c r="V2821" t="s">
        <v>30307</v>
      </c>
      <c r="W2821" t="s">
        <v>30308</v>
      </c>
      <c r="X2821" t="s">
        <v>30309</v>
      </c>
      <c r="Y2821" t="s">
        <v>30310</v>
      </c>
      <c r="Z2821" t="s">
        <v>30311</v>
      </c>
      <c r="AA2821" t="s">
        <v>30279</v>
      </c>
      <c r="AB2821" t="s">
        <v>30312</v>
      </c>
    </row>
    <row r="2822" spans="1:31" x14ac:dyDescent="0.3">
      <c r="A2822" t="s">
        <v>30313</v>
      </c>
      <c r="B2822" t="s">
        <v>30314</v>
      </c>
      <c r="C2822">
        <v>1097</v>
      </c>
      <c r="D2822" t="s">
        <v>632</v>
      </c>
      <c r="E2822">
        <v>322</v>
      </c>
      <c r="F2822">
        <v>4193</v>
      </c>
      <c r="G2822">
        <v>5</v>
      </c>
      <c r="H2822">
        <v>10</v>
      </c>
      <c r="I2822">
        <v>10</v>
      </c>
      <c r="J2822" t="s">
        <v>30315</v>
      </c>
      <c r="K2822" t="s">
        <v>30316</v>
      </c>
      <c r="L2822" t="s">
        <v>30317</v>
      </c>
      <c r="M2822" t="s">
        <v>30318</v>
      </c>
      <c r="N2822" t="s">
        <v>30319</v>
      </c>
      <c r="O2822" t="s">
        <v>30320</v>
      </c>
      <c r="P2822" t="s">
        <v>30321</v>
      </c>
      <c r="Q2822" t="s">
        <v>30322</v>
      </c>
      <c r="R2822" t="s">
        <v>30323</v>
      </c>
      <c r="S2822" t="s">
        <v>30324</v>
      </c>
      <c r="T2822" t="s">
        <v>30325</v>
      </c>
      <c r="U2822" t="s">
        <v>30326</v>
      </c>
      <c r="V2822" t="s">
        <v>30327</v>
      </c>
      <c r="W2822" t="s">
        <v>30328</v>
      </c>
      <c r="X2822" t="s">
        <v>30329</v>
      </c>
      <c r="Y2822" t="s">
        <v>30330</v>
      </c>
      <c r="Z2822" t="s">
        <v>30331</v>
      </c>
      <c r="AA2822" t="s">
        <v>30332</v>
      </c>
      <c r="AB2822" t="s">
        <v>30333</v>
      </c>
    </row>
    <row r="2823" spans="1:31" x14ac:dyDescent="0.3">
      <c r="A2823" t="s">
        <v>30334</v>
      </c>
      <c r="B2823" t="s">
        <v>30335</v>
      </c>
      <c r="C2823">
        <v>1133</v>
      </c>
      <c r="D2823" t="s">
        <v>632</v>
      </c>
      <c r="E2823">
        <v>320</v>
      </c>
      <c r="F2823">
        <v>276</v>
      </c>
      <c r="G2823">
        <v>5</v>
      </c>
      <c r="H2823">
        <v>1</v>
      </c>
      <c r="I2823">
        <v>0</v>
      </c>
      <c r="J2823" t="s">
        <v>30318</v>
      </c>
      <c r="K2823" t="s">
        <v>30336</v>
      </c>
      <c r="L2823" t="s">
        <v>30337</v>
      </c>
      <c r="M2823" t="s">
        <v>30338</v>
      </c>
      <c r="N2823" t="s">
        <v>30339</v>
      </c>
      <c r="O2823" t="s">
        <v>30340</v>
      </c>
      <c r="P2823" t="s">
        <v>30328</v>
      </c>
      <c r="Q2823" t="s">
        <v>30341</v>
      </c>
      <c r="R2823" t="s">
        <v>30342</v>
      </c>
      <c r="S2823" t="s">
        <v>30343</v>
      </c>
      <c r="T2823" t="s">
        <v>30344</v>
      </c>
      <c r="U2823" t="s">
        <v>30345</v>
      </c>
      <c r="V2823" t="s">
        <v>30317</v>
      </c>
      <c r="W2823" t="s">
        <v>30346</v>
      </c>
      <c r="X2823" t="s">
        <v>30347</v>
      </c>
      <c r="Y2823" t="s">
        <v>30348</v>
      </c>
      <c r="Z2823" t="s">
        <v>30333</v>
      </c>
    </row>
    <row r="2824" spans="1:31" x14ac:dyDescent="0.3">
      <c r="A2824" t="s">
        <v>30349</v>
      </c>
      <c r="B2824" t="s">
        <v>30350</v>
      </c>
      <c r="C2824">
        <v>448</v>
      </c>
      <c r="D2824" t="s">
        <v>20</v>
      </c>
      <c r="E2824">
        <v>342</v>
      </c>
      <c r="F2824">
        <v>46143</v>
      </c>
      <c r="G2824">
        <v>3.12</v>
      </c>
      <c r="H2824">
        <v>81</v>
      </c>
      <c r="I2824">
        <v>133</v>
      </c>
      <c r="J2824" t="s">
        <v>30351</v>
      </c>
      <c r="K2824" t="s">
        <v>30352</v>
      </c>
      <c r="L2824" t="s">
        <v>30353</v>
      </c>
      <c r="M2824" t="s">
        <v>30354</v>
      </c>
      <c r="N2824" t="s">
        <v>30355</v>
      </c>
      <c r="O2824" t="s">
        <v>30356</v>
      </c>
      <c r="P2824" t="s">
        <v>30357</v>
      </c>
      <c r="Q2824" t="s">
        <v>30358</v>
      </c>
      <c r="R2824" t="s">
        <v>30359</v>
      </c>
      <c r="S2824" t="s">
        <v>30360</v>
      </c>
      <c r="T2824" t="s">
        <v>30361</v>
      </c>
      <c r="U2824" t="s">
        <v>30362</v>
      </c>
      <c r="V2824" t="s">
        <v>30363</v>
      </c>
      <c r="W2824" t="s">
        <v>30364</v>
      </c>
      <c r="X2824" t="s">
        <v>30365</v>
      </c>
      <c r="Y2824" t="s">
        <v>30366</v>
      </c>
      <c r="Z2824" t="s">
        <v>30367</v>
      </c>
      <c r="AA2824" t="s">
        <v>30368</v>
      </c>
      <c r="AB2824" t="s">
        <v>30369</v>
      </c>
      <c r="AC2824" t="s">
        <v>30370</v>
      </c>
    </row>
    <row r="2825" spans="1:31" x14ac:dyDescent="0.3">
      <c r="A2825" t="s">
        <v>30285</v>
      </c>
      <c r="B2825" t="s">
        <v>30371</v>
      </c>
      <c r="C2825">
        <v>1085</v>
      </c>
      <c r="D2825" t="s">
        <v>632</v>
      </c>
      <c r="E2825">
        <v>215</v>
      </c>
      <c r="F2825">
        <v>24744</v>
      </c>
      <c r="G2825">
        <v>4.57</v>
      </c>
      <c r="H2825">
        <v>30</v>
      </c>
      <c r="I2825">
        <v>26</v>
      </c>
      <c r="J2825" t="s">
        <v>30372</v>
      </c>
      <c r="K2825" t="s">
        <v>30373</v>
      </c>
      <c r="L2825" t="s">
        <v>30374</v>
      </c>
      <c r="M2825" t="s">
        <v>30375</v>
      </c>
      <c r="N2825" t="s">
        <v>30376</v>
      </c>
      <c r="O2825" t="s">
        <v>30377</v>
      </c>
      <c r="P2825" t="s">
        <v>30378</v>
      </c>
      <c r="Q2825" t="s">
        <v>30379</v>
      </c>
      <c r="R2825" t="s">
        <v>30380</v>
      </c>
      <c r="S2825" t="s">
        <v>30381</v>
      </c>
      <c r="T2825" t="s">
        <v>30382</v>
      </c>
      <c r="U2825" t="s">
        <v>30383</v>
      </c>
      <c r="V2825" t="s">
        <v>30384</v>
      </c>
      <c r="W2825" t="s">
        <v>30385</v>
      </c>
    </row>
    <row r="2826" spans="1:31" x14ac:dyDescent="0.3">
      <c r="A2826" t="s">
        <v>30386</v>
      </c>
      <c r="B2826" t="s">
        <v>30387</v>
      </c>
      <c r="C2826">
        <v>1105</v>
      </c>
      <c r="D2826" t="s">
        <v>632</v>
      </c>
      <c r="E2826">
        <v>329</v>
      </c>
      <c r="F2826">
        <v>10813</v>
      </c>
      <c r="G2826">
        <v>4.82</v>
      </c>
      <c r="H2826">
        <v>22</v>
      </c>
      <c r="I2826">
        <v>8</v>
      </c>
      <c r="J2826" t="s">
        <v>30388</v>
      </c>
      <c r="K2826" t="s">
        <v>30389</v>
      </c>
      <c r="L2826" t="s">
        <v>30390</v>
      </c>
      <c r="M2826" t="s">
        <v>26261</v>
      </c>
      <c r="N2826" t="s">
        <v>30391</v>
      </c>
      <c r="O2826" t="s">
        <v>30392</v>
      </c>
      <c r="P2826" t="s">
        <v>30393</v>
      </c>
      <c r="Q2826" t="s">
        <v>30394</v>
      </c>
      <c r="R2826" t="s">
        <v>30395</v>
      </c>
      <c r="S2826" t="s">
        <v>30396</v>
      </c>
      <c r="T2826" t="s">
        <v>30397</v>
      </c>
      <c r="U2826" t="s">
        <v>30398</v>
      </c>
      <c r="V2826" t="s">
        <v>30399</v>
      </c>
      <c r="W2826" t="s">
        <v>30400</v>
      </c>
    </row>
    <row r="2827" spans="1:31" x14ac:dyDescent="0.3">
      <c r="A2827" t="s">
        <v>30401</v>
      </c>
      <c r="B2827" t="s">
        <v>30402</v>
      </c>
      <c r="C2827">
        <v>886</v>
      </c>
      <c r="D2827" t="s">
        <v>38</v>
      </c>
      <c r="E2827" t="s">
        <v>3</v>
      </c>
      <c r="F2827" t="s">
        <v>39</v>
      </c>
      <c r="G2827">
        <v>279</v>
      </c>
      <c r="H2827">
        <v>17248</v>
      </c>
      <c r="I2827">
        <v>4.8600000000000003</v>
      </c>
      <c r="J2827">
        <v>22</v>
      </c>
      <c r="K2827">
        <v>6</v>
      </c>
      <c r="L2827" t="s">
        <v>30403</v>
      </c>
      <c r="M2827" t="s">
        <v>30298</v>
      </c>
      <c r="N2827" t="s">
        <v>30404</v>
      </c>
      <c r="O2827" t="s">
        <v>30300</v>
      </c>
      <c r="P2827" t="s">
        <v>30299</v>
      </c>
      <c r="Q2827" t="s">
        <v>30405</v>
      </c>
      <c r="R2827" t="s">
        <v>30406</v>
      </c>
      <c r="S2827" t="s">
        <v>30407</v>
      </c>
      <c r="T2827" t="s">
        <v>30283</v>
      </c>
      <c r="U2827" t="s">
        <v>30408</v>
      </c>
      <c r="V2827" t="s">
        <v>30409</v>
      </c>
      <c r="W2827" t="s">
        <v>30410</v>
      </c>
      <c r="X2827" t="s">
        <v>30411</v>
      </c>
      <c r="Y2827" t="s">
        <v>30311</v>
      </c>
      <c r="Z2827" t="s">
        <v>30303</v>
      </c>
      <c r="AA2827" t="s">
        <v>30412</v>
      </c>
      <c r="AB2827" t="s">
        <v>30413</v>
      </c>
      <c r="AC2827" t="s">
        <v>30414</v>
      </c>
      <c r="AD2827" t="s">
        <v>30415</v>
      </c>
      <c r="AE2827" t="s">
        <v>30416</v>
      </c>
    </row>
    <row r="2828" spans="1:31" x14ac:dyDescent="0.3">
      <c r="A2828" t="s">
        <v>30417</v>
      </c>
      <c r="B2828" t="s">
        <v>30418</v>
      </c>
      <c r="C2828">
        <v>1134</v>
      </c>
      <c r="D2828" t="s">
        <v>632</v>
      </c>
      <c r="E2828">
        <v>248</v>
      </c>
      <c r="F2828">
        <v>98</v>
      </c>
      <c r="G2828">
        <v>0</v>
      </c>
      <c r="H2828">
        <v>0</v>
      </c>
      <c r="I2828">
        <v>0</v>
      </c>
      <c r="J2828" t="s">
        <v>17732</v>
      </c>
      <c r="K2828" t="s">
        <v>30419</v>
      </c>
      <c r="L2828" t="s">
        <v>30420</v>
      </c>
      <c r="M2828" t="s">
        <v>30421</v>
      </c>
      <c r="N2828" t="s">
        <v>30422</v>
      </c>
      <c r="O2828" t="s">
        <v>30423</v>
      </c>
      <c r="P2828" t="s">
        <v>30424</v>
      </c>
      <c r="Q2828" t="s">
        <v>30425</v>
      </c>
      <c r="R2828" t="s">
        <v>30426</v>
      </c>
      <c r="S2828" t="s">
        <v>30427</v>
      </c>
      <c r="T2828" t="s">
        <v>30428</v>
      </c>
      <c r="U2828" t="s">
        <v>30429</v>
      </c>
      <c r="V2828" t="s">
        <v>30430</v>
      </c>
      <c r="W2828" t="s">
        <v>30431</v>
      </c>
      <c r="X2828" t="s">
        <v>30432</v>
      </c>
      <c r="Y2828" t="s">
        <v>30433</v>
      </c>
      <c r="Z2828" t="s">
        <v>30434</v>
      </c>
      <c r="AA2828" t="s">
        <v>30435</v>
      </c>
      <c r="AB2828" t="s">
        <v>30436</v>
      </c>
      <c r="AC2828" t="s">
        <v>30437</v>
      </c>
    </row>
    <row r="2829" spans="1:31" x14ac:dyDescent="0.3">
      <c r="A2829" t="s">
        <v>30302</v>
      </c>
      <c r="B2829" t="s">
        <v>30438</v>
      </c>
      <c r="C2829">
        <v>926</v>
      </c>
      <c r="D2829" t="s">
        <v>632</v>
      </c>
      <c r="E2829">
        <v>336</v>
      </c>
      <c r="F2829">
        <v>4640</v>
      </c>
      <c r="G2829">
        <v>3.4</v>
      </c>
      <c r="H2829">
        <v>5</v>
      </c>
      <c r="I2829">
        <v>4</v>
      </c>
      <c r="J2829" t="s">
        <v>30439</v>
      </c>
      <c r="K2829" t="s">
        <v>30440</v>
      </c>
      <c r="L2829" t="s">
        <v>30441</v>
      </c>
      <c r="M2829" t="s">
        <v>30442</v>
      </c>
      <c r="N2829" t="s">
        <v>30443</v>
      </c>
      <c r="O2829" t="s">
        <v>30444</v>
      </c>
      <c r="P2829" t="s">
        <v>30445</v>
      </c>
      <c r="Q2829" t="s">
        <v>30404</v>
      </c>
      <c r="R2829" t="s">
        <v>30446</v>
      </c>
      <c r="S2829" t="s">
        <v>30447</v>
      </c>
      <c r="T2829" t="s">
        <v>30448</v>
      </c>
      <c r="U2829" t="s">
        <v>30449</v>
      </c>
      <c r="V2829" t="s">
        <v>30450</v>
      </c>
      <c r="W2829" t="s">
        <v>30451</v>
      </c>
      <c r="X2829" t="s">
        <v>30283</v>
      </c>
      <c r="Y2829" t="s">
        <v>30452</v>
      </c>
      <c r="Z2829" t="s">
        <v>30453</v>
      </c>
      <c r="AA2829" t="s">
        <v>30454</v>
      </c>
      <c r="AB2829" t="s">
        <v>30455</v>
      </c>
      <c r="AC2829" t="s">
        <v>30456</v>
      </c>
    </row>
    <row r="2830" spans="1:31" x14ac:dyDescent="0.3">
      <c r="A2830" t="s">
        <v>30457</v>
      </c>
      <c r="B2830" t="s">
        <v>30458</v>
      </c>
      <c r="C2830">
        <v>1091</v>
      </c>
      <c r="D2830" t="s">
        <v>632</v>
      </c>
      <c r="E2830">
        <v>254</v>
      </c>
      <c r="F2830">
        <v>307</v>
      </c>
      <c r="G2830">
        <v>5</v>
      </c>
      <c r="H2830">
        <v>1</v>
      </c>
      <c r="I2830">
        <v>0</v>
      </c>
      <c r="J2830" t="s">
        <v>30459</v>
      </c>
      <c r="K2830" t="s">
        <v>30460</v>
      </c>
      <c r="L2830" t="s">
        <v>30461</v>
      </c>
      <c r="M2830" t="s">
        <v>30462</v>
      </c>
      <c r="N2830" t="s">
        <v>30463</v>
      </c>
      <c r="O2830" t="s">
        <v>30464</v>
      </c>
      <c r="P2830" t="s">
        <v>30465</v>
      </c>
      <c r="Q2830" t="s">
        <v>30466</v>
      </c>
      <c r="R2830" t="s">
        <v>30467</v>
      </c>
      <c r="S2830" t="s">
        <v>30468</v>
      </c>
      <c r="T2830" t="s">
        <v>30469</v>
      </c>
      <c r="U2830" t="s">
        <v>30416</v>
      </c>
      <c r="V2830" t="s">
        <v>30470</v>
      </c>
      <c r="W2830" t="s">
        <v>30471</v>
      </c>
      <c r="X2830" t="s">
        <v>30472</v>
      </c>
      <c r="Y2830" t="s">
        <v>30473</v>
      </c>
      <c r="Z2830" t="s">
        <v>30474</v>
      </c>
      <c r="AA2830" t="s">
        <v>30475</v>
      </c>
      <c r="AB2830" t="s">
        <v>30476</v>
      </c>
      <c r="AC2830" t="s">
        <v>30477</v>
      </c>
    </row>
    <row r="2831" spans="1:31" x14ac:dyDescent="0.3">
      <c r="A2831" t="s">
        <v>30291</v>
      </c>
      <c r="B2831" t="s">
        <v>30478</v>
      </c>
      <c r="C2831">
        <v>1117</v>
      </c>
      <c r="D2831" t="s">
        <v>632</v>
      </c>
      <c r="E2831">
        <v>445</v>
      </c>
      <c r="F2831">
        <v>386</v>
      </c>
      <c r="G2831">
        <v>0</v>
      </c>
      <c r="H2831">
        <v>0</v>
      </c>
      <c r="I2831">
        <v>0</v>
      </c>
      <c r="J2831" t="s">
        <v>30479</v>
      </c>
      <c r="K2831" t="s">
        <v>30480</v>
      </c>
      <c r="L2831" t="s">
        <v>30300</v>
      </c>
      <c r="M2831" t="s">
        <v>30481</v>
      </c>
      <c r="N2831" t="s">
        <v>30482</v>
      </c>
      <c r="O2831" t="s">
        <v>30401</v>
      </c>
      <c r="P2831" t="s">
        <v>30273</v>
      </c>
      <c r="Q2831" t="s">
        <v>30474</v>
      </c>
      <c r="R2831" t="s">
        <v>30412</v>
      </c>
      <c r="S2831" t="s">
        <v>30414</v>
      </c>
      <c r="T2831" t="s">
        <v>30483</v>
      </c>
      <c r="U2831" t="s">
        <v>30484</v>
      </c>
      <c r="V2831" t="s">
        <v>30409</v>
      </c>
      <c r="W2831" t="s">
        <v>30299</v>
      </c>
    </row>
    <row r="2832" spans="1:31" x14ac:dyDescent="0.3">
      <c r="A2832" t="s">
        <v>30300</v>
      </c>
      <c r="B2832" t="s">
        <v>30485</v>
      </c>
      <c r="C2832">
        <v>887</v>
      </c>
      <c r="D2832" t="s">
        <v>632</v>
      </c>
      <c r="E2832">
        <v>269</v>
      </c>
      <c r="F2832">
        <v>16520</v>
      </c>
      <c r="G2832">
        <v>4.6500000000000004</v>
      </c>
      <c r="H2832">
        <v>23</v>
      </c>
      <c r="I2832">
        <v>9</v>
      </c>
      <c r="J2832" t="s">
        <v>30403</v>
      </c>
      <c r="K2832" t="s">
        <v>30401</v>
      </c>
      <c r="L2832" t="s">
        <v>30298</v>
      </c>
      <c r="M2832" t="s">
        <v>30410</v>
      </c>
      <c r="N2832" t="s">
        <v>30299</v>
      </c>
      <c r="O2832" t="s">
        <v>30486</v>
      </c>
      <c r="P2832" t="s">
        <v>30487</v>
      </c>
      <c r="Q2832" t="s">
        <v>30405</v>
      </c>
      <c r="R2832" t="s">
        <v>30409</v>
      </c>
      <c r="S2832" t="s">
        <v>30407</v>
      </c>
      <c r="T2832" t="s">
        <v>30415</v>
      </c>
      <c r="U2832" t="s">
        <v>30303</v>
      </c>
      <c r="V2832" t="s">
        <v>30488</v>
      </c>
      <c r="W2832" t="s">
        <v>30411</v>
      </c>
      <c r="X2832" t="s">
        <v>30283</v>
      </c>
      <c r="Y2832" t="s">
        <v>30489</v>
      </c>
      <c r="Z2832" t="s">
        <v>30490</v>
      </c>
      <c r="AA2832" t="s">
        <v>30413</v>
      </c>
    </row>
    <row r="2833" spans="1:31" x14ac:dyDescent="0.3">
      <c r="A2833" t="s">
        <v>30491</v>
      </c>
      <c r="B2833" t="s">
        <v>30492</v>
      </c>
      <c r="C2833">
        <v>881</v>
      </c>
      <c r="D2833" t="s">
        <v>632</v>
      </c>
      <c r="E2833">
        <v>356</v>
      </c>
      <c r="F2833">
        <v>2208</v>
      </c>
      <c r="G2833">
        <v>5</v>
      </c>
      <c r="H2833">
        <v>19</v>
      </c>
      <c r="I2833">
        <v>8</v>
      </c>
      <c r="J2833" t="s">
        <v>30407</v>
      </c>
      <c r="K2833" t="s">
        <v>30493</v>
      </c>
      <c r="L2833" t="s">
        <v>30494</v>
      </c>
      <c r="M2833" t="s">
        <v>30403</v>
      </c>
      <c r="N2833" t="s">
        <v>30495</v>
      </c>
      <c r="O2833" t="s">
        <v>30283</v>
      </c>
      <c r="P2833" t="s">
        <v>30298</v>
      </c>
      <c r="Q2833" t="s">
        <v>30496</v>
      </c>
      <c r="R2833" t="s">
        <v>30300</v>
      </c>
      <c r="S2833" t="s">
        <v>30303</v>
      </c>
      <c r="T2833" t="s">
        <v>30497</v>
      </c>
      <c r="U2833" t="s">
        <v>30498</v>
      </c>
      <c r="V2833" t="s">
        <v>30412</v>
      </c>
      <c r="W2833" t="s">
        <v>30499</v>
      </c>
      <c r="X2833" t="s">
        <v>30410</v>
      </c>
      <c r="Y2833" t="s">
        <v>30415</v>
      </c>
      <c r="Z2833" t="s">
        <v>30500</v>
      </c>
      <c r="AA2833" t="s">
        <v>30404</v>
      </c>
      <c r="AB2833" t="s">
        <v>30299</v>
      </c>
      <c r="AC2833" t="s">
        <v>30501</v>
      </c>
    </row>
    <row r="2834" spans="1:31" x14ac:dyDescent="0.3">
      <c r="A2834" t="s">
        <v>30502</v>
      </c>
      <c r="B2834" t="s">
        <v>30503</v>
      </c>
      <c r="C2834">
        <v>1128</v>
      </c>
      <c r="D2834" t="s">
        <v>632</v>
      </c>
      <c r="E2834">
        <v>297</v>
      </c>
      <c r="F2834">
        <v>201</v>
      </c>
      <c r="G2834">
        <v>0</v>
      </c>
      <c r="H2834">
        <v>0</v>
      </c>
      <c r="I2834">
        <v>1</v>
      </c>
      <c r="J2834" t="s">
        <v>30407</v>
      </c>
      <c r="K2834" t="s">
        <v>30504</v>
      </c>
      <c r="L2834" t="s">
        <v>30299</v>
      </c>
      <c r="M2834" t="s">
        <v>30505</v>
      </c>
      <c r="N2834" t="s">
        <v>30481</v>
      </c>
      <c r="O2834" t="s">
        <v>30506</v>
      </c>
      <c r="P2834" t="s">
        <v>30507</v>
      </c>
      <c r="Q2834" t="s">
        <v>30300</v>
      </c>
      <c r="R2834" t="s">
        <v>30508</v>
      </c>
      <c r="S2834" t="s">
        <v>30509</v>
      </c>
      <c r="T2834" t="s">
        <v>30510</v>
      </c>
      <c r="U2834" t="s">
        <v>30511</v>
      </c>
      <c r="V2834" t="s">
        <v>30401</v>
      </c>
      <c r="W2834" t="s">
        <v>30512</v>
      </c>
      <c r="X2834" t="s">
        <v>30513</v>
      </c>
      <c r="Y2834" t="s">
        <v>30514</v>
      </c>
      <c r="Z2834" t="s">
        <v>30403</v>
      </c>
      <c r="AA2834" t="s">
        <v>30515</v>
      </c>
      <c r="AB2834" t="s">
        <v>30516</v>
      </c>
      <c r="AC2834" t="s">
        <v>30517</v>
      </c>
    </row>
    <row r="2835" spans="1:31" x14ac:dyDescent="0.3">
      <c r="A2835" t="s">
        <v>30518</v>
      </c>
      <c r="B2835" t="s">
        <v>30519</v>
      </c>
      <c r="C2835">
        <v>1042</v>
      </c>
      <c r="D2835" t="s">
        <v>632</v>
      </c>
      <c r="E2835">
        <v>572</v>
      </c>
      <c r="F2835">
        <v>1155</v>
      </c>
      <c r="G2835">
        <v>5</v>
      </c>
      <c r="H2835">
        <v>1</v>
      </c>
      <c r="I2835">
        <v>3</v>
      </c>
      <c r="J2835" t="s">
        <v>30520</v>
      </c>
      <c r="K2835" t="s">
        <v>30521</v>
      </c>
      <c r="L2835" t="s">
        <v>30522</v>
      </c>
      <c r="M2835" t="s">
        <v>30523</v>
      </c>
      <c r="N2835" t="s">
        <v>30524</v>
      </c>
      <c r="O2835" t="s">
        <v>30525</v>
      </c>
      <c r="P2835" t="s">
        <v>30526</v>
      </c>
      <c r="Q2835" t="s">
        <v>30527</v>
      </c>
      <c r="R2835" t="s">
        <v>30528</v>
      </c>
      <c r="S2835" t="s">
        <v>30529</v>
      </c>
      <c r="T2835" t="s">
        <v>30530</v>
      </c>
      <c r="U2835" t="s">
        <v>30531</v>
      </c>
      <c r="V2835" t="s">
        <v>30532</v>
      </c>
      <c r="W2835" t="s">
        <v>30533</v>
      </c>
      <c r="X2835" t="s">
        <v>30534</v>
      </c>
      <c r="Y2835" t="s">
        <v>30535</v>
      </c>
      <c r="Z2835" t="s">
        <v>30536</v>
      </c>
      <c r="AA2835" t="s">
        <v>30537</v>
      </c>
      <c r="AB2835" t="s">
        <v>30538</v>
      </c>
      <c r="AC2835" t="s">
        <v>30539</v>
      </c>
    </row>
    <row r="2836" spans="1:31" x14ac:dyDescent="0.3">
      <c r="A2836" t="s">
        <v>30540</v>
      </c>
      <c r="B2836" t="s">
        <v>30541</v>
      </c>
      <c r="C2836">
        <v>1125</v>
      </c>
      <c r="D2836" t="s">
        <v>32</v>
      </c>
      <c r="E2836">
        <v>247</v>
      </c>
      <c r="F2836">
        <v>186</v>
      </c>
      <c r="G2836">
        <v>0</v>
      </c>
      <c r="H2836">
        <v>0</v>
      </c>
      <c r="I2836">
        <v>5</v>
      </c>
    </row>
    <row r="2837" spans="1:31" x14ac:dyDescent="0.3">
      <c r="A2837" t="s">
        <v>30414</v>
      </c>
      <c r="B2837" t="s">
        <v>30542</v>
      </c>
      <c r="C2837">
        <v>963</v>
      </c>
      <c r="D2837" t="s">
        <v>632</v>
      </c>
      <c r="E2837">
        <v>320</v>
      </c>
      <c r="F2837">
        <v>3983</v>
      </c>
      <c r="G2837">
        <v>5</v>
      </c>
      <c r="H2837">
        <v>6</v>
      </c>
      <c r="I2837">
        <v>4</v>
      </c>
      <c r="J2837" t="s">
        <v>30416</v>
      </c>
      <c r="K2837" t="s">
        <v>30543</v>
      </c>
      <c r="L2837" t="s">
        <v>30544</v>
      </c>
      <c r="M2837" t="s">
        <v>30404</v>
      </c>
      <c r="N2837" t="s">
        <v>30298</v>
      </c>
      <c r="O2837" t="s">
        <v>30401</v>
      </c>
      <c r="P2837" t="s">
        <v>30411</v>
      </c>
      <c r="Q2837" t="s">
        <v>30403</v>
      </c>
      <c r="R2837" t="s">
        <v>30409</v>
      </c>
      <c r="S2837" t="s">
        <v>30300</v>
      </c>
      <c r="T2837" t="s">
        <v>30413</v>
      </c>
      <c r="U2837" t="s">
        <v>30275</v>
      </c>
      <c r="V2837" t="s">
        <v>30545</v>
      </c>
      <c r="W2837" t="s">
        <v>30299</v>
      </c>
      <c r="X2837" t="s">
        <v>30412</v>
      </c>
      <c r="Y2837" t="s">
        <v>30407</v>
      </c>
      <c r="Z2837" t="s">
        <v>30283</v>
      </c>
      <c r="AA2837" t="s">
        <v>30493</v>
      </c>
      <c r="AB2837" t="s">
        <v>30546</v>
      </c>
      <c r="AC2837" t="s">
        <v>30481</v>
      </c>
    </row>
    <row r="2838" spans="1:31" x14ac:dyDescent="0.3">
      <c r="A2838" t="s">
        <v>30468</v>
      </c>
      <c r="B2838" t="s">
        <v>30547</v>
      </c>
      <c r="C2838">
        <v>975</v>
      </c>
      <c r="D2838" t="s">
        <v>632</v>
      </c>
      <c r="E2838">
        <v>215</v>
      </c>
      <c r="F2838">
        <v>652</v>
      </c>
      <c r="G2838">
        <v>5</v>
      </c>
      <c r="H2838">
        <v>2</v>
      </c>
      <c r="I2838">
        <v>2</v>
      </c>
      <c r="J2838" t="s">
        <v>30415</v>
      </c>
      <c r="K2838" t="s">
        <v>30504</v>
      </c>
      <c r="L2838" t="s">
        <v>30548</v>
      </c>
      <c r="M2838" t="s">
        <v>30549</v>
      </c>
      <c r="N2838" t="s">
        <v>30474</v>
      </c>
      <c r="O2838" t="s">
        <v>30403</v>
      </c>
      <c r="P2838" t="s">
        <v>30299</v>
      </c>
      <c r="Q2838" t="s">
        <v>30550</v>
      </c>
      <c r="R2838" t="s">
        <v>30404</v>
      </c>
      <c r="S2838" t="s">
        <v>30409</v>
      </c>
      <c r="T2838" t="s">
        <v>30298</v>
      </c>
      <c r="U2838" t="s">
        <v>30414</v>
      </c>
      <c r="V2838" t="s">
        <v>30411</v>
      </c>
      <c r="W2838" t="s">
        <v>30283</v>
      </c>
      <c r="X2838" t="s">
        <v>30275</v>
      </c>
      <c r="Y2838" t="s">
        <v>30407</v>
      </c>
      <c r="Z2838" t="s">
        <v>30551</v>
      </c>
      <c r="AA2838" t="s">
        <v>30481</v>
      </c>
      <c r="AB2838" t="s">
        <v>30552</v>
      </c>
      <c r="AC2838" t="s">
        <v>30553</v>
      </c>
    </row>
    <row r="2839" spans="1:31" x14ac:dyDescent="0.3">
      <c r="A2839" t="s">
        <v>30554</v>
      </c>
      <c r="B2839" t="s">
        <v>30371</v>
      </c>
      <c r="C2839">
        <v>948</v>
      </c>
      <c r="D2839" t="s">
        <v>632</v>
      </c>
      <c r="E2839">
        <v>249</v>
      </c>
      <c r="F2839">
        <v>39719</v>
      </c>
      <c r="G2839">
        <v>4.79</v>
      </c>
      <c r="H2839">
        <v>90</v>
      </c>
      <c r="I2839">
        <v>72</v>
      </c>
      <c r="J2839" t="s">
        <v>30555</v>
      </c>
      <c r="K2839" t="s">
        <v>30556</v>
      </c>
      <c r="L2839" t="s">
        <v>30557</v>
      </c>
      <c r="M2839" t="s">
        <v>30558</v>
      </c>
      <c r="N2839" t="s">
        <v>30559</v>
      </c>
      <c r="O2839" t="s">
        <v>30560</v>
      </c>
      <c r="P2839" t="s">
        <v>30561</v>
      </c>
      <c r="Q2839" t="s">
        <v>30562</v>
      </c>
      <c r="R2839" t="s">
        <v>30563</v>
      </c>
      <c r="S2839" t="s">
        <v>30564</v>
      </c>
      <c r="T2839" t="s">
        <v>30565</v>
      </c>
      <c r="U2839" t="s">
        <v>30566</v>
      </c>
      <c r="V2839" t="s">
        <v>30567</v>
      </c>
      <c r="W2839" t="s">
        <v>30568</v>
      </c>
      <c r="X2839" t="s">
        <v>30569</v>
      </c>
      <c r="Y2839" t="s">
        <v>30570</v>
      </c>
      <c r="Z2839" t="s">
        <v>30283</v>
      </c>
      <c r="AA2839" t="s">
        <v>30571</v>
      </c>
      <c r="AB2839" t="s">
        <v>30572</v>
      </c>
      <c r="AC2839" t="s">
        <v>30573</v>
      </c>
    </row>
    <row r="2840" spans="1:31" x14ac:dyDescent="0.3">
      <c r="A2840" t="s">
        <v>30574</v>
      </c>
      <c r="B2840" t="s">
        <v>30575</v>
      </c>
      <c r="C2840">
        <v>1118</v>
      </c>
      <c r="D2840" t="s">
        <v>632</v>
      </c>
      <c r="E2840">
        <v>514</v>
      </c>
      <c r="F2840">
        <v>371</v>
      </c>
      <c r="G2840">
        <v>5</v>
      </c>
      <c r="H2840">
        <v>1</v>
      </c>
      <c r="I2840">
        <v>0</v>
      </c>
      <c r="J2840" t="s">
        <v>30576</v>
      </c>
      <c r="K2840" t="s">
        <v>30577</v>
      </c>
      <c r="L2840" t="s">
        <v>30578</v>
      </c>
      <c r="M2840" t="s">
        <v>30579</v>
      </c>
      <c r="N2840" t="s">
        <v>30580</v>
      </c>
      <c r="O2840" t="s">
        <v>30581</v>
      </c>
      <c r="P2840" t="s">
        <v>30582</v>
      </c>
      <c r="Q2840" t="s">
        <v>30583</v>
      </c>
      <c r="R2840" t="s">
        <v>30584</v>
      </c>
      <c r="S2840" t="s">
        <v>30585</v>
      </c>
      <c r="T2840" t="s">
        <v>30586</v>
      </c>
      <c r="U2840" t="s">
        <v>30587</v>
      </c>
      <c r="V2840" t="s">
        <v>30588</v>
      </c>
      <c r="W2840" t="s">
        <v>30589</v>
      </c>
      <c r="X2840" t="s">
        <v>30590</v>
      </c>
      <c r="Y2840" t="s">
        <v>30591</v>
      </c>
      <c r="Z2840" t="s">
        <v>30592</v>
      </c>
      <c r="AA2840" t="s">
        <v>30593</v>
      </c>
      <c r="AB2840" t="s">
        <v>30594</v>
      </c>
      <c r="AC2840" t="s">
        <v>30595</v>
      </c>
    </row>
    <row r="2841" spans="1:31" x14ac:dyDescent="0.3">
      <c r="A2841" t="s">
        <v>30596</v>
      </c>
      <c r="B2841" t="s">
        <v>30597</v>
      </c>
      <c r="C2841">
        <v>631</v>
      </c>
      <c r="D2841" t="s">
        <v>632</v>
      </c>
      <c r="E2841">
        <v>204</v>
      </c>
      <c r="F2841">
        <v>4631</v>
      </c>
      <c r="G2841">
        <v>3.29</v>
      </c>
      <c r="H2841">
        <v>7</v>
      </c>
      <c r="I2841">
        <v>2</v>
      </c>
    </row>
    <row r="2842" spans="1:31" x14ac:dyDescent="0.3">
      <c r="A2842" t="s">
        <v>30577</v>
      </c>
      <c r="B2842" t="s">
        <v>30598</v>
      </c>
      <c r="C2842">
        <v>1102</v>
      </c>
      <c r="D2842" t="s">
        <v>632</v>
      </c>
      <c r="E2842">
        <v>164</v>
      </c>
      <c r="F2842">
        <v>372</v>
      </c>
      <c r="G2842">
        <v>5</v>
      </c>
      <c r="H2842">
        <v>3</v>
      </c>
      <c r="I2842">
        <v>0</v>
      </c>
    </row>
    <row r="2843" spans="1:31" x14ac:dyDescent="0.3">
      <c r="A2843" t="s">
        <v>30580</v>
      </c>
      <c r="B2843" t="s">
        <v>30599</v>
      </c>
      <c r="C2843">
        <v>1061</v>
      </c>
      <c r="D2843" t="s">
        <v>632</v>
      </c>
      <c r="E2843">
        <v>300</v>
      </c>
      <c r="F2843">
        <v>11129</v>
      </c>
      <c r="G2843">
        <v>5</v>
      </c>
      <c r="H2843">
        <v>5</v>
      </c>
      <c r="I2843">
        <v>1</v>
      </c>
      <c r="J2843" t="s">
        <v>30600</v>
      </c>
      <c r="K2843" t="s">
        <v>30584</v>
      </c>
      <c r="L2843" t="s">
        <v>30578</v>
      </c>
      <c r="M2843" t="s">
        <v>30601</v>
      </c>
      <c r="N2843" t="s">
        <v>30583</v>
      </c>
      <c r="O2843" t="s">
        <v>30602</v>
      </c>
      <c r="P2843" t="s">
        <v>30603</v>
      </c>
      <c r="Q2843" t="s">
        <v>30604</v>
      </c>
      <c r="R2843" t="s">
        <v>30605</v>
      </c>
      <c r="S2843" t="s">
        <v>30606</v>
      </c>
      <c r="T2843" t="s">
        <v>30591</v>
      </c>
      <c r="U2843" t="s">
        <v>30607</v>
      </c>
      <c r="V2843" t="s">
        <v>30608</v>
      </c>
      <c r="W2843" t="s">
        <v>30609</v>
      </c>
      <c r="X2843" t="s">
        <v>30610</v>
      </c>
      <c r="Y2843" t="s">
        <v>30576</v>
      </c>
      <c r="Z2843" t="s">
        <v>30611</v>
      </c>
      <c r="AA2843" t="s">
        <v>30612</v>
      </c>
      <c r="AB2843" t="s">
        <v>30613</v>
      </c>
      <c r="AC2843" t="s">
        <v>30614</v>
      </c>
    </row>
    <row r="2844" spans="1:31" x14ac:dyDescent="0.3">
      <c r="A2844" t="s">
        <v>30615</v>
      </c>
      <c r="B2844" t="s">
        <v>30616</v>
      </c>
      <c r="C2844">
        <v>578</v>
      </c>
      <c r="D2844" t="s">
        <v>632</v>
      </c>
      <c r="E2844">
        <v>482</v>
      </c>
      <c r="F2844">
        <v>254996</v>
      </c>
      <c r="G2844">
        <v>4.67</v>
      </c>
      <c r="H2844">
        <v>655</v>
      </c>
      <c r="I2844">
        <v>703</v>
      </c>
      <c r="J2844" t="s">
        <v>30617</v>
      </c>
      <c r="K2844" t="s">
        <v>30618</v>
      </c>
      <c r="L2844" t="s">
        <v>30619</v>
      </c>
      <c r="M2844" t="s">
        <v>30620</v>
      </c>
      <c r="N2844" t="s">
        <v>30621</v>
      </c>
      <c r="O2844" t="s">
        <v>30622</v>
      </c>
      <c r="P2844" t="s">
        <v>30623</v>
      </c>
      <c r="Q2844" t="s">
        <v>30624</v>
      </c>
      <c r="R2844" t="s">
        <v>30625</v>
      </c>
      <c r="S2844" t="s">
        <v>30626</v>
      </c>
      <c r="T2844" t="s">
        <v>30627</v>
      </c>
      <c r="U2844" t="s">
        <v>30628</v>
      </c>
      <c r="V2844" t="s">
        <v>30629</v>
      </c>
      <c r="W2844" t="s">
        <v>30630</v>
      </c>
      <c r="X2844" t="s">
        <v>30631</v>
      </c>
      <c r="Y2844" t="s">
        <v>30632</v>
      </c>
      <c r="Z2844" t="s">
        <v>30633</v>
      </c>
      <c r="AA2844" t="s">
        <v>30634</v>
      </c>
      <c r="AB2844" t="s">
        <v>30635</v>
      </c>
      <c r="AC2844" t="s">
        <v>30636</v>
      </c>
    </row>
    <row r="2845" spans="1:31" x14ac:dyDescent="0.3">
      <c r="A2845" t="s">
        <v>30626</v>
      </c>
      <c r="B2845" t="s">
        <v>30637</v>
      </c>
      <c r="C2845">
        <v>626</v>
      </c>
      <c r="D2845" t="s">
        <v>233</v>
      </c>
      <c r="E2845" t="s">
        <v>3</v>
      </c>
      <c r="F2845" t="s">
        <v>234</v>
      </c>
      <c r="G2845">
        <v>298</v>
      </c>
      <c r="H2845">
        <v>52141</v>
      </c>
      <c r="I2845">
        <v>4.8899999999999997</v>
      </c>
      <c r="J2845">
        <v>177</v>
      </c>
      <c r="K2845">
        <v>145</v>
      </c>
      <c r="L2845" t="s">
        <v>30615</v>
      </c>
      <c r="M2845" t="s">
        <v>30638</v>
      </c>
      <c r="N2845" t="s">
        <v>30625</v>
      </c>
      <c r="O2845" t="s">
        <v>30622</v>
      </c>
      <c r="P2845" t="s">
        <v>30619</v>
      </c>
      <c r="Q2845" t="s">
        <v>30634</v>
      </c>
      <c r="R2845" t="s">
        <v>30620</v>
      </c>
      <c r="S2845" t="s">
        <v>30618</v>
      </c>
      <c r="T2845" t="s">
        <v>30624</v>
      </c>
      <c r="U2845" t="s">
        <v>30621</v>
      </c>
      <c r="V2845" t="s">
        <v>30639</v>
      </c>
      <c r="W2845" t="s">
        <v>30640</v>
      </c>
      <c r="X2845" t="s">
        <v>30617</v>
      </c>
      <c r="Y2845" t="s">
        <v>30641</v>
      </c>
      <c r="Z2845" t="s">
        <v>30627</v>
      </c>
      <c r="AA2845" t="s">
        <v>30642</v>
      </c>
      <c r="AB2845" t="s">
        <v>30631</v>
      </c>
      <c r="AC2845" t="s">
        <v>30643</v>
      </c>
      <c r="AD2845" t="s">
        <v>30644</v>
      </c>
      <c r="AE2845" t="s">
        <v>30623</v>
      </c>
    </row>
    <row r="2846" spans="1:31" x14ac:dyDescent="0.3">
      <c r="A2846" t="s">
        <v>30619</v>
      </c>
      <c r="B2846" t="s">
        <v>30616</v>
      </c>
      <c r="C2846">
        <v>886</v>
      </c>
      <c r="D2846" t="s">
        <v>632</v>
      </c>
      <c r="E2846">
        <v>535</v>
      </c>
      <c r="F2846">
        <v>62386</v>
      </c>
      <c r="G2846">
        <v>4.8099999999999996</v>
      </c>
      <c r="H2846">
        <v>137</v>
      </c>
      <c r="I2846">
        <v>127</v>
      </c>
      <c r="J2846" t="s">
        <v>30615</v>
      </c>
      <c r="K2846" t="s">
        <v>30617</v>
      </c>
      <c r="L2846" t="s">
        <v>30620</v>
      </c>
      <c r="M2846" t="s">
        <v>30625</v>
      </c>
      <c r="N2846" t="s">
        <v>30626</v>
      </c>
      <c r="O2846" t="s">
        <v>30622</v>
      </c>
      <c r="P2846" t="s">
        <v>30627</v>
      </c>
      <c r="Q2846" t="s">
        <v>30624</v>
      </c>
      <c r="R2846" t="s">
        <v>30645</v>
      </c>
      <c r="S2846" t="s">
        <v>30646</v>
      </c>
      <c r="T2846" t="s">
        <v>30634</v>
      </c>
      <c r="U2846" t="s">
        <v>30647</v>
      </c>
      <c r="V2846" t="s">
        <v>30618</v>
      </c>
      <c r="W2846" t="s">
        <v>30631</v>
      </c>
    </row>
    <row r="2847" spans="1:31" x14ac:dyDescent="0.3">
      <c r="A2847" t="s">
        <v>30624</v>
      </c>
      <c r="B2847" t="s">
        <v>30648</v>
      </c>
      <c r="C2847">
        <v>950</v>
      </c>
      <c r="D2847" t="s">
        <v>632</v>
      </c>
      <c r="E2847">
        <v>461</v>
      </c>
      <c r="F2847">
        <v>32536</v>
      </c>
      <c r="G2847">
        <v>4.49</v>
      </c>
      <c r="H2847">
        <v>77</v>
      </c>
      <c r="I2847">
        <v>121</v>
      </c>
      <c r="J2847" t="s">
        <v>30615</v>
      </c>
      <c r="K2847" t="s">
        <v>30617</v>
      </c>
      <c r="L2847" t="s">
        <v>30649</v>
      </c>
      <c r="M2847" t="s">
        <v>30650</v>
      </c>
      <c r="N2847" t="s">
        <v>30647</v>
      </c>
      <c r="O2847" t="s">
        <v>30651</v>
      </c>
      <c r="P2847" t="s">
        <v>30652</v>
      </c>
      <c r="Q2847" t="s">
        <v>30619</v>
      </c>
      <c r="R2847" t="s">
        <v>30626</v>
      </c>
      <c r="S2847" t="s">
        <v>30653</v>
      </c>
      <c r="T2847" t="s">
        <v>30654</v>
      </c>
      <c r="U2847" t="s">
        <v>30655</v>
      </c>
      <c r="V2847" t="s">
        <v>30656</v>
      </c>
      <c r="W2847" t="s">
        <v>30657</v>
      </c>
      <c r="X2847" t="s">
        <v>30621</v>
      </c>
      <c r="Y2847" t="s">
        <v>30658</v>
      </c>
      <c r="Z2847" t="s">
        <v>30659</v>
      </c>
      <c r="AA2847" t="s">
        <v>30646</v>
      </c>
      <c r="AB2847" t="s">
        <v>30625</v>
      </c>
      <c r="AC2847" t="s">
        <v>30634</v>
      </c>
    </row>
    <row r="2848" spans="1:31" x14ac:dyDescent="0.3">
      <c r="A2848" t="s">
        <v>30622</v>
      </c>
      <c r="B2848" t="s">
        <v>30660</v>
      </c>
      <c r="C2848">
        <v>839</v>
      </c>
      <c r="D2848" t="s">
        <v>32</v>
      </c>
      <c r="E2848">
        <v>582</v>
      </c>
      <c r="F2848">
        <v>50058</v>
      </c>
      <c r="G2848">
        <v>4.6100000000000003</v>
      </c>
      <c r="H2848">
        <v>72</v>
      </c>
      <c r="I2848">
        <v>33</v>
      </c>
      <c r="J2848" t="s">
        <v>30615</v>
      </c>
      <c r="K2848" t="s">
        <v>30626</v>
      </c>
      <c r="L2848" t="s">
        <v>30619</v>
      </c>
      <c r="M2848" t="s">
        <v>30661</v>
      </c>
      <c r="N2848" t="s">
        <v>30617</v>
      </c>
      <c r="O2848" t="s">
        <v>30620</v>
      </c>
      <c r="P2848" t="s">
        <v>30625</v>
      </c>
      <c r="Q2848" t="s">
        <v>30662</v>
      </c>
      <c r="R2848" t="s">
        <v>30663</v>
      </c>
      <c r="S2848" t="s">
        <v>30664</v>
      </c>
      <c r="T2848" t="s">
        <v>30665</v>
      </c>
      <c r="U2848" t="s">
        <v>30666</v>
      </c>
      <c r="V2848" t="s">
        <v>30618</v>
      </c>
      <c r="W2848" t="s">
        <v>30667</v>
      </c>
      <c r="X2848" t="s">
        <v>30624</v>
      </c>
      <c r="Y2848" t="s">
        <v>30634</v>
      </c>
      <c r="Z2848" t="s">
        <v>30621</v>
      </c>
      <c r="AA2848" t="s">
        <v>30668</v>
      </c>
      <c r="AB2848" t="s">
        <v>30633</v>
      </c>
      <c r="AC2848" t="s">
        <v>30669</v>
      </c>
    </row>
    <row r="2849" spans="1:31" x14ac:dyDescent="0.3">
      <c r="A2849" t="s">
        <v>30627</v>
      </c>
      <c r="B2849" t="s">
        <v>30670</v>
      </c>
      <c r="C2849">
        <v>765</v>
      </c>
      <c r="D2849" t="s">
        <v>632</v>
      </c>
      <c r="E2849">
        <v>291</v>
      </c>
      <c r="F2849">
        <v>84987</v>
      </c>
      <c r="G2849">
        <v>4.6900000000000004</v>
      </c>
      <c r="H2849">
        <v>154</v>
      </c>
      <c r="I2849">
        <v>217</v>
      </c>
      <c r="J2849" t="s">
        <v>30671</v>
      </c>
      <c r="K2849" t="s">
        <v>30615</v>
      </c>
      <c r="L2849" t="s">
        <v>30623</v>
      </c>
      <c r="M2849" t="s">
        <v>30672</v>
      </c>
      <c r="N2849" t="s">
        <v>30673</v>
      </c>
      <c r="O2849" t="s">
        <v>30629</v>
      </c>
      <c r="P2849" t="s">
        <v>30619</v>
      </c>
      <c r="Q2849" t="s">
        <v>30674</v>
      </c>
      <c r="R2849" t="s">
        <v>30675</v>
      </c>
      <c r="S2849" t="s">
        <v>30676</v>
      </c>
      <c r="T2849" t="s">
        <v>30677</v>
      </c>
      <c r="U2849" t="s">
        <v>30678</v>
      </c>
      <c r="V2849" t="s">
        <v>30679</v>
      </c>
      <c r="W2849" t="s">
        <v>30680</v>
      </c>
      <c r="X2849" t="s">
        <v>30681</v>
      </c>
      <c r="Y2849" t="s">
        <v>30682</v>
      </c>
      <c r="Z2849" t="s">
        <v>30683</v>
      </c>
      <c r="AA2849" t="s">
        <v>30684</v>
      </c>
      <c r="AB2849" t="s">
        <v>30626</v>
      </c>
      <c r="AC2849" t="s">
        <v>30618</v>
      </c>
    </row>
    <row r="2850" spans="1:31" x14ac:dyDescent="0.3">
      <c r="A2850" t="s">
        <v>30620</v>
      </c>
      <c r="B2850" t="s">
        <v>30685</v>
      </c>
      <c r="C2850">
        <v>509</v>
      </c>
      <c r="D2850" t="s">
        <v>632</v>
      </c>
      <c r="E2850">
        <v>599</v>
      </c>
      <c r="F2850">
        <v>158084</v>
      </c>
      <c r="G2850">
        <v>4.8099999999999996</v>
      </c>
      <c r="H2850">
        <v>381</v>
      </c>
      <c r="I2850">
        <v>240</v>
      </c>
      <c r="J2850" t="s">
        <v>30615</v>
      </c>
      <c r="K2850" t="s">
        <v>30617</v>
      </c>
      <c r="L2850" t="s">
        <v>30628</v>
      </c>
      <c r="M2850" t="s">
        <v>30619</v>
      </c>
      <c r="N2850" t="s">
        <v>30618</v>
      </c>
      <c r="O2850" t="s">
        <v>30686</v>
      </c>
      <c r="P2850" t="s">
        <v>30623</v>
      </c>
      <c r="Q2850" t="s">
        <v>30622</v>
      </c>
      <c r="R2850" t="s">
        <v>30645</v>
      </c>
      <c r="S2850" t="s">
        <v>30687</v>
      </c>
      <c r="T2850" t="s">
        <v>30625</v>
      </c>
      <c r="U2850" t="s">
        <v>30630</v>
      </c>
      <c r="V2850" t="s">
        <v>30665</v>
      </c>
      <c r="W2850" t="s">
        <v>30626</v>
      </c>
      <c r="X2850" t="s">
        <v>30688</v>
      </c>
      <c r="Y2850" t="s">
        <v>30627</v>
      </c>
      <c r="Z2850" t="s">
        <v>30624</v>
      </c>
      <c r="AA2850" t="s">
        <v>30689</v>
      </c>
      <c r="AB2850" t="s">
        <v>30634</v>
      </c>
      <c r="AC2850" t="s">
        <v>30635</v>
      </c>
    </row>
    <row r="2851" spans="1:31" x14ac:dyDescent="0.3">
      <c r="A2851" t="s">
        <v>30690</v>
      </c>
      <c r="B2851" t="s">
        <v>30691</v>
      </c>
      <c r="C2851">
        <v>872</v>
      </c>
      <c r="D2851" t="s">
        <v>632</v>
      </c>
      <c r="E2851">
        <v>246</v>
      </c>
      <c r="F2851">
        <v>68964</v>
      </c>
      <c r="G2851">
        <v>4.83</v>
      </c>
      <c r="H2851">
        <v>48</v>
      </c>
      <c r="I2851">
        <v>10</v>
      </c>
      <c r="J2851" t="s">
        <v>30692</v>
      </c>
      <c r="K2851" t="s">
        <v>30693</v>
      </c>
      <c r="L2851" t="s">
        <v>30694</v>
      </c>
      <c r="M2851" t="s">
        <v>30695</v>
      </c>
      <c r="N2851" t="s">
        <v>30696</v>
      </c>
      <c r="O2851" t="s">
        <v>30697</v>
      </c>
      <c r="P2851" t="s">
        <v>30698</v>
      </c>
      <c r="Q2851" t="s">
        <v>30699</v>
      </c>
      <c r="R2851" t="s">
        <v>30700</v>
      </c>
      <c r="S2851" t="e">
        <f>-u_Se6AU1Ik</f>
        <v>#NAME?</v>
      </c>
      <c r="T2851" t="s">
        <v>30701</v>
      </c>
      <c r="U2851" t="s">
        <v>30702</v>
      </c>
      <c r="V2851" t="s">
        <v>30703</v>
      </c>
      <c r="W2851" t="s">
        <v>30704</v>
      </c>
      <c r="X2851" t="s">
        <v>30705</v>
      </c>
      <c r="Y2851" t="s">
        <v>30706</v>
      </c>
      <c r="Z2851" t="s">
        <v>30707</v>
      </c>
      <c r="AA2851" t="s">
        <v>30708</v>
      </c>
      <c r="AB2851" t="s">
        <v>30709</v>
      </c>
      <c r="AC2851" t="s">
        <v>30710</v>
      </c>
    </row>
    <row r="2852" spans="1:31" x14ac:dyDescent="0.3">
      <c r="A2852" t="s">
        <v>30617</v>
      </c>
      <c r="B2852" t="s">
        <v>30711</v>
      </c>
      <c r="C2852">
        <v>509</v>
      </c>
      <c r="D2852" t="s">
        <v>632</v>
      </c>
      <c r="E2852">
        <v>372</v>
      </c>
      <c r="F2852">
        <v>212616</v>
      </c>
      <c r="G2852">
        <v>4.72</v>
      </c>
      <c r="H2852">
        <v>432</v>
      </c>
      <c r="I2852">
        <v>379</v>
      </c>
      <c r="J2852" t="s">
        <v>30615</v>
      </c>
      <c r="K2852" t="s">
        <v>30619</v>
      </c>
      <c r="L2852" t="s">
        <v>30628</v>
      </c>
      <c r="M2852" t="s">
        <v>30620</v>
      </c>
      <c r="N2852" t="s">
        <v>30624</v>
      </c>
      <c r="O2852" t="s">
        <v>30712</v>
      </c>
      <c r="P2852" t="s">
        <v>30618</v>
      </c>
      <c r="Q2852" t="s">
        <v>30686</v>
      </c>
      <c r="R2852" t="s">
        <v>30622</v>
      </c>
      <c r="S2852" t="s">
        <v>30713</v>
      </c>
      <c r="T2852" t="s">
        <v>30714</v>
      </c>
      <c r="U2852" t="s">
        <v>30715</v>
      </c>
      <c r="V2852" t="s">
        <v>30633</v>
      </c>
      <c r="W2852" t="s">
        <v>30647</v>
      </c>
      <c r="X2852" t="s">
        <v>30655</v>
      </c>
      <c r="Y2852" t="s">
        <v>30716</v>
      </c>
      <c r="Z2852" t="s">
        <v>30623</v>
      </c>
      <c r="AA2852" t="s">
        <v>30717</v>
      </c>
      <c r="AB2852" t="s">
        <v>30656</v>
      </c>
      <c r="AC2852" t="s">
        <v>30626</v>
      </c>
    </row>
    <row r="2853" spans="1:31" x14ac:dyDescent="0.3">
      <c r="A2853" t="s">
        <v>30686</v>
      </c>
      <c r="B2853" t="s">
        <v>30718</v>
      </c>
      <c r="C2853">
        <v>728</v>
      </c>
      <c r="D2853" t="s">
        <v>32</v>
      </c>
      <c r="E2853">
        <v>268</v>
      </c>
      <c r="F2853">
        <v>198987</v>
      </c>
      <c r="G2853">
        <v>4.51</v>
      </c>
      <c r="H2853">
        <v>206</v>
      </c>
      <c r="I2853">
        <v>173</v>
      </c>
      <c r="J2853" t="s">
        <v>30719</v>
      </c>
      <c r="K2853" t="s">
        <v>30720</v>
      </c>
      <c r="L2853" t="s">
        <v>30617</v>
      </c>
      <c r="M2853" t="s">
        <v>30721</v>
      </c>
      <c r="N2853" t="s">
        <v>30722</v>
      </c>
      <c r="O2853" t="s">
        <v>30723</v>
      </c>
      <c r="P2853" t="s">
        <v>10136</v>
      </c>
      <c r="Q2853" t="s">
        <v>30724</v>
      </c>
      <c r="R2853" t="s">
        <v>30725</v>
      </c>
      <c r="S2853" t="s">
        <v>30726</v>
      </c>
      <c r="T2853" t="s">
        <v>30620</v>
      </c>
      <c r="U2853" t="s">
        <v>30615</v>
      </c>
      <c r="V2853" t="s">
        <v>30727</v>
      </c>
      <c r="W2853" t="s">
        <v>30728</v>
      </c>
    </row>
    <row r="2854" spans="1:31" x14ac:dyDescent="0.3">
      <c r="A2854" t="s">
        <v>30645</v>
      </c>
      <c r="B2854" t="s">
        <v>30685</v>
      </c>
      <c r="C2854">
        <v>878</v>
      </c>
      <c r="D2854" t="s">
        <v>632</v>
      </c>
      <c r="E2854">
        <v>595</v>
      </c>
      <c r="F2854">
        <v>12099</v>
      </c>
      <c r="G2854">
        <v>4.92</v>
      </c>
      <c r="H2854">
        <v>48</v>
      </c>
      <c r="I2854">
        <v>38</v>
      </c>
      <c r="J2854" t="s">
        <v>30620</v>
      </c>
      <c r="K2854" t="s">
        <v>30619</v>
      </c>
      <c r="L2854" t="s">
        <v>30617</v>
      </c>
      <c r="M2854" t="s">
        <v>30624</v>
      </c>
      <c r="N2854" t="s">
        <v>30625</v>
      </c>
      <c r="O2854" t="s">
        <v>30647</v>
      </c>
      <c r="P2854" t="s">
        <v>30729</v>
      </c>
      <c r="Q2854" t="s">
        <v>30626</v>
      </c>
      <c r="R2854" t="s">
        <v>30730</v>
      </c>
      <c r="S2854" t="s">
        <v>30731</v>
      </c>
      <c r="T2854" t="s">
        <v>30732</v>
      </c>
      <c r="U2854" t="s">
        <v>30627</v>
      </c>
      <c r="V2854" t="s">
        <v>30733</v>
      </c>
      <c r="W2854" t="s">
        <v>30618</v>
      </c>
      <c r="X2854" t="s">
        <v>30656</v>
      </c>
      <c r="Y2854" t="s">
        <v>30734</v>
      </c>
      <c r="Z2854" t="s">
        <v>11490</v>
      </c>
      <c r="AA2854" t="s">
        <v>30714</v>
      </c>
      <c r="AB2854" t="s">
        <v>30717</v>
      </c>
      <c r="AC2854" t="s">
        <v>30735</v>
      </c>
    </row>
    <row r="2855" spans="1:31" x14ac:dyDescent="0.3">
      <c r="A2855" t="s">
        <v>30665</v>
      </c>
      <c r="B2855" t="s">
        <v>30736</v>
      </c>
      <c r="C2855">
        <v>511</v>
      </c>
      <c r="D2855" t="s">
        <v>233</v>
      </c>
      <c r="E2855" t="s">
        <v>3</v>
      </c>
      <c r="F2855" t="s">
        <v>234</v>
      </c>
      <c r="G2855">
        <v>294</v>
      </c>
      <c r="H2855">
        <v>142769</v>
      </c>
      <c r="I2855">
        <v>4.76</v>
      </c>
      <c r="J2855">
        <v>408</v>
      </c>
      <c r="K2855">
        <v>138</v>
      </c>
      <c r="L2855" t="s">
        <v>30737</v>
      </c>
      <c r="M2855" t="s">
        <v>30738</v>
      </c>
      <c r="N2855" t="s">
        <v>12424</v>
      </c>
      <c r="O2855" t="s">
        <v>30739</v>
      </c>
      <c r="P2855" t="s">
        <v>30740</v>
      </c>
      <c r="Q2855" t="s">
        <v>30741</v>
      </c>
      <c r="R2855" t="s">
        <v>30742</v>
      </c>
      <c r="S2855" t="s">
        <v>30743</v>
      </c>
      <c r="T2855" t="s">
        <v>30618</v>
      </c>
      <c r="U2855" t="s">
        <v>30615</v>
      </c>
      <c r="V2855" t="s">
        <v>30620</v>
      </c>
      <c r="W2855" t="s">
        <v>30744</v>
      </c>
      <c r="X2855" t="s">
        <v>30622</v>
      </c>
      <c r="Y2855" t="s">
        <v>30745</v>
      </c>
      <c r="Z2855" t="s">
        <v>30746</v>
      </c>
      <c r="AA2855" t="s">
        <v>30747</v>
      </c>
      <c r="AB2855" t="s">
        <v>30748</v>
      </c>
      <c r="AC2855" t="s">
        <v>30617</v>
      </c>
      <c r="AD2855" t="s">
        <v>30749</v>
      </c>
      <c r="AE2855" t="s">
        <v>30750</v>
      </c>
    </row>
    <row r="2856" spans="1:31" x14ac:dyDescent="0.3">
      <c r="A2856" t="s">
        <v>30692</v>
      </c>
      <c r="B2856" t="s">
        <v>30691</v>
      </c>
      <c r="C2856">
        <v>896</v>
      </c>
      <c r="D2856" t="s">
        <v>632</v>
      </c>
      <c r="E2856">
        <v>233</v>
      </c>
      <c r="F2856">
        <v>44717</v>
      </c>
      <c r="G2856">
        <v>4.6500000000000004</v>
      </c>
      <c r="H2856">
        <v>17</v>
      </c>
      <c r="I2856">
        <v>17</v>
      </c>
      <c r="J2856" t="s">
        <v>30698</v>
      </c>
      <c r="K2856" t="s">
        <v>30690</v>
      </c>
      <c r="L2856" t="s">
        <v>30751</v>
      </c>
      <c r="M2856" t="s">
        <v>30709</v>
      </c>
      <c r="N2856" t="s">
        <v>30752</v>
      </c>
      <c r="O2856" t="s">
        <v>30753</v>
      </c>
      <c r="P2856" t="s">
        <v>30754</v>
      </c>
      <c r="Q2856" t="s">
        <v>30708</v>
      </c>
      <c r="R2856" t="s">
        <v>30704</v>
      </c>
      <c r="S2856" t="s">
        <v>30755</v>
      </c>
      <c r="T2856" t="s">
        <v>30756</v>
      </c>
      <c r="U2856" t="s">
        <v>30710</v>
      </c>
      <c r="V2856" t="s">
        <v>30757</v>
      </c>
      <c r="W2856" t="s">
        <v>30758</v>
      </c>
      <c r="X2856" t="s">
        <v>30759</v>
      </c>
      <c r="Y2856" t="s">
        <v>30760</v>
      </c>
      <c r="Z2856" t="s">
        <v>30761</v>
      </c>
      <c r="AA2856" t="s">
        <v>30762</v>
      </c>
      <c r="AB2856" t="s">
        <v>30699</v>
      </c>
      <c r="AC2856" t="s">
        <v>30763</v>
      </c>
    </row>
    <row r="2857" spans="1:31" x14ac:dyDescent="0.3">
      <c r="A2857" t="s">
        <v>30625</v>
      </c>
      <c r="B2857" t="s">
        <v>30764</v>
      </c>
      <c r="C2857">
        <v>705</v>
      </c>
      <c r="D2857" t="s">
        <v>632</v>
      </c>
      <c r="E2857">
        <v>283</v>
      </c>
      <c r="F2857">
        <v>43819</v>
      </c>
      <c r="G2857">
        <v>4.6100000000000003</v>
      </c>
      <c r="H2857">
        <v>98</v>
      </c>
      <c r="I2857">
        <v>67</v>
      </c>
      <c r="J2857" t="s">
        <v>30615</v>
      </c>
      <c r="K2857" t="s">
        <v>30626</v>
      </c>
      <c r="L2857" t="s">
        <v>30634</v>
      </c>
      <c r="M2857" t="s">
        <v>30619</v>
      </c>
      <c r="N2857" t="s">
        <v>30622</v>
      </c>
      <c r="O2857" t="s">
        <v>30646</v>
      </c>
      <c r="P2857" t="s">
        <v>30765</v>
      </c>
      <c r="Q2857" t="s">
        <v>30624</v>
      </c>
      <c r="R2857" t="s">
        <v>30620</v>
      </c>
      <c r="S2857" t="s">
        <v>30766</v>
      </c>
      <c r="T2857" t="s">
        <v>30617</v>
      </c>
      <c r="U2857" t="s">
        <v>30618</v>
      </c>
      <c r="V2857" t="s">
        <v>30734</v>
      </c>
      <c r="W2857" t="s">
        <v>30621</v>
      </c>
      <c r="X2857" t="s">
        <v>30767</v>
      </c>
      <c r="Y2857" t="s">
        <v>30768</v>
      </c>
      <c r="Z2857" t="s">
        <v>30629</v>
      </c>
      <c r="AA2857" t="s">
        <v>30663</v>
      </c>
      <c r="AB2857" t="s">
        <v>30769</v>
      </c>
      <c r="AC2857" t="s">
        <v>30770</v>
      </c>
    </row>
    <row r="2858" spans="1:31" x14ac:dyDescent="0.3">
      <c r="A2858" t="s">
        <v>30770</v>
      </c>
      <c r="B2858" t="s">
        <v>30771</v>
      </c>
      <c r="C2858">
        <v>404</v>
      </c>
      <c r="D2858" t="s">
        <v>32</v>
      </c>
      <c r="E2858">
        <v>288</v>
      </c>
      <c r="F2858">
        <v>46712</v>
      </c>
      <c r="G2858">
        <v>4.91</v>
      </c>
      <c r="H2858">
        <v>90</v>
      </c>
      <c r="I2858">
        <v>35</v>
      </c>
      <c r="J2858" t="s">
        <v>30772</v>
      </c>
      <c r="K2858" t="s">
        <v>30773</v>
      </c>
      <c r="L2858" t="s">
        <v>30774</v>
      </c>
      <c r="M2858" t="s">
        <v>30615</v>
      </c>
      <c r="N2858" t="s">
        <v>30619</v>
      </c>
      <c r="O2858" t="s">
        <v>30769</v>
      </c>
      <c r="P2858" t="s">
        <v>30775</v>
      </c>
      <c r="Q2858" t="s">
        <v>30776</v>
      </c>
      <c r="R2858" t="s">
        <v>30777</v>
      </c>
      <c r="S2858" t="s">
        <v>30622</v>
      </c>
      <c r="T2858" t="s">
        <v>30626</v>
      </c>
      <c r="U2858" t="s">
        <v>30778</v>
      </c>
      <c r="V2858" t="s">
        <v>30625</v>
      </c>
      <c r="W2858" t="s">
        <v>30617</v>
      </c>
      <c r="X2858" t="s">
        <v>30779</v>
      </c>
      <c r="Y2858" t="s">
        <v>30635</v>
      </c>
      <c r="Z2858" t="s">
        <v>30780</v>
      </c>
      <c r="AA2858" t="s">
        <v>30781</v>
      </c>
      <c r="AB2858" t="s">
        <v>30618</v>
      </c>
      <c r="AC2858" t="s">
        <v>30782</v>
      </c>
    </row>
    <row r="2859" spans="1:31" x14ac:dyDescent="0.3">
      <c r="A2859" t="s">
        <v>30618</v>
      </c>
      <c r="B2859" t="s">
        <v>30783</v>
      </c>
      <c r="C2859">
        <v>580</v>
      </c>
      <c r="D2859" t="s">
        <v>632</v>
      </c>
      <c r="E2859">
        <v>299</v>
      </c>
      <c r="F2859">
        <v>394050</v>
      </c>
      <c r="G2859">
        <v>4.83</v>
      </c>
      <c r="H2859">
        <v>1136</v>
      </c>
      <c r="I2859">
        <v>852</v>
      </c>
      <c r="J2859" t="s">
        <v>30784</v>
      </c>
      <c r="K2859" t="s">
        <v>30615</v>
      </c>
      <c r="L2859" t="s">
        <v>30785</v>
      </c>
      <c r="M2859" t="s">
        <v>30786</v>
      </c>
      <c r="N2859" t="s">
        <v>30787</v>
      </c>
      <c r="O2859" t="s">
        <v>30788</v>
      </c>
      <c r="P2859" t="s">
        <v>30617</v>
      </c>
      <c r="Q2859" t="s">
        <v>30620</v>
      </c>
      <c r="R2859" t="e">
        <f>-Gg1QPpHSGw</f>
        <v>#NAME?</v>
      </c>
      <c r="S2859" t="s">
        <v>30789</v>
      </c>
      <c r="T2859" t="s">
        <v>30790</v>
      </c>
      <c r="U2859" t="s">
        <v>30623</v>
      </c>
      <c r="V2859" t="s">
        <v>30791</v>
      </c>
      <c r="W2859" t="s">
        <v>30626</v>
      </c>
    </row>
    <row r="2860" spans="1:31" x14ac:dyDescent="0.3">
      <c r="A2860" t="s">
        <v>30792</v>
      </c>
      <c r="B2860" t="s">
        <v>30793</v>
      </c>
      <c r="C2860">
        <v>603</v>
      </c>
      <c r="D2860" t="s">
        <v>32</v>
      </c>
      <c r="E2860">
        <v>631</v>
      </c>
      <c r="F2860">
        <v>46031</v>
      </c>
      <c r="G2860">
        <v>4.7300000000000004</v>
      </c>
      <c r="H2860">
        <v>48</v>
      </c>
      <c r="I2860">
        <v>33</v>
      </c>
      <c r="J2860" t="s">
        <v>30794</v>
      </c>
      <c r="K2860" t="s">
        <v>30795</v>
      </c>
      <c r="L2860" t="s">
        <v>30796</v>
      </c>
      <c r="M2860" t="s">
        <v>30797</v>
      </c>
      <c r="N2860" t="s">
        <v>30798</v>
      </c>
      <c r="O2860" t="s">
        <v>30799</v>
      </c>
      <c r="P2860" t="s">
        <v>30800</v>
      </c>
      <c r="Q2860" t="s">
        <v>30801</v>
      </c>
      <c r="R2860" t="s">
        <v>30802</v>
      </c>
      <c r="S2860" t="s">
        <v>30803</v>
      </c>
      <c r="T2860" t="s">
        <v>30804</v>
      </c>
      <c r="U2860" t="s">
        <v>30805</v>
      </c>
      <c r="V2860" t="s">
        <v>30806</v>
      </c>
      <c r="W2860" t="s">
        <v>30807</v>
      </c>
      <c r="X2860" t="s">
        <v>30808</v>
      </c>
      <c r="Y2860" t="s">
        <v>30809</v>
      </c>
      <c r="Z2860" t="s">
        <v>30810</v>
      </c>
      <c r="AA2860" t="s">
        <v>30811</v>
      </c>
      <c r="AB2860" t="s">
        <v>30812</v>
      </c>
      <c r="AC2860" t="s">
        <v>30813</v>
      </c>
    </row>
    <row r="2861" spans="1:31" x14ac:dyDescent="0.3">
      <c r="A2861" t="s">
        <v>30814</v>
      </c>
      <c r="B2861" t="s">
        <v>30815</v>
      </c>
      <c r="C2861">
        <v>501</v>
      </c>
      <c r="D2861" t="s">
        <v>687</v>
      </c>
      <c r="E2861" t="s">
        <v>3</v>
      </c>
      <c r="F2861" t="s">
        <v>688</v>
      </c>
      <c r="G2861">
        <v>559</v>
      </c>
      <c r="H2861">
        <v>10403</v>
      </c>
      <c r="I2861">
        <v>4.6100000000000003</v>
      </c>
      <c r="J2861">
        <v>88</v>
      </c>
      <c r="K2861">
        <v>150</v>
      </c>
      <c r="L2861" t="s">
        <v>30816</v>
      </c>
      <c r="M2861" t="s">
        <v>30817</v>
      </c>
      <c r="N2861" t="s">
        <v>30818</v>
      </c>
      <c r="O2861" t="s">
        <v>30819</v>
      </c>
      <c r="P2861" t="s">
        <v>30820</v>
      </c>
      <c r="Q2861" t="s">
        <v>30821</v>
      </c>
      <c r="R2861" t="s">
        <v>30822</v>
      </c>
      <c r="S2861" t="s">
        <v>30823</v>
      </c>
      <c r="T2861" t="s">
        <v>30824</v>
      </c>
      <c r="U2861" t="s">
        <v>30825</v>
      </c>
      <c r="V2861" t="s">
        <v>30826</v>
      </c>
      <c r="W2861" t="s">
        <v>30827</v>
      </c>
      <c r="X2861" t="s">
        <v>30828</v>
      </c>
      <c r="Y2861" t="s">
        <v>30829</v>
      </c>
      <c r="Z2861" t="s">
        <v>30830</v>
      </c>
      <c r="AA2861" t="s">
        <v>30831</v>
      </c>
      <c r="AB2861" t="s">
        <v>30832</v>
      </c>
      <c r="AC2861" t="s">
        <v>30833</v>
      </c>
      <c r="AD2861" t="s">
        <v>30834</v>
      </c>
      <c r="AE2861" t="s">
        <v>30835</v>
      </c>
    </row>
    <row r="2862" spans="1:31" x14ac:dyDescent="0.3">
      <c r="A2862" t="s">
        <v>30836</v>
      </c>
      <c r="B2862" t="s">
        <v>30837</v>
      </c>
      <c r="C2862">
        <v>486</v>
      </c>
      <c r="D2862" t="s">
        <v>866</v>
      </c>
      <c r="E2862">
        <v>174</v>
      </c>
      <c r="F2862">
        <v>116071</v>
      </c>
      <c r="G2862">
        <v>3.62</v>
      </c>
      <c r="H2862">
        <v>123</v>
      </c>
      <c r="I2862">
        <v>82</v>
      </c>
      <c r="J2862" t="s">
        <v>30838</v>
      </c>
      <c r="K2862" t="s">
        <v>30839</v>
      </c>
      <c r="L2862" t="s">
        <v>30840</v>
      </c>
      <c r="M2862" t="s">
        <v>30841</v>
      </c>
      <c r="N2862" t="s">
        <v>30842</v>
      </c>
      <c r="O2862" t="s">
        <v>30843</v>
      </c>
      <c r="P2862" t="s">
        <v>30844</v>
      </c>
      <c r="Q2862" t="s">
        <v>30845</v>
      </c>
      <c r="R2862" t="s">
        <v>30846</v>
      </c>
      <c r="S2862" t="s">
        <v>30847</v>
      </c>
      <c r="T2862" t="s">
        <v>30848</v>
      </c>
      <c r="U2862" t="s">
        <v>30849</v>
      </c>
      <c r="V2862" t="s">
        <v>30850</v>
      </c>
      <c r="W2862" t="s">
        <v>30851</v>
      </c>
    </row>
    <row r="2863" spans="1:31" x14ac:dyDescent="0.3">
      <c r="A2863" t="s">
        <v>30852</v>
      </c>
      <c r="B2863" t="s">
        <v>30853</v>
      </c>
      <c r="C2863">
        <v>802</v>
      </c>
      <c r="D2863" t="s">
        <v>32</v>
      </c>
      <c r="E2863">
        <v>354</v>
      </c>
      <c r="F2863">
        <v>47911</v>
      </c>
      <c r="G2863">
        <v>4.8899999999999997</v>
      </c>
      <c r="H2863">
        <v>131</v>
      </c>
      <c r="I2863">
        <v>103</v>
      </c>
      <c r="J2863" t="s">
        <v>30854</v>
      </c>
      <c r="K2863" t="s">
        <v>30855</v>
      </c>
      <c r="L2863" t="s">
        <v>30856</v>
      </c>
      <c r="M2863" t="s">
        <v>30857</v>
      </c>
      <c r="N2863" t="s">
        <v>30858</v>
      </c>
      <c r="O2863" t="s">
        <v>30859</v>
      </c>
      <c r="P2863" t="s">
        <v>30860</v>
      </c>
      <c r="Q2863" t="s">
        <v>30861</v>
      </c>
      <c r="R2863" t="s">
        <v>28397</v>
      </c>
      <c r="S2863" t="s">
        <v>30862</v>
      </c>
      <c r="T2863" t="s">
        <v>30863</v>
      </c>
      <c r="U2863" t="s">
        <v>30864</v>
      </c>
      <c r="V2863" t="s">
        <v>30865</v>
      </c>
      <c r="W2863" t="s">
        <v>30866</v>
      </c>
      <c r="X2863" t="s">
        <v>30867</v>
      </c>
      <c r="Y2863" t="s">
        <v>30868</v>
      </c>
      <c r="Z2863" t="s">
        <v>30869</v>
      </c>
      <c r="AA2863" t="s">
        <v>30870</v>
      </c>
      <c r="AB2863" t="s">
        <v>30871</v>
      </c>
      <c r="AC2863" t="s">
        <v>30872</v>
      </c>
    </row>
    <row r="2864" spans="1:31" x14ac:dyDescent="0.3">
      <c r="A2864" t="s">
        <v>30873</v>
      </c>
      <c r="B2864" t="s">
        <v>30874</v>
      </c>
      <c r="C2864">
        <v>781</v>
      </c>
      <c r="D2864" t="s">
        <v>632</v>
      </c>
      <c r="E2864">
        <v>641</v>
      </c>
      <c r="F2864">
        <v>21049</v>
      </c>
      <c r="G2864">
        <v>5</v>
      </c>
      <c r="H2864">
        <v>8</v>
      </c>
      <c r="I2864">
        <v>1</v>
      </c>
    </row>
    <row r="2865" spans="1:31" x14ac:dyDescent="0.3">
      <c r="A2865" t="s">
        <v>30875</v>
      </c>
      <c r="B2865" t="s">
        <v>30876</v>
      </c>
      <c r="C2865">
        <v>795</v>
      </c>
      <c r="D2865" t="s">
        <v>152</v>
      </c>
      <c r="E2865" t="s">
        <v>3</v>
      </c>
      <c r="F2865" t="s">
        <v>153</v>
      </c>
      <c r="G2865">
        <v>595</v>
      </c>
      <c r="H2865">
        <v>24105</v>
      </c>
      <c r="I2865">
        <v>4.8899999999999997</v>
      </c>
      <c r="J2865">
        <v>46</v>
      </c>
      <c r="K2865">
        <v>18</v>
      </c>
      <c r="L2865" t="s">
        <v>30877</v>
      </c>
      <c r="M2865" t="s">
        <v>30878</v>
      </c>
      <c r="N2865" t="s">
        <v>30879</v>
      </c>
      <c r="O2865" t="s">
        <v>30880</v>
      </c>
      <c r="P2865" t="s">
        <v>30881</v>
      </c>
      <c r="Q2865" t="s">
        <v>30882</v>
      </c>
      <c r="R2865" t="e">
        <f>-jo_QNK4q0w</f>
        <v>#NAME?</v>
      </c>
      <c r="S2865" t="s">
        <v>30883</v>
      </c>
      <c r="T2865" t="s">
        <v>30884</v>
      </c>
      <c r="U2865" t="s">
        <v>30885</v>
      </c>
      <c r="V2865" t="s">
        <v>30886</v>
      </c>
      <c r="W2865" t="s">
        <v>30887</v>
      </c>
      <c r="X2865" t="s">
        <v>30888</v>
      </c>
      <c r="Y2865" t="s">
        <v>30889</v>
      </c>
      <c r="Z2865" t="s">
        <v>30890</v>
      </c>
      <c r="AA2865" t="s">
        <v>30891</v>
      </c>
      <c r="AB2865" t="s">
        <v>30892</v>
      </c>
      <c r="AC2865" t="s">
        <v>30893</v>
      </c>
      <c r="AD2865" t="s">
        <v>30894</v>
      </c>
      <c r="AE2865" t="s">
        <v>30895</v>
      </c>
    </row>
    <row r="2866" spans="1:31" x14ac:dyDescent="0.3">
      <c r="A2866" t="s">
        <v>30885</v>
      </c>
      <c r="B2866" t="s">
        <v>30876</v>
      </c>
      <c r="C2866">
        <v>795</v>
      </c>
      <c r="D2866" t="s">
        <v>152</v>
      </c>
      <c r="E2866" t="s">
        <v>3</v>
      </c>
      <c r="F2866" t="s">
        <v>153</v>
      </c>
      <c r="G2866">
        <v>522</v>
      </c>
      <c r="H2866">
        <v>9259</v>
      </c>
      <c r="I2866">
        <v>0</v>
      </c>
      <c r="J2866">
        <v>0</v>
      </c>
      <c r="K2866">
        <v>6</v>
      </c>
      <c r="L2866" t="s">
        <v>30880</v>
      </c>
      <c r="M2866" t="s">
        <v>30877</v>
      </c>
      <c r="N2866" t="s">
        <v>30896</v>
      </c>
      <c r="O2866" t="s">
        <v>30897</v>
      </c>
      <c r="P2866" t="s">
        <v>30898</v>
      </c>
      <c r="Q2866" t="s">
        <v>30899</v>
      </c>
      <c r="R2866" t="s">
        <v>30878</v>
      </c>
      <c r="S2866" t="s">
        <v>30900</v>
      </c>
      <c r="T2866" t="s">
        <v>30901</v>
      </c>
      <c r="U2866" t="s">
        <v>30892</v>
      </c>
      <c r="V2866" t="s">
        <v>30875</v>
      </c>
      <c r="W2866" t="s">
        <v>30882</v>
      </c>
      <c r="X2866" t="s">
        <v>30902</v>
      </c>
      <c r="Y2866" t="s">
        <v>30903</v>
      </c>
      <c r="Z2866" t="s">
        <v>30904</v>
      </c>
      <c r="AA2866" t="s">
        <v>30905</v>
      </c>
      <c r="AB2866" t="s">
        <v>30906</v>
      </c>
      <c r="AC2866" t="s">
        <v>30907</v>
      </c>
      <c r="AD2866" t="s">
        <v>30908</v>
      </c>
      <c r="AE2866" t="s">
        <v>30909</v>
      </c>
    </row>
    <row r="2867" spans="1:31" x14ac:dyDescent="0.3">
      <c r="A2867" t="s">
        <v>30910</v>
      </c>
      <c r="B2867" t="s">
        <v>30911</v>
      </c>
      <c r="C2867">
        <v>860</v>
      </c>
      <c r="D2867" t="s">
        <v>152</v>
      </c>
      <c r="E2867" t="s">
        <v>3</v>
      </c>
      <c r="F2867" t="s">
        <v>153</v>
      </c>
      <c r="G2867">
        <v>417</v>
      </c>
      <c r="H2867">
        <v>31615</v>
      </c>
      <c r="I2867">
        <v>4.87</v>
      </c>
      <c r="J2867">
        <v>199</v>
      </c>
      <c r="K2867">
        <v>298</v>
      </c>
      <c r="L2867" t="s">
        <v>21183</v>
      </c>
      <c r="M2867" t="s">
        <v>30912</v>
      </c>
      <c r="N2867" t="s">
        <v>30913</v>
      </c>
      <c r="O2867" t="s">
        <v>30914</v>
      </c>
      <c r="P2867" t="s">
        <v>30915</v>
      </c>
      <c r="Q2867" t="s">
        <v>30916</v>
      </c>
      <c r="R2867" t="s">
        <v>30917</v>
      </c>
      <c r="S2867" t="s">
        <v>30918</v>
      </c>
      <c r="T2867" t="s">
        <v>30919</v>
      </c>
      <c r="U2867" t="s">
        <v>30920</v>
      </c>
      <c r="V2867" t="s">
        <v>30921</v>
      </c>
      <c r="W2867" t="s">
        <v>30922</v>
      </c>
      <c r="X2867" t="s">
        <v>30923</v>
      </c>
      <c r="Y2867" t="s">
        <v>30924</v>
      </c>
      <c r="Z2867" t="s">
        <v>30925</v>
      </c>
      <c r="AA2867" t="s">
        <v>30926</v>
      </c>
      <c r="AB2867" t="e">
        <f>-Wze8b6IYi8</f>
        <v>#NAME?</v>
      </c>
      <c r="AC2867" t="s">
        <v>20945</v>
      </c>
      <c r="AD2867" t="s">
        <v>186</v>
      </c>
      <c r="AE2867" t="s">
        <v>30927</v>
      </c>
    </row>
    <row r="2868" spans="1:31" x14ac:dyDescent="0.3">
      <c r="A2868" t="s">
        <v>30928</v>
      </c>
      <c r="B2868" t="s">
        <v>30929</v>
      </c>
      <c r="C2868">
        <v>564</v>
      </c>
      <c r="D2868" t="s">
        <v>632</v>
      </c>
      <c r="E2868">
        <v>435</v>
      </c>
      <c r="F2868">
        <v>22173</v>
      </c>
      <c r="G2868">
        <v>4.8899999999999997</v>
      </c>
      <c r="H2868">
        <v>53</v>
      </c>
      <c r="I2868">
        <v>35</v>
      </c>
      <c r="J2868" t="s">
        <v>30930</v>
      </c>
      <c r="K2868" t="s">
        <v>30931</v>
      </c>
      <c r="L2868" t="s">
        <v>30932</v>
      </c>
      <c r="M2868" t="s">
        <v>30933</v>
      </c>
      <c r="N2868" t="e">
        <f>-xuje9TzRhM</f>
        <v>#NAME?</v>
      </c>
      <c r="O2868" t="s">
        <v>30934</v>
      </c>
      <c r="P2868" t="s">
        <v>30935</v>
      </c>
      <c r="Q2868" t="s">
        <v>30936</v>
      </c>
      <c r="R2868" t="s">
        <v>30937</v>
      </c>
      <c r="S2868" t="s">
        <v>30938</v>
      </c>
      <c r="T2868" t="s">
        <v>30939</v>
      </c>
      <c r="U2868" t="s">
        <v>30940</v>
      </c>
      <c r="V2868" t="s">
        <v>30941</v>
      </c>
      <c r="W2868" t="s">
        <v>30942</v>
      </c>
      <c r="X2868" t="s">
        <v>30943</v>
      </c>
      <c r="Y2868" t="s">
        <v>30944</v>
      </c>
      <c r="Z2868" t="s">
        <v>30945</v>
      </c>
      <c r="AA2868" t="s">
        <v>30946</v>
      </c>
      <c r="AB2868" t="s">
        <v>30947</v>
      </c>
      <c r="AC2868" t="s">
        <v>30948</v>
      </c>
    </row>
    <row r="2869" spans="1:31" x14ac:dyDescent="0.3">
      <c r="A2869" t="s">
        <v>30949</v>
      </c>
      <c r="B2869" t="s">
        <v>30950</v>
      </c>
      <c r="C2869">
        <v>606</v>
      </c>
      <c r="D2869" t="s">
        <v>866</v>
      </c>
      <c r="E2869">
        <v>1042</v>
      </c>
      <c r="F2869">
        <v>14351</v>
      </c>
      <c r="G2869">
        <v>4.5</v>
      </c>
      <c r="H2869">
        <v>24</v>
      </c>
      <c r="I2869">
        <v>22</v>
      </c>
      <c r="J2869" t="s">
        <v>30951</v>
      </c>
      <c r="K2869" t="s">
        <v>30952</v>
      </c>
      <c r="L2869" t="s">
        <v>30953</v>
      </c>
      <c r="M2869" t="s">
        <v>30954</v>
      </c>
      <c r="N2869" t="s">
        <v>30955</v>
      </c>
      <c r="O2869" t="s">
        <v>30956</v>
      </c>
      <c r="P2869" t="s">
        <v>30957</v>
      </c>
      <c r="Q2869" t="s">
        <v>30958</v>
      </c>
      <c r="R2869" t="s">
        <v>30959</v>
      </c>
      <c r="S2869" t="s">
        <v>30960</v>
      </c>
      <c r="T2869" t="s">
        <v>30961</v>
      </c>
      <c r="U2869" t="s">
        <v>30962</v>
      </c>
      <c r="V2869" t="s">
        <v>30963</v>
      </c>
      <c r="W2869" t="s">
        <v>30964</v>
      </c>
      <c r="X2869" t="s">
        <v>30965</v>
      </c>
      <c r="Y2869" t="s">
        <v>30966</v>
      </c>
      <c r="Z2869" t="s">
        <v>30967</v>
      </c>
      <c r="AA2869" t="s">
        <v>30968</v>
      </c>
      <c r="AB2869" t="s">
        <v>30969</v>
      </c>
      <c r="AC2869" t="s">
        <v>30970</v>
      </c>
    </row>
    <row r="2870" spans="1:31" x14ac:dyDescent="0.3">
      <c r="A2870" t="s">
        <v>30803</v>
      </c>
      <c r="B2870" t="s">
        <v>30793</v>
      </c>
      <c r="C2870">
        <v>603</v>
      </c>
      <c r="D2870" t="s">
        <v>32</v>
      </c>
      <c r="E2870">
        <v>351</v>
      </c>
      <c r="F2870">
        <v>16535</v>
      </c>
      <c r="G2870">
        <v>4.1900000000000004</v>
      </c>
      <c r="H2870">
        <v>16</v>
      </c>
      <c r="I2870">
        <v>7</v>
      </c>
      <c r="J2870" t="s">
        <v>30971</v>
      </c>
      <c r="K2870" t="s">
        <v>30972</v>
      </c>
      <c r="L2870" t="s">
        <v>30792</v>
      </c>
      <c r="M2870" t="s">
        <v>30973</v>
      </c>
      <c r="N2870" t="s">
        <v>30804</v>
      </c>
      <c r="O2870" t="s">
        <v>30974</v>
      </c>
      <c r="P2870" t="s">
        <v>30796</v>
      </c>
      <c r="Q2870" t="s">
        <v>30975</v>
      </c>
      <c r="R2870" t="s">
        <v>30811</v>
      </c>
      <c r="S2870" t="s">
        <v>30976</v>
      </c>
      <c r="T2870" t="s">
        <v>30977</v>
      </c>
      <c r="U2870" t="s">
        <v>30978</v>
      </c>
      <c r="V2870" t="s">
        <v>30809</v>
      </c>
      <c r="W2870" t="s">
        <v>30979</v>
      </c>
      <c r="X2870" t="s">
        <v>30980</v>
      </c>
      <c r="Y2870" t="s">
        <v>30798</v>
      </c>
      <c r="Z2870" t="s">
        <v>30981</v>
      </c>
      <c r="AA2870" t="s">
        <v>30982</v>
      </c>
      <c r="AB2870" t="s">
        <v>30983</v>
      </c>
      <c r="AC2870" t="s">
        <v>30812</v>
      </c>
    </row>
    <row r="2871" spans="1:31" x14ac:dyDescent="0.3">
      <c r="A2871" t="s">
        <v>30984</v>
      </c>
      <c r="B2871" t="s">
        <v>30985</v>
      </c>
      <c r="C2871">
        <v>534</v>
      </c>
      <c r="D2871" t="s">
        <v>3478</v>
      </c>
      <c r="E2871" t="s">
        <v>3</v>
      </c>
      <c r="F2871" t="s">
        <v>3479</v>
      </c>
      <c r="G2871">
        <v>216</v>
      </c>
      <c r="H2871">
        <v>412910</v>
      </c>
      <c r="I2871">
        <v>4.6500000000000004</v>
      </c>
      <c r="J2871">
        <v>414</v>
      </c>
      <c r="K2871">
        <v>282</v>
      </c>
      <c r="L2871" t="s">
        <v>30986</v>
      </c>
      <c r="M2871" t="s">
        <v>30987</v>
      </c>
      <c r="N2871" t="s">
        <v>30988</v>
      </c>
      <c r="O2871" t="s">
        <v>30989</v>
      </c>
      <c r="P2871" t="s">
        <v>30990</v>
      </c>
      <c r="Q2871" t="s">
        <v>30991</v>
      </c>
      <c r="R2871" t="s">
        <v>30992</v>
      </c>
      <c r="S2871" t="s">
        <v>30993</v>
      </c>
      <c r="T2871" t="s">
        <v>30994</v>
      </c>
      <c r="U2871" t="s">
        <v>30995</v>
      </c>
      <c r="V2871" t="s">
        <v>30996</v>
      </c>
      <c r="W2871" t="s">
        <v>30997</v>
      </c>
      <c r="X2871" t="s">
        <v>30998</v>
      </c>
      <c r="Y2871" t="s">
        <v>30999</v>
      </c>
      <c r="Z2871" t="s">
        <v>31000</v>
      </c>
      <c r="AA2871" t="s">
        <v>31001</v>
      </c>
      <c r="AB2871" t="s">
        <v>31002</v>
      </c>
      <c r="AC2871" t="s">
        <v>31003</v>
      </c>
      <c r="AD2871" t="s">
        <v>31004</v>
      </c>
      <c r="AE2871" t="s">
        <v>31005</v>
      </c>
    </row>
    <row r="2872" spans="1:31" x14ac:dyDescent="0.3">
      <c r="A2872" t="s">
        <v>31006</v>
      </c>
      <c r="B2872" t="s">
        <v>31007</v>
      </c>
      <c r="C2872">
        <v>717</v>
      </c>
      <c r="D2872" t="s">
        <v>687</v>
      </c>
      <c r="E2872" t="s">
        <v>3</v>
      </c>
      <c r="F2872" t="s">
        <v>688</v>
      </c>
      <c r="G2872">
        <v>591</v>
      </c>
      <c r="H2872">
        <v>9493</v>
      </c>
      <c r="I2872">
        <v>4.7300000000000004</v>
      </c>
      <c r="J2872">
        <v>15</v>
      </c>
      <c r="K2872">
        <v>16</v>
      </c>
      <c r="L2872" t="s">
        <v>31008</v>
      </c>
      <c r="M2872" t="s">
        <v>31009</v>
      </c>
      <c r="N2872" t="s">
        <v>31010</v>
      </c>
      <c r="O2872" t="s">
        <v>31011</v>
      </c>
      <c r="P2872" t="s">
        <v>31012</v>
      </c>
      <c r="Q2872" t="s">
        <v>31013</v>
      </c>
      <c r="R2872" t="s">
        <v>31014</v>
      </c>
      <c r="S2872" t="s">
        <v>31015</v>
      </c>
      <c r="T2872" t="s">
        <v>31016</v>
      </c>
      <c r="U2872" t="s">
        <v>31017</v>
      </c>
      <c r="V2872" t="s">
        <v>31018</v>
      </c>
      <c r="W2872" t="s">
        <v>31019</v>
      </c>
      <c r="X2872" t="s">
        <v>31020</v>
      </c>
      <c r="Y2872" t="s">
        <v>31021</v>
      </c>
      <c r="Z2872" t="s">
        <v>31022</v>
      </c>
      <c r="AA2872" t="s">
        <v>31023</v>
      </c>
      <c r="AB2872" t="s">
        <v>31024</v>
      </c>
      <c r="AC2872" t="s">
        <v>31025</v>
      </c>
      <c r="AD2872" t="s">
        <v>31026</v>
      </c>
      <c r="AE2872" t="s">
        <v>31027</v>
      </c>
    </row>
    <row r="2873" spans="1:31" x14ac:dyDescent="0.3">
      <c r="A2873" t="s">
        <v>31028</v>
      </c>
      <c r="B2873" t="s">
        <v>31029</v>
      </c>
      <c r="C2873">
        <v>0</v>
      </c>
      <c r="D2873" t="s">
        <v>1165</v>
      </c>
      <c r="E2873">
        <v>363</v>
      </c>
      <c r="F2873">
        <v>471497</v>
      </c>
      <c r="G2873">
        <v>4.25</v>
      </c>
      <c r="H2873">
        <v>133</v>
      </c>
      <c r="I2873">
        <v>85</v>
      </c>
    </row>
    <row r="2874" spans="1:31" x14ac:dyDescent="0.3">
      <c r="A2874" t="s">
        <v>31030</v>
      </c>
      <c r="B2874" t="s">
        <v>31031</v>
      </c>
      <c r="C2874">
        <v>0</v>
      </c>
      <c r="D2874" t="s">
        <v>1165</v>
      </c>
      <c r="E2874">
        <v>229</v>
      </c>
      <c r="F2874">
        <v>75449</v>
      </c>
      <c r="G2874">
        <v>3.85</v>
      </c>
      <c r="H2874">
        <v>41</v>
      </c>
      <c r="I2874">
        <v>82</v>
      </c>
    </row>
    <row r="2875" spans="1:31" x14ac:dyDescent="0.3">
      <c r="A2875" t="s">
        <v>31032</v>
      </c>
      <c r="B2875" t="s">
        <v>31033</v>
      </c>
      <c r="C2875">
        <v>706</v>
      </c>
      <c r="D2875" t="s">
        <v>32</v>
      </c>
      <c r="E2875">
        <v>272</v>
      </c>
      <c r="F2875">
        <v>18994</v>
      </c>
      <c r="G2875">
        <v>4.97</v>
      </c>
      <c r="H2875">
        <v>74</v>
      </c>
      <c r="I2875">
        <v>68</v>
      </c>
      <c r="J2875" t="s">
        <v>31034</v>
      </c>
      <c r="K2875" t="s">
        <v>31035</v>
      </c>
      <c r="L2875" t="s">
        <v>31036</v>
      </c>
      <c r="M2875" t="s">
        <v>31037</v>
      </c>
      <c r="N2875" t="s">
        <v>31038</v>
      </c>
      <c r="O2875" t="s">
        <v>31039</v>
      </c>
      <c r="P2875" t="s">
        <v>31040</v>
      </c>
      <c r="Q2875" t="s">
        <v>31041</v>
      </c>
      <c r="R2875" t="s">
        <v>31042</v>
      </c>
      <c r="S2875" t="s">
        <v>31043</v>
      </c>
      <c r="T2875" t="s">
        <v>31044</v>
      </c>
      <c r="U2875" t="s">
        <v>31045</v>
      </c>
      <c r="V2875" t="s">
        <v>31046</v>
      </c>
      <c r="W2875" t="s">
        <v>31047</v>
      </c>
      <c r="X2875" t="s">
        <v>31048</v>
      </c>
      <c r="Y2875" t="s">
        <v>31049</v>
      </c>
      <c r="Z2875" t="s">
        <v>31050</v>
      </c>
      <c r="AA2875" t="s">
        <v>31051</v>
      </c>
      <c r="AB2875" t="s">
        <v>31052</v>
      </c>
      <c r="AC2875" t="s">
        <v>31053</v>
      </c>
    </row>
    <row r="2876" spans="1:31" x14ac:dyDescent="0.3">
      <c r="A2876" t="s">
        <v>30877</v>
      </c>
      <c r="B2876" t="s">
        <v>30876</v>
      </c>
      <c r="C2876">
        <v>795</v>
      </c>
      <c r="D2876" t="s">
        <v>152</v>
      </c>
      <c r="E2876" t="s">
        <v>3</v>
      </c>
      <c r="F2876" t="s">
        <v>153</v>
      </c>
      <c r="G2876">
        <v>571</v>
      </c>
      <c r="H2876">
        <v>10475</v>
      </c>
      <c r="I2876">
        <v>0</v>
      </c>
      <c r="J2876">
        <v>0</v>
      </c>
      <c r="K2876">
        <v>2</v>
      </c>
      <c r="L2876" t="s">
        <v>30875</v>
      </c>
      <c r="M2876" t="s">
        <v>30885</v>
      </c>
      <c r="N2876" t="s">
        <v>30878</v>
      </c>
      <c r="O2876" t="s">
        <v>30899</v>
      </c>
      <c r="P2876" t="s">
        <v>30894</v>
      </c>
      <c r="Q2876" t="s">
        <v>31054</v>
      </c>
      <c r="R2876" t="s">
        <v>30881</v>
      </c>
      <c r="S2876" t="s">
        <v>31055</v>
      </c>
      <c r="T2876" t="s">
        <v>31056</v>
      </c>
      <c r="U2876" t="s">
        <v>31057</v>
      </c>
      <c r="V2876" t="s">
        <v>31058</v>
      </c>
      <c r="W2876" t="s">
        <v>31059</v>
      </c>
      <c r="X2876" t="s">
        <v>30880</v>
      </c>
      <c r="Y2876" t="s">
        <v>30882</v>
      </c>
      <c r="Z2876" t="s">
        <v>30884</v>
      </c>
      <c r="AA2876" t="s">
        <v>30902</v>
      </c>
      <c r="AB2876" t="s">
        <v>30895</v>
      </c>
      <c r="AC2876" t="s">
        <v>30904</v>
      </c>
      <c r="AD2876" t="s">
        <v>30908</v>
      </c>
      <c r="AE2876" t="s">
        <v>31060</v>
      </c>
    </row>
    <row r="2877" spans="1:31" x14ac:dyDescent="0.3">
      <c r="A2877" t="s">
        <v>31011</v>
      </c>
      <c r="B2877" t="s">
        <v>31007</v>
      </c>
      <c r="C2877">
        <v>716</v>
      </c>
      <c r="D2877" t="s">
        <v>687</v>
      </c>
      <c r="E2877" t="s">
        <v>3</v>
      </c>
      <c r="F2877" t="s">
        <v>688</v>
      </c>
      <c r="G2877">
        <v>629</v>
      </c>
      <c r="H2877">
        <v>5092</v>
      </c>
      <c r="I2877">
        <v>5</v>
      </c>
      <c r="J2877">
        <v>15</v>
      </c>
      <c r="K2877">
        <v>7</v>
      </c>
      <c r="L2877" t="s">
        <v>31014</v>
      </c>
      <c r="M2877" t="s">
        <v>31008</v>
      </c>
      <c r="N2877" t="s">
        <v>31021</v>
      </c>
      <c r="O2877" t="s">
        <v>31061</v>
      </c>
      <c r="P2877" t="s">
        <v>31062</v>
      </c>
      <c r="Q2877" t="s">
        <v>31063</v>
      </c>
      <c r="R2877" t="s">
        <v>31064</v>
      </c>
      <c r="S2877" t="s">
        <v>31016</v>
      </c>
      <c r="T2877" t="s">
        <v>31026</v>
      </c>
      <c r="U2877" t="s">
        <v>31065</v>
      </c>
      <c r="V2877" t="s">
        <v>31027</v>
      </c>
      <c r="W2877" t="s">
        <v>31018</v>
      </c>
      <c r="X2877" t="s">
        <v>31066</v>
      </c>
      <c r="Y2877" t="e">
        <f>-lI5VVhCOyI</f>
        <v>#NAME?</v>
      </c>
      <c r="Z2877" t="s">
        <v>31067</v>
      </c>
      <c r="AA2877" t="s">
        <v>31068</v>
      </c>
      <c r="AB2877" t="s">
        <v>31023</v>
      </c>
      <c r="AC2877" t="s">
        <v>31069</v>
      </c>
      <c r="AD2877" t="s">
        <v>31070</v>
      </c>
      <c r="AE2877" t="s">
        <v>31071</v>
      </c>
    </row>
    <row r="2878" spans="1:31" x14ac:dyDescent="0.3">
      <c r="A2878" t="s">
        <v>30880</v>
      </c>
      <c r="B2878" t="s">
        <v>30876</v>
      </c>
      <c r="C2878">
        <v>795</v>
      </c>
      <c r="D2878" t="s">
        <v>152</v>
      </c>
      <c r="E2878" t="s">
        <v>3</v>
      </c>
      <c r="F2878" t="s">
        <v>153</v>
      </c>
      <c r="G2878">
        <v>593</v>
      </c>
      <c r="H2878">
        <v>11975</v>
      </c>
      <c r="I2878">
        <v>0</v>
      </c>
      <c r="J2878">
        <v>0</v>
      </c>
      <c r="K2878">
        <v>4</v>
      </c>
      <c r="L2878" t="s">
        <v>30885</v>
      </c>
      <c r="M2878" t="s">
        <v>30877</v>
      </c>
      <c r="N2878" t="s">
        <v>30899</v>
      </c>
      <c r="O2878" t="s">
        <v>30875</v>
      </c>
      <c r="P2878" t="s">
        <v>31056</v>
      </c>
      <c r="Q2878" t="s">
        <v>31072</v>
      </c>
      <c r="R2878" t="s">
        <v>30878</v>
      </c>
      <c r="S2878" t="s">
        <v>31073</v>
      </c>
      <c r="T2878" t="s">
        <v>30896</v>
      </c>
      <c r="U2878" t="s">
        <v>31074</v>
      </c>
      <c r="V2878" t="s">
        <v>30881</v>
      </c>
      <c r="W2878" t="s">
        <v>31075</v>
      </c>
      <c r="X2878" t="s">
        <v>31076</v>
      </c>
      <c r="Y2878" t="s">
        <v>31077</v>
      </c>
      <c r="Z2878" t="s">
        <v>30892</v>
      </c>
      <c r="AA2878" t="s">
        <v>31078</v>
      </c>
      <c r="AB2878" t="s">
        <v>30902</v>
      </c>
      <c r="AC2878" t="s">
        <v>30904</v>
      </c>
      <c r="AD2878" t="s">
        <v>30906</v>
      </c>
      <c r="AE2878" t="s">
        <v>31079</v>
      </c>
    </row>
    <row r="2879" spans="1:31" x14ac:dyDescent="0.3">
      <c r="A2879" t="s">
        <v>30902</v>
      </c>
      <c r="B2879" t="s">
        <v>30876</v>
      </c>
      <c r="C2879">
        <v>807</v>
      </c>
      <c r="D2879" t="s">
        <v>152</v>
      </c>
      <c r="E2879" t="s">
        <v>3</v>
      </c>
      <c r="F2879" t="s">
        <v>153</v>
      </c>
      <c r="G2879">
        <v>594</v>
      </c>
      <c r="H2879">
        <v>6571</v>
      </c>
      <c r="I2879">
        <v>0</v>
      </c>
      <c r="J2879">
        <v>0</v>
      </c>
      <c r="K2879">
        <v>2</v>
      </c>
      <c r="L2879" t="s">
        <v>30892</v>
      </c>
      <c r="M2879" t="s">
        <v>31080</v>
      </c>
      <c r="N2879" t="s">
        <v>30896</v>
      </c>
      <c r="O2879" t="s">
        <v>30877</v>
      </c>
      <c r="P2879" t="s">
        <v>31081</v>
      </c>
      <c r="Q2879" t="s">
        <v>31082</v>
      </c>
      <c r="R2879" t="s">
        <v>31083</v>
      </c>
      <c r="S2879" t="s">
        <v>31084</v>
      </c>
      <c r="T2879" t="s">
        <v>24394</v>
      </c>
      <c r="U2879" t="s">
        <v>30889</v>
      </c>
      <c r="V2879" t="s">
        <v>30887</v>
      </c>
      <c r="W2879" t="s">
        <v>31085</v>
      </c>
      <c r="X2879" t="s">
        <v>30904</v>
      </c>
      <c r="Y2879" t="s">
        <v>30880</v>
      </c>
      <c r="Z2879" t="s">
        <v>30899</v>
      </c>
      <c r="AA2879" t="s">
        <v>30875</v>
      </c>
      <c r="AB2879" t="s">
        <v>30907</v>
      </c>
      <c r="AC2879" t="s">
        <v>30906</v>
      </c>
      <c r="AD2879" t="s">
        <v>30908</v>
      </c>
      <c r="AE2879" t="s">
        <v>31086</v>
      </c>
    </row>
    <row r="2880" spans="1:31" x14ac:dyDescent="0.3">
      <c r="A2880" t="s">
        <v>31087</v>
      </c>
      <c r="B2880" t="s">
        <v>31088</v>
      </c>
      <c r="C2880">
        <v>718</v>
      </c>
      <c r="D2880" t="s">
        <v>632</v>
      </c>
      <c r="E2880">
        <v>171</v>
      </c>
      <c r="F2880">
        <v>2862007</v>
      </c>
      <c r="G2880">
        <v>4.7699999999999996</v>
      </c>
      <c r="H2880">
        <v>6216</v>
      </c>
      <c r="I2880">
        <v>5088</v>
      </c>
      <c r="J2880" t="s">
        <v>29888</v>
      </c>
      <c r="K2880" t="s">
        <v>31089</v>
      </c>
      <c r="L2880" t="s">
        <v>31090</v>
      </c>
      <c r="M2880" t="s">
        <v>31091</v>
      </c>
      <c r="N2880" t="s">
        <v>31092</v>
      </c>
      <c r="O2880" t="s">
        <v>31093</v>
      </c>
      <c r="P2880" t="s">
        <v>31094</v>
      </c>
      <c r="Q2880" t="s">
        <v>12309</v>
      </c>
      <c r="R2880" t="s">
        <v>31095</v>
      </c>
      <c r="S2880" t="s">
        <v>31096</v>
      </c>
      <c r="T2880" t="s">
        <v>31097</v>
      </c>
      <c r="U2880" t="s">
        <v>31098</v>
      </c>
      <c r="V2880" t="s">
        <v>31099</v>
      </c>
      <c r="W2880" t="s">
        <v>31100</v>
      </c>
    </row>
    <row r="2881" spans="1:31" x14ac:dyDescent="0.3">
      <c r="A2881" t="s">
        <v>31101</v>
      </c>
      <c r="B2881" t="s">
        <v>31102</v>
      </c>
      <c r="C2881">
        <v>580</v>
      </c>
      <c r="D2881" t="s">
        <v>32</v>
      </c>
      <c r="E2881">
        <v>77</v>
      </c>
      <c r="F2881">
        <v>121581</v>
      </c>
      <c r="G2881">
        <v>4.9400000000000004</v>
      </c>
      <c r="H2881">
        <v>109</v>
      </c>
      <c r="I2881">
        <v>78</v>
      </c>
      <c r="J2881" t="s">
        <v>31103</v>
      </c>
      <c r="K2881" t="s">
        <v>31104</v>
      </c>
      <c r="L2881" t="s">
        <v>31105</v>
      </c>
      <c r="M2881" t="s">
        <v>31106</v>
      </c>
      <c r="N2881" t="s">
        <v>31107</v>
      </c>
      <c r="O2881" t="s">
        <v>31087</v>
      </c>
      <c r="P2881" t="s">
        <v>31108</v>
      </c>
      <c r="Q2881" t="s">
        <v>31109</v>
      </c>
      <c r="R2881" t="s">
        <v>31110</v>
      </c>
      <c r="S2881" t="s">
        <v>31111</v>
      </c>
      <c r="T2881" t="s">
        <v>31112</v>
      </c>
      <c r="U2881" t="s">
        <v>31113</v>
      </c>
      <c r="V2881" t="s">
        <v>31114</v>
      </c>
      <c r="W2881" t="s">
        <v>31090</v>
      </c>
      <c r="X2881" t="s">
        <v>31115</v>
      </c>
      <c r="Y2881" t="s">
        <v>31116</v>
      </c>
      <c r="Z2881" t="s">
        <v>31117</v>
      </c>
      <c r="AA2881" t="s">
        <v>31118</v>
      </c>
      <c r="AB2881" t="s">
        <v>31119</v>
      </c>
      <c r="AC2881" t="s">
        <v>31120</v>
      </c>
    </row>
    <row r="2882" spans="1:31" x14ac:dyDescent="0.3">
      <c r="A2882" t="s">
        <v>31111</v>
      </c>
      <c r="B2882" t="s">
        <v>31121</v>
      </c>
      <c r="C2882">
        <v>415</v>
      </c>
      <c r="D2882" t="s">
        <v>32</v>
      </c>
      <c r="E2882">
        <v>336</v>
      </c>
      <c r="F2882">
        <v>131662</v>
      </c>
      <c r="G2882">
        <v>4.8899999999999997</v>
      </c>
      <c r="H2882">
        <v>190</v>
      </c>
      <c r="I2882">
        <v>89</v>
      </c>
      <c r="J2882" t="s">
        <v>31122</v>
      </c>
      <c r="K2882" t="s">
        <v>31123</v>
      </c>
      <c r="L2882" t="s">
        <v>31124</v>
      </c>
      <c r="M2882" t="s">
        <v>31125</v>
      </c>
      <c r="N2882" t="s">
        <v>31119</v>
      </c>
      <c r="O2882" t="s">
        <v>31126</v>
      </c>
      <c r="P2882" t="s">
        <v>31127</v>
      </c>
      <c r="Q2882" t="s">
        <v>31128</v>
      </c>
      <c r="R2882" t="s">
        <v>31129</v>
      </c>
      <c r="S2882" t="s">
        <v>31130</v>
      </c>
      <c r="T2882" t="s">
        <v>31131</v>
      </c>
      <c r="U2882" t="s">
        <v>31132</v>
      </c>
      <c r="V2882" t="s">
        <v>31133</v>
      </c>
      <c r="W2882" t="s">
        <v>31087</v>
      </c>
      <c r="X2882" t="s">
        <v>31101</v>
      </c>
      <c r="Y2882" t="s">
        <v>31134</v>
      </c>
      <c r="Z2882" t="s">
        <v>31135</v>
      </c>
      <c r="AA2882" t="s">
        <v>31136</v>
      </c>
      <c r="AB2882" t="s">
        <v>31137</v>
      </c>
      <c r="AC2882" t="s">
        <v>31138</v>
      </c>
    </row>
    <row r="2883" spans="1:31" x14ac:dyDescent="0.3">
      <c r="A2883" t="s">
        <v>31117</v>
      </c>
      <c r="B2883" t="s">
        <v>31139</v>
      </c>
      <c r="C2883">
        <v>720</v>
      </c>
      <c r="D2883" t="s">
        <v>632</v>
      </c>
      <c r="E2883">
        <v>167</v>
      </c>
      <c r="F2883">
        <v>149843</v>
      </c>
      <c r="G2883">
        <v>4.82</v>
      </c>
      <c r="H2883">
        <v>418</v>
      </c>
      <c r="I2883">
        <v>265</v>
      </c>
      <c r="J2883" t="s">
        <v>29888</v>
      </c>
      <c r="K2883" t="s">
        <v>31087</v>
      </c>
      <c r="L2883" t="s">
        <v>31093</v>
      </c>
      <c r="M2883" t="s">
        <v>31090</v>
      </c>
      <c r="N2883" t="s">
        <v>31140</v>
      </c>
      <c r="O2883" t="s">
        <v>31141</v>
      </c>
      <c r="P2883" t="s">
        <v>31142</v>
      </c>
      <c r="Q2883" t="s">
        <v>31101</v>
      </c>
      <c r="R2883" t="s">
        <v>31089</v>
      </c>
      <c r="S2883" t="s">
        <v>12309</v>
      </c>
      <c r="T2883" t="s">
        <v>31096</v>
      </c>
      <c r="U2883" t="s">
        <v>31143</v>
      </c>
      <c r="V2883" t="s">
        <v>31144</v>
      </c>
      <c r="W2883" t="s">
        <v>31145</v>
      </c>
      <c r="X2883" t="s">
        <v>31146</v>
      </c>
      <c r="Y2883" t="s">
        <v>31098</v>
      </c>
      <c r="Z2883" t="s">
        <v>31091</v>
      </c>
      <c r="AA2883" t="s">
        <v>31092</v>
      </c>
      <c r="AB2883" t="s">
        <v>31147</v>
      </c>
      <c r="AC2883" t="s">
        <v>31148</v>
      </c>
    </row>
    <row r="2884" spans="1:31" x14ac:dyDescent="0.3">
      <c r="A2884" t="s">
        <v>31119</v>
      </c>
      <c r="B2884" t="s">
        <v>31149</v>
      </c>
      <c r="C2884">
        <v>849</v>
      </c>
      <c r="D2884" t="s">
        <v>632</v>
      </c>
      <c r="E2884">
        <v>165</v>
      </c>
      <c r="F2884">
        <v>26954</v>
      </c>
      <c r="G2884">
        <v>4.87</v>
      </c>
      <c r="H2884">
        <v>61</v>
      </c>
      <c r="I2884">
        <v>31</v>
      </c>
      <c r="J2884" t="s">
        <v>31111</v>
      </c>
      <c r="K2884" t="s">
        <v>31135</v>
      </c>
      <c r="L2884" t="s">
        <v>31150</v>
      </c>
      <c r="M2884" t="s">
        <v>31151</v>
      </c>
      <c r="N2884" t="s">
        <v>31152</v>
      </c>
      <c r="O2884" t="s">
        <v>31153</v>
      </c>
      <c r="P2884" t="s">
        <v>31154</v>
      </c>
      <c r="Q2884" t="s">
        <v>31129</v>
      </c>
      <c r="R2884" t="s">
        <v>31155</v>
      </c>
      <c r="S2884" t="s">
        <v>31156</v>
      </c>
      <c r="T2884" t="s">
        <v>31122</v>
      </c>
      <c r="U2884" t="s">
        <v>31157</v>
      </c>
      <c r="V2884" t="s">
        <v>31158</v>
      </c>
      <c r="W2884" t="s">
        <v>31159</v>
      </c>
    </row>
    <row r="2885" spans="1:31" x14ac:dyDescent="0.3">
      <c r="A2885" t="s">
        <v>31120</v>
      </c>
      <c r="B2885" t="s">
        <v>31160</v>
      </c>
      <c r="C2885">
        <v>706</v>
      </c>
      <c r="D2885" t="s">
        <v>32</v>
      </c>
      <c r="E2885">
        <v>150</v>
      </c>
      <c r="F2885">
        <v>13378</v>
      </c>
      <c r="G2885">
        <v>3.8</v>
      </c>
      <c r="H2885">
        <v>5</v>
      </c>
      <c r="I2885">
        <v>1</v>
      </c>
      <c r="J2885" t="s">
        <v>31161</v>
      </c>
      <c r="K2885" t="s">
        <v>31162</v>
      </c>
      <c r="L2885" t="s">
        <v>31101</v>
      </c>
      <c r="M2885" t="s">
        <v>31103</v>
      </c>
      <c r="N2885" t="s">
        <v>31163</v>
      </c>
      <c r="O2885" t="s">
        <v>31164</v>
      </c>
      <c r="P2885" t="s">
        <v>31165</v>
      </c>
      <c r="Q2885" t="s">
        <v>31105</v>
      </c>
      <c r="R2885" t="s">
        <v>31166</v>
      </c>
      <c r="S2885" t="s">
        <v>31167</v>
      </c>
      <c r="T2885" t="s">
        <v>31168</v>
      </c>
      <c r="U2885" t="s">
        <v>31169</v>
      </c>
      <c r="V2885" t="s">
        <v>31170</v>
      </c>
      <c r="W2885" t="s">
        <v>31171</v>
      </c>
      <c r="X2885" t="s">
        <v>31172</v>
      </c>
      <c r="Y2885" t="s">
        <v>31173</v>
      </c>
      <c r="Z2885" t="s">
        <v>31174</v>
      </c>
      <c r="AA2885" t="s">
        <v>31175</v>
      </c>
      <c r="AB2885" t="s">
        <v>31176</v>
      </c>
      <c r="AC2885" t="s">
        <v>31177</v>
      </c>
    </row>
    <row r="2886" spans="1:31" x14ac:dyDescent="0.3">
      <c r="A2886" t="s">
        <v>31129</v>
      </c>
      <c r="B2886" t="s">
        <v>31178</v>
      </c>
      <c r="C2886">
        <v>755</v>
      </c>
      <c r="D2886" t="s">
        <v>632</v>
      </c>
      <c r="E2886">
        <v>176</v>
      </c>
      <c r="F2886">
        <v>15524</v>
      </c>
      <c r="G2886">
        <v>4.96</v>
      </c>
      <c r="H2886">
        <v>91</v>
      </c>
      <c r="I2886">
        <v>79</v>
      </c>
      <c r="J2886" t="s">
        <v>31111</v>
      </c>
      <c r="K2886" t="s">
        <v>31119</v>
      </c>
      <c r="L2886" t="s">
        <v>31179</v>
      </c>
      <c r="M2886" t="s">
        <v>31180</v>
      </c>
      <c r="N2886" t="s">
        <v>31122</v>
      </c>
      <c r="O2886" t="s">
        <v>31135</v>
      </c>
      <c r="P2886" t="s">
        <v>31128</v>
      </c>
      <c r="Q2886" t="s">
        <v>31123</v>
      </c>
      <c r="R2886" t="s">
        <v>31181</v>
      </c>
      <c r="S2886" t="s">
        <v>31131</v>
      </c>
      <c r="T2886" t="s">
        <v>31130</v>
      </c>
      <c r="U2886" t="s">
        <v>31124</v>
      </c>
      <c r="V2886" t="s">
        <v>31125</v>
      </c>
      <c r="W2886" t="s">
        <v>31087</v>
      </c>
      <c r="X2886" t="s">
        <v>31182</v>
      </c>
      <c r="Y2886" t="s">
        <v>31183</v>
      </c>
      <c r="Z2886" t="s">
        <v>31184</v>
      </c>
      <c r="AA2886" t="s">
        <v>31136</v>
      </c>
      <c r="AB2886" t="s">
        <v>31138</v>
      </c>
      <c r="AC2886" t="s">
        <v>31185</v>
      </c>
    </row>
    <row r="2887" spans="1:31" x14ac:dyDescent="0.3">
      <c r="A2887" t="s">
        <v>31116</v>
      </c>
      <c r="B2887" t="s">
        <v>31186</v>
      </c>
      <c r="C2887">
        <v>454</v>
      </c>
      <c r="D2887" t="s">
        <v>632</v>
      </c>
      <c r="E2887">
        <v>191</v>
      </c>
      <c r="F2887">
        <v>41569</v>
      </c>
      <c r="G2887">
        <v>4.83</v>
      </c>
      <c r="H2887">
        <v>120</v>
      </c>
      <c r="I2887">
        <v>31</v>
      </c>
      <c r="J2887" t="s">
        <v>31187</v>
      </c>
      <c r="K2887" t="s">
        <v>31188</v>
      </c>
      <c r="L2887" t="s">
        <v>31189</v>
      </c>
      <c r="M2887" t="s">
        <v>31190</v>
      </c>
      <c r="N2887" t="s">
        <v>31191</v>
      </c>
      <c r="O2887" t="s">
        <v>31192</v>
      </c>
      <c r="P2887" t="s">
        <v>31193</v>
      </c>
      <c r="Q2887" t="s">
        <v>31194</v>
      </c>
      <c r="R2887" t="s">
        <v>31195</v>
      </c>
      <c r="S2887" t="s">
        <v>31196</v>
      </c>
      <c r="T2887" t="s">
        <v>31197</v>
      </c>
      <c r="U2887" t="s">
        <v>31198</v>
      </c>
      <c r="V2887" t="s">
        <v>31199</v>
      </c>
      <c r="W2887" t="s">
        <v>31105</v>
      </c>
      <c r="X2887" t="s">
        <v>31200</v>
      </c>
      <c r="Y2887" t="s">
        <v>31103</v>
      </c>
      <c r="Z2887" t="s">
        <v>31201</v>
      </c>
      <c r="AA2887" t="s">
        <v>31087</v>
      </c>
      <c r="AB2887" t="s">
        <v>31202</v>
      </c>
      <c r="AC2887" t="s">
        <v>31203</v>
      </c>
    </row>
    <row r="2888" spans="1:31" x14ac:dyDescent="0.3">
      <c r="A2888" t="s">
        <v>31204</v>
      </c>
      <c r="B2888" t="s">
        <v>31205</v>
      </c>
      <c r="C2888">
        <v>488</v>
      </c>
      <c r="D2888" t="s">
        <v>3580</v>
      </c>
      <c r="E2888" t="s">
        <v>3</v>
      </c>
      <c r="F2888" t="s">
        <v>3581</v>
      </c>
      <c r="G2888">
        <v>354</v>
      </c>
      <c r="H2888">
        <v>18794</v>
      </c>
      <c r="I2888">
        <v>4.6100000000000003</v>
      </c>
      <c r="J2888">
        <v>36</v>
      </c>
      <c r="K2888">
        <v>26</v>
      </c>
      <c r="L2888" t="s">
        <v>31206</v>
      </c>
      <c r="M2888" t="s">
        <v>31207</v>
      </c>
      <c r="N2888" t="s">
        <v>31208</v>
      </c>
      <c r="O2888" t="s">
        <v>31209</v>
      </c>
      <c r="P2888" t="s">
        <v>31210</v>
      </c>
      <c r="Q2888" t="s">
        <v>31211</v>
      </c>
      <c r="R2888" t="s">
        <v>31212</v>
      </c>
      <c r="S2888" t="s">
        <v>31213</v>
      </c>
      <c r="T2888" t="s">
        <v>31214</v>
      </c>
      <c r="U2888" t="s">
        <v>31215</v>
      </c>
      <c r="V2888" t="s">
        <v>31216</v>
      </c>
      <c r="W2888" t="s">
        <v>31101</v>
      </c>
      <c r="X2888" t="s">
        <v>31217</v>
      </c>
      <c r="Y2888" t="s">
        <v>31218</v>
      </c>
      <c r="Z2888" t="s">
        <v>31087</v>
      </c>
      <c r="AA2888" t="s">
        <v>31219</v>
      </c>
      <c r="AB2888" t="s">
        <v>31220</v>
      </c>
      <c r="AC2888" t="s">
        <v>31221</v>
      </c>
      <c r="AD2888" t="s">
        <v>31222</v>
      </c>
      <c r="AE2888" t="s">
        <v>31223</v>
      </c>
    </row>
    <row r="2889" spans="1:31" x14ac:dyDescent="0.3">
      <c r="A2889" t="s">
        <v>31161</v>
      </c>
      <c r="B2889" t="s">
        <v>31160</v>
      </c>
      <c r="C2889">
        <v>627</v>
      </c>
      <c r="D2889" t="s">
        <v>32</v>
      </c>
      <c r="E2889">
        <v>139</v>
      </c>
      <c r="F2889">
        <v>20074</v>
      </c>
      <c r="G2889">
        <v>4.21</v>
      </c>
      <c r="H2889">
        <v>14</v>
      </c>
      <c r="I2889">
        <v>7</v>
      </c>
      <c r="J2889" t="s">
        <v>31120</v>
      </c>
      <c r="K2889" t="s">
        <v>31162</v>
      </c>
      <c r="L2889" t="s">
        <v>31163</v>
      </c>
      <c r="M2889" t="s">
        <v>31164</v>
      </c>
      <c r="N2889" t="s">
        <v>31224</v>
      </c>
      <c r="O2889" t="s">
        <v>31225</v>
      </c>
      <c r="P2889" t="s">
        <v>31177</v>
      </c>
      <c r="Q2889" t="s">
        <v>31226</v>
      </c>
      <c r="R2889" t="s">
        <v>31227</v>
      </c>
      <c r="S2889" t="s">
        <v>31228</v>
      </c>
      <c r="T2889" t="s">
        <v>31229</v>
      </c>
      <c r="U2889" t="s">
        <v>31172</v>
      </c>
      <c r="V2889" t="s">
        <v>31111</v>
      </c>
      <c r="W2889" t="s">
        <v>31230</v>
      </c>
      <c r="X2889" t="s">
        <v>31231</v>
      </c>
      <c r="Y2889" t="s">
        <v>31232</v>
      </c>
      <c r="Z2889" t="s">
        <v>31233</v>
      </c>
      <c r="AA2889" t="s">
        <v>31234</v>
      </c>
      <c r="AB2889" t="s">
        <v>31175</v>
      </c>
      <c r="AC2889" t="s">
        <v>31235</v>
      </c>
    </row>
    <row r="2890" spans="1:31" x14ac:dyDescent="0.3">
      <c r="A2890" t="s">
        <v>31098</v>
      </c>
      <c r="B2890" t="s">
        <v>31236</v>
      </c>
      <c r="C2890">
        <v>718</v>
      </c>
      <c r="D2890" t="s">
        <v>632</v>
      </c>
      <c r="E2890">
        <v>171</v>
      </c>
      <c r="F2890">
        <v>352212</v>
      </c>
      <c r="G2890">
        <v>4.76</v>
      </c>
      <c r="H2890">
        <v>962</v>
      </c>
      <c r="I2890">
        <v>659</v>
      </c>
      <c r="J2890" t="s">
        <v>29888</v>
      </c>
      <c r="K2890" t="s">
        <v>31087</v>
      </c>
      <c r="L2890" t="s">
        <v>31092</v>
      </c>
      <c r="M2890" t="s">
        <v>31093</v>
      </c>
      <c r="N2890" t="s">
        <v>31089</v>
      </c>
      <c r="O2890" t="s">
        <v>31237</v>
      </c>
      <c r="P2890" t="s">
        <v>31144</v>
      </c>
      <c r="Q2890" t="s">
        <v>31091</v>
      </c>
      <c r="R2890" t="s">
        <v>12309</v>
      </c>
      <c r="S2890" t="s">
        <v>31096</v>
      </c>
      <c r="T2890" t="s">
        <v>31090</v>
      </c>
      <c r="U2890" t="s">
        <v>31099</v>
      </c>
      <c r="V2890" t="s">
        <v>31238</v>
      </c>
      <c r="W2890" t="s">
        <v>31239</v>
      </c>
    </row>
    <row r="2891" spans="1:31" x14ac:dyDescent="0.3">
      <c r="A2891" t="s">
        <v>31240</v>
      </c>
      <c r="B2891" t="s">
        <v>31241</v>
      </c>
      <c r="C2891">
        <v>652</v>
      </c>
      <c r="D2891" t="s">
        <v>632</v>
      </c>
      <c r="E2891">
        <v>206</v>
      </c>
      <c r="F2891">
        <v>31693</v>
      </c>
      <c r="G2891">
        <v>4.6399999999999997</v>
      </c>
      <c r="H2891">
        <v>64</v>
      </c>
      <c r="I2891">
        <v>77</v>
      </c>
      <c r="J2891" t="s">
        <v>31242</v>
      </c>
      <c r="K2891" t="s">
        <v>31243</v>
      </c>
      <c r="L2891" t="s">
        <v>31244</v>
      </c>
      <c r="M2891" t="s">
        <v>31245</v>
      </c>
      <c r="N2891" t="s">
        <v>31246</v>
      </c>
      <c r="O2891" t="s">
        <v>31247</v>
      </c>
      <c r="P2891" t="s">
        <v>31248</v>
      </c>
      <c r="Q2891" t="s">
        <v>31249</v>
      </c>
      <c r="R2891" t="s">
        <v>31250</v>
      </c>
      <c r="S2891" t="s">
        <v>31251</v>
      </c>
      <c r="T2891" t="s">
        <v>31252</v>
      </c>
      <c r="U2891" t="s">
        <v>31253</v>
      </c>
      <c r="V2891" t="s">
        <v>31254</v>
      </c>
      <c r="W2891" t="s">
        <v>31255</v>
      </c>
      <c r="X2891" t="s">
        <v>31256</v>
      </c>
      <c r="Y2891" t="s">
        <v>31257</v>
      </c>
      <c r="Z2891" t="s">
        <v>31258</v>
      </c>
      <c r="AA2891" t="s">
        <v>31259</v>
      </c>
      <c r="AB2891" t="s">
        <v>31260</v>
      </c>
      <c r="AC2891" t="s">
        <v>31261</v>
      </c>
    </row>
    <row r="2892" spans="1:31" x14ac:dyDescent="0.3">
      <c r="A2892" t="s">
        <v>31104</v>
      </c>
      <c r="B2892" t="s">
        <v>31262</v>
      </c>
      <c r="C2892">
        <v>889</v>
      </c>
      <c r="D2892" t="s">
        <v>632</v>
      </c>
      <c r="E2892">
        <v>317</v>
      </c>
      <c r="F2892">
        <v>78637</v>
      </c>
      <c r="G2892">
        <v>4.41</v>
      </c>
      <c r="H2892">
        <v>41</v>
      </c>
      <c r="I2892">
        <v>17</v>
      </c>
      <c r="J2892" t="s">
        <v>31263</v>
      </c>
      <c r="K2892" t="s">
        <v>31264</v>
      </c>
      <c r="L2892" t="s">
        <v>31109</v>
      </c>
      <c r="M2892" t="s">
        <v>31106</v>
      </c>
      <c r="N2892" t="s">
        <v>31101</v>
      </c>
      <c r="O2892" t="s">
        <v>31265</v>
      </c>
      <c r="P2892" t="s">
        <v>31266</v>
      </c>
      <c r="Q2892" t="s">
        <v>31110</v>
      </c>
      <c r="R2892" t="s">
        <v>31103</v>
      </c>
      <c r="S2892" t="s">
        <v>31267</v>
      </c>
      <c r="T2892" t="s">
        <v>31268</v>
      </c>
      <c r="U2892" t="s">
        <v>31108</v>
      </c>
      <c r="V2892" t="s">
        <v>31269</v>
      </c>
      <c r="W2892" t="s">
        <v>31105</v>
      </c>
    </row>
    <row r="2893" spans="1:31" x14ac:dyDescent="0.3">
      <c r="A2893" t="s">
        <v>31090</v>
      </c>
      <c r="B2893" t="s">
        <v>31270</v>
      </c>
      <c r="C2893">
        <v>1057</v>
      </c>
      <c r="D2893" t="s">
        <v>632</v>
      </c>
      <c r="E2893">
        <v>119</v>
      </c>
      <c r="F2893">
        <v>129023</v>
      </c>
      <c r="G2893">
        <v>4.4400000000000004</v>
      </c>
      <c r="H2893">
        <v>153</v>
      </c>
      <c r="I2893">
        <v>194</v>
      </c>
      <c r="J2893" t="s">
        <v>31087</v>
      </c>
      <c r="K2893" t="s">
        <v>29888</v>
      </c>
      <c r="L2893" t="s">
        <v>31147</v>
      </c>
      <c r="M2893" t="s">
        <v>31271</v>
      </c>
      <c r="N2893" t="s">
        <v>31091</v>
      </c>
      <c r="O2893" t="s">
        <v>31093</v>
      </c>
      <c r="P2893" t="s">
        <v>31272</v>
      </c>
      <c r="Q2893" t="s">
        <v>31273</v>
      </c>
      <c r="R2893" t="s">
        <v>31274</v>
      </c>
      <c r="S2893" t="s">
        <v>31096</v>
      </c>
      <c r="T2893" t="s">
        <v>31275</v>
      </c>
      <c r="U2893" t="s">
        <v>8041</v>
      </c>
      <c r="V2893" t="s">
        <v>31089</v>
      </c>
      <c r="W2893" t="s">
        <v>31238</v>
      </c>
      <c r="X2893" t="s">
        <v>31092</v>
      </c>
      <c r="Y2893" t="s">
        <v>31276</v>
      </c>
      <c r="Z2893" t="s">
        <v>31277</v>
      </c>
      <c r="AA2893" t="s">
        <v>12309</v>
      </c>
      <c r="AB2893" t="s">
        <v>31098</v>
      </c>
      <c r="AC2893" t="s">
        <v>31117</v>
      </c>
    </row>
    <row r="2894" spans="1:31" x14ac:dyDescent="0.3">
      <c r="A2894" t="s">
        <v>31278</v>
      </c>
      <c r="B2894" t="s">
        <v>31279</v>
      </c>
      <c r="C2894">
        <v>845</v>
      </c>
      <c r="D2894" t="s">
        <v>632</v>
      </c>
      <c r="E2894">
        <v>270</v>
      </c>
      <c r="F2894">
        <v>15794</v>
      </c>
      <c r="G2894">
        <v>4.95</v>
      </c>
      <c r="H2894">
        <v>39</v>
      </c>
      <c r="I2894">
        <v>37</v>
      </c>
      <c r="J2894" t="s">
        <v>31280</v>
      </c>
      <c r="K2894" t="s">
        <v>31281</v>
      </c>
      <c r="L2894" t="s">
        <v>31282</v>
      </c>
      <c r="M2894" t="s">
        <v>31283</v>
      </c>
      <c r="N2894" t="s">
        <v>31284</v>
      </c>
      <c r="O2894" t="s">
        <v>31285</v>
      </c>
      <c r="P2894" t="s">
        <v>31286</v>
      </c>
      <c r="Q2894" t="s">
        <v>31287</v>
      </c>
      <c r="R2894" t="s">
        <v>31288</v>
      </c>
      <c r="S2894" t="s">
        <v>31289</v>
      </c>
      <c r="T2894" t="s">
        <v>31290</v>
      </c>
      <c r="U2894" t="s">
        <v>31291</v>
      </c>
      <c r="V2894" t="s">
        <v>31292</v>
      </c>
      <c r="W2894" t="s">
        <v>31293</v>
      </c>
      <c r="X2894" t="s">
        <v>31294</v>
      </c>
      <c r="Y2894" t="s">
        <v>31295</v>
      </c>
      <c r="Z2894" t="s">
        <v>31296</v>
      </c>
      <c r="AA2894" t="s">
        <v>31297</v>
      </c>
      <c r="AB2894" t="s">
        <v>31298</v>
      </c>
      <c r="AC2894" t="s">
        <v>31299</v>
      </c>
    </row>
    <row r="2895" spans="1:31" x14ac:dyDescent="0.3">
      <c r="A2895" t="s">
        <v>31300</v>
      </c>
      <c r="B2895" t="s">
        <v>31301</v>
      </c>
      <c r="C2895">
        <v>1035</v>
      </c>
      <c r="D2895" t="s">
        <v>632</v>
      </c>
      <c r="E2895">
        <v>231</v>
      </c>
      <c r="F2895">
        <v>496</v>
      </c>
      <c r="G2895">
        <v>5</v>
      </c>
      <c r="H2895">
        <v>4</v>
      </c>
      <c r="I2895">
        <v>1</v>
      </c>
    </row>
    <row r="2896" spans="1:31" x14ac:dyDescent="0.3">
      <c r="A2896" t="s">
        <v>31302</v>
      </c>
      <c r="B2896" t="s">
        <v>31303</v>
      </c>
      <c r="C2896">
        <v>733</v>
      </c>
      <c r="D2896" t="s">
        <v>632</v>
      </c>
      <c r="E2896">
        <v>160</v>
      </c>
      <c r="F2896">
        <v>4650</v>
      </c>
      <c r="G2896">
        <v>4.75</v>
      </c>
      <c r="H2896">
        <v>12</v>
      </c>
      <c r="I2896">
        <v>9</v>
      </c>
      <c r="J2896" t="s">
        <v>31304</v>
      </c>
      <c r="K2896" t="s">
        <v>31305</v>
      </c>
      <c r="L2896" t="s">
        <v>31306</v>
      </c>
      <c r="M2896" t="e">
        <f>-_JHZ9LqqWo</f>
        <v>#NAME?</v>
      </c>
      <c r="N2896" t="s">
        <v>31307</v>
      </c>
      <c r="O2896" t="s">
        <v>31308</v>
      </c>
      <c r="P2896" t="s">
        <v>31309</v>
      </c>
      <c r="Q2896" t="s">
        <v>31310</v>
      </c>
      <c r="R2896" t="s">
        <v>31311</v>
      </c>
      <c r="S2896" t="s">
        <v>31312</v>
      </c>
      <c r="T2896" t="s">
        <v>31313</v>
      </c>
      <c r="U2896" t="s">
        <v>31314</v>
      </c>
      <c r="V2896" t="s">
        <v>31315</v>
      </c>
      <c r="W2896" t="s">
        <v>31316</v>
      </c>
      <c r="X2896" t="s">
        <v>31317</v>
      </c>
      <c r="Y2896" t="s">
        <v>31318</v>
      </c>
      <c r="Z2896" t="s">
        <v>31319</v>
      </c>
      <c r="AA2896" t="s">
        <v>31320</v>
      </c>
      <c r="AB2896" t="s">
        <v>31321</v>
      </c>
      <c r="AC2896" t="s">
        <v>31146</v>
      </c>
    </row>
    <row r="2897" spans="1:31" x14ac:dyDescent="0.3">
      <c r="A2897" t="s">
        <v>31287</v>
      </c>
      <c r="B2897" t="s">
        <v>31279</v>
      </c>
      <c r="C2897">
        <v>826</v>
      </c>
      <c r="D2897" t="s">
        <v>632</v>
      </c>
      <c r="E2897">
        <v>579</v>
      </c>
      <c r="F2897">
        <v>2930</v>
      </c>
      <c r="G2897">
        <v>5</v>
      </c>
      <c r="H2897">
        <v>5</v>
      </c>
      <c r="I2897">
        <v>6</v>
      </c>
      <c r="J2897" t="s">
        <v>31278</v>
      </c>
      <c r="K2897" t="s">
        <v>31288</v>
      </c>
      <c r="L2897" t="s">
        <v>31322</v>
      </c>
      <c r="M2897" t="s">
        <v>31295</v>
      </c>
      <c r="N2897" t="s">
        <v>31293</v>
      </c>
      <c r="O2897" t="s">
        <v>31323</v>
      </c>
      <c r="P2897" t="s">
        <v>31324</v>
      </c>
      <c r="Q2897" t="s">
        <v>31325</v>
      </c>
      <c r="R2897" t="s">
        <v>31326</v>
      </c>
      <c r="S2897" t="s">
        <v>31291</v>
      </c>
      <c r="T2897" t="s">
        <v>31327</v>
      </c>
      <c r="U2897" t="s">
        <v>31328</v>
      </c>
      <c r="V2897" t="s">
        <v>31329</v>
      </c>
      <c r="W2897" t="s">
        <v>31330</v>
      </c>
      <c r="X2897" t="s">
        <v>31331</v>
      </c>
      <c r="Y2897" t="s">
        <v>31332</v>
      </c>
      <c r="Z2897" t="s">
        <v>31333</v>
      </c>
      <c r="AA2897" t="s">
        <v>31334</v>
      </c>
      <c r="AB2897" t="s">
        <v>31335</v>
      </c>
      <c r="AC2897" t="s">
        <v>31336</v>
      </c>
    </row>
    <row r="2898" spans="1:31" x14ac:dyDescent="0.3">
      <c r="A2898" t="s">
        <v>31337</v>
      </c>
      <c r="B2898" t="s">
        <v>31338</v>
      </c>
      <c r="C2898">
        <v>928</v>
      </c>
      <c r="D2898" t="s">
        <v>32</v>
      </c>
      <c r="E2898">
        <v>319</v>
      </c>
      <c r="F2898">
        <v>4667</v>
      </c>
      <c r="G2898">
        <v>4.95</v>
      </c>
      <c r="H2898">
        <v>20</v>
      </c>
      <c r="I2898">
        <v>6</v>
      </c>
      <c r="J2898" t="s">
        <v>31339</v>
      </c>
      <c r="K2898" t="s">
        <v>31340</v>
      </c>
      <c r="L2898" t="s">
        <v>31341</v>
      </c>
      <c r="M2898" t="s">
        <v>31342</v>
      </c>
      <c r="N2898" t="s">
        <v>31343</v>
      </c>
      <c r="O2898" t="s">
        <v>31344</v>
      </c>
      <c r="P2898" t="s">
        <v>31345</v>
      </c>
      <c r="Q2898" t="s">
        <v>31346</v>
      </c>
      <c r="R2898" t="s">
        <v>31347</v>
      </c>
      <c r="S2898" t="s">
        <v>20745</v>
      </c>
      <c r="T2898" t="s">
        <v>31348</v>
      </c>
      <c r="U2898" t="s">
        <v>31349</v>
      </c>
      <c r="V2898" t="s">
        <v>31350</v>
      </c>
      <c r="W2898" t="s">
        <v>31351</v>
      </c>
      <c r="X2898" t="s">
        <v>31352</v>
      </c>
      <c r="Y2898" t="s">
        <v>31353</v>
      </c>
      <c r="Z2898" t="s">
        <v>31354</v>
      </c>
      <c r="AA2898" t="s">
        <v>31355</v>
      </c>
      <c r="AB2898" t="s">
        <v>31356</v>
      </c>
      <c r="AC2898" t="s">
        <v>31357</v>
      </c>
    </row>
    <row r="2899" spans="1:31" x14ac:dyDescent="0.3">
      <c r="A2899" t="s">
        <v>31140</v>
      </c>
      <c r="B2899" t="s">
        <v>31358</v>
      </c>
      <c r="C2899">
        <v>602</v>
      </c>
      <c r="D2899" t="s">
        <v>632</v>
      </c>
      <c r="E2899">
        <v>176</v>
      </c>
      <c r="F2899">
        <v>202473</v>
      </c>
      <c r="G2899">
        <v>4.22</v>
      </c>
      <c r="H2899">
        <v>500</v>
      </c>
      <c r="I2899">
        <v>340</v>
      </c>
      <c r="J2899" t="s">
        <v>31087</v>
      </c>
      <c r="K2899" t="s">
        <v>31359</v>
      </c>
      <c r="L2899" t="s">
        <v>31271</v>
      </c>
      <c r="M2899" t="s">
        <v>12309</v>
      </c>
      <c r="N2899" t="s">
        <v>31360</v>
      </c>
      <c r="O2899" t="s">
        <v>31117</v>
      </c>
      <c r="P2899" t="s">
        <v>31361</v>
      </c>
      <c r="Q2899" t="s">
        <v>31090</v>
      </c>
      <c r="R2899" t="s">
        <v>29888</v>
      </c>
      <c r="S2899" t="s">
        <v>31362</v>
      </c>
      <c r="T2899" t="s">
        <v>31363</v>
      </c>
      <c r="U2899" t="s">
        <v>31364</v>
      </c>
      <c r="V2899" t="s">
        <v>31092</v>
      </c>
      <c r="W2899" t="s">
        <v>31277</v>
      </c>
    </row>
    <row r="2900" spans="1:31" x14ac:dyDescent="0.3">
      <c r="A2900" t="s">
        <v>31365</v>
      </c>
      <c r="B2900" t="s">
        <v>31366</v>
      </c>
      <c r="C2900">
        <v>929</v>
      </c>
      <c r="D2900" t="s">
        <v>632</v>
      </c>
      <c r="E2900">
        <v>186</v>
      </c>
      <c r="F2900">
        <v>31301</v>
      </c>
      <c r="G2900">
        <v>4.75</v>
      </c>
      <c r="H2900">
        <v>16</v>
      </c>
      <c r="I2900">
        <v>16</v>
      </c>
      <c r="J2900" t="s">
        <v>31367</v>
      </c>
      <c r="K2900" t="s">
        <v>31368</v>
      </c>
      <c r="L2900" t="s">
        <v>31369</v>
      </c>
      <c r="M2900" t="s">
        <v>31370</v>
      </c>
      <c r="N2900" t="e">
        <f>-y5GQQdHZLE</f>
        <v>#NAME?</v>
      </c>
      <c r="O2900" t="s">
        <v>31371</v>
      </c>
      <c r="P2900" t="s">
        <v>31372</v>
      </c>
      <c r="Q2900" t="s">
        <v>31373</v>
      </c>
      <c r="R2900" t="s">
        <v>31374</v>
      </c>
      <c r="S2900" t="s">
        <v>31375</v>
      </c>
      <c r="T2900" t="s">
        <v>31376</v>
      </c>
      <c r="U2900" t="s">
        <v>31377</v>
      </c>
      <c r="V2900" t="s">
        <v>31378</v>
      </c>
      <c r="W2900" t="s">
        <v>31379</v>
      </c>
      <c r="X2900" t="s">
        <v>31380</v>
      </c>
      <c r="Y2900" t="s">
        <v>31381</v>
      </c>
      <c r="Z2900" t="s">
        <v>31382</v>
      </c>
      <c r="AA2900" t="s">
        <v>31383</v>
      </c>
      <c r="AB2900" t="s">
        <v>31384</v>
      </c>
      <c r="AC2900" t="s">
        <v>31385</v>
      </c>
    </row>
    <row r="2901" spans="1:31" x14ac:dyDescent="0.3">
      <c r="A2901" t="s">
        <v>31374</v>
      </c>
      <c r="B2901" t="s">
        <v>31386</v>
      </c>
      <c r="C2901">
        <v>749</v>
      </c>
      <c r="D2901" t="s">
        <v>632</v>
      </c>
      <c r="E2901">
        <v>656</v>
      </c>
      <c r="F2901">
        <v>324179</v>
      </c>
      <c r="G2901">
        <v>4.62</v>
      </c>
      <c r="H2901">
        <v>464</v>
      </c>
      <c r="I2901">
        <v>640</v>
      </c>
      <c r="J2901" t="s">
        <v>31376</v>
      </c>
      <c r="K2901" t="s">
        <v>31387</v>
      </c>
      <c r="L2901" t="s">
        <v>31388</v>
      </c>
      <c r="M2901" t="s">
        <v>31389</v>
      </c>
      <c r="N2901" t="s">
        <v>31390</v>
      </c>
      <c r="O2901" t="s">
        <v>31391</v>
      </c>
      <c r="P2901" t="s">
        <v>31392</v>
      </c>
      <c r="Q2901" t="s">
        <v>31393</v>
      </c>
      <c r="R2901" t="s">
        <v>31394</v>
      </c>
      <c r="S2901" t="s">
        <v>31395</v>
      </c>
      <c r="T2901" t="s">
        <v>31396</v>
      </c>
      <c r="U2901" t="s">
        <v>31397</v>
      </c>
      <c r="V2901" t="s">
        <v>31398</v>
      </c>
      <c r="W2901" t="s">
        <v>31399</v>
      </c>
    </row>
    <row r="2902" spans="1:31" x14ac:dyDescent="0.3">
      <c r="A2902" t="s">
        <v>31376</v>
      </c>
      <c r="B2902" t="s">
        <v>31386</v>
      </c>
      <c r="C2902">
        <v>778</v>
      </c>
      <c r="D2902" t="s">
        <v>632</v>
      </c>
      <c r="E2902">
        <v>637</v>
      </c>
      <c r="F2902">
        <v>2070346</v>
      </c>
      <c r="G2902">
        <v>4.67</v>
      </c>
      <c r="H2902">
        <v>3922</v>
      </c>
      <c r="I2902">
        <v>4239</v>
      </c>
      <c r="J2902" t="s">
        <v>31400</v>
      </c>
      <c r="K2902" t="s">
        <v>31401</v>
      </c>
      <c r="L2902" t="s">
        <v>31387</v>
      </c>
      <c r="M2902" t="s">
        <v>31402</v>
      </c>
      <c r="N2902" t="s">
        <v>31403</v>
      </c>
      <c r="O2902" t="s">
        <v>31397</v>
      </c>
      <c r="P2902" t="e">
        <f>-LvMx90CdQk</f>
        <v>#NAME?</v>
      </c>
      <c r="Q2902" t="s">
        <v>31404</v>
      </c>
      <c r="R2902" t="s">
        <v>31405</v>
      </c>
      <c r="S2902" t="s">
        <v>31374</v>
      </c>
      <c r="T2902" t="s">
        <v>31406</v>
      </c>
      <c r="U2902" t="s">
        <v>31407</v>
      </c>
      <c r="V2902" t="s">
        <v>31408</v>
      </c>
      <c r="W2902" t="s">
        <v>31399</v>
      </c>
    </row>
    <row r="2903" spans="1:31" x14ac:dyDescent="0.3">
      <c r="A2903" t="e">
        <f>-LvMx90CdQk</f>
        <v>#NAME?</v>
      </c>
      <c r="B2903" t="s">
        <v>31409</v>
      </c>
      <c r="C2903">
        <v>851</v>
      </c>
      <c r="D2903" t="s">
        <v>38</v>
      </c>
      <c r="E2903" t="s">
        <v>3</v>
      </c>
      <c r="F2903" t="s">
        <v>39</v>
      </c>
      <c r="G2903">
        <v>416</v>
      </c>
      <c r="H2903">
        <v>700553</v>
      </c>
      <c r="I2903">
        <v>4.7300000000000004</v>
      </c>
      <c r="J2903">
        <v>937</v>
      </c>
      <c r="K2903">
        <v>614</v>
      </c>
      <c r="L2903" t="s">
        <v>31400</v>
      </c>
      <c r="M2903" t="s">
        <v>31410</v>
      </c>
      <c r="N2903" t="s">
        <v>31376</v>
      </c>
      <c r="O2903" t="s">
        <v>20536</v>
      </c>
      <c r="P2903" t="s">
        <v>31407</v>
      </c>
      <c r="Q2903" t="s">
        <v>31408</v>
      </c>
      <c r="R2903" t="s">
        <v>31403</v>
      </c>
      <c r="S2903" t="s">
        <v>31405</v>
      </c>
      <c r="T2903" t="s">
        <v>31411</v>
      </c>
      <c r="U2903" t="s">
        <v>31412</v>
      </c>
      <c r="V2903" t="s">
        <v>31413</v>
      </c>
      <c r="W2903" t="s">
        <v>31414</v>
      </c>
      <c r="X2903" t="s">
        <v>31402</v>
      </c>
      <c r="Y2903" t="s">
        <v>31415</v>
      </c>
      <c r="Z2903" t="s">
        <v>31416</v>
      </c>
      <c r="AA2903" t="s">
        <v>31417</v>
      </c>
      <c r="AB2903" t="s">
        <v>31387</v>
      </c>
      <c r="AC2903" t="s">
        <v>31418</v>
      </c>
      <c r="AD2903" t="s">
        <v>31419</v>
      </c>
      <c r="AE2903" t="s">
        <v>31420</v>
      </c>
    </row>
    <row r="2904" spans="1:31" x14ac:dyDescent="0.3">
      <c r="A2904" t="s">
        <v>31397</v>
      </c>
      <c r="B2904" t="s">
        <v>31421</v>
      </c>
      <c r="C2904">
        <v>803</v>
      </c>
      <c r="D2904" t="s">
        <v>632</v>
      </c>
      <c r="E2904">
        <v>608</v>
      </c>
      <c r="F2904">
        <v>551087</v>
      </c>
      <c r="G2904">
        <v>4.66</v>
      </c>
      <c r="H2904">
        <v>1080</v>
      </c>
      <c r="I2904">
        <v>827</v>
      </c>
      <c r="J2904" t="s">
        <v>31376</v>
      </c>
      <c r="K2904" t="s">
        <v>31401</v>
      </c>
      <c r="L2904" t="s">
        <v>31388</v>
      </c>
      <c r="M2904" t="s">
        <v>31422</v>
      </c>
      <c r="N2904" t="s">
        <v>31396</v>
      </c>
      <c r="O2904" t="s">
        <v>31404</v>
      </c>
      <c r="P2904" t="s">
        <v>31423</v>
      </c>
      <c r="Q2904" t="s">
        <v>31424</v>
      </c>
      <c r="R2904" t="s">
        <v>31425</v>
      </c>
      <c r="S2904" t="s">
        <v>31406</v>
      </c>
      <c r="T2904" t="s">
        <v>31374</v>
      </c>
      <c r="U2904" t="s">
        <v>31426</v>
      </c>
      <c r="V2904" t="s">
        <v>31393</v>
      </c>
      <c r="W2904" t="s">
        <v>31398</v>
      </c>
      <c r="X2904" t="s">
        <v>31427</v>
      </c>
      <c r="Y2904" t="s">
        <v>31428</v>
      </c>
      <c r="Z2904" t="s">
        <v>31429</v>
      </c>
      <c r="AA2904" t="s">
        <v>31430</v>
      </c>
      <c r="AB2904" t="s">
        <v>31419</v>
      </c>
      <c r="AC2904" t="s">
        <v>31431</v>
      </c>
    </row>
    <row r="2905" spans="1:31" x14ac:dyDescent="0.3">
      <c r="A2905" t="s">
        <v>31368</v>
      </c>
      <c r="B2905" t="s">
        <v>31432</v>
      </c>
      <c r="C2905">
        <v>954</v>
      </c>
      <c r="D2905" t="s">
        <v>632</v>
      </c>
      <c r="E2905">
        <v>204</v>
      </c>
      <c r="F2905">
        <v>25961</v>
      </c>
      <c r="G2905">
        <v>4.72</v>
      </c>
      <c r="H2905">
        <v>29</v>
      </c>
      <c r="I2905">
        <v>28</v>
      </c>
      <c r="J2905" t="s">
        <v>31365</v>
      </c>
      <c r="K2905" t="s">
        <v>31433</v>
      </c>
      <c r="L2905" t="s">
        <v>31434</v>
      </c>
      <c r="M2905" t="s">
        <v>31369</v>
      </c>
      <c r="N2905" t="s">
        <v>31435</v>
      </c>
      <c r="O2905" t="s">
        <v>31436</v>
      </c>
      <c r="P2905" t="s">
        <v>31370</v>
      </c>
      <c r="Q2905" t="s">
        <v>31437</v>
      </c>
      <c r="R2905" t="s">
        <v>31374</v>
      </c>
      <c r="S2905" t="s">
        <v>31438</v>
      </c>
      <c r="T2905" t="s">
        <v>31377</v>
      </c>
      <c r="U2905" t="s">
        <v>31375</v>
      </c>
      <c r="V2905" t="s">
        <v>31376</v>
      </c>
      <c r="W2905" t="s">
        <v>31439</v>
      </c>
      <c r="X2905" t="s">
        <v>31381</v>
      </c>
      <c r="Y2905" t="e">
        <f>-LvMx90CdQk</f>
        <v>#NAME?</v>
      </c>
      <c r="Z2905" t="s">
        <v>31440</v>
      </c>
      <c r="AA2905" t="s">
        <v>31441</v>
      </c>
      <c r="AB2905" t="s">
        <v>31442</v>
      </c>
      <c r="AC2905" t="s">
        <v>31443</v>
      </c>
    </row>
    <row r="2906" spans="1:31" x14ac:dyDescent="0.3">
      <c r="A2906" t="s">
        <v>31377</v>
      </c>
      <c r="B2906" t="s">
        <v>31444</v>
      </c>
      <c r="C2906">
        <v>1062</v>
      </c>
      <c r="D2906" t="s">
        <v>632</v>
      </c>
      <c r="E2906">
        <v>594</v>
      </c>
      <c r="F2906">
        <v>21524</v>
      </c>
      <c r="G2906">
        <v>4.58</v>
      </c>
      <c r="H2906">
        <v>24</v>
      </c>
      <c r="I2906">
        <v>10</v>
      </c>
      <c r="J2906" t="s">
        <v>31445</v>
      </c>
      <c r="K2906" t="s">
        <v>31446</v>
      </c>
      <c r="L2906" t="s">
        <v>31447</v>
      </c>
      <c r="M2906" t="s">
        <v>31448</v>
      </c>
      <c r="N2906" t="s">
        <v>31449</v>
      </c>
      <c r="O2906" t="s">
        <v>31450</v>
      </c>
      <c r="P2906" t="s">
        <v>31365</v>
      </c>
      <c r="Q2906" t="s">
        <v>31387</v>
      </c>
      <c r="R2906" t="s">
        <v>31368</v>
      </c>
      <c r="S2906" t="s">
        <v>31451</v>
      </c>
      <c r="T2906" t="s">
        <v>31452</v>
      </c>
      <c r="U2906" t="s">
        <v>31453</v>
      </c>
      <c r="V2906" t="s">
        <v>31454</v>
      </c>
      <c r="W2906" t="s">
        <v>31455</v>
      </c>
      <c r="X2906" t="s">
        <v>31456</v>
      </c>
      <c r="Y2906" t="s">
        <v>31457</v>
      </c>
      <c r="Z2906" t="s">
        <v>31458</v>
      </c>
      <c r="AA2906" t="s">
        <v>31459</v>
      </c>
      <c r="AB2906" t="s">
        <v>31374</v>
      </c>
      <c r="AC2906" t="s">
        <v>31460</v>
      </c>
    </row>
    <row r="2907" spans="1:31" x14ac:dyDescent="0.3">
      <c r="A2907" t="s">
        <v>31381</v>
      </c>
      <c r="B2907" t="s">
        <v>31461</v>
      </c>
      <c r="C2907">
        <v>779</v>
      </c>
      <c r="D2907" t="s">
        <v>632</v>
      </c>
      <c r="E2907">
        <v>470</v>
      </c>
      <c r="F2907">
        <v>11608</v>
      </c>
      <c r="G2907">
        <v>4.2</v>
      </c>
      <c r="H2907">
        <v>10</v>
      </c>
      <c r="I2907">
        <v>5</v>
      </c>
    </row>
    <row r="2908" spans="1:31" x14ac:dyDescent="0.3">
      <c r="A2908" t="s">
        <v>31384</v>
      </c>
      <c r="B2908" t="s">
        <v>31462</v>
      </c>
      <c r="C2908">
        <v>796</v>
      </c>
      <c r="D2908" t="s">
        <v>632</v>
      </c>
      <c r="E2908">
        <v>439</v>
      </c>
      <c r="F2908">
        <v>22954</v>
      </c>
      <c r="G2908">
        <v>4.33</v>
      </c>
      <c r="H2908">
        <v>39</v>
      </c>
      <c r="I2908">
        <v>32</v>
      </c>
      <c r="J2908" t="s">
        <v>31374</v>
      </c>
      <c r="K2908" t="s">
        <v>5623</v>
      </c>
      <c r="L2908" t="s">
        <v>31370</v>
      </c>
      <c r="M2908" t="s">
        <v>31463</v>
      </c>
      <c r="N2908" t="s">
        <v>31376</v>
      </c>
      <c r="O2908" t="s">
        <v>31464</v>
      </c>
      <c r="P2908" t="s">
        <v>31365</v>
      </c>
      <c r="Q2908" t="s">
        <v>31465</v>
      </c>
      <c r="R2908" t="s">
        <v>31466</v>
      </c>
      <c r="S2908" t="s">
        <v>31467</v>
      </c>
      <c r="T2908" t="s">
        <v>31375</v>
      </c>
      <c r="U2908" t="s">
        <v>31397</v>
      </c>
      <c r="V2908" t="s">
        <v>31468</v>
      </c>
      <c r="W2908" t="s">
        <v>31368</v>
      </c>
      <c r="X2908" t="s">
        <v>31398</v>
      </c>
      <c r="Y2908" t="s">
        <v>31469</v>
      </c>
      <c r="Z2908" t="s">
        <v>31470</v>
      </c>
      <c r="AA2908" t="s">
        <v>31471</v>
      </c>
      <c r="AB2908" t="s">
        <v>31472</v>
      </c>
      <c r="AC2908" t="s">
        <v>31473</v>
      </c>
    </row>
    <row r="2909" spans="1:31" x14ac:dyDescent="0.3">
      <c r="A2909" t="s">
        <v>31369</v>
      </c>
      <c r="B2909" t="s">
        <v>31474</v>
      </c>
      <c r="C2909">
        <v>930</v>
      </c>
      <c r="D2909" t="s">
        <v>632</v>
      </c>
      <c r="E2909">
        <v>600</v>
      </c>
      <c r="F2909">
        <v>16873</v>
      </c>
      <c r="G2909">
        <v>4</v>
      </c>
      <c r="H2909">
        <v>12</v>
      </c>
      <c r="I2909">
        <v>7</v>
      </c>
      <c r="J2909" t="s">
        <v>31365</v>
      </c>
      <c r="K2909" t="s">
        <v>31429</v>
      </c>
      <c r="L2909" t="s">
        <v>31475</v>
      </c>
      <c r="M2909" t="s">
        <v>31368</v>
      </c>
      <c r="N2909" t="s">
        <v>31476</v>
      </c>
      <c r="O2909" t="s">
        <v>31397</v>
      </c>
      <c r="P2909" t="s">
        <v>31374</v>
      </c>
      <c r="Q2909" t="s">
        <v>31370</v>
      </c>
      <c r="R2909" t="s">
        <v>31477</v>
      </c>
      <c r="S2909" t="s">
        <v>31478</v>
      </c>
      <c r="T2909" t="s">
        <v>31376</v>
      </c>
      <c r="U2909" t="s">
        <v>31388</v>
      </c>
      <c r="V2909" t="s">
        <v>31443</v>
      </c>
      <c r="W2909" t="s">
        <v>31375</v>
      </c>
      <c r="X2909" t="s">
        <v>31423</v>
      </c>
      <c r="Y2909" t="s">
        <v>31381</v>
      </c>
      <c r="Z2909" t="s">
        <v>31384</v>
      </c>
      <c r="AA2909" t="s">
        <v>31377</v>
      </c>
      <c r="AB2909" t="s">
        <v>31420</v>
      </c>
      <c r="AC2909" t="s">
        <v>31422</v>
      </c>
    </row>
    <row r="2910" spans="1:31" x14ac:dyDescent="0.3">
      <c r="A2910" t="s">
        <v>31479</v>
      </c>
      <c r="B2910" t="s">
        <v>31480</v>
      </c>
      <c r="C2910">
        <v>1072</v>
      </c>
      <c r="D2910" t="s">
        <v>632</v>
      </c>
      <c r="E2910">
        <v>524</v>
      </c>
      <c r="F2910">
        <v>8217</v>
      </c>
      <c r="G2910">
        <v>4.71</v>
      </c>
      <c r="H2910">
        <v>35</v>
      </c>
      <c r="I2910">
        <v>35</v>
      </c>
      <c r="J2910" t="s">
        <v>31400</v>
      </c>
      <c r="K2910" t="s">
        <v>31481</v>
      </c>
      <c r="L2910" t="s">
        <v>31482</v>
      </c>
      <c r="M2910" t="s">
        <v>31483</v>
      </c>
      <c r="N2910" t="s">
        <v>31484</v>
      </c>
      <c r="O2910" t="s">
        <v>31485</v>
      </c>
      <c r="P2910" t="s">
        <v>31486</v>
      </c>
      <c r="Q2910" t="s">
        <v>31441</v>
      </c>
      <c r="R2910" t="s">
        <v>31487</v>
      </c>
      <c r="S2910" t="s">
        <v>31488</v>
      </c>
      <c r="T2910" t="s">
        <v>31489</v>
      </c>
      <c r="U2910" t="s">
        <v>31376</v>
      </c>
      <c r="V2910" t="s">
        <v>31490</v>
      </c>
      <c r="W2910" t="s">
        <v>31491</v>
      </c>
      <c r="X2910" t="s">
        <v>31402</v>
      </c>
      <c r="Y2910" t="s">
        <v>31377</v>
      </c>
      <c r="Z2910" t="s">
        <v>31403</v>
      </c>
      <c r="AA2910" t="s">
        <v>31455</v>
      </c>
      <c r="AB2910" t="s">
        <v>31492</v>
      </c>
      <c r="AC2910" t="s">
        <v>31449</v>
      </c>
    </row>
    <row r="2911" spans="1:31" x14ac:dyDescent="0.3">
      <c r="A2911" t="s">
        <v>31483</v>
      </c>
      <c r="B2911" t="s">
        <v>31493</v>
      </c>
      <c r="C2911">
        <v>1040</v>
      </c>
      <c r="D2911" t="s">
        <v>632</v>
      </c>
      <c r="E2911">
        <v>633</v>
      </c>
      <c r="F2911">
        <v>6286</v>
      </c>
      <c r="G2911">
        <v>4.45</v>
      </c>
      <c r="H2911">
        <v>11</v>
      </c>
      <c r="I2911">
        <v>7</v>
      </c>
      <c r="J2911" t="s">
        <v>31494</v>
      </c>
      <c r="K2911" t="s">
        <v>31495</v>
      </c>
      <c r="L2911" t="s">
        <v>31496</v>
      </c>
      <c r="M2911" t="s">
        <v>31479</v>
      </c>
      <c r="N2911" t="s">
        <v>31497</v>
      </c>
      <c r="O2911" t="s">
        <v>31498</v>
      </c>
      <c r="P2911" t="s">
        <v>31499</v>
      </c>
      <c r="Q2911" t="s">
        <v>31500</v>
      </c>
      <c r="R2911" t="s">
        <v>31501</v>
      </c>
      <c r="S2911" t="s">
        <v>31400</v>
      </c>
      <c r="T2911" t="s">
        <v>31502</v>
      </c>
      <c r="U2911" t="s">
        <v>31491</v>
      </c>
      <c r="V2911" t="s">
        <v>31503</v>
      </c>
      <c r="W2911" t="s">
        <v>31420</v>
      </c>
      <c r="X2911" t="s">
        <v>31504</v>
      </c>
      <c r="Y2911" t="s">
        <v>31505</v>
      </c>
      <c r="Z2911" t="s">
        <v>31419</v>
      </c>
      <c r="AA2911" t="s">
        <v>31506</v>
      </c>
      <c r="AB2911" t="s">
        <v>31507</v>
      </c>
      <c r="AC2911" t="s">
        <v>31508</v>
      </c>
    </row>
    <row r="2912" spans="1:31" x14ac:dyDescent="0.3">
      <c r="A2912" t="s">
        <v>31509</v>
      </c>
      <c r="B2912" t="s">
        <v>31510</v>
      </c>
      <c r="C2912">
        <v>1090</v>
      </c>
      <c r="D2912" t="s">
        <v>632</v>
      </c>
      <c r="E2912">
        <v>606</v>
      </c>
      <c r="F2912">
        <v>5833</v>
      </c>
      <c r="G2912">
        <v>4.67</v>
      </c>
      <c r="H2912">
        <v>21</v>
      </c>
      <c r="I2912">
        <v>41</v>
      </c>
      <c r="J2912" t="s">
        <v>31511</v>
      </c>
      <c r="K2912" t="s">
        <v>31512</v>
      </c>
      <c r="L2912" t="s">
        <v>31513</v>
      </c>
      <c r="M2912" t="s">
        <v>31514</v>
      </c>
      <c r="N2912" t="s">
        <v>31515</v>
      </c>
      <c r="O2912" t="s">
        <v>31516</v>
      </c>
      <c r="P2912" t="s">
        <v>31517</v>
      </c>
      <c r="Q2912" t="s">
        <v>31518</v>
      </c>
      <c r="R2912" t="s">
        <v>31519</v>
      </c>
      <c r="S2912" t="s">
        <v>31431</v>
      </c>
      <c r="T2912" t="s">
        <v>31520</v>
      </c>
      <c r="U2912" t="s">
        <v>31521</v>
      </c>
      <c r="V2912" t="s">
        <v>31377</v>
      </c>
      <c r="W2912" t="s">
        <v>31522</v>
      </c>
    </row>
    <row r="2913" spans="1:31" x14ac:dyDescent="0.3">
      <c r="A2913" t="s">
        <v>31383</v>
      </c>
      <c r="B2913" t="s">
        <v>31523</v>
      </c>
      <c r="C2913">
        <v>1026</v>
      </c>
      <c r="D2913" t="s">
        <v>632</v>
      </c>
      <c r="E2913">
        <v>600</v>
      </c>
      <c r="F2913">
        <v>10800</v>
      </c>
      <c r="G2913">
        <v>4.72</v>
      </c>
      <c r="H2913">
        <v>29</v>
      </c>
      <c r="I2913">
        <v>22</v>
      </c>
      <c r="J2913" t="s">
        <v>31524</v>
      </c>
      <c r="K2913" t="s">
        <v>31525</v>
      </c>
      <c r="L2913" t="s">
        <v>31365</v>
      </c>
      <c r="M2913" t="s">
        <v>31526</v>
      </c>
      <c r="N2913" t="s">
        <v>31527</v>
      </c>
      <c r="O2913" t="s">
        <v>31528</v>
      </c>
      <c r="P2913" t="s">
        <v>31529</v>
      </c>
      <c r="Q2913" t="s">
        <v>31530</v>
      </c>
      <c r="R2913" t="s">
        <v>31531</v>
      </c>
      <c r="S2913" t="s">
        <v>31532</v>
      </c>
      <c r="T2913" t="s">
        <v>31533</v>
      </c>
      <c r="U2913" t="s">
        <v>31368</v>
      </c>
      <c r="V2913" t="s">
        <v>31534</v>
      </c>
      <c r="W2913" t="s">
        <v>31374</v>
      </c>
      <c r="X2913" t="s">
        <v>31535</v>
      </c>
      <c r="Y2913" t="s">
        <v>31536</v>
      </c>
      <c r="Z2913" t="s">
        <v>31537</v>
      </c>
      <c r="AA2913" t="s">
        <v>31538</v>
      </c>
      <c r="AB2913" t="s">
        <v>31508</v>
      </c>
      <c r="AC2913" t="s">
        <v>31539</v>
      </c>
    </row>
    <row r="2914" spans="1:31" x14ac:dyDescent="0.3">
      <c r="A2914" t="s">
        <v>31540</v>
      </c>
      <c r="B2914" t="s">
        <v>31541</v>
      </c>
      <c r="C2914">
        <v>284</v>
      </c>
      <c r="D2914" t="s">
        <v>632</v>
      </c>
      <c r="E2914">
        <v>62</v>
      </c>
      <c r="F2914">
        <v>7553998</v>
      </c>
      <c r="G2914">
        <v>4.6900000000000004</v>
      </c>
      <c r="H2914">
        <v>16334</v>
      </c>
      <c r="I2914">
        <v>5932</v>
      </c>
      <c r="J2914" t="s">
        <v>31542</v>
      </c>
      <c r="K2914" t="s">
        <v>25389</v>
      </c>
      <c r="L2914" t="s">
        <v>31543</v>
      </c>
      <c r="M2914" t="s">
        <v>31544</v>
      </c>
      <c r="N2914" t="s">
        <v>31545</v>
      </c>
      <c r="O2914" t="s">
        <v>12773</v>
      </c>
      <c r="P2914" t="s">
        <v>31546</v>
      </c>
      <c r="Q2914" t="s">
        <v>31547</v>
      </c>
      <c r="R2914" t="s">
        <v>31548</v>
      </c>
      <c r="S2914" t="s">
        <v>31549</v>
      </c>
      <c r="T2914" t="s">
        <v>31550</v>
      </c>
      <c r="U2914" t="s">
        <v>31551</v>
      </c>
      <c r="V2914" t="s">
        <v>31552</v>
      </c>
      <c r="W2914" t="s">
        <v>31553</v>
      </c>
    </row>
    <row r="2915" spans="1:31" x14ac:dyDescent="0.3">
      <c r="A2915" t="s">
        <v>31549</v>
      </c>
      <c r="B2915" t="s">
        <v>31554</v>
      </c>
      <c r="C2915">
        <v>515</v>
      </c>
      <c r="D2915" t="s">
        <v>152</v>
      </c>
      <c r="E2915" t="s">
        <v>3</v>
      </c>
      <c r="F2915" t="s">
        <v>153</v>
      </c>
      <c r="G2915">
        <v>110</v>
      </c>
      <c r="H2915">
        <v>1074453</v>
      </c>
      <c r="I2915">
        <v>4.74</v>
      </c>
      <c r="J2915">
        <v>1790</v>
      </c>
      <c r="K2915">
        <v>1544</v>
      </c>
      <c r="L2915" t="s">
        <v>31540</v>
      </c>
      <c r="M2915" t="s">
        <v>31555</v>
      </c>
      <c r="N2915" t="s">
        <v>31556</v>
      </c>
      <c r="O2915" t="s">
        <v>31543</v>
      </c>
      <c r="P2915" t="s">
        <v>31547</v>
      </c>
      <c r="Q2915" t="s">
        <v>12773</v>
      </c>
      <c r="R2915" t="s">
        <v>31557</v>
      </c>
      <c r="S2915" t="s">
        <v>31552</v>
      </c>
      <c r="T2915" t="s">
        <v>31558</v>
      </c>
      <c r="U2915" t="s">
        <v>31559</v>
      </c>
      <c r="V2915" t="s">
        <v>25389</v>
      </c>
      <c r="W2915" t="s">
        <v>31560</v>
      </c>
      <c r="X2915" t="s">
        <v>31561</v>
      </c>
      <c r="Y2915" t="s">
        <v>31562</v>
      </c>
    </row>
    <row r="2916" spans="1:31" x14ac:dyDescent="0.3">
      <c r="A2916" t="s">
        <v>31543</v>
      </c>
      <c r="B2916" t="s">
        <v>31563</v>
      </c>
      <c r="C2916">
        <v>380</v>
      </c>
      <c r="D2916" t="s">
        <v>20</v>
      </c>
      <c r="E2916">
        <v>126</v>
      </c>
      <c r="F2916">
        <v>5322084</v>
      </c>
      <c r="G2916">
        <v>4.63</v>
      </c>
      <c r="H2916">
        <v>13491</v>
      </c>
      <c r="I2916">
        <v>4807</v>
      </c>
      <c r="J2916" t="s">
        <v>31540</v>
      </c>
      <c r="K2916" t="s">
        <v>25389</v>
      </c>
      <c r="L2916" t="s">
        <v>12773</v>
      </c>
      <c r="M2916" t="s">
        <v>31564</v>
      </c>
      <c r="N2916" t="s">
        <v>31547</v>
      </c>
      <c r="O2916" t="s">
        <v>31552</v>
      </c>
      <c r="P2916" t="s">
        <v>31557</v>
      </c>
      <c r="Q2916" t="s">
        <v>31565</v>
      </c>
      <c r="R2916" t="s">
        <v>31555</v>
      </c>
      <c r="S2916" t="s">
        <v>31566</v>
      </c>
      <c r="T2916" t="s">
        <v>31567</v>
      </c>
      <c r="U2916" t="s">
        <v>31568</v>
      </c>
      <c r="V2916" t="s">
        <v>31569</v>
      </c>
      <c r="W2916" t="s">
        <v>31570</v>
      </c>
    </row>
    <row r="2917" spans="1:31" x14ac:dyDescent="0.3">
      <c r="A2917" t="s">
        <v>5148</v>
      </c>
      <c r="B2917" t="s">
        <v>31571</v>
      </c>
      <c r="C2917">
        <v>1102</v>
      </c>
      <c r="D2917" t="s">
        <v>38</v>
      </c>
      <c r="E2917" t="s">
        <v>3</v>
      </c>
      <c r="F2917" t="s">
        <v>39</v>
      </c>
      <c r="G2917">
        <v>90</v>
      </c>
      <c r="H2917">
        <v>5766247</v>
      </c>
      <c r="I2917">
        <v>4.72</v>
      </c>
      <c r="J2917">
        <v>33172</v>
      </c>
      <c r="K2917">
        <v>17602</v>
      </c>
      <c r="L2917" t="s">
        <v>31572</v>
      </c>
      <c r="M2917" t="s">
        <v>31573</v>
      </c>
      <c r="N2917" t="s">
        <v>31574</v>
      </c>
      <c r="O2917" t="s">
        <v>31575</v>
      </c>
      <c r="P2917" t="s">
        <v>31576</v>
      </c>
      <c r="Q2917" t="s">
        <v>31577</v>
      </c>
      <c r="R2917" t="s">
        <v>31578</v>
      </c>
      <c r="S2917" t="s">
        <v>31547</v>
      </c>
      <c r="T2917" t="s">
        <v>31579</v>
      </c>
      <c r="U2917" t="s">
        <v>31580</v>
      </c>
      <c r="V2917" t="s">
        <v>31555</v>
      </c>
      <c r="W2917" t="s">
        <v>31581</v>
      </c>
      <c r="X2917" t="s">
        <v>12773</v>
      </c>
      <c r="Y2917" t="s">
        <v>31540</v>
      </c>
      <c r="Z2917" t="s">
        <v>31549</v>
      </c>
      <c r="AA2917" t="s">
        <v>31582</v>
      </c>
      <c r="AB2917" t="s">
        <v>31583</v>
      </c>
      <c r="AC2917" t="s">
        <v>31584</v>
      </c>
      <c r="AD2917" t="s">
        <v>31562</v>
      </c>
      <c r="AE2917" t="s">
        <v>31585</v>
      </c>
    </row>
    <row r="2918" spans="1:31" x14ac:dyDescent="0.3">
      <c r="A2918" t="s">
        <v>31586</v>
      </c>
      <c r="B2918" t="s">
        <v>31587</v>
      </c>
      <c r="C2918">
        <v>1093</v>
      </c>
      <c r="D2918" t="s">
        <v>233</v>
      </c>
      <c r="E2918" t="s">
        <v>3</v>
      </c>
      <c r="F2918" t="s">
        <v>234</v>
      </c>
      <c r="G2918">
        <v>107</v>
      </c>
      <c r="H2918">
        <v>348367</v>
      </c>
      <c r="I2918">
        <v>4.63</v>
      </c>
      <c r="J2918">
        <v>1442</v>
      </c>
      <c r="K2918">
        <v>433</v>
      </c>
      <c r="L2918" t="s">
        <v>31588</v>
      </c>
      <c r="M2918" t="s">
        <v>31589</v>
      </c>
      <c r="N2918" t="s">
        <v>31540</v>
      </c>
      <c r="O2918" t="s">
        <v>31590</v>
      </c>
      <c r="P2918" t="s">
        <v>31591</v>
      </c>
      <c r="Q2918" t="s">
        <v>31592</v>
      </c>
      <c r="R2918" t="s">
        <v>31593</v>
      </c>
      <c r="S2918" t="s">
        <v>31547</v>
      </c>
      <c r="T2918" t="s">
        <v>31543</v>
      </c>
      <c r="U2918" t="s">
        <v>31594</v>
      </c>
      <c r="V2918" t="s">
        <v>31555</v>
      </c>
      <c r="W2918" t="s">
        <v>31558</v>
      </c>
      <c r="X2918" t="s">
        <v>31595</v>
      </c>
      <c r="Y2918" t="s">
        <v>31596</v>
      </c>
    </row>
    <row r="2919" spans="1:31" x14ac:dyDescent="0.3">
      <c r="A2919" t="s">
        <v>31555</v>
      </c>
      <c r="B2919" t="s">
        <v>31597</v>
      </c>
      <c r="C2919">
        <v>558</v>
      </c>
      <c r="D2919" t="s">
        <v>32</v>
      </c>
      <c r="E2919">
        <v>150</v>
      </c>
      <c r="F2919">
        <v>2472092</v>
      </c>
      <c r="G2919">
        <v>4.3899999999999997</v>
      </c>
      <c r="H2919">
        <v>3659</v>
      </c>
      <c r="I2919">
        <v>3766</v>
      </c>
      <c r="J2919" t="s">
        <v>31598</v>
      </c>
      <c r="K2919" t="s">
        <v>31543</v>
      </c>
      <c r="L2919" t="s">
        <v>31549</v>
      </c>
      <c r="M2919" t="s">
        <v>31540</v>
      </c>
      <c r="N2919" t="s">
        <v>31557</v>
      </c>
      <c r="O2919" t="s">
        <v>31552</v>
      </c>
      <c r="P2919" t="s">
        <v>31599</v>
      </c>
      <c r="Q2919" t="s">
        <v>31600</v>
      </c>
      <c r="R2919" t="s">
        <v>31601</v>
      </c>
      <c r="S2919" t="s">
        <v>12773</v>
      </c>
      <c r="T2919" t="s">
        <v>25389</v>
      </c>
      <c r="U2919" t="s">
        <v>31547</v>
      </c>
      <c r="V2919" t="s">
        <v>31602</v>
      </c>
      <c r="W2919" t="s">
        <v>31558</v>
      </c>
    </row>
    <row r="2920" spans="1:31" x14ac:dyDescent="0.3">
      <c r="A2920" t="s">
        <v>31558</v>
      </c>
      <c r="B2920" t="s">
        <v>31603</v>
      </c>
      <c r="C2920">
        <v>464</v>
      </c>
      <c r="D2920" t="s">
        <v>233</v>
      </c>
      <c r="E2920" t="s">
        <v>3</v>
      </c>
      <c r="F2920" t="s">
        <v>234</v>
      </c>
      <c r="G2920">
        <v>170</v>
      </c>
      <c r="H2920">
        <v>845436</v>
      </c>
      <c r="I2920">
        <v>4.67</v>
      </c>
      <c r="J2920">
        <v>1802</v>
      </c>
      <c r="K2920">
        <v>721</v>
      </c>
      <c r="L2920" t="s">
        <v>31552</v>
      </c>
      <c r="M2920" t="s">
        <v>31604</v>
      </c>
      <c r="N2920" t="s">
        <v>31540</v>
      </c>
      <c r="O2920" t="s">
        <v>31605</v>
      </c>
      <c r="P2920" t="s">
        <v>31542</v>
      </c>
      <c r="Q2920" t="s">
        <v>31606</v>
      </c>
      <c r="R2920" t="s">
        <v>25389</v>
      </c>
      <c r="S2920" t="s">
        <v>31543</v>
      </c>
      <c r="T2920" t="s">
        <v>31549</v>
      </c>
      <c r="U2920" t="s">
        <v>31607</v>
      </c>
      <c r="V2920" t="s">
        <v>31547</v>
      </c>
      <c r="W2920" t="s">
        <v>31557</v>
      </c>
      <c r="X2920" t="s">
        <v>31555</v>
      </c>
      <c r="Y2920" t="s">
        <v>31560</v>
      </c>
    </row>
    <row r="2921" spans="1:31" x14ac:dyDescent="0.3">
      <c r="A2921" t="s">
        <v>12773</v>
      </c>
      <c r="B2921" t="s">
        <v>31608</v>
      </c>
      <c r="C2921">
        <v>334</v>
      </c>
      <c r="D2921" t="s">
        <v>32</v>
      </c>
      <c r="E2921">
        <v>108</v>
      </c>
      <c r="F2921">
        <v>5565385</v>
      </c>
      <c r="G2921">
        <v>4.24</v>
      </c>
      <c r="H2921">
        <v>13314</v>
      </c>
      <c r="I2921">
        <v>22567</v>
      </c>
      <c r="J2921" t="s">
        <v>31609</v>
      </c>
      <c r="K2921" t="s">
        <v>31540</v>
      </c>
      <c r="L2921" t="s">
        <v>31610</v>
      </c>
      <c r="M2921" t="s">
        <v>31543</v>
      </c>
      <c r="N2921" t="s">
        <v>31611</v>
      </c>
      <c r="O2921" t="s">
        <v>31612</v>
      </c>
      <c r="P2921" t="s">
        <v>31547</v>
      </c>
      <c r="Q2921" t="s">
        <v>31613</v>
      </c>
      <c r="R2921" t="s">
        <v>31549</v>
      </c>
      <c r="S2921" t="s">
        <v>31614</v>
      </c>
      <c r="T2921" t="s">
        <v>31615</v>
      </c>
      <c r="U2921" t="s">
        <v>31616</v>
      </c>
      <c r="V2921" t="s">
        <v>31617</v>
      </c>
      <c r="W2921" t="s">
        <v>31618</v>
      </c>
    </row>
    <row r="2922" spans="1:31" x14ac:dyDescent="0.3">
      <c r="A2922" t="s">
        <v>25389</v>
      </c>
      <c r="B2922">
        <v>259</v>
      </c>
      <c r="C2922">
        <v>730</v>
      </c>
      <c r="D2922" t="s">
        <v>32</v>
      </c>
      <c r="E2922">
        <v>149</v>
      </c>
      <c r="F2922">
        <v>5239520</v>
      </c>
      <c r="G2922">
        <v>4.8099999999999996</v>
      </c>
      <c r="H2922">
        <v>19753</v>
      </c>
      <c r="I2922">
        <v>8567</v>
      </c>
      <c r="J2922" t="s">
        <v>31540</v>
      </c>
      <c r="K2922" t="e">
        <f>-bSU8IleR1w</f>
        <v>#NAME?</v>
      </c>
      <c r="L2922" t="s">
        <v>31543</v>
      </c>
      <c r="M2922" t="s">
        <v>5220</v>
      </c>
      <c r="N2922" t="s">
        <v>31619</v>
      </c>
      <c r="O2922" t="s">
        <v>31552</v>
      </c>
      <c r="P2922" t="s">
        <v>31620</v>
      </c>
      <c r="Q2922" t="s">
        <v>31559</v>
      </c>
      <c r="R2922" t="s">
        <v>6163</v>
      </c>
      <c r="S2922" t="s">
        <v>31621</v>
      </c>
      <c r="T2922" t="s">
        <v>31622</v>
      </c>
      <c r="U2922" t="s">
        <v>31623</v>
      </c>
      <c r="V2922" t="s">
        <v>31557</v>
      </c>
      <c r="W2922" t="s">
        <v>31624</v>
      </c>
    </row>
    <row r="2923" spans="1:31" x14ac:dyDescent="0.3">
      <c r="A2923" t="s">
        <v>31557</v>
      </c>
      <c r="B2923" t="s">
        <v>31625</v>
      </c>
      <c r="C2923">
        <v>373</v>
      </c>
      <c r="D2923" t="s">
        <v>32</v>
      </c>
      <c r="E2923">
        <v>424</v>
      </c>
      <c r="F2923">
        <v>3062136</v>
      </c>
      <c r="G2923">
        <v>4.59</v>
      </c>
      <c r="H2923">
        <v>11420</v>
      </c>
      <c r="I2923">
        <v>11513</v>
      </c>
      <c r="J2923" t="s">
        <v>31543</v>
      </c>
      <c r="K2923" t="s">
        <v>31552</v>
      </c>
      <c r="L2923" t="s">
        <v>31555</v>
      </c>
      <c r="M2923" t="s">
        <v>31626</v>
      </c>
      <c r="N2923" t="s">
        <v>31627</v>
      </c>
      <c r="O2923" t="s">
        <v>31569</v>
      </c>
      <c r="P2923" t="s">
        <v>31540</v>
      </c>
      <c r="Q2923" t="s">
        <v>31628</v>
      </c>
      <c r="R2923" t="s">
        <v>31558</v>
      </c>
      <c r="S2923" t="s">
        <v>12773</v>
      </c>
      <c r="T2923" t="s">
        <v>31629</v>
      </c>
      <c r="U2923" t="s">
        <v>31547</v>
      </c>
      <c r="V2923" t="s">
        <v>25389</v>
      </c>
      <c r="W2923" t="s">
        <v>31630</v>
      </c>
    </row>
    <row r="2924" spans="1:31" x14ac:dyDescent="0.3">
      <c r="A2924" t="s">
        <v>31542</v>
      </c>
      <c r="B2924" t="s">
        <v>31631</v>
      </c>
      <c r="C2924">
        <v>444</v>
      </c>
      <c r="D2924" t="s">
        <v>233</v>
      </c>
      <c r="E2924" t="s">
        <v>3</v>
      </c>
      <c r="F2924" t="s">
        <v>234</v>
      </c>
      <c r="G2924">
        <v>121</v>
      </c>
      <c r="H2924">
        <v>2044382</v>
      </c>
      <c r="I2924">
        <v>4.53</v>
      </c>
      <c r="J2924">
        <v>1524</v>
      </c>
      <c r="K2924">
        <v>572</v>
      </c>
      <c r="L2924" t="s">
        <v>31540</v>
      </c>
      <c r="M2924" t="s">
        <v>31551</v>
      </c>
      <c r="N2924" t="s">
        <v>31632</v>
      </c>
      <c r="O2924" t="s">
        <v>31545</v>
      </c>
      <c r="P2924" t="s">
        <v>31627</v>
      </c>
      <c r="Q2924" t="s">
        <v>31605</v>
      </c>
      <c r="R2924" t="s">
        <v>31633</v>
      </c>
      <c r="S2924" t="s">
        <v>31634</v>
      </c>
      <c r="T2924" t="s">
        <v>31558</v>
      </c>
      <c r="U2924" t="s">
        <v>25389</v>
      </c>
      <c r="V2924" t="s">
        <v>31546</v>
      </c>
      <c r="W2924" t="s">
        <v>31635</v>
      </c>
      <c r="X2924" t="s">
        <v>31606</v>
      </c>
      <c r="Y2924" t="s">
        <v>31636</v>
      </c>
      <c r="Z2924" t="s">
        <v>31552</v>
      </c>
      <c r="AA2924" t="s">
        <v>31548</v>
      </c>
      <c r="AB2924" t="s">
        <v>31637</v>
      </c>
      <c r="AC2924" t="s">
        <v>31550</v>
      </c>
      <c r="AD2924" t="s">
        <v>31638</v>
      </c>
      <c r="AE2924" t="s">
        <v>11493</v>
      </c>
    </row>
    <row r="2925" spans="1:31" x14ac:dyDescent="0.3">
      <c r="A2925" t="s">
        <v>31639</v>
      </c>
      <c r="B2925" t="s">
        <v>31640</v>
      </c>
      <c r="C2925">
        <v>1111</v>
      </c>
      <c r="D2925" t="s">
        <v>233</v>
      </c>
      <c r="E2925" t="s">
        <v>3</v>
      </c>
      <c r="F2925" t="s">
        <v>234</v>
      </c>
      <c r="G2925">
        <v>252</v>
      </c>
      <c r="H2925">
        <v>215775</v>
      </c>
      <c r="I2925">
        <v>4.87</v>
      </c>
      <c r="J2925">
        <v>600</v>
      </c>
      <c r="K2925">
        <v>262</v>
      </c>
      <c r="L2925" t="s">
        <v>31641</v>
      </c>
      <c r="M2925" t="s">
        <v>1881</v>
      </c>
      <c r="N2925" t="s">
        <v>1885</v>
      </c>
      <c r="O2925" t="s">
        <v>31642</v>
      </c>
      <c r="P2925" t="s">
        <v>31643</v>
      </c>
      <c r="Q2925" t="s">
        <v>31540</v>
      </c>
      <c r="R2925" t="s">
        <v>31644</v>
      </c>
      <c r="S2925" t="s">
        <v>31645</v>
      </c>
      <c r="T2925" t="s">
        <v>31646</v>
      </c>
      <c r="U2925" t="s">
        <v>31549</v>
      </c>
      <c r="V2925" t="s">
        <v>31555</v>
      </c>
      <c r="W2925" t="s">
        <v>31647</v>
      </c>
      <c r="X2925" t="s">
        <v>31648</v>
      </c>
      <c r="Y2925" t="s">
        <v>31649</v>
      </c>
    </row>
    <row r="2926" spans="1:31" x14ac:dyDescent="0.3">
      <c r="A2926" t="s">
        <v>31650</v>
      </c>
      <c r="B2926" t="s">
        <v>31651</v>
      </c>
      <c r="C2926">
        <v>480</v>
      </c>
      <c r="D2926" t="s">
        <v>233</v>
      </c>
      <c r="E2926" t="s">
        <v>3</v>
      </c>
      <c r="F2926" t="s">
        <v>234</v>
      </c>
      <c r="G2926">
        <v>300</v>
      </c>
      <c r="H2926">
        <v>933781</v>
      </c>
      <c r="I2926">
        <v>4.82</v>
      </c>
      <c r="J2926">
        <v>5316</v>
      </c>
      <c r="K2926">
        <v>2530</v>
      </c>
      <c r="L2926" t="e">
        <f>-is63goeBgc</f>
        <v>#NAME?</v>
      </c>
      <c r="M2926" t="s">
        <v>31652</v>
      </c>
      <c r="N2926" t="s">
        <v>31653</v>
      </c>
      <c r="O2926" t="s">
        <v>31654</v>
      </c>
      <c r="P2926" t="s">
        <v>31655</v>
      </c>
      <c r="Q2926" t="s">
        <v>31656</v>
      </c>
      <c r="R2926" t="s">
        <v>31657</v>
      </c>
      <c r="S2926" t="s">
        <v>31658</v>
      </c>
      <c r="T2926" t="s">
        <v>31543</v>
      </c>
      <c r="U2926" t="s">
        <v>31547</v>
      </c>
      <c r="V2926" t="s">
        <v>31609</v>
      </c>
      <c r="W2926" t="s">
        <v>31659</v>
      </c>
      <c r="X2926" t="s">
        <v>31540</v>
      </c>
      <c r="Y2926" t="s">
        <v>31660</v>
      </c>
      <c r="Z2926" t="s">
        <v>31661</v>
      </c>
      <c r="AA2926" t="s">
        <v>31662</v>
      </c>
      <c r="AB2926" t="s">
        <v>12773</v>
      </c>
      <c r="AC2926" t="s">
        <v>31663</v>
      </c>
      <c r="AD2926" t="s">
        <v>31664</v>
      </c>
      <c r="AE2926" t="s">
        <v>31665</v>
      </c>
    </row>
    <row r="2927" spans="1:31" x14ac:dyDescent="0.3">
      <c r="A2927" t="s">
        <v>31666</v>
      </c>
      <c r="B2927" t="s">
        <v>31667</v>
      </c>
      <c r="C2927">
        <v>337</v>
      </c>
      <c r="D2927" t="s">
        <v>20</v>
      </c>
      <c r="E2927">
        <v>611</v>
      </c>
      <c r="F2927">
        <v>1142880</v>
      </c>
      <c r="G2927">
        <v>4.83</v>
      </c>
      <c r="H2927">
        <v>6434</v>
      </c>
      <c r="I2927">
        <v>1681</v>
      </c>
      <c r="J2927" t="s">
        <v>31552</v>
      </c>
      <c r="K2927" t="s">
        <v>25389</v>
      </c>
      <c r="L2927" t="s">
        <v>31604</v>
      </c>
      <c r="M2927" t="s">
        <v>31558</v>
      </c>
      <c r="N2927" t="s">
        <v>31540</v>
      </c>
      <c r="O2927" t="s">
        <v>31668</v>
      </c>
      <c r="P2927" t="s">
        <v>31543</v>
      </c>
      <c r="Q2927" t="s">
        <v>31669</v>
      </c>
      <c r="R2927" t="s">
        <v>31557</v>
      </c>
      <c r="S2927" t="s">
        <v>31613</v>
      </c>
      <c r="T2927" t="s">
        <v>31670</v>
      </c>
      <c r="U2927" t="s">
        <v>31671</v>
      </c>
      <c r="V2927" t="s">
        <v>31555</v>
      </c>
      <c r="W2927" t="s">
        <v>31663</v>
      </c>
    </row>
    <row r="2928" spans="1:31" x14ac:dyDescent="0.3">
      <c r="A2928" t="s">
        <v>31672</v>
      </c>
      <c r="B2928" t="s">
        <v>31673</v>
      </c>
      <c r="C2928">
        <v>645</v>
      </c>
      <c r="D2928" t="s">
        <v>20</v>
      </c>
      <c r="E2928">
        <v>185</v>
      </c>
      <c r="F2928">
        <v>346124</v>
      </c>
      <c r="G2928">
        <v>4.7</v>
      </c>
      <c r="H2928">
        <v>563</v>
      </c>
      <c r="I2928">
        <v>166</v>
      </c>
      <c r="J2928" t="s">
        <v>31674</v>
      </c>
      <c r="K2928" t="s">
        <v>31675</v>
      </c>
      <c r="L2928" t="s">
        <v>31676</v>
      </c>
      <c r="M2928" t="s">
        <v>31677</v>
      </c>
      <c r="N2928" t="s">
        <v>31678</v>
      </c>
      <c r="O2928" t="s">
        <v>31679</v>
      </c>
      <c r="P2928" t="s">
        <v>31680</v>
      </c>
      <c r="Q2928" t="s">
        <v>31555</v>
      </c>
      <c r="R2928" t="s">
        <v>31681</v>
      </c>
      <c r="S2928" t="s">
        <v>31682</v>
      </c>
      <c r="T2928" t="s">
        <v>31683</v>
      </c>
      <c r="U2928" t="s">
        <v>31684</v>
      </c>
      <c r="V2928" t="s">
        <v>31560</v>
      </c>
      <c r="W2928" t="s">
        <v>31685</v>
      </c>
    </row>
    <row r="2929" spans="1:31" x14ac:dyDescent="0.3">
      <c r="A2929" t="s">
        <v>31686</v>
      </c>
      <c r="B2929" t="s">
        <v>31687</v>
      </c>
      <c r="C2929">
        <v>494</v>
      </c>
      <c r="D2929" t="s">
        <v>233</v>
      </c>
      <c r="E2929" t="s">
        <v>3</v>
      </c>
      <c r="F2929" t="s">
        <v>234</v>
      </c>
      <c r="G2929">
        <v>105</v>
      </c>
      <c r="H2929">
        <v>499968</v>
      </c>
      <c r="I2929">
        <v>4.71</v>
      </c>
      <c r="J2929">
        <v>1450</v>
      </c>
      <c r="K2929">
        <v>1423</v>
      </c>
      <c r="L2929" t="s">
        <v>31626</v>
      </c>
      <c r="M2929" t="s">
        <v>31688</v>
      </c>
      <c r="N2929" t="s">
        <v>31689</v>
      </c>
      <c r="O2929" t="s">
        <v>31690</v>
      </c>
      <c r="P2929" t="s">
        <v>31663</v>
      </c>
      <c r="Q2929" t="s">
        <v>31557</v>
      </c>
      <c r="R2929" t="s">
        <v>31691</v>
      </c>
      <c r="S2929" t="s">
        <v>31562</v>
      </c>
      <c r="T2929" t="s">
        <v>31692</v>
      </c>
      <c r="U2929" t="s">
        <v>25389</v>
      </c>
      <c r="V2929" t="s">
        <v>31693</v>
      </c>
      <c r="W2929" t="s">
        <v>31694</v>
      </c>
      <c r="X2929" t="s">
        <v>31543</v>
      </c>
      <c r="Y2929" t="s">
        <v>31666</v>
      </c>
      <c r="Z2929" t="s">
        <v>31695</v>
      </c>
      <c r="AA2929" t="s">
        <v>31604</v>
      </c>
      <c r="AB2929" t="s">
        <v>31540</v>
      </c>
      <c r="AC2929" t="s">
        <v>31558</v>
      </c>
      <c r="AD2929" t="s">
        <v>31671</v>
      </c>
      <c r="AE2929" t="s">
        <v>31555</v>
      </c>
    </row>
    <row r="2930" spans="1:31" x14ac:dyDescent="0.3">
      <c r="A2930" t="s">
        <v>31680</v>
      </c>
      <c r="B2930" t="s">
        <v>31696</v>
      </c>
      <c r="C2930">
        <v>831</v>
      </c>
      <c r="D2930" t="s">
        <v>32</v>
      </c>
      <c r="E2930">
        <v>284</v>
      </c>
      <c r="F2930">
        <v>186387</v>
      </c>
      <c r="G2930">
        <v>4.68</v>
      </c>
      <c r="H2930">
        <v>611</v>
      </c>
      <c r="I2930">
        <v>31</v>
      </c>
      <c r="J2930" t="s">
        <v>31672</v>
      </c>
      <c r="K2930" t="s">
        <v>31697</v>
      </c>
      <c r="L2930" t="s">
        <v>31560</v>
      </c>
      <c r="M2930" t="s">
        <v>31662</v>
      </c>
      <c r="N2930" t="s">
        <v>31698</v>
      </c>
      <c r="O2930" t="s">
        <v>31555</v>
      </c>
      <c r="P2930" t="s">
        <v>31691</v>
      </c>
      <c r="Q2930" t="s">
        <v>31556</v>
      </c>
      <c r="R2930" t="s">
        <v>31699</v>
      </c>
      <c r="S2930" t="s">
        <v>31700</v>
      </c>
      <c r="T2930" t="s">
        <v>31559</v>
      </c>
      <c r="U2930" t="s">
        <v>31701</v>
      </c>
      <c r="V2930" t="s">
        <v>31562</v>
      </c>
      <c r="W2930" t="s">
        <v>31702</v>
      </c>
      <c r="X2930" t="s">
        <v>31663</v>
      </c>
      <c r="Y2930" t="s">
        <v>25389</v>
      </c>
      <c r="Z2930" t="s">
        <v>31703</v>
      </c>
      <c r="AA2930" t="s">
        <v>31686</v>
      </c>
      <c r="AB2930" t="s">
        <v>31604</v>
      </c>
      <c r="AC2930" t="s">
        <v>31543</v>
      </c>
    </row>
    <row r="2931" spans="1:31" x14ac:dyDescent="0.3">
      <c r="A2931" t="s">
        <v>31704</v>
      </c>
      <c r="B2931" t="s">
        <v>31705</v>
      </c>
      <c r="C2931">
        <v>896</v>
      </c>
      <c r="D2931" t="s">
        <v>38</v>
      </c>
      <c r="E2931" t="s">
        <v>3</v>
      </c>
      <c r="F2931" t="s">
        <v>39</v>
      </c>
      <c r="G2931">
        <v>173</v>
      </c>
      <c r="H2931">
        <v>2192802</v>
      </c>
      <c r="I2931">
        <v>4.12</v>
      </c>
      <c r="J2931">
        <v>3162</v>
      </c>
      <c r="K2931">
        <v>3983</v>
      </c>
      <c r="L2931" t="s">
        <v>31706</v>
      </c>
      <c r="M2931" t="e">
        <f>-mB_XLq6g1g</f>
        <v>#NAME?</v>
      </c>
      <c r="N2931" t="s">
        <v>31707</v>
      </c>
      <c r="O2931" t="s">
        <v>31708</v>
      </c>
      <c r="P2931" t="s">
        <v>31709</v>
      </c>
      <c r="Q2931" t="s">
        <v>31710</v>
      </c>
      <c r="R2931" t="s">
        <v>31711</v>
      </c>
      <c r="S2931" t="s">
        <v>31552</v>
      </c>
      <c r="T2931" t="s">
        <v>31712</v>
      </c>
      <c r="U2931" t="s">
        <v>31713</v>
      </c>
      <c r="V2931" t="s">
        <v>31714</v>
      </c>
      <c r="W2931" t="s">
        <v>31715</v>
      </c>
      <c r="X2931" t="s">
        <v>25389</v>
      </c>
      <c r="Y2931" t="s">
        <v>31557</v>
      </c>
    </row>
    <row r="2932" spans="1:31" x14ac:dyDescent="0.3">
      <c r="A2932" t="s">
        <v>31716</v>
      </c>
      <c r="B2932" t="s">
        <v>31717</v>
      </c>
      <c r="C2932">
        <v>653</v>
      </c>
      <c r="D2932" t="s">
        <v>20</v>
      </c>
      <c r="E2932">
        <v>208</v>
      </c>
      <c r="F2932">
        <v>545196</v>
      </c>
      <c r="G2932">
        <v>4.87</v>
      </c>
      <c r="H2932">
        <v>2418</v>
      </c>
      <c r="I2932">
        <v>1832</v>
      </c>
      <c r="J2932" t="s">
        <v>31718</v>
      </c>
      <c r="K2932" t="s">
        <v>31719</v>
      </c>
      <c r="L2932" t="s">
        <v>31720</v>
      </c>
      <c r="M2932" t="s">
        <v>31721</v>
      </c>
      <c r="N2932" t="s">
        <v>31722</v>
      </c>
      <c r="O2932" t="s">
        <v>31723</v>
      </c>
      <c r="P2932" t="s">
        <v>31724</v>
      </c>
      <c r="Q2932" t="s">
        <v>31725</v>
      </c>
      <c r="R2932" t="s">
        <v>31726</v>
      </c>
      <c r="S2932" t="s">
        <v>31727</v>
      </c>
      <c r="T2932" t="s">
        <v>31728</v>
      </c>
      <c r="U2932" t="s">
        <v>31729</v>
      </c>
      <c r="V2932" t="s">
        <v>31730</v>
      </c>
      <c r="W2932" t="s">
        <v>31731</v>
      </c>
    </row>
    <row r="2933" spans="1:31" x14ac:dyDescent="0.3">
      <c r="A2933" t="s">
        <v>31562</v>
      </c>
      <c r="B2933" t="s">
        <v>31732</v>
      </c>
      <c r="C2933">
        <v>878</v>
      </c>
      <c r="D2933" t="s">
        <v>32</v>
      </c>
      <c r="E2933">
        <v>120</v>
      </c>
      <c r="F2933">
        <v>922669</v>
      </c>
      <c r="G2933">
        <v>4.8499999999999996</v>
      </c>
      <c r="H2933">
        <v>1837</v>
      </c>
      <c r="I2933">
        <v>2677</v>
      </c>
      <c r="J2933" t="s">
        <v>31733</v>
      </c>
      <c r="K2933" t="s">
        <v>31734</v>
      </c>
      <c r="L2933" t="s">
        <v>31657</v>
      </c>
      <c r="M2933" t="s">
        <v>31735</v>
      </c>
      <c r="N2933" t="s">
        <v>31736</v>
      </c>
      <c r="O2933" t="s">
        <v>31737</v>
      </c>
      <c r="P2933" t="s">
        <v>31738</v>
      </c>
      <c r="Q2933" t="s">
        <v>31691</v>
      </c>
      <c r="R2933" t="s">
        <v>31555</v>
      </c>
      <c r="S2933" t="s">
        <v>31604</v>
      </c>
      <c r="T2933" t="s">
        <v>31549</v>
      </c>
      <c r="U2933" t="s">
        <v>31663</v>
      </c>
      <c r="V2933" t="s">
        <v>31739</v>
      </c>
      <c r="W2933" t="s">
        <v>31740</v>
      </c>
      <c r="X2933" t="s">
        <v>31741</v>
      </c>
      <c r="Y2933" t="s">
        <v>31558</v>
      </c>
      <c r="Z2933" t="s">
        <v>31742</v>
      </c>
      <c r="AA2933" t="s">
        <v>31543</v>
      </c>
      <c r="AB2933" t="s">
        <v>25389</v>
      </c>
      <c r="AC2933" t="s">
        <v>31743</v>
      </c>
    </row>
    <row r="2934" spans="1:31" x14ac:dyDescent="0.3">
      <c r="A2934" t="s">
        <v>31744</v>
      </c>
      <c r="B2934" t="s">
        <v>31745</v>
      </c>
      <c r="C2934">
        <v>901</v>
      </c>
      <c r="D2934" t="s">
        <v>687</v>
      </c>
      <c r="E2934" t="s">
        <v>3</v>
      </c>
      <c r="F2934" t="s">
        <v>688</v>
      </c>
      <c r="G2934">
        <v>214</v>
      </c>
      <c r="H2934">
        <v>499698</v>
      </c>
      <c r="I2934">
        <v>4.26</v>
      </c>
      <c r="J2934">
        <v>2844</v>
      </c>
      <c r="K2934">
        <v>2648</v>
      </c>
      <c r="L2934" t="s">
        <v>31746</v>
      </c>
      <c r="M2934" t="s">
        <v>31747</v>
      </c>
      <c r="N2934" t="s">
        <v>31748</v>
      </c>
      <c r="O2934" t="s">
        <v>31749</v>
      </c>
      <c r="P2934" t="s">
        <v>31750</v>
      </c>
      <c r="Q2934" t="e">
        <f>-CaHPMPckcE</f>
        <v>#NAME?</v>
      </c>
      <c r="R2934" t="s">
        <v>31751</v>
      </c>
      <c r="S2934" t="s">
        <v>31752</v>
      </c>
      <c r="T2934" t="s">
        <v>31753</v>
      </c>
      <c r="U2934" t="s">
        <v>31754</v>
      </c>
      <c r="V2934" t="s">
        <v>31755</v>
      </c>
      <c r="W2934" t="s">
        <v>31756</v>
      </c>
      <c r="X2934" t="s">
        <v>31757</v>
      </c>
      <c r="Y2934" t="s">
        <v>31758</v>
      </c>
      <c r="Z2934" t="s">
        <v>31759</v>
      </c>
      <c r="AA2934" t="s">
        <v>31760</v>
      </c>
      <c r="AB2934" t="s">
        <v>31761</v>
      </c>
      <c r="AC2934" t="s">
        <v>31762</v>
      </c>
      <c r="AD2934" t="s">
        <v>31763</v>
      </c>
      <c r="AE2934" t="s">
        <v>31764</v>
      </c>
    </row>
    <row r="2935" spans="1:31" x14ac:dyDescent="0.3">
      <c r="A2935" t="s">
        <v>31747</v>
      </c>
      <c r="B2935" t="s">
        <v>31745</v>
      </c>
      <c r="C2935">
        <v>947</v>
      </c>
      <c r="D2935" t="s">
        <v>687</v>
      </c>
      <c r="E2935" t="s">
        <v>3</v>
      </c>
      <c r="F2935" t="s">
        <v>688</v>
      </c>
      <c r="G2935">
        <v>181</v>
      </c>
      <c r="H2935">
        <v>86587</v>
      </c>
      <c r="I2935">
        <v>4.66</v>
      </c>
      <c r="J2935">
        <v>473</v>
      </c>
      <c r="K2935">
        <v>354</v>
      </c>
      <c r="L2935" t="s">
        <v>31744</v>
      </c>
      <c r="M2935" t="s">
        <v>31746</v>
      </c>
      <c r="N2935" t="s">
        <v>31749</v>
      </c>
      <c r="O2935" t="s">
        <v>31757</v>
      </c>
      <c r="P2935" t="s">
        <v>31748</v>
      </c>
      <c r="Q2935" t="s">
        <v>31751</v>
      </c>
      <c r="R2935" t="s">
        <v>31754</v>
      </c>
      <c r="S2935" t="e">
        <f>-fjTlpuEzkA</f>
        <v>#NAME?</v>
      </c>
      <c r="T2935" t="s">
        <v>31765</v>
      </c>
      <c r="U2935" t="s">
        <v>31766</v>
      </c>
      <c r="V2935" t="s">
        <v>31753</v>
      </c>
      <c r="W2935" t="s">
        <v>31763</v>
      </c>
      <c r="X2935" t="s">
        <v>31762</v>
      </c>
      <c r="Y2935" t="s">
        <v>31767</v>
      </c>
      <c r="Z2935" t="s">
        <v>31752</v>
      </c>
      <c r="AA2935" t="s">
        <v>31768</v>
      </c>
      <c r="AB2935" t="s">
        <v>31769</v>
      </c>
      <c r="AC2935" t="s">
        <v>31770</v>
      </c>
      <c r="AD2935" t="s">
        <v>31764</v>
      </c>
      <c r="AE2935" t="s">
        <v>31771</v>
      </c>
    </row>
    <row r="2936" spans="1:31" x14ac:dyDescent="0.3">
      <c r="A2936" t="s">
        <v>31752</v>
      </c>
      <c r="B2936" t="s">
        <v>31772</v>
      </c>
      <c r="C2936">
        <v>890</v>
      </c>
      <c r="D2936" t="s">
        <v>20</v>
      </c>
      <c r="E2936">
        <v>358</v>
      </c>
      <c r="F2936">
        <v>15932</v>
      </c>
      <c r="G2936">
        <v>4.66</v>
      </c>
      <c r="H2936">
        <v>105</v>
      </c>
      <c r="I2936">
        <v>117</v>
      </c>
      <c r="J2936" t="s">
        <v>31744</v>
      </c>
      <c r="K2936" t="s">
        <v>31773</v>
      </c>
      <c r="L2936" t="s">
        <v>31762</v>
      </c>
      <c r="M2936" t="s">
        <v>31774</v>
      </c>
      <c r="N2936" t="s">
        <v>31775</v>
      </c>
      <c r="O2936" t="s">
        <v>31776</v>
      </c>
      <c r="P2936" t="s">
        <v>31747</v>
      </c>
      <c r="Q2936" t="s">
        <v>31777</v>
      </c>
      <c r="R2936" t="s">
        <v>31778</v>
      </c>
      <c r="S2936" t="s">
        <v>31779</v>
      </c>
      <c r="T2936" t="s">
        <v>31780</v>
      </c>
      <c r="U2936" t="s">
        <v>31781</v>
      </c>
      <c r="V2936" t="s">
        <v>31782</v>
      </c>
      <c r="W2936" t="s">
        <v>31783</v>
      </c>
      <c r="X2936" t="s">
        <v>31784</v>
      </c>
      <c r="Y2936" t="s">
        <v>31785</v>
      </c>
      <c r="Z2936" t="s">
        <v>31786</v>
      </c>
      <c r="AA2936" t="s">
        <v>31787</v>
      </c>
      <c r="AB2936" t="s">
        <v>31788</v>
      </c>
      <c r="AC2936" t="s">
        <v>31789</v>
      </c>
    </row>
    <row r="2937" spans="1:31" x14ac:dyDescent="0.3">
      <c r="A2937" t="s">
        <v>31762</v>
      </c>
      <c r="B2937" t="s">
        <v>31790</v>
      </c>
      <c r="C2937">
        <v>983</v>
      </c>
      <c r="D2937" t="s">
        <v>687</v>
      </c>
      <c r="E2937" t="s">
        <v>3</v>
      </c>
      <c r="F2937" t="s">
        <v>688</v>
      </c>
      <c r="G2937">
        <v>417</v>
      </c>
      <c r="H2937">
        <v>3503</v>
      </c>
      <c r="I2937">
        <v>4.3899999999999997</v>
      </c>
      <c r="J2937">
        <v>28</v>
      </c>
      <c r="K2937">
        <v>57</v>
      </c>
      <c r="L2937" t="s">
        <v>31744</v>
      </c>
      <c r="M2937" t="s">
        <v>31752</v>
      </c>
      <c r="N2937" t="s">
        <v>31747</v>
      </c>
      <c r="O2937" t="s">
        <v>31780</v>
      </c>
      <c r="P2937" t="s">
        <v>31781</v>
      </c>
      <c r="Q2937" t="s">
        <v>31783</v>
      </c>
      <c r="R2937" t="s">
        <v>31779</v>
      </c>
      <c r="S2937" t="s">
        <v>31791</v>
      </c>
      <c r="T2937" t="s">
        <v>31792</v>
      </c>
      <c r="U2937" t="s">
        <v>31776</v>
      </c>
      <c r="V2937" t="s">
        <v>31793</v>
      </c>
      <c r="W2937" t="s">
        <v>31748</v>
      </c>
      <c r="X2937" t="s">
        <v>31746</v>
      </c>
      <c r="Y2937" t="s">
        <v>31782</v>
      </c>
      <c r="Z2937" t="s">
        <v>31794</v>
      </c>
      <c r="AA2937" t="s">
        <v>31757</v>
      </c>
      <c r="AB2937" t="s">
        <v>31775</v>
      </c>
      <c r="AC2937" t="s">
        <v>31795</v>
      </c>
      <c r="AD2937" t="s">
        <v>31796</v>
      </c>
      <c r="AE2937" t="s">
        <v>31785</v>
      </c>
    </row>
    <row r="2938" spans="1:31" x14ac:dyDescent="0.3">
      <c r="A2938" t="s">
        <v>31780</v>
      </c>
      <c r="B2938" t="s">
        <v>31797</v>
      </c>
      <c r="C2938">
        <v>1088</v>
      </c>
      <c r="D2938" t="s">
        <v>32</v>
      </c>
      <c r="E2938">
        <v>476</v>
      </c>
      <c r="F2938">
        <v>1515</v>
      </c>
      <c r="G2938">
        <v>5</v>
      </c>
      <c r="H2938">
        <v>13</v>
      </c>
      <c r="I2938">
        <v>14</v>
      </c>
      <c r="J2938" t="s">
        <v>31762</v>
      </c>
      <c r="K2938" t="s">
        <v>31744</v>
      </c>
      <c r="L2938" t="s">
        <v>31796</v>
      </c>
      <c r="M2938" t="s">
        <v>31752</v>
      </c>
      <c r="N2938" t="s">
        <v>31781</v>
      </c>
      <c r="O2938" t="s">
        <v>31782</v>
      </c>
      <c r="P2938" t="s">
        <v>31798</v>
      </c>
      <c r="Q2938" t="s">
        <v>31799</v>
      </c>
      <c r="R2938" t="s">
        <v>31747</v>
      </c>
      <c r="S2938" t="s">
        <v>31800</v>
      </c>
      <c r="T2938" t="s">
        <v>31801</v>
      </c>
      <c r="U2938" t="s">
        <v>31802</v>
      </c>
      <c r="V2938" t="s">
        <v>31776</v>
      </c>
      <c r="W2938" t="s">
        <v>31783</v>
      </c>
      <c r="X2938" t="s">
        <v>31803</v>
      </c>
      <c r="Y2938" t="s">
        <v>31804</v>
      </c>
      <c r="Z2938" t="s">
        <v>31805</v>
      </c>
      <c r="AA2938" t="s">
        <v>31806</v>
      </c>
      <c r="AB2938" t="s">
        <v>31807</v>
      </c>
      <c r="AC2938" t="s">
        <v>31808</v>
      </c>
    </row>
    <row r="2939" spans="1:31" x14ac:dyDescent="0.3">
      <c r="A2939" t="s">
        <v>31781</v>
      </c>
      <c r="B2939" t="s">
        <v>31809</v>
      </c>
      <c r="C2939">
        <v>891</v>
      </c>
      <c r="D2939" t="s">
        <v>20</v>
      </c>
      <c r="E2939">
        <v>365</v>
      </c>
      <c r="F2939">
        <v>4747</v>
      </c>
      <c r="G2939">
        <v>4.8</v>
      </c>
      <c r="H2939">
        <v>44</v>
      </c>
      <c r="I2939">
        <v>39</v>
      </c>
      <c r="J2939" t="s">
        <v>31803</v>
      </c>
      <c r="K2939" t="s">
        <v>31744</v>
      </c>
      <c r="L2939" t="s">
        <v>31776</v>
      </c>
      <c r="M2939" t="s">
        <v>31782</v>
      </c>
      <c r="N2939" t="s">
        <v>31796</v>
      </c>
      <c r="O2939" t="s">
        <v>31810</v>
      </c>
      <c r="P2939" t="s">
        <v>31783</v>
      </c>
      <c r="Q2939" t="s">
        <v>31747</v>
      </c>
      <c r="R2939" t="s">
        <v>31798</v>
      </c>
      <c r="S2939" t="s">
        <v>31762</v>
      </c>
      <c r="T2939" t="s">
        <v>31779</v>
      </c>
      <c r="U2939" t="s">
        <v>31811</v>
      </c>
      <c r="V2939" t="s">
        <v>31752</v>
      </c>
      <c r="W2939" t="s">
        <v>31812</v>
      </c>
      <c r="X2939" t="s">
        <v>31813</v>
      </c>
      <c r="Y2939" t="s">
        <v>31789</v>
      </c>
      <c r="Z2939" t="s">
        <v>31806</v>
      </c>
      <c r="AA2939" t="s">
        <v>31805</v>
      </c>
      <c r="AB2939" t="s">
        <v>31814</v>
      </c>
      <c r="AC2939" t="s">
        <v>31815</v>
      </c>
    </row>
    <row r="2940" spans="1:31" x14ac:dyDescent="0.3">
      <c r="A2940" t="s">
        <v>31816</v>
      </c>
      <c r="B2940" t="s">
        <v>31817</v>
      </c>
      <c r="C2940">
        <v>910</v>
      </c>
      <c r="D2940" t="s">
        <v>38</v>
      </c>
      <c r="E2940" t="s">
        <v>3</v>
      </c>
      <c r="F2940" t="s">
        <v>39</v>
      </c>
      <c r="G2940">
        <v>268</v>
      </c>
      <c r="H2940">
        <v>8046</v>
      </c>
      <c r="I2940">
        <v>3.86</v>
      </c>
      <c r="J2940">
        <v>14</v>
      </c>
      <c r="K2940">
        <v>1</v>
      </c>
      <c r="L2940" t="s">
        <v>31818</v>
      </c>
      <c r="M2940" t="s">
        <v>31819</v>
      </c>
      <c r="N2940" t="s">
        <v>31820</v>
      </c>
      <c r="O2940" t="s">
        <v>31821</v>
      </c>
      <c r="P2940" t="s">
        <v>31822</v>
      </c>
      <c r="Q2940" t="s">
        <v>31823</v>
      </c>
      <c r="R2940" t="s">
        <v>31824</v>
      </c>
      <c r="S2940" t="s">
        <v>31825</v>
      </c>
      <c r="T2940" t="s">
        <v>31826</v>
      </c>
      <c r="U2940" t="s">
        <v>31827</v>
      </c>
      <c r="V2940" t="s">
        <v>31828</v>
      </c>
      <c r="W2940" t="s">
        <v>31829</v>
      </c>
      <c r="X2940" t="s">
        <v>31830</v>
      </c>
      <c r="Y2940" t="s">
        <v>31831</v>
      </c>
      <c r="Z2940" t="s">
        <v>31832</v>
      </c>
      <c r="AA2940" t="s">
        <v>31833</v>
      </c>
      <c r="AB2940" t="s">
        <v>31834</v>
      </c>
      <c r="AC2940" t="s">
        <v>31835</v>
      </c>
      <c r="AD2940" t="s">
        <v>31836</v>
      </c>
      <c r="AE2940" t="s">
        <v>31837</v>
      </c>
    </row>
    <row r="2941" spans="1:31" x14ac:dyDescent="0.3">
      <c r="A2941" t="s">
        <v>31838</v>
      </c>
      <c r="B2941" t="s">
        <v>31839</v>
      </c>
      <c r="C2941">
        <v>903</v>
      </c>
      <c r="D2941" t="s">
        <v>32</v>
      </c>
      <c r="E2941">
        <v>327</v>
      </c>
      <c r="F2941">
        <v>29452</v>
      </c>
      <c r="G2941">
        <v>4.91</v>
      </c>
      <c r="H2941">
        <v>92</v>
      </c>
      <c r="I2941">
        <v>69</v>
      </c>
      <c r="J2941" t="s">
        <v>31840</v>
      </c>
      <c r="K2941" t="s">
        <v>31841</v>
      </c>
      <c r="L2941" t="s">
        <v>31842</v>
      </c>
      <c r="M2941" t="s">
        <v>31843</v>
      </c>
      <c r="N2941" t="s">
        <v>31844</v>
      </c>
      <c r="O2941" t="s">
        <v>31845</v>
      </c>
      <c r="P2941" t="s">
        <v>31846</v>
      </c>
      <c r="Q2941" t="s">
        <v>31847</v>
      </c>
      <c r="R2941" t="s">
        <v>31848</v>
      </c>
      <c r="S2941" t="s">
        <v>31849</v>
      </c>
      <c r="T2941" t="s">
        <v>31850</v>
      </c>
      <c r="U2941" t="s">
        <v>31851</v>
      </c>
      <c r="V2941" t="s">
        <v>31852</v>
      </c>
      <c r="W2941" t="s">
        <v>31853</v>
      </c>
      <c r="X2941" t="s">
        <v>31854</v>
      </c>
      <c r="Y2941" t="s">
        <v>31855</v>
      </c>
      <c r="Z2941" t="s">
        <v>31856</v>
      </c>
      <c r="AA2941" t="s">
        <v>31857</v>
      </c>
      <c r="AB2941" t="s">
        <v>31858</v>
      </c>
      <c r="AC2941" t="s">
        <v>31859</v>
      </c>
    </row>
    <row r="2942" spans="1:31" x14ac:dyDescent="0.3">
      <c r="A2942" t="s">
        <v>31798</v>
      </c>
      <c r="B2942" t="s">
        <v>31860</v>
      </c>
      <c r="C2942">
        <v>1123</v>
      </c>
      <c r="D2942" t="s">
        <v>20</v>
      </c>
      <c r="E2942">
        <v>464</v>
      </c>
      <c r="F2942">
        <v>1089</v>
      </c>
      <c r="G2942">
        <v>5</v>
      </c>
      <c r="H2942">
        <v>11</v>
      </c>
      <c r="I2942">
        <v>12</v>
      </c>
      <c r="J2942" t="s">
        <v>31796</v>
      </c>
      <c r="K2942" t="s">
        <v>31803</v>
      </c>
      <c r="L2942" t="s">
        <v>31781</v>
      </c>
      <c r="M2942" t="s">
        <v>31861</v>
      </c>
      <c r="N2942" t="s">
        <v>31782</v>
      </c>
      <c r="O2942" t="s">
        <v>31806</v>
      </c>
      <c r="P2942" t="s">
        <v>31780</v>
      </c>
      <c r="Q2942" t="s">
        <v>31789</v>
      </c>
      <c r="R2942" t="s">
        <v>31862</v>
      </c>
      <c r="S2942" t="s">
        <v>31804</v>
      </c>
      <c r="T2942" t="s">
        <v>31785</v>
      </c>
      <c r="U2942" t="s">
        <v>31863</v>
      </c>
      <c r="V2942" t="s">
        <v>31762</v>
      </c>
      <c r="W2942" t="s">
        <v>31864</v>
      </c>
      <c r="X2942" t="s">
        <v>31865</v>
      </c>
      <c r="Y2942" t="s">
        <v>31752</v>
      </c>
      <c r="Z2942" t="s">
        <v>31779</v>
      </c>
      <c r="AA2942" t="s">
        <v>31807</v>
      </c>
      <c r="AB2942" t="s">
        <v>31808</v>
      </c>
      <c r="AC2942" t="s">
        <v>31800</v>
      </c>
    </row>
    <row r="2943" spans="1:31" x14ac:dyDescent="0.3">
      <c r="A2943" t="s">
        <v>31866</v>
      </c>
      <c r="B2943" t="s">
        <v>31867</v>
      </c>
      <c r="C2943">
        <v>1078</v>
      </c>
      <c r="D2943" t="s">
        <v>687</v>
      </c>
      <c r="E2943" t="s">
        <v>3</v>
      </c>
      <c r="F2943" t="s">
        <v>688</v>
      </c>
      <c r="G2943">
        <v>618</v>
      </c>
      <c r="H2943">
        <v>500</v>
      </c>
      <c r="I2943">
        <v>5</v>
      </c>
      <c r="J2943">
        <v>5</v>
      </c>
      <c r="K2943">
        <v>8</v>
      </c>
      <c r="L2943" t="s">
        <v>31868</v>
      </c>
      <c r="M2943" t="s">
        <v>31869</v>
      </c>
      <c r="N2943" t="s">
        <v>31870</v>
      </c>
      <c r="O2943" t="s">
        <v>31871</v>
      </c>
      <c r="P2943" t="s">
        <v>31872</v>
      </c>
      <c r="Q2943" t="s">
        <v>31873</v>
      </c>
      <c r="R2943" t="s">
        <v>31874</v>
      </c>
      <c r="S2943" t="s">
        <v>31875</v>
      </c>
      <c r="T2943" t="s">
        <v>31876</v>
      </c>
      <c r="U2943" t="s">
        <v>31877</v>
      </c>
      <c r="V2943" t="s">
        <v>31878</v>
      </c>
      <c r="W2943" t="s">
        <v>31879</v>
      </c>
      <c r="X2943" t="s">
        <v>31880</v>
      </c>
      <c r="Y2943" t="s">
        <v>31881</v>
      </c>
      <c r="Z2943" t="s">
        <v>31882</v>
      </c>
      <c r="AA2943" t="s">
        <v>31883</v>
      </c>
      <c r="AB2943" t="s">
        <v>31884</v>
      </c>
      <c r="AC2943" t="s">
        <v>31885</v>
      </c>
      <c r="AD2943" t="s">
        <v>31886</v>
      </c>
      <c r="AE2943" t="s">
        <v>31887</v>
      </c>
    </row>
    <row r="2944" spans="1:31" x14ac:dyDescent="0.3">
      <c r="A2944" t="s">
        <v>31888</v>
      </c>
      <c r="B2944" t="s">
        <v>31889</v>
      </c>
      <c r="C2944">
        <v>606</v>
      </c>
      <c r="D2944" t="s">
        <v>38</v>
      </c>
      <c r="E2944" t="s">
        <v>3</v>
      </c>
      <c r="F2944" t="s">
        <v>39</v>
      </c>
      <c r="G2944">
        <v>561</v>
      </c>
      <c r="H2944">
        <v>4159</v>
      </c>
      <c r="I2944">
        <v>4.3499999999999996</v>
      </c>
      <c r="J2944">
        <v>17</v>
      </c>
      <c r="K2944">
        <v>9</v>
      </c>
    </row>
    <row r="2945" spans="1:31" x14ac:dyDescent="0.3">
      <c r="A2945" t="s">
        <v>31810</v>
      </c>
      <c r="B2945" t="s">
        <v>31890</v>
      </c>
      <c r="C2945">
        <v>798</v>
      </c>
      <c r="D2945" t="s">
        <v>32</v>
      </c>
      <c r="E2945">
        <v>350</v>
      </c>
      <c r="F2945">
        <v>1376</v>
      </c>
      <c r="G2945">
        <v>4</v>
      </c>
      <c r="H2945">
        <v>1</v>
      </c>
      <c r="I2945">
        <v>2</v>
      </c>
    </row>
    <row r="2946" spans="1:31" x14ac:dyDescent="0.3">
      <c r="A2946" t="s">
        <v>31758</v>
      </c>
      <c r="B2946" t="s">
        <v>511</v>
      </c>
      <c r="C2946">
        <v>610</v>
      </c>
      <c r="D2946" t="s">
        <v>32</v>
      </c>
      <c r="E2946">
        <v>95</v>
      </c>
      <c r="F2946">
        <v>145213</v>
      </c>
      <c r="G2946">
        <v>4.2699999999999996</v>
      </c>
      <c r="H2946">
        <v>300</v>
      </c>
      <c r="I2946">
        <v>58</v>
      </c>
      <c r="J2946" t="s">
        <v>31750</v>
      </c>
      <c r="K2946" t="s">
        <v>31759</v>
      </c>
      <c r="L2946" t="s">
        <v>31891</v>
      </c>
      <c r="M2946" t="s">
        <v>31892</v>
      </c>
      <c r="N2946" t="s">
        <v>31744</v>
      </c>
      <c r="O2946" t="s">
        <v>31893</v>
      </c>
      <c r="P2946" t="e">
        <f>-CaHPMPckcE</f>
        <v>#NAME?</v>
      </c>
      <c r="Q2946" t="s">
        <v>31761</v>
      </c>
      <c r="R2946" t="s">
        <v>31755</v>
      </c>
      <c r="S2946" t="s">
        <v>31894</v>
      </c>
      <c r="T2946" t="s">
        <v>31895</v>
      </c>
      <c r="U2946" t="s">
        <v>31896</v>
      </c>
      <c r="V2946" t="s">
        <v>31897</v>
      </c>
      <c r="W2946" t="s">
        <v>31898</v>
      </c>
      <c r="X2946" t="s">
        <v>31899</v>
      </c>
      <c r="Y2946" t="e">
        <f>-azqXygCzO8</f>
        <v>#NAME?</v>
      </c>
      <c r="Z2946" t="s">
        <v>31900</v>
      </c>
      <c r="AA2946" t="s">
        <v>31901</v>
      </c>
      <c r="AB2946" t="s">
        <v>31902</v>
      </c>
      <c r="AC2946" t="s">
        <v>31903</v>
      </c>
    </row>
    <row r="2947" spans="1:31" x14ac:dyDescent="0.3">
      <c r="A2947" t="s">
        <v>31904</v>
      </c>
      <c r="B2947" t="s">
        <v>31867</v>
      </c>
      <c r="C2947">
        <v>1004</v>
      </c>
      <c r="D2947" t="s">
        <v>20</v>
      </c>
      <c r="E2947">
        <v>528</v>
      </c>
      <c r="F2947">
        <v>1606</v>
      </c>
      <c r="G2947">
        <v>4.5599999999999996</v>
      </c>
      <c r="H2947">
        <v>16</v>
      </c>
      <c r="I2947">
        <v>23</v>
      </c>
      <c r="J2947" t="s">
        <v>31905</v>
      </c>
      <c r="K2947" t="s">
        <v>31906</v>
      </c>
      <c r="L2947" t="s">
        <v>31907</v>
      </c>
      <c r="M2947" t="s">
        <v>31908</v>
      </c>
      <c r="N2947" t="s">
        <v>31909</v>
      </c>
      <c r="O2947" t="s">
        <v>31872</v>
      </c>
      <c r="P2947" t="s">
        <v>31910</v>
      </c>
      <c r="Q2947" t="s">
        <v>31911</v>
      </c>
      <c r="R2947" t="s">
        <v>31912</v>
      </c>
      <c r="S2947" t="s">
        <v>31875</v>
      </c>
      <c r="T2947" t="s">
        <v>17864</v>
      </c>
      <c r="U2947" t="s">
        <v>31913</v>
      </c>
      <c r="V2947" t="s">
        <v>31914</v>
      </c>
      <c r="W2947" t="s">
        <v>31915</v>
      </c>
      <c r="X2947" t="s">
        <v>31916</v>
      </c>
      <c r="Y2947" t="s">
        <v>31917</v>
      </c>
      <c r="Z2947" t="s">
        <v>31918</v>
      </c>
      <c r="AA2947" t="s">
        <v>31578</v>
      </c>
      <c r="AB2947" t="s">
        <v>31919</v>
      </c>
      <c r="AC2947" t="s">
        <v>5221</v>
      </c>
    </row>
    <row r="2948" spans="1:31" x14ac:dyDescent="0.3">
      <c r="A2948" t="s">
        <v>31920</v>
      </c>
      <c r="B2948" t="s">
        <v>31921</v>
      </c>
      <c r="C2948">
        <v>916</v>
      </c>
      <c r="D2948" t="s">
        <v>3580</v>
      </c>
      <c r="E2948" t="s">
        <v>3</v>
      </c>
      <c r="F2948" t="s">
        <v>3581</v>
      </c>
      <c r="G2948">
        <v>592</v>
      </c>
      <c r="H2948">
        <v>1027</v>
      </c>
      <c r="I2948">
        <v>4</v>
      </c>
      <c r="J2948">
        <v>4</v>
      </c>
      <c r="K2948">
        <v>0</v>
      </c>
      <c r="L2948" t="s">
        <v>31922</v>
      </c>
      <c r="M2948" t="s">
        <v>31923</v>
      </c>
      <c r="N2948" t="s">
        <v>31924</v>
      </c>
      <c r="O2948" t="s">
        <v>31925</v>
      </c>
      <c r="P2948" t="s">
        <v>31926</v>
      </c>
      <c r="Q2948" t="s">
        <v>31927</v>
      </c>
      <c r="R2948" t="s">
        <v>31928</v>
      </c>
      <c r="S2948" t="s">
        <v>31929</v>
      </c>
      <c r="T2948" t="s">
        <v>31930</v>
      </c>
      <c r="U2948" t="s">
        <v>31931</v>
      </c>
      <c r="V2948" t="s">
        <v>31932</v>
      </c>
      <c r="W2948" t="s">
        <v>31933</v>
      </c>
      <c r="X2948" t="s">
        <v>31934</v>
      </c>
      <c r="Y2948" t="s">
        <v>31935</v>
      </c>
      <c r="Z2948" t="s">
        <v>31936</v>
      </c>
      <c r="AA2948" t="s">
        <v>31937</v>
      </c>
      <c r="AB2948" t="s">
        <v>31938</v>
      </c>
      <c r="AC2948" t="s">
        <v>31939</v>
      </c>
      <c r="AD2948" t="s">
        <v>31940</v>
      </c>
      <c r="AE2948" t="s">
        <v>31941</v>
      </c>
    </row>
    <row r="2949" spans="1:31" x14ac:dyDescent="0.3">
      <c r="A2949" t="s">
        <v>31776</v>
      </c>
      <c r="B2949" t="s">
        <v>31942</v>
      </c>
      <c r="C2949">
        <v>889</v>
      </c>
      <c r="D2949" t="s">
        <v>32</v>
      </c>
      <c r="E2949">
        <v>359</v>
      </c>
      <c r="F2949">
        <v>8778</v>
      </c>
      <c r="G2949">
        <v>4.7699999999999996</v>
      </c>
      <c r="H2949">
        <v>61</v>
      </c>
      <c r="I2949">
        <v>89</v>
      </c>
      <c r="J2949" t="s">
        <v>31744</v>
      </c>
      <c r="K2949" t="s">
        <v>31752</v>
      </c>
      <c r="L2949" t="s">
        <v>31762</v>
      </c>
      <c r="M2949" t="s">
        <v>31747</v>
      </c>
      <c r="N2949" t="s">
        <v>31781</v>
      </c>
      <c r="O2949" t="s">
        <v>31810</v>
      </c>
      <c r="P2949" t="s">
        <v>31775</v>
      </c>
      <c r="Q2949" t="s">
        <v>31783</v>
      </c>
      <c r="R2949" t="s">
        <v>31780</v>
      </c>
      <c r="S2949" t="s">
        <v>31782</v>
      </c>
      <c r="T2949" t="s">
        <v>31943</v>
      </c>
      <c r="U2949" t="s">
        <v>31944</v>
      </c>
      <c r="V2949" t="s">
        <v>31945</v>
      </c>
      <c r="W2949" t="s">
        <v>31946</v>
      </c>
      <c r="X2949" t="s">
        <v>31756</v>
      </c>
      <c r="Y2949" t="s">
        <v>31947</v>
      </c>
      <c r="Z2949" t="s">
        <v>31784</v>
      </c>
      <c r="AA2949" t="s">
        <v>31948</v>
      </c>
      <c r="AB2949" t="s">
        <v>31800</v>
      </c>
      <c r="AC2949" t="s">
        <v>31792</v>
      </c>
    </row>
    <row r="2950" spans="1:31" x14ac:dyDescent="0.3">
      <c r="A2950" t="s">
        <v>31949</v>
      </c>
      <c r="B2950" t="s">
        <v>31950</v>
      </c>
      <c r="C2950">
        <v>1008</v>
      </c>
      <c r="D2950" t="s">
        <v>32</v>
      </c>
      <c r="E2950">
        <v>357</v>
      </c>
      <c r="F2950">
        <v>5208</v>
      </c>
      <c r="G2950">
        <v>5</v>
      </c>
      <c r="H2950">
        <v>8</v>
      </c>
      <c r="I2950">
        <v>4</v>
      </c>
      <c r="J2950" t="s">
        <v>31951</v>
      </c>
      <c r="K2950" t="s">
        <v>31952</v>
      </c>
      <c r="L2950" t="s">
        <v>31953</v>
      </c>
      <c r="M2950" t="s">
        <v>31954</v>
      </c>
      <c r="N2950" t="s">
        <v>31955</v>
      </c>
      <c r="O2950" t="s">
        <v>31956</v>
      </c>
      <c r="P2950" t="s">
        <v>31957</v>
      </c>
      <c r="Q2950" t="s">
        <v>31958</v>
      </c>
      <c r="R2950" t="s">
        <v>31959</v>
      </c>
      <c r="S2950" t="s">
        <v>31960</v>
      </c>
      <c r="T2950" t="s">
        <v>31961</v>
      </c>
      <c r="U2950" t="s">
        <v>31962</v>
      </c>
      <c r="V2950" t="s">
        <v>31963</v>
      </c>
      <c r="W2950" t="s">
        <v>31964</v>
      </c>
    </row>
    <row r="2951" spans="1:31" x14ac:dyDescent="0.3">
      <c r="A2951" t="s">
        <v>31965</v>
      </c>
      <c r="B2951" t="s">
        <v>31966</v>
      </c>
      <c r="C2951">
        <v>861</v>
      </c>
      <c r="D2951" t="s">
        <v>38</v>
      </c>
      <c r="E2951" t="s">
        <v>3</v>
      </c>
      <c r="F2951" t="s">
        <v>39</v>
      </c>
      <c r="G2951">
        <v>418</v>
      </c>
      <c r="H2951">
        <v>429</v>
      </c>
      <c r="I2951">
        <v>3.67</v>
      </c>
      <c r="J2951">
        <v>6</v>
      </c>
      <c r="K2951">
        <v>1</v>
      </c>
    </row>
    <row r="2952" spans="1:31" x14ac:dyDescent="0.3">
      <c r="A2952" t="s">
        <v>31789</v>
      </c>
      <c r="B2952" t="s">
        <v>31967</v>
      </c>
      <c r="C2952">
        <v>983</v>
      </c>
      <c r="D2952" t="s">
        <v>233</v>
      </c>
      <c r="E2952" t="s">
        <v>3</v>
      </c>
      <c r="F2952" t="s">
        <v>234</v>
      </c>
      <c r="G2952">
        <v>417</v>
      </c>
      <c r="H2952">
        <v>680</v>
      </c>
      <c r="I2952">
        <v>5</v>
      </c>
      <c r="J2952">
        <v>6</v>
      </c>
      <c r="K2952">
        <v>3</v>
      </c>
    </row>
    <row r="2953" spans="1:31" x14ac:dyDescent="0.3">
      <c r="A2953" t="s">
        <v>31806</v>
      </c>
      <c r="B2953" t="s">
        <v>31968</v>
      </c>
      <c r="C2953">
        <v>892</v>
      </c>
      <c r="D2953" t="s">
        <v>687</v>
      </c>
      <c r="E2953" t="s">
        <v>3</v>
      </c>
      <c r="F2953" t="s">
        <v>688</v>
      </c>
      <c r="G2953">
        <v>358</v>
      </c>
      <c r="H2953">
        <v>1368</v>
      </c>
      <c r="I2953">
        <v>5</v>
      </c>
      <c r="J2953">
        <v>11</v>
      </c>
      <c r="K2953">
        <v>6</v>
      </c>
      <c r="L2953" t="s">
        <v>31803</v>
      </c>
      <c r="M2953" t="s">
        <v>31744</v>
      </c>
      <c r="N2953" t="s">
        <v>31781</v>
      </c>
      <c r="O2953" t="s">
        <v>31799</v>
      </c>
      <c r="P2953" t="s">
        <v>31780</v>
      </c>
      <c r="Q2953" t="s">
        <v>31752</v>
      </c>
      <c r="R2953" t="s">
        <v>31784</v>
      </c>
      <c r="S2953" t="s">
        <v>31798</v>
      </c>
      <c r="T2953" t="s">
        <v>31761</v>
      </c>
      <c r="U2953" t="s">
        <v>31969</v>
      </c>
      <c r="V2953" t="s">
        <v>31783</v>
      </c>
      <c r="W2953" t="s">
        <v>31776</v>
      </c>
      <c r="X2953" t="s">
        <v>31775</v>
      </c>
      <c r="Y2953" t="s">
        <v>31805</v>
      </c>
      <c r="Z2953" t="s">
        <v>31970</v>
      </c>
      <c r="AA2953" t="s">
        <v>31971</v>
      </c>
      <c r="AB2953" t="s">
        <v>31800</v>
      </c>
      <c r="AC2953" t="s">
        <v>31789</v>
      </c>
      <c r="AD2953" t="s">
        <v>31972</v>
      </c>
      <c r="AE2953" t="s">
        <v>31861</v>
      </c>
    </row>
    <row r="2954" spans="1:31" x14ac:dyDescent="0.3">
      <c r="A2954" t="s">
        <v>31973</v>
      </c>
      <c r="B2954" t="s">
        <v>18428</v>
      </c>
      <c r="C2954">
        <v>903</v>
      </c>
      <c r="D2954" t="s">
        <v>38</v>
      </c>
      <c r="E2954" t="s">
        <v>3</v>
      </c>
      <c r="F2954" t="s">
        <v>39</v>
      </c>
      <c r="G2954">
        <v>819</v>
      </c>
      <c r="H2954">
        <v>513248</v>
      </c>
      <c r="I2954">
        <v>3.73</v>
      </c>
      <c r="J2954">
        <v>8329</v>
      </c>
      <c r="K2954">
        <v>10089</v>
      </c>
      <c r="L2954" t="s">
        <v>13641</v>
      </c>
      <c r="M2954" t="s">
        <v>18443</v>
      </c>
      <c r="N2954" t="s">
        <v>31974</v>
      </c>
      <c r="O2954" t="s">
        <v>31975</v>
      </c>
      <c r="P2954" t="s">
        <v>3782</v>
      </c>
      <c r="Q2954" t="s">
        <v>18432</v>
      </c>
      <c r="R2954" t="s">
        <v>18429</v>
      </c>
      <c r="S2954" t="s">
        <v>31976</v>
      </c>
      <c r="T2954" t="s">
        <v>31977</v>
      </c>
      <c r="U2954" t="s">
        <v>29892</v>
      </c>
      <c r="V2954" t="s">
        <v>18430</v>
      </c>
      <c r="W2954" t="s">
        <v>31978</v>
      </c>
      <c r="X2954" t="s">
        <v>31979</v>
      </c>
      <c r="Y2954" t="s">
        <v>31980</v>
      </c>
      <c r="Z2954" t="s">
        <v>31981</v>
      </c>
      <c r="AA2954" t="s">
        <v>31982</v>
      </c>
      <c r="AB2954" t="s">
        <v>18437</v>
      </c>
      <c r="AC2954" t="s">
        <v>31983</v>
      </c>
      <c r="AD2954" t="s">
        <v>31984</v>
      </c>
      <c r="AE2954" t="s">
        <v>31985</v>
      </c>
    </row>
    <row r="2955" spans="1:31" x14ac:dyDescent="0.3">
      <c r="A2955" t="s">
        <v>31986</v>
      </c>
      <c r="B2955" t="s">
        <v>31987</v>
      </c>
      <c r="C2955">
        <v>1121</v>
      </c>
      <c r="D2955" t="s">
        <v>20</v>
      </c>
      <c r="E2955">
        <v>218</v>
      </c>
      <c r="F2955">
        <v>860959</v>
      </c>
      <c r="G2955">
        <v>3.87</v>
      </c>
      <c r="H2955">
        <v>698</v>
      </c>
      <c r="I2955">
        <v>354</v>
      </c>
      <c r="J2955" t="s">
        <v>31988</v>
      </c>
      <c r="K2955" t="s">
        <v>11527</v>
      </c>
      <c r="L2955" t="s">
        <v>31989</v>
      </c>
      <c r="M2955" t="s">
        <v>31990</v>
      </c>
      <c r="N2955" t="s">
        <v>31991</v>
      </c>
      <c r="O2955" t="s">
        <v>25485</v>
      </c>
      <c r="P2955" t="s">
        <v>25475</v>
      </c>
      <c r="Q2955" t="s">
        <v>31992</v>
      </c>
      <c r="R2955" t="s">
        <v>23161</v>
      </c>
      <c r="S2955" t="s">
        <v>25474</v>
      </c>
      <c r="T2955" t="s">
        <v>25487</v>
      </c>
      <c r="U2955" t="s">
        <v>15046</v>
      </c>
      <c r="V2955" t="s">
        <v>25479</v>
      </c>
      <c r="W2955" t="s">
        <v>25468</v>
      </c>
      <c r="X2955" t="s">
        <v>8085</v>
      </c>
      <c r="Y2955" t="s">
        <v>31993</v>
      </c>
      <c r="Z2955" t="s">
        <v>25481</v>
      </c>
      <c r="AA2955" t="s">
        <v>31994</v>
      </c>
      <c r="AB2955" t="s">
        <v>31995</v>
      </c>
      <c r="AC2955" t="s">
        <v>31996</v>
      </c>
    </row>
    <row r="2956" spans="1:31" x14ac:dyDescent="0.3">
      <c r="A2956" t="s">
        <v>31997</v>
      </c>
      <c r="B2956" t="s">
        <v>31998</v>
      </c>
      <c r="C2956">
        <v>975</v>
      </c>
      <c r="D2956" t="s">
        <v>687</v>
      </c>
      <c r="E2956" t="s">
        <v>3</v>
      </c>
      <c r="F2956" t="s">
        <v>688</v>
      </c>
      <c r="G2956">
        <v>595</v>
      </c>
      <c r="H2956">
        <v>69917</v>
      </c>
      <c r="I2956">
        <v>4.68</v>
      </c>
      <c r="J2956">
        <v>19</v>
      </c>
      <c r="K2956">
        <v>13</v>
      </c>
      <c r="L2956" t="s">
        <v>31999</v>
      </c>
      <c r="M2956" t="s">
        <v>32000</v>
      </c>
      <c r="N2956" t="s">
        <v>32001</v>
      </c>
      <c r="O2956" t="s">
        <v>32002</v>
      </c>
      <c r="P2956" t="s">
        <v>32003</v>
      </c>
      <c r="Q2956" t="s">
        <v>32004</v>
      </c>
      <c r="R2956" t="s">
        <v>32005</v>
      </c>
      <c r="S2956" t="s">
        <v>32006</v>
      </c>
      <c r="T2956" t="s">
        <v>32007</v>
      </c>
      <c r="U2956" t="s">
        <v>32008</v>
      </c>
      <c r="V2956" t="s">
        <v>32009</v>
      </c>
      <c r="W2956" t="s">
        <v>32010</v>
      </c>
      <c r="X2956" t="s">
        <v>32011</v>
      </c>
      <c r="Y2956" t="s">
        <v>32012</v>
      </c>
      <c r="Z2956" t="s">
        <v>32013</v>
      </c>
      <c r="AA2956" t="s">
        <v>32014</v>
      </c>
      <c r="AB2956" t="s">
        <v>32015</v>
      </c>
      <c r="AC2956" t="s">
        <v>32016</v>
      </c>
      <c r="AD2956" t="s">
        <v>32017</v>
      </c>
      <c r="AE2956" t="s">
        <v>32018</v>
      </c>
    </row>
    <row r="2957" spans="1:31" x14ac:dyDescent="0.3">
      <c r="A2957" t="s">
        <v>11527</v>
      </c>
      <c r="B2957" t="s">
        <v>31987</v>
      </c>
      <c r="C2957">
        <v>1126</v>
      </c>
      <c r="D2957" t="s">
        <v>20</v>
      </c>
      <c r="E2957">
        <v>180</v>
      </c>
      <c r="F2957">
        <v>783708</v>
      </c>
      <c r="G2957">
        <v>3.48</v>
      </c>
      <c r="H2957">
        <v>1268</v>
      </c>
      <c r="I2957">
        <v>582</v>
      </c>
      <c r="J2957" t="s">
        <v>31986</v>
      </c>
      <c r="K2957" t="s">
        <v>7578</v>
      </c>
      <c r="L2957" t="s">
        <v>23161</v>
      </c>
      <c r="M2957" t="s">
        <v>31991</v>
      </c>
      <c r="N2957" t="s">
        <v>31989</v>
      </c>
      <c r="O2957" t="s">
        <v>32019</v>
      </c>
      <c r="P2957" t="s">
        <v>7560</v>
      </c>
      <c r="Q2957" t="s">
        <v>15046</v>
      </c>
      <c r="R2957" t="s">
        <v>31992</v>
      </c>
      <c r="S2957" t="s">
        <v>31993</v>
      </c>
      <c r="T2957" t="s">
        <v>32020</v>
      </c>
      <c r="U2957" t="s">
        <v>19226</v>
      </c>
      <c r="V2957" t="s">
        <v>32021</v>
      </c>
      <c r="W2957" t="s">
        <v>32022</v>
      </c>
      <c r="X2957" t="s">
        <v>31994</v>
      </c>
      <c r="Y2957" t="s">
        <v>32023</v>
      </c>
      <c r="Z2957" t="s">
        <v>32024</v>
      </c>
      <c r="AA2957" t="s">
        <v>32025</v>
      </c>
      <c r="AB2957" t="s">
        <v>7562</v>
      </c>
      <c r="AC2957" t="s">
        <v>32026</v>
      </c>
    </row>
    <row r="2958" spans="1:31" x14ac:dyDescent="0.3">
      <c r="A2958" t="s">
        <v>32027</v>
      </c>
      <c r="B2958" t="s">
        <v>23256</v>
      </c>
      <c r="C2958">
        <v>600</v>
      </c>
      <c r="D2958" t="s">
        <v>20</v>
      </c>
      <c r="E2958">
        <v>499</v>
      </c>
      <c r="F2958">
        <v>524124</v>
      </c>
      <c r="G2958">
        <v>4.42</v>
      </c>
      <c r="H2958">
        <v>1718</v>
      </c>
      <c r="I2958">
        <v>971</v>
      </c>
      <c r="J2958" t="s">
        <v>23263</v>
      </c>
      <c r="K2958" t="s">
        <v>32028</v>
      </c>
      <c r="L2958" t="s">
        <v>30687</v>
      </c>
      <c r="M2958" t="s">
        <v>32029</v>
      </c>
      <c r="N2958" t="s">
        <v>32030</v>
      </c>
      <c r="O2958" t="s">
        <v>32031</v>
      </c>
      <c r="P2958" t="s">
        <v>19234</v>
      </c>
      <c r="Q2958" t="s">
        <v>32032</v>
      </c>
      <c r="R2958" t="s">
        <v>23258</v>
      </c>
      <c r="S2958" t="s">
        <v>32033</v>
      </c>
      <c r="T2958" t="s">
        <v>32034</v>
      </c>
      <c r="U2958" t="s">
        <v>32035</v>
      </c>
      <c r="V2958" t="s">
        <v>32036</v>
      </c>
      <c r="W2958" t="s">
        <v>23262</v>
      </c>
      <c r="X2958" t="s">
        <v>23270</v>
      </c>
      <c r="Y2958" t="s">
        <v>32037</v>
      </c>
      <c r="Z2958" t="s">
        <v>32038</v>
      </c>
      <c r="AA2958" t="s">
        <v>23268</v>
      </c>
      <c r="AB2958" t="s">
        <v>32039</v>
      </c>
      <c r="AC2958" t="s">
        <v>23267</v>
      </c>
    </row>
    <row r="2959" spans="1:31" x14ac:dyDescent="0.3">
      <c r="A2959" t="s">
        <v>32040</v>
      </c>
      <c r="B2959" t="s">
        <v>32041</v>
      </c>
      <c r="C2959">
        <v>507</v>
      </c>
      <c r="D2959" t="s">
        <v>152</v>
      </c>
      <c r="E2959" t="s">
        <v>3</v>
      </c>
      <c r="F2959" t="s">
        <v>153</v>
      </c>
      <c r="G2959">
        <v>480</v>
      </c>
      <c r="H2959">
        <v>155168</v>
      </c>
      <c r="I2959">
        <v>4.8600000000000003</v>
      </c>
      <c r="J2959">
        <v>2466</v>
      </c>
      <c r="K2959">
        <v>1141</v>
      </c>
      <c r="L2959" t="s">
        <v>32042</v>
      </c>
      <c r="M2959" t="s">
        <v>32043</v>
      </c>
      <c r="N2959" t="s">
        <v>32044</v>
      </c>
      <c r="O2959" t="s">
        <v>32045</v>
      </c>
      <c r="P2959" t="s">
        <v>32046</v>
      </c>
      <c r="Q2959" t="s">
        <v>32047</v>
      </c>
      <c r="R2959" t="s">
        <v>32048</v>
      </c>
      <c r="S2959" t="s">
        <v>32049</v>
      </c>
      <c r="T2959" t="s">
        <v>32050</v>
      </c>
      <c r="U2959" t="e">
        <f>-nolNcJ1G7w</f>
        <v>#NAME?</v>
      </c>
      <c r="V2959" t="s">
        <v>32051</v>
      </c>
      <c r="W2959" t="s">
        <v>32052</v>
      </c>
      <c r="X2959" t="s">
        <v>32053</v>
      </c>
      <c r="Y2959" t="s">
        <v>32054</v>
      </c>
      <c r="Z2959" t="s">
        <v>32055</v>
      </c>
      <c r="AA2959" t="s">
        <v>32056</v>
      </c>
      <c r="AB2959" t="s">
        <v>32057</v>
      </c>
      <c r="AC2959" t="s">
        <v>32058</v>
      </c>
      <c r="AD2959" t="s">
        <v>32059</v>
      </c>
      <c r="AE2959" t="s">
        <v>32060</v>
      </c>
    </row>
    <row r="2960" spans="1:31" x14ac:dyDescent="0.3">
      <c r="A2960" t="s">
        <v>32061</v>
      </c>
      <c r="B2960" t="s">
        <v>32062</v>
      </c>
      <c r="C2960">
        <v>812</v>
      </c>
      <c r="D2960" t="s">
        <v>866</v>
      </c>
      <c r="E2960">
        <v>173</v>
      </c>
      <c r="F2960">
        <v>575766</v>
      </c>
      <c r="G2960">
        <v>4.84</v>
      </c>
      <c r="H2960">
        <v>2084</v>
      </c>
      <c r="I2960">
        <v>1095</v>
      </c>
      <c r="J2960" t="s">
        <v>32063</v>
      </c>
      <c r="K2960" t="s">
        <v>32064</v>
      </c>
      <c r="L2960" t="s">
        <v>32065</v>
      </c>
      <c r="M2960" t="s">
        <v>32066</v>
      </c>
      <c r="N2960" t="s">
        <v>32067</v>
      </c>
      <c r="O2960" t="s">
        <v>32068</v>
      </c>
      <c r="P2960" t="s">
        <v>32069</v>
      </c>
      <c r="Q2960" t="s">
        <v>32070</v>
      </c>
      <c r="R2960" t="s">
        <v>32071</v>
      </c>
      <c r="S2960" t="s">
        <v>32072</v>
      </c>
      <c r="T2960" t="s">
        <v>32073</v>
      </c>
      <c r="U2960" t="s">
        <v>32074</v>
      </c>
      <c r="V2960" t="s">
        <v>5220</v>
      </c>
      <c r="W2960" t="s">
        <v>6160</v>
      </c>
      <c r="X2960" t="s">
        <v>32075</v>
      </c>
      <c r="Y2960" t="s">
        <v>32076</v>
      </c>
      <c r="Z2960" t="s">
        <v>14316</v>
      </c>
      <c r="AA2960" t="s">
        <v>32077</v>
      </c>
      <c r="AB2960" t="s">
        <v>32078</v>
      </c>
      <c r="AC2960" t="s">
        <v>32079</v>
      </c>
    </row>
    <row r="2961" spans="1:31" x14ac:dyDescent="0.3">
      <c r="A2961" t="s">
        <v>32080</v>
      </c>
      <c r="B2961" t="s">
        <v>32081</v>
      </c>
      <c r="C2961">
        <v>674</v>
      </c>
      <c r="D2961" t="s">
        <v>233</v>
      </c>
      <c r="E2961" t="s">
        <v>3</v>
      </c>
      <c r="F2961" t="s">
        <v>234</v>
      </c>
      <c r="G2961">
        <v>559</v>
      </c>
      <c r="H2961">
        <v>676514</v>
      </c>
      <c r="I2961">
        <v>4.87</v>
      </c>
      <c r="J2961">
        <v>2526</v>
      </c>
      <c r="K2961">
        <v>1958</v>
      </c>
      <c r="L2961" t="s">
        <v>32082</v>
      </c>
      <c r="M2961" t="s">
        <v>32083</v>
      </c>
      <c r="N2961" t="s">
        <v>9183</v>
      </c>
      <c r="O2961" t="s">
        <v>32084</v>
      </c>
      <c r="P2961" t="s">
        <v>32085</v>
      </c>
      <c r="Q2961" t="s">
        <v>32086</v>
      </c>
      <c r="R2961" t="s">
        <v>32087</v>
      </c>
      <c r="S2961" t="s">
        <v>4542</v>
      </c>
      <c r="T2961" t="s">
        <v>32088</v>
      </c>
      <c r="U2961" t="s">
        <v>32089</v>
      </c>
      <c r="V2961" t="s">
        <v>32090</v>
      </c>
      <c r="W2961" t="s">
        <v>32091</v>
      </c>
      <c r="X2961" t="s">
        <v>32092</v>
      </c>
      <c r="Y2961" t="s">
        <v>32093</v>
      </c>
      <c r="Z2961" t="s">
        <v>32094</v>
      </c>
      <c r="AA2961" t="s">
        <v>32095</v>
      </c>
      <c r="AB2961" t="s">
        <v>32096</v>
      </c>
      <c r="AC2961" t="s">
        <v>32097</v>
      </c>
      <c r="AD2961" t="s">
        <v>32098</v>
      </c>
      <c r="AE2961" t="s">
        <v>32099</v>
      </c>
    </row>
    <row r="2962" spans="1:31" x14ac:dyDescent="0.3">
      <c r="A2962" t="s">
        <v>32044</v>
      </c>
      <c r="B2962" t="s">
        <v>32041</v>
      </c>
      <c r="C2962">
        <v>486</v>
      </c>
      <c r="D2962" t="s">
        <v>20</v>
      </c>
      <c r="E2962">
        <v>307</v>
      </c>
      <c r="F2962">
        <v>231761</v>
      </c>
      <c r="G2962">
        <v>4.79</v>
      </c>
      <c r="H2962">
        <v>2150</v>
      </c>
      <c r="I2962">
        <v>1055</v>
      </c>
      <c r="J2962" t="e">
        <f>-nolNcJ1G7w</f>
        <v>#NAME?</v>
      </c>
      <c r="K2962" t="s">
        <v>32042</v>
      </c>
      <c r="L2962" t="s">
        <v>32100</v>
      </c>
      <c r="M2962" t="s">
        <v>32056</v>
      </c>
      <c r="N2962" t="s">
        <v>32047</v>
      </c>
      <c r="O2962" t="s">
        <v>32040</v>
      </c>
      <c r="P2962" t="s">
        <v>32101</v>
      </c>
      <c r="Q2962" t="s">
        <v>32051</v>
      </c>
      <c r="R2962" t="s">
        <v>32050</v>
      </c>
      <c r="S2962" t="s">
        <v>32043</v>
      </c>
      <c r="T2962" t="s">
        <v>32102</v>
      </c>
      <c r="U2962" t="s">
        <v>3169</v>
      </c>
      <c r="V2962" t="s">
        <v>32103</v>
      </c>
      <c r="W2962" t="s">
        <v>32045</v>
      </c>
      <c r="X2962" t="s">
        <v>32104</v>
      </c>
      <c r="Y2962" t="s">
        <v>32105</v>
      </c>
      <c r="Z2962" t="s">
        <v>32106</v>
      </c>
      <c r="AA2962" t="s">
        <v>32107</v>
      </c>
      <c r="AB2962" t="s">
        <v>32108</v>
      </c>
      <c r="AC2962" t="s">
        <v>32109</v>
      </c>
    </row>
    <row r="2963" spans="1:31" x14ac:dyDescent="0.3">
      <c r="A2963" t="e">
        <f>-nolNcJ1G7w</f>
        <v>#NAME?</v>
      </c>
      <c r="B2963" t="s">
        <v>32041</v>
      </c>
      <c r="C2963">
        <v>493</v>
      </c>
      <c r="D2963" t="s">
        <v>152</v>
      </c>
      <c r="E2963" t="s">
        <v>3</v>
      </c>
      <c r="F2963" t="s">
        <v>153</v>
      </c>
      <c r="G2963">
        <v>351</v>
      </c>
      <c r="H2963">
        <v>186171</v>
      </c>
      <c r="I2963">
        <v>4.66</v>
      </c>
      <c r="J2963">
        <v>2563</v>
      </c>
      <c r="K2963">
        <v>2997</v>
      </c>
      <c r="L2963" t="s">
        <v>32044</v>
      </c>
      <c r="M2963" t="s">
        <v>32042</v>
      </c>
      <c r="N2963" t="s">
        <v>32045</v>
      </c>
      <c r="O2963" t="s">
        <v>32047</v>
      </c>
      <c r="P2963" t="s">
        <v>32110</v>
      </c>
      <c r="Q2963" t="s">
        <v>32040</v>
      </c>
      <c r="R2963" t="s">
        <v>32043</v>
      </c>
      <c r="S2963" t="s">
        <v>32111</v>
      </c>
      <c r="T2963" t="s">
        <v>32112</v>
      </c>
      <c r="U2963" t="s">
        <v>32046</v>
      </c>
      <c r="V2963" t="s">
        <v>32113</v>
      </c>
      <c r="W2963" t="s">
        <v>32060</v>
      </c>
      <c r="X2963" t="s">
        <v>32114</v>
      </c>
      <c r="Y2963" t="s">
        <v>32056</v>
      </c>
    </row>
    <row r="2964" spans="1:31" x14ac:dyDescent="0.3">
      <c r="A2964" t="s">
        <v>19309</v>
      </c>
      <c r="B2964" t="s">
        <v>19307</v>
      </c>
      <c r="C2964">
        <v>1009</v>
      </c>
      <c r="D2964" t="s">
        <v>38</v>
      </c>
      <c r="E2964" t="s">
        <v>3</v>
      </c>
      <c r="F2964" t="s">
        <v>39</v>
      </c>
      <c r="G2964">
        <v>327</v>
      </c>
      <c r="H2964">
        <v>290827</v>
      </c>
      <c r="I2964">
        <v>4.67</v>
      </c>
      <c r="J2964">
        <v>2108</v>
      </c>
      <c r="K2964">
        <v>1578</v>
      </c>
      <c r="L2964" t="s">
        <v>19249</v>
      </c>
      <c r="M2964" t="s">
        <v>19308</v>
      </c>
      <c r="N2964" t="s">
        <v>8115</v>
      </c>
      <c r="O2964" t="s">
        <v>8123</v>
      </c>
      <c r="P2964" t="s">
        <v>19313</v>
      </c>
      <c r="Q2964" t="s">
        <v>19312</v>
      </c>
      <c r="R2964" t="s">
        <v>19311</v>
      </c>
      <c r="S2964" t="s">
        <v>19314</v>
      </c>
      <c r="T2964" t="s">
        <v>32115</v>
      </c>
      <c r="U2964" t="s">
        <v>19316</v>
      </c>
      <c r="V2964" t="s">
        <v>19325</v>
      </c>
      <c r="W2964" t="s">
        <v>13641</v>
      </c>
      <c r="X2964" t="s">
        <v>19321</v>
      </c>
      <c r="Y2964" t="s">
        <v>19319</v>
      </c>
      <c r="Z2964" t="s">
        <v>19323</v>
      </c>
      <c r="AA2964" t="s">
        <v>32116</v>
      </c>
      <c r="AB2964" t="s">
        <v>32117</v>
      </c>
      <c r="AC2964" t="s">
        <v>19320</v>
      </c>
      <c r="AD2964" t="s">
        <v>19318</v>
      </c>
      <c r="AE2964" t="s">
        <v>32118</v>
      </c>
    </row>
    <row r="2965" spans="1:31" x14ac:dyDescent="0.3">
      <c r="A2965" t="s">
        <v>32119</v>
      </c>
      <c r="B2965" t="s">
        <v>32120</v>
      </c>
      <c r="C2965">
        <v>737</v>
      </c>
      <c r="D2965" t="s">
        <v>32</v>
      </c>
      <c r="E2965">
        <v>570</v>
      </c>
      <c r="F2965">
        <v>193479</v>
      </c>
      <c r="G2965">
        <v>4.3099999999999996</v>
      </c>
      <c r="H2965">
        <v>141</v>
      </c>
      <c r="I2965">
        <v>104</v>
      </c>
      <c r="J2965" t="s">
        <v>32121</v>
      </c>
      <c r="K2965" t="s">
        <v>32122</v>
      </c>
      <c r="L2965" t="s">
        <v>32123</v>
      </c>
      <c r="M2965" t="s">
        <v>32124</v>
      </c>
      <c r="N2965" t="s">
        <v>32125</v>
      </c>
      <c r="O2965" t="s">
        <v>32126</v>
      </c>
      <c r="P2965" t="s">
        <v>32127</v>
      </c>
      <c r="Q2965" t="s">
        <v>32128</v>
      </c>
      <c r="R2965" t="s">
        <v>32129</v>
      </c>
      <c r="S2965" t="s">
        <v>32130</v>
      </c>
      <c r="T2965" t="s">
        <v>32131</v>
      </c>
      <c r="U2965" t="s">
        <v>32132</v>
      </c>
      <c r="V2965" t="s">
        <v>32133</v>
      </c>
      <c r="W2965" t="s">
        <v>32134</v>
      </c>
      <c r="X2965" t="s">
        <v>32135</v>
      </c>
      <c r="Y2965" t="s">
        <v>32136</v>
      </c>
      <c r="Z2965" t="s">
        <v>32137</v>
      </c>
      <c r="AA2965" t="s">
        <v>32138</v>
      </c>
      <c r="AB2965" t="s">
        <v>32139</v>
      </c>
      <c r="AC2965" t="s">
        <v>32140</v>
      </c>
    </row>
    <row r="2966" spans="1:31" x14ac:dyDescent="0.3">
      <c r="A2966" t="s">
        <v>32141</v>
      </c>
      <c r="B2966" t="s">
        <v>32142</v>
      </c>
      <c r="C2966">
        <v>1121</v>
      </c>
      <c r="D2966" t="s">
        <v>38</v>
      </c>
      <c r="E2966" t="s">
        <v>3</v>
      </c>
      <c r="F2966" t="s">
        <v>39</v>
      </c>
      <c r="G2966">
        <v>533</v>
      </c>
      <c r="H2966">
        <v>23172</v>
      </c>
      <c r="I2966">
        <v>4.91</v>
      </c>
      <c r="J2966">
        <v>493</v>
      </c>
      <c r="K2966">
        <v>397</v>
      </c>
      <c r="L2966" t="s">
        <v>32143</v>
      </c>
      <c r="M2966" t="s">
        <v>32144</v>
      </c>
      <c r="N2966" t="s">
        <v>32145</v>
      </c>
      <c r="O2966" t="s">
        <v>32146</v>
      </c>
      <c r="P2966" t="s">
        <v>32147</v>
      </c>
      <c r="Q2966" t="s">
        <v>32148</v>
      </c>
      <c r="R2966" t="s">
        <v>32149</v>
      </c>
      <c r="S2966" t="s">
        <v>32150</v>
      </c>
      <c r="T2966" t="s">
        <v>32151</v>
      </c>
      <c r="U2966" t="s">
        <v>32152</v>
      </c>
      <c r="V2966" t="s">
        <v>32153</v>
      </c>
      <c r="W2966" t="s">
        <v>32154</v>
      </c>
      <c r="X2966" t="s">
        <v>5070</v>
      </c>
      <c r="Y2966" t="s">
        <v>32155</v>
      </c>
      <c r="Z2966" t="s">
        <v>32156</v>
      </c>
      <c r="AA2966" t="s">
        <v>32157</v>
      </c>
      <c r="AB2966" t="s">
        <v>32158</v>
      </c>
      <c r="AC2966" t="s">
        <v>31974</v>
      </c>
      <c r="AD2966" t="s">
        <v>32159</v>
      </c>
      <c r="AE2966" t="s">
        <v>32160</v>
      </c>
    </row>
    <row r="2967" spans="1:31" x14ac:dyDescent="0.3">
      <c r="A2967" t="s">
        <v>32056</v>
      </c>
      <c r="B2967" t="s">
        <v>32041</v>
      </c>
      <c r="C2967">
        <v>521</v>
      </c>
      <c r="D2967" t="s">
        <v>152</v>
      </c>
      <c r="E2967" t="s">
        <v>3</v>
      </c>
      <c r="F2967" t="s">
        <v>153</v>
      </c>
      <c r="G2967">
        <v>401</v>
      </c>
      <c r="H2967">
        <v>191267</v>
      </c>
      <c r="I2967">
        <v>4.74</v>
      </c>
      <c r="J2967">
        <v>2873</v>
      </c>
      <c r="K2967">
        <v>2401</v>
      </c>
      <c r="L2967" t="s">
        <v>32113</v>
      </c>
      <c r="M2967" t="s">
        <v>32044</v>
      </c>
      <c r="N2967" t="s">
        <v>32052</v>
      </c>
      <c r="O2967" t="s">
        <v>32045</v>
      </c>
      <c r="P2967" t="s">
        <v>32108</v>
      </c>
      <c r="Q2967" t="s">
        <v>32054</v>
      </c>
      <c r="R2967" t="s">
        <v>32047</v>
      </c>
      <c r="S2967" t="s">
        <v>32042</v>
      </c>
      <c r="T2967" t="s">
        <v>32046</v>
      </c>
      <c r="U2967" t="s">
        <v>32043</v>
      </c>
      <c r="V2967" t="e">
        <f>-L-GOHa5-YQ</f>
        <v>#NAME?</v>
      </c>
      <c r="W2967" t="s">
        <v>32040</v>
      </c>
      <c r="X2967" t="e">
        <f>-nolNcJ1G7w</f>
        <v>#NAME?</v>
      </c>
      <c r="Y2967" t="s">
        <v>32051</v>
      </c>
      <c r="Z2967" t="s">
        <v>32161</v>
      </c>
      <c r="AA2967" t="s">
        <v>32162</v>
      </c>
      <c r="AB2967" t="s">
        <v>32060</v>
      </c>
      <c r="AC2967" t="s">
        <v>32163</v>
      </c>
      <c r="AD2967" t="s">
        <v>32164</v>
      </c>
      <c r="AE2967" t="s">
        <v>32165</v>
      </c>
    </row>
    <row r="2968" spans="1:31" x14ac:dyDescent="0.3">
      <c r="A2968" t="s">
        <v>32166</v>
      </c>
      <c r="B2968" t="s">
        <v>32167</v>
      </c>
      <c r="C2968">
        <v>1101</v>
      </c>
      <c r="D2968" t="s">
        <v>38</v>
      </c>
      <c r="E2968" t="s">
        <v>3</v>
      </c>
      <c r="F2968" t="s">
        <v>39</v>
      </c>
      <c r="G2968">
        <v>599</v>
      </c>
      <c r="H2968">
        <v>28067</v>
      </c>
      <c r="I2968">
        <v>4.91</v>
      </c>
      <c r="J2968">
        <v>478</v>
      </c>
      <c r="K2968">
        <v>398</v>
      </c>
      <c r="L2968" t="s">
        <v>32168</v>
      </c>
      <c r="M2968" t="s">
        <v>32169</v>
      </c>
      <c r="N2968" t="s">
        <v>32170</v>
      </c>
      <c r="O2968" t="s">
        <v>32171</v>
      </c>
      <c r="P2968" t="s">
        <v>32172</v>
      </c>
      <c r="Q2968" t="s">
        <v>32173</v>
      </c>
      <c r="R2968" t="s">
        <v>32174</v>
      </c>
      <c r="S2968" t="s">
        <v>32175</v>
      </c>
      <c r="T2968" t="s">
        <v>32176</v>
      </c>
      <c r="U2968" t="s">
        <v>32177</v>
      </c>
      <c r="V2968" t="s">
        <v>32178</v>
      </c>
      <c r="W2968" t="s">
        <v>32179</v>
      </c>
      <c r="X2968" t="s">
        <v>32180</v>
      </c>
      <c r="Y2968" t="s">
        <v>32181</v>
      </c>
      <c r="Z2968" t="s">
        <v>32182</v>
      </c>
      <c r="AA2968" t="s">
        <v>32183</v>
      </c>
      <c r="AB2968" t="s">
        <v>32184</v>
      </c>
      <c r="AC2968" t="s">
        <v>32185</v>
      </c>
      <c r="AD2968" t="e">
        <f>-Mn-rdTY-DU</f>
        <v>#NAME?</v>
      </c>
      <c r="AE2968" t="s">
        <v>32186</v>
      </c>
    </row>
    <row r="2969" spans="1:31" x14ac:dyDescent="0.3">
      <c r="A2969" t="s">
        <v>32042</v>
      </c>
      <c r="B2969" t="s">
        <v>32041</v>
      </c>
      <c r="C2969">
        <v>499</v>
      </c>
      <c r="D2969" t="s">
        <v>20</v>
      </c>
      <c r="E2969">
        <v>409</v>
      </c>
      <c r="F2969">
        <v>146093</v>
      </c>
      <c r="G2969">
        <v>4.82</v>
      </c>
      <c r="H2969">
        <v>1963</v>
      </c>
      <c r="I2969">
        <v>767</v>
      </c>
      <c r="J2969" t="e">
        <f>-nolNcJ1G7w</f>
        <v>#NAME?</v>
      </c>
      <c r="K2969" t="s">
        <v>32044</v>
      </c>
      <c r="L2969" t="s">
        <v>32040</v>
      </c>
      <c r="M2969" t="s">
        <v>32047</v>
      </c>
      <c r="N2969" t="s">
        <v>32054</v>
      </c>
      <c r="O2969" t="s">
        <v>32043</v>
      </c>
      <c r="P2969" t="s">
        <v>32045</v>
      </c>
      <c r="Q2969" t="s">
        <v>32187</v>
      </c>
      <c r="R2969" t="s">
        <v>32056</v>
      </c>
      <c r="S2969" t="s">
        <v>32051</v>
      </c>
      <c r="T2969" t="s">
        <v>32046</v>
      </c>
      <c r="U2969" t="s">
        <v>32050</v>
      </c>
      <c r="V2969" t="s">
        <v>32188</v>
      </c>
      <c r="W2969" t="s">
        <v>31973</v>
      </c>
      <c r="X2969" t="s">
        <v>32108</v>
      </c>
      <c r="Y2969" t="s">
        <v>32189</v>
      </c>
      <c r="Z2969" t="s">
        <v>32105</v>
      </c>
      <c r="AA2969" t="s">
        <v>32112</v>
      </c>
      <c r="AB2969" t="s">
        <v>32055</v>
      </c>
      <c r="AC2969" t="s">
        <v>32190</v>
      </c>
    </row>
    <row r="2970" spans="1:31" x14ac:dyDescent="0.3">
      <c r="A2970" t="s">
        <v>32191</v>
      </c>
      <c r="B2970" t="s">
        <v>32192</v>
      </c>
      <c r="C2970">
        <v>637</v>
      </c>
      <c r="D2970" t="s">
        <v>687</v>
      </c>
      <c r="E2970" t="s">
        <v>3</v>
      </c>
      <c r="F2970" t="s">
        <v>688</v>
      </c>
      <c r="G2970">
        <v>2731</v>
      </c>
      <c r="H2970">
        <v>31163</v>
      </c>
      <c r="I2970">
        <v>4.53</v>
      </c>
      <c r="J2970">
        <v>70</v>
      </c>
      <c r="K2970">
        <v>39</v>
      </c>
      <c r="L2970" t="s">
        <v>32193</v>
      </c>
      <c r="M2970" t="s">
        <v>32194</v>
      </c>
      <c r="N2970" t="s">
        <v>32195</v>
      </c>
      <c r="O2970" t="s">
        <v>32196</v>
      </c>
      <c r="P2970" t="s">
        <v>32197</v>
      </c>
      <c r="Q2970" t="s">
        <v>32198</v>
      </c>
      <c r="R2970" t="s">
        <v>32003</v>
      </c>
      <c r="S2970" t="s">
        <v>32199</v>
      </c>
      <c r="T2970" t="s">
        <v>32200</v>
      </c>
      <c r="U2970" t="s">
        <v>32201</v>
      </c>
      <c r="V2970" t="s">
        <v>32202</v>
      </c>
      <c r="W2970" t="s">
        <v>32203</v>
      </c>
      <c r="X2970" t="s">
        <v>32204</v>
      </c>
      <c r="Y2970" t="s">
        <v>32205</v>
      </c>
      <c r="Z2970" t="s">
        <v>32206</v>
      </c>
      <c r="AA2970" t="s">
        <v>32207</v>
      </c>
      <c r="AB2970" t="s">
        <v>32208</v>
      </c>
      <c r="AC2970" t="s">
        <v>32209</v>
      </c>
      <c r="AD2970" t="s">
        <v>32210</v>
      </c>
      <c r="AE2970" t="s">
        <v>32211</v>
      </c>
    </row>
    <row r="2971" spans="1:31" x14ac:dyDescent="0.3">
      <c r="A2971" t="s">
        <v>32212</v>
      </c>
      <c r="B2971" t="s">
        <v>32213</v>
      </c>
      <c r="C2971">
        <v>265</v>
      </c>
      <c r="D2971" t="s">
        <v>687</v>
      </c>
      <c r="E2971" t="s">
        <v>3</v>
      </c>
      <c r="F2971" t="s">
        <v>688</v>
      </c>
      <c r="G2971">
        <v>970</v>
      </c>
      <c r="H2971">
        <v>57744</v>
      </c>
      <c r="I2971">
        <v>4.34</v>
      </c>
      <c r="J2971">
        <v>47</v>
      </c>
      <c r="K2971">
        <v>54</v>
      </c>
      <c r="L2971" t="s">
        <v>32214</v>
      </c>
      <c r="M2971" t="s">
        <v>32215</v>
      </c>
      <c r="N2971" t="s">
        <v>32216</v>
      </c>
      <c r="O2971" t="s">
        <v>32217</v>
      </c>
      <c r="P2971" t="s">
        <v>32218</v>
      </c>
      <c r="Q2971" t="s">
        <v>32219</v>
      </c>
      <c r="R2971" t="s">
        <v>32220</v>
      </c>
      <c r="S2971" t="s">
        <v>32221</v>
      </c>
      <c r="T2971" t="s">
        <v>32222</v>
      </c>
      <c r="U2971" t="s">
        <v>32223</v>
      </c>
      <c r="V2971" t="s">
        <v>32224</v>
      </c>
      <c r="W2971" t="s">
        <v>32225</v>
      </c>
      <c r="X2971" t="s">
        <v>32226</v>
      </c>
      <c r="Y2971" t="s">
        <v>32227</v>
      </c>
      <c r="Z2971" t="s">
        <v>32228</v>
      </c>
      <c r="AA2971" t="s">
        <v>32229</v>
      </c>
      <c r="AB2971" t="s">
        <v>32230</v>
      </c>
      <c r="AC2971" t="s">
        <v>32231</v>
      </c>
      <c r="AD2971" t="s">
        <v>32232</v>
      </c>
      <c r="AE2971" t="s">
        <v>32233</v>
      </c>
    </row>
    <row r="2972" spans="1:31" x14ac:dyDescent="0.3">
      <c r="A2972" t="s">
        <v>32045</v>
      </c>
      <c r="B2972" t="s">
        <v>32041</v>
      </c>
      <c r="C2972">
        <v>514</v>
      </c>
      <c r="D2972" t="s">
        <v>152</v>
      </c>
      <c r="E2972" t="s">
        <v>3</v>
      </c>
      <c r="F2972" t="s">
        <v>153</v>
      </c>
      <c r="G2972">
        <v>345</v>
      </c>
      <c r="H2972">
        <v>130989</v>
      </c>
      <c r="I2972">
        <v>4.76</v>
      </c>
      <c r="J2972">
        <v>1732</v>
      </c>
      <c r="K2972">
        <v>1656</v>
      </c>
      <c r="L2972" t="e">
        <f>-nolNcJ1G7w</f>
        <v>#NAME?</v>
      </c>
      <c r="M2972" t="s">
        <v>32040</v>
      </c>
      <c r="N2972" t="s">
        <v>32056</v>
      </c>
      <c r="O2972" t="s">
        <v>32234</v>
      </c>
      <c r="P2972" t="s">
        <v>32042</v>
      </c>
      <c r="Q2972" t="s">
        <v>32047</v>
      </c>
      <c r="R2972" t="s">
        <v>32044</v>
      </c>
      <c r="S2972" t="s">
        <v>32043</v>
      </c>
      <c r="T2972" t="s">
        <v>32046</v>
      </c>
      <c r="U2972" t="s">
        <v>32052</v>
      </c>
      <c r="V2972" t="s">
        <v>32235</v>
      </c>
      <c r="W2972" t="s">
        <v>32113</v>
      </c>
      <c r="X2972" t="s">
        <v>32236</v>
      </c>
      <c r="Y2972" t="s">
        <v>32237</v>
      </c>
    </row>
    <row r="2973" spans="1:31" x14ac:dyDescent="0.3">
      <c r="A2973" t="s">
        <v>32238</v>
      </c>
      <c r="B2973" t="s">
        <v>32239</v>
      </c>
      <c r="C2973">
        <v>843</v>
      </c>
      <c r="D2973" t="s">
        <v>32</v>
      </c>
      <c r="E2973">
        <v>599</v>
      </c>
      <c r="F2973">
        <v>46723</v>
      </c>
      <c r="G2973">
        <v>4.8499999999999996</v>
      </c>
      <c r="H2973">
        <v>270</v>
      </c>
      <c r="I2973">
        <v>133</v>
      </c>
      <c r="J2973" t="s">
        <v>32240</v>
      </c>
      <c r="K2973" t="s">
        <v>32241</v>
      </c>
      <c r="L2973" t="s">
        <v>32242</v>
      </c>
      <c r="M2973" t="s">
        <v>32243</v>
      </c>
      <c r="N2973" t="s">
        <v>32244</v>
      </c>
      <c r="O2973" t="s">
        <v>32245</v>
      </c>
      <c r="P2973" t="s">
        <v>32246</v>
      </c>
      <c r="Q2973" t="s">
        <v>32188</v>
      </c>
      <c r="R2973" t="s">
        <v>32247</v>
      </c>
      <c r="S2973" t="s">
        <v>32248</v>
      </c>
      <c r="T2973" t="s">
        <v>32249</v>
      </c>
      <c r="U2973" t="s">
        <v>32250</v>
      </c>
      <c r="V2973" t="s">
        <v>32251</v>
      </c>
      <c r="W2973" t="s">
        <v>32252</v>
      </c>
      <c r="X2973" t="s">
        <v>32253</v>
      </c>
      <c r="Y2973" t="s">
        <v>32254</v>
      </c>
      <c r="Z2973" t="s">
        <v>32255</v>
      </c>
      <c r="AA2973" t="s">
        <v>32256</v>
      </c>
      <c r="AB2973" t="s">
        <v>32257</v>
      </c>
      <c r="AC2973" t="s">
        <v>32258</v>
      </c>
    </row>
    <row r="2974" spans="1:31" x14ac:dyDescent="0.3">
      <c r="A2974" t="s">
        <v>32259</v>
      </c>
      <c r="B2974" t="s">
        <v>32260</v>
      </c>
      <c r="C2974">
        <v>650</v>
      </c>
      <c r="D2974" t="s">
        <v>20</v>
      </c>
      <c r="E2974">
        <v>52</v>
      </c>
      <c r="F2974">
        <v>150</v>
      </c>
      <c r="G2974">
        <v>0</v>
      </c>
      <c r="H2974">
        <v>0</v>
      </c>
      <c r="I2974">
        <v>0</v>
      </c>
    </row>
    <row r="2975" spans="1:31" x14ac:dyDescent="0.3">
      <c r="A2975" t="s">
        <v>32261</v>
      </c>
      <c r="B2975" t="s">
        <v>32260</v>
      </c>
      <c r="C2975">
        <v>650</v>
      </c>
      <c r="D2975" t="s">
        <v>20</v>
      </c>
      <c r="E2975">
        <v>30</v>
      </c>
      <c r="F2975">
        <v>147</v>
      </c>
      <c r="G2975">
        <v>0</v>
      </c>
      <c r="H2975">
        <v>0</v>
      </c>
      <c r="I2975">
        <v>0</v>
      </c>
    </row>
    <row r="2976" spans="1:31" x14ac:dyDescent="0.3">
      <c r="A2976" t="e">
        <f>-dGE1XQni5k</f>
        <v>#NAME?</v>
      </c>
      <c r="B2976" t="s">
        <v>32260</v>
      </c>
      <c r="C2976">
        <v>650</v>
      </c>
      <c r="D2976" t="s">
        <v>20</v>
      </c>
      <c r="E2976">
        <v>45</v>
      </c>
      <c r="F2976">
        <v>70</v>
      </c>
      <c r="G2976">
        <v>0</v>
      </c>
      <c r="H2976">
        <v>0</v>
      </c>
      <c r="I2976">
        <v>0</v>
      </c>
    </row>
    <row r="2977" spans="1:31" x14ac:dyDescent="0.3">
      <c r="A2977" t="s">
        <v>32262</v>
      </c>
      <c r="B2977" t="s">
        <v>32260</v>
      </c>
      <c r="C2977">
        <v>650</v>
      </c>
      <c r="D2977" t="s">
        <v>20</v>
      </c>
      <c r="E2977">
        <v>15</v>
      </c>
      <c r="F2977">
        <v>243</v>
      </c>
      <c r="G2977">
        <v>0</v>
      </c>
      <c r="H2977">
        <v>0</v>
      </c>
      <c r="I2977">
        <v>0</v>
      </c>
    </row>
    <row r="2978" spans="1:31" x14ac:dyDescent="0.3">
      <c r="A2978" t="s">
        <v>32263</v>
      </c>
      <c r="B2978" t="s">
        <v>32264</v>
      </c>
      <c r="C2978">
        <v>936</v>
      </c>
      <c r="D2978" t="s">
        <v>32</v>
      </c>
      <c r="E2978">
        <v>341</v>
      </c>
      <c r="F2978">
        <v>5174</v>
      </c>
      <c r="G2978">
        <v>4.7699999999999996</v>
      </c>
      <c r="H2978">
        <v>13</v>
      </c>
      <c r="I2978">
        <v>8</v>
      </c>
      <c r="J2978" t="s">
        <v>32265</v>
      </c>
      <c r="K2978" t="s">
        <v>32266</v>
      </c>
      <c r="L2978" t="s">
        <v>32267</v>
      </c>
      <c r="M2978" t="s">
        <v>32268</v>
      </c>
      <c r="N2978" t="s">
        <v>32269</v>
      </c>
      <c r="O2978" t="s">
        <v>32270</v>
      </c>
      <c r="P2978" t="s">
        <v>32271</v>
      </c>
      <c r="Q2978" t="s">
        <v>32272</v>
      </c>
      <c r="R2978" t="s">
        <v>32273</v>
      </c>
      <c r="S2978" t="s">
        <v>32274</v>
      </c>
      <c r="T2978" t="s">
        <v>32275</v>
      </c>
      <c r="U2978" t="s">
        <v>32276</v>
      </c>
      <c r="V2978" t="s">
        <v>32277</v>
      </c>
      <c r="W2978" t="s">
        <v>32278</v>
      </c>
      <c r="X2978" t="s">
        <v>32279</v>
      </c>
      <c r="Y2978" t="s">
        <v>32280</v>
      </c>
      <c r="Z2978" t="s">
        <v>32281</v>
      </c>
      <c r="AA2978" t="s">
        <v>32282</v>
      </c>
      <c r="AB2978" t="s">
        <v>32283</v>
      </c>
      <c r="AC2978" t="s">
        <v>32284</v>
      </c>
    </row>
    <row r="2979" spans="1:31" x14ac:dyDescent="0.3">
      <c r="A2979" t="s">
        <v>32285</v>
      </c>
      <c r="B2979" t="s">
        <v>511</v>
      </c>
      <c r="C2979">
        <v>849</v>
      </c>
      <c r="D2979" t="s">
        <v>32</v>
      </c>
      <c r="E2979">
        <v>263</v>
      </c>
      <c r="F2979">
        <v>2761</v>
      </c>
      <c r="G2979">
        <v>3.75</v>
      </c>
      <c r="H2979">
        <v>8</v>
      </c>
      <c r="I2979">
        <v>1</v>
      </c>
      <c r="J2979" t="s">
        <v>32286</v>
      </c>
      <c r="K2979" t="s">
        <v>32287</v>
      </c>
      <c r="L2979" t="s">
        <v>32288</v>
      </c>
      <c r="M2979" t="s">
        <v>32289</v>
      </c>
      <c r="N2979" t="s">
        <v>32290</v>
      </c>
      <c r="O2979" t="s">
        <v>32291</v>
      </c>
      <c r="P2979" t="e">
        <f>-o6CtaEDR-4</f>
        <v>#NAME?</v>
      </c>
      <c r="Q2979" t="s">
        <v>32292</v>
      </c>
      <c r="R2979" t="s">
        <v>32293</v>
      </c>
      <c r="S2979" t="s">
        <v>32294</v>
      </c>
      <c r="T2979" t="s">
        <v>32295</v>
      </c>
      <c r="U2979" t="s">
        <v>32296</v>
      </c>
      <c r="V2979" t="s">
        <v>32297</v>
      </c>
      <c r="W2979" t="s">
        <v>32298</v>
      </c>
      <c r="X2979" t="s">
        <v>32299</v>
      </c>
      <c r="Y2979" t="s">
        <v>32300</v>
      </c>
      <c r="Z2979" t="s">
        <v>32301</v>
      </c>
      <c r="AA2979" t="s">
        <v>32302</v>
      </c>
      <c r="AB2979" t="s">
        <v>32303</v>
      </c>
      <c r="AC2979" t="s">
        <v>32304</v>
      </c>
    </row>
    <row r="2980" spans="1:31" x14ac:dyDescent="0.3">
      <c r="A2980" t="s">
        <v>32305</v>
      </c>
      <c r="B2980" t="s">
        <v>32306</v>
      </c>
      <c r="C2980">
        <v>1000</v>
      </c>
      <c r="D2980" t="s">
        <v>2503</v>
      </c>
      <c r="E2980">
        <v>55</v>
      </c>
      <c r="F2980">
        <v>232</v>
      </c>
      <c r="G2980">
        <v>0</v>
      </c>
      <c r="H2980">
        <v>0</v>
      </c>
      <c r="I2980">
        <v>1</v>
      </c>
    </row>
    <row r="2981" spans="1:31" x14ac:dyDescent="0.3">
      <c r="A2981" t="e">
        <f>-FDJ8x3ZKQE</f>
        <v>#NAME?</v>
      </c>
      <c r="B2981" t="s">
        <v>32307</v>
      </c>
      <c r="C2981">
        <v>487</v>
      </c>
      <c r="D2981" t="s">
        <v>20</v>
      </c>
      <c r="E2981">
        <v>554</v>
      </c>
      <c r="F2981">
        <v>227</v>
      </c>
      <c r="G2981">
        <v>0</v>
      </c>
      <c r="H2981">
        <v>0</v>
      </c>
      <c r="I2981">
        <v>0</v>
      </c>
    </row>
    <row r="2982" spans="1:31" x14ac:dyDescent="0.3">
      <c r="A2982" t="s">
        <v>32308</v>
      </c>
      <c r="B2982" t="s">
        <v>32309</v>
      </c>
      <c r="C2982">
        <v>978</v>
      </c>
      <c r="D2982" t="s">
        <v>32</v>
      </c>
      <c r="E2982">
        <v>593</v>
      </c>
      <c r="F2982">
        <v>344</v>
      </c>
      <c r="G2982">
        <v>0</v>
      </c>
      <c r="H2982">
        <v>0</v>
      </c>
      <c r="I2982">
        <v>0</v>
      </c>
      <c r="J2982" t="s">
        <v>32310</v>
      </c>
      <c r="K2982" t="s">
        <v>32311</v>
      </c>
      <c r="L2982" t="s">
        <v>32312</v>
      </c>
      <c r="M2982" t="s">
        <v>32313</v>
      </c>
      <c r="N2982" t="s">
        <v>32314</v>
      </c>
      <c r="O2982" t="s">
        <v>32315</v>
      </c>
      <c r="P2982" t="s">
        <v>32316</v>
      </c>
      <c r="Q2982" t="s">
        <v>32317</v>
      </c>
      <c r="R2982" t="s">
        <v>32318</v>
      </c>
      <c r="S2982" t="s">
        <v>32319</v>
      </c>
      <c r="T2982" t="s">
        <v>32320</v>
      </c>
      <c r="U2982" t="s">
        <v>32321</v>
      </c>
      <c r="V2982" t="s">
        <v>32322</v>
      </c>
      <c r="W2982" t="s">
        <v>32323</v>
      </c>
      <c r="X2982" t="s">
        <v>32324</v>
      </c>
      <c r="Y2982" t="s">
        <v>32325</v>
      </c>
      <c r="Z2982" t="s">
        <v>32326</v>
      </c>
      <c r="AA2982" t="s">
        <v>32327</v>
      </c>
      <c r="AB2982" t="s">
        <v>32328</v>
      </c>
      <c r="AC2982" t="s">
        <v>32329</v>
      </c>
    </row>
    <row r="2983" spans="1:31" x14ac:dyDescent="0.3">
      <c r="A2983" t="s">
        <v>32330</v>
      </c>
      <c r="B2983" t="s">
        <v>32331</v>
      </c>
      <c r="C2983">
        <v>478</v>
      </c>
      <c r="D2983" t="s">
        <v>687</v>
      </c>
      <c r="E2983" t="s">
        <v>3</v>
      </c>
      <c r="F2983" t="s">
        <v>688</v>
      </c>
      <c r="G2983">
        <v>1211</v>
      </c>
      <c r="H2983">
        <v>728</v>
      </c>
      <c r="I2983">
        <v>0</v>
      </c>
      <c r="J2983">
        <v>0</v>
      </c>
      <c r="K2983">
        <v>0</v>
      </c>
      <c r="L2983" t="s">
        <v>32332</v>
      </c>
      <c r="M2983" t="s">
        <v>32333</v>
      </c>
      <c r="N2983" t="s">
        <v>32334</v>
      </c>
      <c r="O2983" t="s">
        <v>32335</v>
      </c>
      <c r="P2983" t="s">
        <v>32336</v>
      </c>
      <c r="Q2983" t="s">
        <v>32337</v>
      </c>
      <c r="R2983" t="s">
        <v>32338</v>
      </c>
      <c r="S2983" t="s">
        <v>32339</v>
      </c>
      <c r="T2983" t="s">
        <v>32340</v>
      </c>
      <c r="U2983" t="s">
        <v>32341</v>
      </c>
      <c r="V2983" t="s">
        <v>32342</v>
      </c>
      <c r="W2983" t="s">
        <v>32343</v>
      </c>
      <c r="X2983" t="s">
        <v>32344</v>
      </c>
      <c r="Y2983" t="s">
        <v>32345</v>
      </c>
    </row>
    <row r="2984" spans="1:31" x14ac:dyDescent="0.3">
      <c r="A2984" t="s">
        <v>32346</v>
      </c>
      <c r="B2984" t="s">
        <v>32347</v>
      </c>
      <c r="C2984">
        <v>988</v>
      </c>
      <c r="D2984" t="s">
        <v>687</v>
      </c>
      <c r="E2984" t="s">
        <v>3</v>
      </c>
      <c r="F2984" t="s">
        <v>688</v>
      </c>
      <c r="G2984">
        <v>257</v>
      </c>
      <c r="H2984">
        <v>43</v>
      </c>
      <c r="I2984">
        <v>0</v>
      </c>
      <c r="J2984">
        <v>0</v>
      </c>
      <c r="K2984">
        <v>0</v>
      </c>
    </row>
    <row r="2985" spans="1:31" x14ac:dyDescent="0.3">
      <c r="A2985" t="s">
        <v>32348</v>
      </c>
      <c r="B2985" t="s">
        <v>32349</v>
      </c>
      <c r="C2985">
        <v>1033</v>
      </c>
      <c r="D2985" t="s">
        <v>20</v>
      </c>
      <c r="E2985">
        <v>99</v>
      </c>
      <c r="F2985">
        <v>315</v>
      </c>
      <c r="G2985">
        <v>5</v>
      </c>
      <c r="H2985">
        <v>1</v>
      </c>
      <c r="I2985">
        <v>1</v>
      </c>
    </row>
    <row r="2986" spans="1:31" x14ac:dyDescent="0.3">
      <c r="A2986" t="s">
        <v>32350</v>
      </c>
      <c r="B2986" t="s">
        <v>32351</v>
      </c>
      <c r="C2986">
        <v>913</v>
      </c>
      <c r="D2986" t="s">
        <v>3580</v>
      </c>
      <c r="E2986" t="s">
        <v>3</v>
      </c>
      <c r="F2986" t="s">
        <v>3581</v>
      </c>
      <c r="G2986">
        <v>76</v>
      </c>
      <c r="H2986">
        <v>362</v>
      </c>
      <c r="I2986">
        <v>5</v>
      </c>
      <c r="J2986">
        <v>1</v>
      </c>
      <c r="K2986">
        <v>2</v>
      </c>
    </row>
    <row r="2987" spans="1:31" x14ac:dyDescent="0.3">
      <c r="A2987" t="s">
        <v>32352</v>
      </c>
      <c r="B2987" t="s">
        <v>32351</v>
      </c>
      <c r="C2987">
        <v>916</v>
      </c>
      <c r="D2987" t="s">
        <v>3580</v>
      </c>
      <c r="E2987" t="s">
        <v>3</v>
      </c>
      <c r="F2987" t="s">
        <v>3581</v>
      </c>
      <c r="G2987">
        <v>68</v>
      </c>
      <c r="H2987">
        <v>351</v>
      </c>
      <c r="I2987">
        <v>4.5</v>
      </c>
      <c r="J2987">
        <v>2</v>
      </c>
      <c r="K2987">
        <v>1</v>
      </c>
    </row>
    <row r="2988" spans="1:31" x14ac:dyDescent="0.3">
      <c r="A2988" t="s">
        <v>32353</v>
      </c>
      <c r="B2988" t="s">
        <v>32354</v>
      </c>
      <c r="C2988">
        <v>848</v>
      </c>
      <c r="D2988" t="s">
        <v>32</v>
      </c>
      <c r="E2988">
        <v>263</v>
      </c>
      <c r="F2988">
        <v>771</v>
      </c>
      <c r="G2988">
        <v>3</v>
      </c>
      <c r="H2988">
        <v>2</v>
      </c>
      <c r="I2988">
        <v>5</v>
      </c>
    </row>
    <row r="2989" spans="1:31" x14ac:dyDescent="0.3">
      <c r="A2989" t="s">
        <v>32355</v>
      </c>
      <c r="B2989" t="s">
        <v>32356</v>
      </c>
      <c r="C2989">
        <v>828</v>
      </c>
      <c r="D2989" t="s">
        <v>20</v>
      </c>
      <c r="E2989">
        <v>128</v>
      </c>
      <c r="F2989">
        <v>2551</v>
      </c>
      <c r="G2989">
        <v>4.71</v>
      </c>
      <c r="H2989">
        <v>7</v>
      </c>
      <c r="I2989">
        <v>5</v>
      </c>
    </row>
    <row r="2990" spans="1:31" x14ac:dyDescent="0.3">
      <c r="A2990" t="s">
        <v>32357</v>
      </c>
      <c r="B2990" t="s">
        <v>32358</v>
      </c>
      <c r="C2990">
        <v>1091</v>
      </c>
      <c r="D2990" t="s">
        <v>2503</v>
      </c>
      <c r="E2990">
        <v>98</v>
      </c>
      <c r="F2990">
        <v>511</v>
      </c>
      <c r="G2990">
        <v>0</v>
      </c>
      <c r="H2990">
        <v>0</v>
      </c>
      <c r="I2990">
        <v>4</v>
      </c>
      <c r="J2990" t="s">
        <v>32359</v>
      </c>
      <c r="K2990" t="s">
        <v>32360</v>
      </c>
      <c r="L2990" t="s">
        <v>32361</v>
      </c>
      <c r="M2990" t="s">
        <v>32362</v>
      </c>
      <c r="N2990" t="s">
        <v>32363</v>
      </c>
      <c r="O2990" t="s">
        <v>32364</v>
      </c>
      <c r="P2990" t="s">
        <v>32365</v>
      </c>
      <c r="Q2990" t="s">
        <v>32366</v>
      </c>
      <c r="R2990" t="s">
        <v>32367</v>
      </c>
      <c r="S2990" t="s">
        <v>32368</v>
      </c>
      <c r="T2990" t="s">
        <v>32369</v>
      </c>
      <c r="U2990" t="s">
        <v>32370</v>
      </c>
      <c r="V2990" t="s">
        <v>32371</v>
      </c>
      <c r="W2990" t="s">
        <v>32372</v>
      </c>
      <c r="X2990" t="s">
        <v>32373</v>
      </c>
      <c r="Y2990" t="s">
        <v>32374</v>
      </c>
      <c r="Z2990" t="s">
        <v>32375</v>
      </c>
      <c r="AA2990" t="s">
        <v>32376</v>
      </c>
      <c r="AB2990" t="s">
        <v>32377</v>
      </c>
      <c r="AC2990" t="s">
        <v>32378</v>
      </c>
    </row>
    <row r="2991" spans="1:31" x14ac:dyDescent="0.3">
      <c r="A2991" t="s">
        <v>32379</v>
      </c>
      <c r="B2991" t="s">
        <v>32380</v>
      </c>
      <c r="C2991">
        <v>1017</v>
      </c>
      <c r="D2991" t="s">
        <v>152</v>
      </c>
      <c r="E2991" t="s">
        <v>3</v>
      </c>
      <c r="F2991" t="s">
        <v>153</v>
      </c>
      <c r="G2991">
        <v>112</v>
      </c>
      <c r="H2991">
        <v>126</v>
      </c>
      <c r="I2991">
        <v>0</v>
      </c>
      <c r="J2991">
        <v>0</v>
      </c>
      <c r="K2991">
        <v>0</v>
      </c>
    </row>
    <row r="2992" spans="1:31" x14ac:dyDescent="0.3">
      <c r="A2992" t="s">
        <v>32381</v>
      </c>
      <c r="B2992" t="s">
        <v>32382</v>
      </c>
      <c r="C2992">
        <v>870</v>
      </c>
      <c r="D2992" t="s">
        <v>38</v>
      </c>
      <c r="E2992" t="s">
        <v>3</v>
      </c>
      <c r="F2992" t="s">
        <v>39</v>
      </c>
      <c r="G2992">
        <v>297</v>
      </c>
      <c r="H2992">
        <v>1473</v>
      </c>
      <c r="I2992">
        <v>0</v>
      </c>
      <c r="J2992">
        <v>0</v>
      </c>
      <c r="K2992">
        <v>1</v>
      </c>
      <c r="L2992" t="s">
        <v>32332</v>
      </c>
      <c r="M2992" t="s">
        <v>32383</v>
      </c>
      <c r="N2992" t="s">
        <v>32384</v>
      </c>
      <c r="O2992" t="s">
        <v>32385</v>
      </c>
      <c r="P2992" t="s">
        <v>32386</v>
      </c>
      <c r="Q2992" t="s">
        <v>32387</v>
      </c>
      <c r="R2992" t="s">
        <v>32388</v>
      </c>
      <c r="S2992" t="s">
        <v>32389</v>
      </c>
      <c r="T2992" t="s">
        <v>32390</v>
      </c>
      <c r="U2992" t="s">
        <v>32391</v>
      </c>
      <c r="V2992" t="s">
        <v>32392</v>
      </c>
      <c r="W2992" t="s">
        <v>32393</v>
      </c>
      <c r="X2992" t="s">
        <v>32394</v>
      </c>
      <c r="Y2992" t="s">
        <v>32395</v>
      </c>
      <c r="Z2992" t="s">
        <v>32396</v>
      </c>
      <c r="AA2992" t="s">
        <v>32397</v>
      </c>
      <c r="AB2992" t="s">
        <v>32398</v>
      </c>
      <c r="AC2992" t="s">
        <v>32333</v>
      </c>
      <c r="AD2992" t="s">
        <v>32355</v>
      </c>
      <c r="AE2992" t="s">
        <v>32399</v>
      </c>
    </row>
    <row r="2993" spans="1:29" x14ac:dyDescent="0.3">
      <c r="A2993" t="s">
        <v>32400</v>
      </c>
      <c r="B2993" t="s">
        <v>32401</v>
      </c>
      <c r="C2993">
        <v>1121</v>
      </c>
      <c r="D2993" t="s">
        <v>2503</v>
      </c>
      <c r="E2993">
        <v>67</v>
      </c>
      <c r="F2993">
        <v>23</v>
      </c>
      <c r="G2993">
        <v>0</v>
      </c>
      <c r="H2993">
        <v>0</v>
      </c>
      <c r="I2993">
        <v>0</v>
      </c>
    </row>
    <row r="2994" spans="1:29" x14ac:dyDescent="0.3">
      <c r="A2994" t="s">
        <v>32402</v>
      </c>
      <c r="B2994" t="s">
        <v>32403</v>
      </c>
      <c r="C2994">
        <v>422</v>
      </c>
      <c r="D2994" t="s">
        <v>866</v>
      </c>
      <c r="E2994">
        <v>168</v>
      </c>
      <c r="F2994">
        <v>1480273</v>
      </c>
      <c r="G2994">
        <v>4.78</v>
      </c>
      <c r="H2994">
        <v>1728</v>
      </c>
      <c r="I2994">
        <v>1041</v>
      </c>
      <c r="J2994" t="s">
        <v>32404</v>
      </c>
      <c r="K2994" t="s">
        <v>32405</v>
      </c>
      <c r="L2994" t="s">
        <v>32406</v>
      </c>
      <c r="M2994" t="s">
        <v>32407</v>
      </c>
      <c r="N2994" t="s">
        <v>32408</v>
      </c>
      <c r="O2994" t="s">
        <v>32409</v>
      </c>
      <c r="P2994" t="s">
        <v>32410</v>
      </c>
      <c r="Q2994" t="s">
        <v>32411</v>
      </c>
      <c r="R2994" t="s">
        <v>32412</v>
      </c>
      <c r="S2994" t="s">
        <v>32413</v>
      </c>
      <c r="T2994" t="s">
        <v>32414</v>
      </c>
      <c r="U2994" t="s">
        <v>32415</v>
      </c>
      <c r="V2994" t="s">
        <v>32416</v>
      </c>
      <c r="W2994" t="s">
        <v>32417</v>
      </c>
      <c r="X2994" t="s">
        <v>32418</v>
      </c>
      <c r="Y2994" t="s">
        <v>32419</v>
      </c>
      <c r="Z2994" t="s">
        <v>32420</v>
      </c>
      <c r="AA2994" t="s">
        <v>32421</v>
      </c>
      <c r="AB2994" t="s">
        <v>32422</v>
      </c>
      <c r="AC2994" t="s">
        <v>32423</v>
      </c>
    </row>
    <row r="2995" spans="1:29" x14ac:dyDescent="0.3">
      <c r="A2995" t="s">
        <v>32406</v>
      </c>
      <c r="B2995" t="s">
        <v>511</v>
      </c>
      <c r="C2995">
        <v>811</v>
      </c>
      <c r="D2995" t="s">
        <v>866</v>
      </c>
      <c r="E2995">
        <v>210</v>
      </c>
      <c r="F2995">
        <v>428298</v>
      </c>
      <c r="G2995">
        <v>4.7699999999999996</v>
      </c>
      <c r="H2995">
        <v>754</v>
      </c>
      <c r="I2995">
        <v>31</v>
      </c>
      <c r="J2995" t="s">
        <v>32405</v>
      </c>
      <c r="K2995" t="s">
        <v>32402</v>
      </c>
      <c r="L2995" t="s">
        <v>32407</v>
      </c>
      <c r="M2995" t="s">
        <v>32404</v>
      </c>
      <c r="N2995" t="s">
        <v>32415</v>
      </c>
      <c r="O2995" t="s">
        <v>32411</v>
      </c>
      <c r="P2995" t="s">
        <v>32410</v>
      </c>
      <c r="Q2995" t="s">
        <v>32412</v>
      </c>
      <c r="R2995" t="s">
        <v>32424</v>
      </c>
      <c r="S2995" t="s">
        <v>32409</v>
      </c>
      <c r="T2995" t="s">
        <v>32414</v>
      </c>
      <c r="U2995" t="s">
        <v>32408</v>
      </c>
      <c r="V2995" t="s">
        <v>32425</v>
      </c>
      <c r="W2995" t="s">
        <v>32423</v>
      </c>
      <c r="X2995" t="s">
        <v>32426</v>
      </c>
      <c r="Y2995" t="s">
        <v>32417</v>
      </c>
      <c r="Z2995" t="s">
        <v>32427</v>
      </c>
      <c r="AA2995" t="s">
        <v>32428</v>
      </c>
      <c r="AB2995" t="s">
        <v>32419</v>
      </c>
      <c r="AC2995" t="s">
        <v>32429</v>
      </c>
    </row>
    <row r="2996" spans="1:29" x14ac:dyDescent="0.3">
      <c r="A2996" t="s">
        <v>32407</v>
      </c>
      <c r="B2996" t="s">
        <v>32430</v>
      </c>
      <c r="C2996">
        <v>861</v>
      </c>
      <c r="D2996" t="s">
        <v>866</v>
      </c>
      <c r="E2996">
        <v>563</v>
      </c>
      <c r="F2996">
        <v>259205</v>
      </c>
      <c r="G2996">
        <v>4.79</v>
      </c>
      <c r="H2996">
        <v>370</v>
      </c>
      <c r="I2996">
        <v>233</v>
      </c>
      <c r="J2996" t="s">
        <v>32406</v>
      </c>
      <c r="K2996" t="s">
        <v>32402</v>
      </c>
      <c r="L2996" t="s">
        <v>32405</v>
      </c>
      <c r="M2996" t="s">
        <v>32412</v>
      </c>
      <c r="N2996" t="s">
        <v>32404</v>
      </c>
      <c r="O2996" t="s">
        <v>32410</v>
      </c>
      <c r="P2996" t="s">
        <v>32415</v>
      </c>
      <c r="Q2996" t="s">
        <v>32411</v>
      </c>
      <c r="R2996" t="s">
        <v>32424</v>
      </c>
      <c r="S2996" t="s">
        <v>32409</v>
      </c>
      <c r="T2996" t="s">
        <v>32408</v>
      </c>
      <c r="U2996" t="s">
        <v>32427</v>
      </c>
      <c r="V2996" t="s">
        <v>32414</v>
      </c>
      <c r="W2996" t="s">
        <v>32431</v>
      </c>
      <c r="X2996" t="s">
        <v>32425</v>
      </c>
      <c r="Y2996" t="s">
        <v>32432</v>
      </c>
      <c r="Z2996" t="s">
        <v>32433</v>
      </c>
      <c r="AA2996" t="s">
        <v>32423</v>
      </c>
      <c r="AB2996" t="s">
        <v>32434</v>
      </c>
      <c r="AC2996" t="s">
        <v>32419</v>
      </c>
    </row>
    <row r="2997" spans="1:29" x14ac:dyDescent="0.3">
      <c r="A2997" t="s">
        <v>32413</v>
      </c>
      <c r="B2997" t="s">
        <v>32435</v>
      </c>
      <c r="C2997">
        <v>422</v>
      </c>
      <c r="D2997" t="s">
        <v>866</v>
      </c>
      <c r="E2997">
        <v>168</v>
      </c>
      <c r="F2997">
        <v>275683</v>
      </c>
      <c r="G2997">
        <v>4.8499999999999996</v>
      </c>
      <c r="H2997">
        <v>279</v>
      </c>
      <c r="I2997">
        <v>141</v>
      </c>
      <c r="J2997" t="s">
        <v>32433</v>
      </c>
      <c r="K2997" t="s">
        <v>32402</v>
      </c>
      <c r="L2997" t="s">
        <v>32431</v>
      </c>
      <c r="M2997" t="s">
        <v>32406</v>
      </c>
      <c r="N2997" t="s">
        <v>32436</v>
      </c>
      <c r="O2997" t="s">
        <v>32407</v>
      </c>
      <c r="P2997" t="s">
        <v>32408</v>
      </c>
      <c r="Q2997" t="s">
        <v>32432</v>
      </c>
      <c r="R2997" t="s">
        <v>32419</v>
      </c>
      <c r="S2997" t="s">
        <v>32437</v>
      </c>
      <c r="T2997" t="s">
        <v>32438</v>
      </c>
      <c r="U2997" t="s">
        <v>32405</v>
      </c>
      <c r="V2997" t="s">
        <v>32439</v>
      </c>
      <c r="W2997" t="s">
        <v>27654</v>
      </c>
      <c r="X2997" t="s">
        <v>32440</v>
      </c>
      <c r="Y2997" t="s">
        <v>5749</v>
      </c>
      <c r="Z2997" t="s">
        <v>32404</v>
      </c>
      <c r="AA2997" t="s">
        <v>32441</v>
      </c>
      <c r="AB2997" t="s">
        <v>32409</v>
      </c>
      <c r="AC2997" t="s">
        <v>32442</v>
      </c>
    </row>
    <row r="2998" spans="1:29" x14ac:dyDescent="0.3">
      <c r="A2998" t="s">
        <v>32404</v>
      </c>
      <c r="B2998" t="s">
        <v>32443</v>
      </c>
      <c r="C2998">
        <v>467</v>
      </c>
      <c r="D2998" t="s">
        <v>866</v>
      </c>
      <c r="E2998">
        <v>77</v>
      </c>
      <c r="F2998">
        <v>5360384</v>
      </c>
      <c r="G2998">
        <v>4.43</v>
      </c>
      <c r="H2998">
        <v>13898</v>
      </c>
      <c r="I2998">
        <v>14602</v>
      </c>
      <c r="J2998" t="s">
        <v>32405</v>
      </c>
      <c r="K2998" t="s">
        <v>32416</v>
      </c>
      <c r="L2998" t="s">
        <v>32402</v>
      </c>
      <c r="M2998" t="s">
        <v>32444</v>
      </c>
      <c r="N2998" t="s">
        <v>32445</v>
      </c>
      <c r="O2998" t="s">
        <v>32446</v>
      </c>
      <c r="P2998" t="s">
        <v>32447</v>
      </c>
      <c r="Q2998" t="s">
        <v>28381</v>
      </c>
      <c r="R2998" t="s">
        <v>32448</v>
      </c>
      <c r="S2998" t="s">
        <v>32449</v>
      </c>
      <c r="T2998" t="s">
        <v>11935</v>
      </c>
      <c r="U2998" t="s">
        <v>12712</v>
      </c>
      <c r="V2998" t="s">
        <v>30994</v>
      </c>
      <c r="W2998" t="s">
        <v>32450</v>
      </c>
    </row>
    <row r="2999" spans="1:29" x14ac:dyDescent="0.3">
      <c r="A2999" t="s">
        <v>32411</v>
      </c>
      <c r="B2999" t="s">
        <v>511</v>
      </c>
      <c r="C2999">
        <v>798</v>
      </c>
      <c r="D2999" t="s">
        <v>866</v>
      </c>
      <c r="E2999">
        <v>89</v>
      </c>
      <c r="F2999">
        <v>88155</v>
      </c>
      <c r="G2999">
        <v>4.54</v>
      </c>
      <c r="H2999">
        <v>71</v>
      </c>
      <c r="I2999">
        <v>21</v>
      </c>
      <c r="J2999" t="s">
        <v>32405</v>
      </c>
      <c r="K2999" t="s">
        <v>32414</v>
      </c>
      <c r="L2999" t="s">
        <v>32406</v>
      </c>
      <c r="M2999" t="s">
        <v>32415</v>
      </c>
      <c r="N2999" t="s">
        <v>32402</v>
      </c>
      <c r="O2999" t="s">
        <v>32407</v>
      </c>
      <c r="P2999" t="s">
        <v>32412</v>
      </c>
      <c r="Q2999" t="s">
        <v>32410</v>
      </c>
      <c r="R2999" t="s">
        <v>32404</v>
      </c>
      <c r="S2999" t="s">
        <v>32409</v>
      </c>
      <c r="T2999" t="s">
        <v>32417</v>
      </c>
      <c r="U2999" t="s">
        <v>32451</v>
      </c>
      <c r="V2999" t="s">
        <v>32408</v>
      </c>
      <c r="W2999" t="s">
        <v>32452</v>
      </c>
      <c r="X2999" t="s">
        <v>32433</v>
      </c>
      <c r="Y2999" t="s">
        <v>32419</v>
      </c>
      <c r="Z2999" t="s">
        <v>32453</v>
      </c>
      <c r="AA2999" t="s">
        <v>32454</v>
      </c>
      <c r="AB2999" t="s">
        <v>32455</v>
      </c>
      <c r="AC2999" t="s">
        <v>32456</v>
      </c>
    </row>
    <row r="3000" spans="1:29" x14ac:dyDescent="0.3">
      <c r="A3000" t="s">
        <v>32405</v>
      </c>
      <c r="B3000" t="s">
        <v>32457</v>
      </c>
      <c r="C3000">
        <v>776</v>
      </c>
      <c r="D3000" t="s">
        <v>32</v>
      </c>
      <c r="E3000">
        <v>62</v>
      </c>
      <c r="F3000">
        <v>702961</v>
      </c>
      <c r="G3000">
        <v>4.68</v>
      </c>
      <c r="H3000">
        <v>1149</v>
      </c>
      <c r="I3000">
        <v>1391</v>
      </c>
      <c r="J3000" t="s">
        <v>32404</v>
      </c>
      <c r="K3000" t="s">
        <v>32458</v>
      </c>
      <c r="L3000" t="s">
        <v>32406</v>
      </c>
      <c r="M3000" t="s">
        <v>32402</v>
      </c>
      <c r="N3000" t="s">
        <v>32459</v>
      </c>
      <c r="O3000" t="s">
        <v>32414</v>
      </c>
      <c r="P3000" t="s">
        <v>32411</v>
      </c>
      <c r="Q3000" t="s">
        <v>32460</v>
      </c>
      <c r="R3000" t="s">
        <v>32461</v>
      </c>
      <c r="S3000" t="s">
        <v>32462</v>
      </c>
      <c r="T3000" t="s">
        <v>32409</v>
      </c>
      <c r="U3000" t="s">
        <v>32412</v>
      </c>
      <c r="V3000" t="s">
        <v>32408</v>
      </c>
      <c r="W3000" t="s">
        <v>32463</v>
      </c>
      <c r="X3000" t="s">
        <v>32433</v>
      </c>
      <c r="Y3000" t="s">
        <v>32416</v>
      </c>
      <c r="Z3000" t="s">
        <v>32423</v>
      </c>
      <c r="AA3000" t="s">
        <v>32464</v>
      </c>
      <c r="AB3000" t="s">
        <v>32465</v>
      </c>
      <c r="AC3000" t="s">
        <v>32466</v>
      </c>
    </row>
    <row r="3001" spans="1:29" x14ac:dyDescent="0.3">
      <c r="A3001" t="s">
        <v>32415</v>
      </c>
      <c r="B3001" t="s">
        <v>32467</v>
      </c>
      <c r="C3001">
        <v>930</v>
      </c>
      <c r="D3001" t="s">
        <v>866</v>
      </c>
      <c r="E3001">
        <v>179</v>
      </c>
      <c r="F3001">
        <v>47421</v>
      </c>
      <c r="G3001">
        <v>4.74</v>
      </c>
      <c r="H3001">
        <v>46</v>
      </c>
      <c r="I3001">
        <v>44</v>
      </c>
      <c r="J3001" t="s">
        <v>32406</v>
      </c>
      <c r="K3001" t="s">
        <v>32468</v>
      </c>
      <c r="L3001" t="s">
        <v>32411</v>
      </c>
      <c r="M3001" t="s">
        <v>32407</v>
      </c>
      <c r="N3001" t="s">
        <v>32402</v>
      </c>
      <c r="O3001" t="s">
        <v>32410</v>
      </c>
      <c r="P3001" t="s">
        <v>32405</v>
      </c>
      <c r="Q3001" t="s">
        <v>32469</v>
      </c>
      <c r="R3001" t="s">
        <v>32412</v>
      </c>
      <c r="S3001" t="s">
        <v>32409</v>
      </c>
      <c r="T3001" t="s">
        <v>32404</v>
      </c>
      <c r="U3001" t="s">
        <v>32408</v>
      </c>
      <c r="V3001" t="s">
        <v>32417</v>
      </c>
      <c r="W3001" t="s">
        <v>32452</v>
      </c>
      <c r="X3001" t="s">
        <v>32451</v>
      </c>
      <c r="Y3001" t="s">
        <v>32470</v>
      </c>
      <c r="Z3001" t="s">
        <v>32471</v>
      </c>
      <c r="AA3001" t="s">
        <v>32472</v>
      </c>
      <c r="AB3001" t="s">
        <v>32473</v>
      </c>
      <c r="AC3001" t="s">
        <v>32419</v>
      </c>
    </row>
    <row r="3002" spans="1:29" x14ac:dyDescent="0.3">
      <c r="A3002" t="s">
        <v>32412</v>
      </c>
      <c r="B3002" t="s">
        <v>32474</v>
      </c>
      <c r="C3002">
        <v>810</v>
      </c>
      <c r="D3002" t="s">
        <v>866</v>
      </c>
      <c r="E3002">
        <v>438</v>
      </c>
      <c r="F3002">
        <v>97419</v>
      </c>
      <c r="G3002">
        <v>4.8499999999999996</v>
      </c>
      <c r="H3002">
        <v>109</v>
      </c>
      <c r="I3002">
        <v>68</v>
      </c>
      <c r="J3002" t="s">
        <v>32407</v>
      </c>
      <c r="K3002" t="s">
        <v>32410</v>
      </c>
      <c r="L3002" t="s">
        <v>32405</v>
      </c>
      <c r="M3002" t="s">
        <v>32406</v>
      </c>
      <c r="N3002" t="s">
        <v>32402</v>
      </c>
      <c r="O3002" t="s">
        <v>32475</v>
      </c>
      <c r="P3002" t="s">
        <v>32408</v>
      </c>
      <c r="Q3002" t="s">
        <v>32414</v>
      </c>
      <c r="R3002" t="s">
        <v>32411</v>
      </c>
      <c r="S3002" t="s">
        <v>32455</v>
      </c>
      <c r="T3002" t="s">
        <v>32409</v>
      </c>
      <c r="U3002" t="s">
        <v>32415</v>
      </c>
      <c r="V3002" t="s">
        <v>32404</v>
      </c>
      <c r="W3002" t="s">
        <v>32431</v>
      </c>
      <c r="X3002" t="s">
        <v>32476</v>
      </c>
      <c r="Y3002" t="s">
        <v>32452</v>
      </c>
      <c r="Z3002" t="s">
        <v>32454</v>
      </c>
      <c r="AA3002" t="s">
        <v>32451</v>
      </c>
      <c r="AB3002" t="s">
        <v>32477</v>
      </c>
      <c r="AC3002" t="s">
        <v>32423</v>
      </c>
    </row>
    <row r="3003" spans="1:29" x14ac:dyDescent="0.3">
      <c r="A3003" t="s">
        <v>32478</v>
      </c>
      <c r="B3003" t="s">
        <v>32479</v>
      </c>
      <c r="C3003">
        <v>451</v>
      </c>
      <c r="D3003" t="s">
        <v>866</v>
      </c>
      <c r="E3003">
        <v>168</v>
      </c>
      <c r="F3003">
        <v>78580</v>
      </c>
      <c r="G3003">
        <v>4.5</v>
      </c>
      <c r="H3003">
        <v>18</v>
      </c>
      <c r="I3003">
        <v>5</v>
      </c>
      <c r="J3003" t="s">
        <v>32406</v>
      </c>
      <c r="K3003" t="s">
        <v>32408</v>
      </c>
      <c r="L3003" t="s">
        <v>32407</v>
      </c>
      <c r="M3003" t="s">
        <v>32410</v>
      </c>
      <c r="N3003" t="s">
        <v>32409</v>
      </c>
      <c r="O3003" t="s">
        <v>32411</v>
      </c>
      <c r="P3003" t="s">
        <v>32432</v>
      </c>
      <c r="Q3003" t="s">
        <v>32412</v>
      </c>
      <c r="R3003" t="s">
        <v>32452</v>
      </c>
      <c r="S3003" t="s">
        <v>32417</v>
      </c>
      <c r="T3003" t="s">
        <v>32480</v>
      </c>
      <c r="U3003" t="s">
        <v>32481</v>
      </c>
      <c r="V3003" t="s">
        <v>32426</v>
      </c>
      <c r="W3003" t="s">
        <v>32451</v>
      </c>
      <c r="X3003" t="s">
        <v>32433</v>
      </c>
      <c r="Y3003" t="s">
        <v>32414</v>
      </c>
      <c r="Z3003" t="s">
        <v>32482</v>
      </c>
      <c r="AA3003" t="s">
        <v>32483</v>
      </c>
      <c r="AB3003" t="s">
        <v>32420</v>
      </c>
      <c r="AC3003" t="s">
        <v>32484</v>
      </c>
    </row>
    <row r="3004" spans="1:29" x14ac:dyDescent="0.3">
      <c r="A3004" t="s">
        <v>32410</v>
      </c>
      <c r="B3004" t="s">
        <v>32485</v>
      </c>
      <c r="C3004">
        <v>681</v>
      </c>
      <c r="D3004" t="s">
        <v>866</v>
      </c>
      <c r="E3004">
        <v>187</v>
      </c>
      <c r="F3004">
        <v>200546</v>
      </c>
      <c r="G3004">
        <v>4.8</v>
      </c>
      <c r="H3004">
        <v>278</v>
      </c>
      <c r="I3004">
        <v>123</v>
      </c>
      <c r="J3004" t="s">
        <v>32402</v>
      </c>
      <c r="K3004" t="s">
        <v>32406</v>
      </c>
      <c r="L3004" t="s">
        <v>32407</v>
      </c>
      <c r="M3004" t="s">
        <v>32412</v>
      </c>
      <c r="N3004" t="s">
        <v>32409</v>
      </c>
      <c r="O3004" t="s">
        <v>32411</v>
      </c>
      <c r="P3004" t="s">
        <v>32415</v>
      </c>
      <c r="Q3004" t="s">
        <v>32405</v>
      </c>
      <c r="R3004" t="s">
        <v>32414</v>
      </c>
      <c r="S3004" t="s">
        <v>32408</v>
      </c>
      <c r="T3004" t="s">
        <v>32404</v>
      </c>
      <c r="U3004" t="s">
        <v>32452</v>
      </c>
      <c r="V3004" t="s">
        <v>32417</v>
      </c>
      <c r="W3004" t="s">
        <v>32429</v>
      </c>
    </row>
    <row r="3005" spans="1:29" x14ac:dyDescent="0.3">
      <c r="A3005" t="s">
        <v>32419</v>
      </c>
      <c r="B3005" t="s">
        <v>32486</v>
      </c>
      <c r="C3005">
        <v>691</v>
      </c>
      <c r="D3005" t="s">
        <v>866</v>
      </c>
      <c r="E3005">
        <v>47</v>
      </c>
      <c r="F3005">
        <v>42690</v>
      </c>
      <c r="G3005">
        <v>4.88</v>
      </c>
      <c r="H3005">
        <v>25</v>
      </c>
      <c r="I3005">
        <v>39</v>
      </c>
      <c r="J3005" t="s">
        <v>32487</v>
      </c>
      <c r="K3005" t="s">
        <v>32432</v>
      </c>
      <c r="L3005" t="s">
        <v>32488</v>
      </c>
      <c r="M3005" t="s">
        <v>32406</v>
      </c>
      <c r="N3005" t="s">
        <v>32413</v>
      </c>
      <c r="O3005" t="s">
        <v>32433</v>
      </c>
      <c r="P3005" t="s">
        <v>32407</v>
      </c>
      <c r="Q3005" t="s">
        <v>32405</v>
      </c>
      <c r="R3005" t="s">
        <v>32437</v>
      </c>
      <c r="S3005" t="s">
        <v>32489</v>
      </c>
      <c r="T3005" t="s">
        <v>32411</v>
      </c>
      <c r="U3005" t="s">
        <v>32490</v>
      </c>
      <c r="V3005" t="s">
        <v>32404</v>
      </c>
      <c r="W3005" t="s">
        <v>32417</v>
      </c>
      <c r="X3005" t="s">
        <v>32410</v>
      </c>
      <c r="Y3005" t="s">
        <v>32451</v>
      </c>
      <c r="Z3005" t="s">
        <v>32423</v>
      </c>
      <c r="AA3005" t="s">
        <v>32491</v>
      </c>
      <c r="AB3005" t="s">
        <v>32492</v>
      </c>
      <c r="AC3005" t="s">
        <v>32409</v>
      </c>
    </row>
    <row r="3006" spans="1:29" x14ac:dyDescent="0.3">
      <c r="A3006" t="s">
        <v>32441</v>
      </c>
      <c r="B3006" t="s">
        <v>32493</v>
      </c>
      <c r="C3006">
        <v>641</v>
      </c>
      <c r="D3006" t="s">
        <v>866</v>
      </c>
      <c r="E3006">
        <v>75</v>
      </c>
      <c r="F3006">
        <v>26749</v>
      </c>
      <c r="G3006">
        <v>4.3600000000000003</v>
      </c>
      <c r="H3006">
        <v>36</v>
      </c>
      <c r="I3006">
        <v>44</v>
      </c>
      <c r="J3006" t="s">
        <v>32494</v>
      </c>
      <c r="K3006" t="s">
        <v>32495</v>
      </c>
      <c r="L3006" t="s">
        <v>32496</v>
      </c>
      <c r="M3006" t="s">
        <v>32433</v>
      </c>
      <c r="N3006" t="s">
        <v>32497</v>
      </c>
      <c r="O3006" t="s">
        <v>32498</v>
      </c>
      <c r="P3006" t="s">
        <v>32413</v>
      </c>
      <c r="Q3006" t="s">
        <v>32499</v>
      </c>
      <c r="R3006" t="s">
        <v>32500</v>
      </c>
      <c r="S3006" t="s">
        <v>32501</v>
      </c>
      <c r="T3006" t="s">
        <v>32502</v>
      </c>
      <c r="U3006" t="s">
        <v>32503</v>
      </c>
      <c r="V3006" t="s">
        <v>32432</v>
      </c>
      <c r="W3006" t="s">
        <v>32504</v>
      </c>
    </row>
    <row r="3007" spans="1:29" x14ac:dyDescent="0.3">
      <c r="A3007" t="s">
        <v>32453</v>
      </c>
      <c r="B3007" t="s">
        <v>511</v>
      </c>
      <c r="C3007">
        <v>801</v>
      </c>
      <c r="D3007" t="s">
        <v>866</v>
      </c>
      <c r="E3007">
        <v>51</v>
      </c>
      <c r="F3007">
        <v>12924</v>
      </c>
      <c r="G3007">
        <v>4.37</v>
      </c>
      <c r="H3007">
        <v>30</v>
      </c>
      <c r="I3007">
        <v>13</v>
      </c>
      <c r="J3007" t="s">
        <v>32406</v>
      </c>
      <c r="K3007" t="s">
        <v>32407</v>
      </c>
      <c r="L3007" t="s">
        <v>32417</v>
      </c>
      <c r="M3007" t="s">
        <v>32412</v>
      </c>
      <c r="N3007" t="s">
        <v>32405</v>
      </c>
      <c r="O3007" t="s">
        <v>32410</v>
      </c>
      <c r="P3007" t="s">
        <v>32409</v>
      </c>
      <c r="Q3007" t="s">
        <v>32454</v>
      </c>
      <c r="R3007" t="s">
        <v>32505</v>
      </c>
      <c r="S3007" t="s">
        <v>32452</v>
      </c>
      <c r="T3007" t="s">
        <v>32432</v>
      </c>
      <c r="U3007" t="s">
        <v>32506</v>
      </c>
      <c r="V3007" t="s">
        <v>32507</v>
      </c>
      <c r="W3007" t="s">
        <v>32508</v>
      </c>
      <c r="X3007" t="s">
        <v>32509</v>
      </c>
      <c r="Y3007" t="s">
        <v>32510</v>
      </c>
      <c r="Z3007" t="s">
        <v>32511</v>
      </c>
      <c r="AA3007" t="s">
        <v>32437</v>
      </c>
      <c r="AB3007" t="e">
        <f>-l5kKVQjQvg</f>
        <v>#NAME?</v>
      </c>
      <c r="AC3007" t="s">
        <v>32512</v>
      </c>
    </row>
    <row r="3008" spans="1:29" x14ac:dyDescent="0.3">
      <c r="A3008" t="s">
        <v>32452</v>
      </c>
      <c r="B3008" t="s">
        <v>32513</v>
      </c>
      <c r="C3008">
        <v>616</v>
      </c>
      <c r="D3008" t="s">
        <v>866</v>
      </c>
      <c r="E3008">
        <v>238</v>
      </c>
      <c r="F3008">
        <v>67559</v>
      </c>
      <c r="G3008">
        <v>4.6399999999999997</v>
      </c>
      <c r="H3008">
        <v>227</v>
      </c>
      <c r="I3008">
        <v>132</v>
      </c>
      <c r="J3008" t="s">
        <v>32417</v>
      </c>
      <c r="K3008" t="s">
        <v>32410</v>
      </c>
      <c r="L3008" t="s">
        <v>32407</v>
      </c>
      <c r="M3008" t="s">
        <v>32414</v>
      </c>
      <c r="N3008" t="s">
        <v>32406</v>
      </c>
      <c r="O3008" t="s">
        <v>32412</v>
      </c>
      <c r="P3008" t="s">
        <v>32402</v>
      </c>
      <c r="Q3008" t="s">
        <v>32411</v>
      </c>
      <c r="R3008" t="s">
        <v>32451</v>
      </c>
      <c r="S3008" t="s">
        <v>32409</v>
      </c>
      <c r="T3008" t="s">
        <v>32415</v>
      </c>
      <c r="U3008" t="s">
        <v>32405</v>
      </c>
      <c r="V3008" t="s">
        <v>32455</v>
      </c>
      <c r="W3008" t="s">
        <v>32433</v>
      </c>
      <c r="X3008" t="s">
        <v>32404</v>
      </c>
      <c r="Y3008" t="s">
        <v>32408</v>
      </c>
      <c r="Z3008" t="s">
        <v>32509</v>
      </c>
      <c r="AA3008" t="s">
        <v>32454</v>
      </c>
      <c r="AB3008" t="s">
        <v>32453</v>
      </c>
      <c r="AC3008" t="s">
        <v>32419</v>
      </c>
    </row>
    <row r="3009" spans="1:31" x14ac:dyDescent="0.3">
      <c r="A3009" t="s">
        <v>32409</v>
      </c>
      <c r="B3009" t="s">
        <v>32514</v>
      </c>
      <c r="C3009">
        <v>740</v>
      </c>
      <c r="D3009" t="s">
        <v>866</v>
      </c>
      <c r="E3009">
        <v>102</v>
      </c>
      <c r="F3009">
        <v>204537</v>
      </c>
      <c r="G3009">
        <v>4.7300000000000004</v>
      </c>
      <c r="H3009">
        <v>228</v>
      </c>
      <c r="I3009">
        <v>136</v>
      </c>
      <c r="J3009" t="s">
        <v>32402</v>
      </c>
      <c r="K3009" t="s">
        <v>32404</v>
      </c>
      <c r="L3009" t="s">
        <v>32407</v>
      </c>
      <c r="M3009" t="s">
        <v>32406</v>
      </c>
      <c r="N3009" t="s">
        <v>32478</v>
      </c>
      <c r="O3009" t="s">
        <v>32405</v>
      </c>
      <c r="P3009" t="s">
        <v>32415</v>
      </c>
      <c r="Q3009" t="s">
        <v>32411</v>
      </c>
      <c r="R3009" t="s">
        <v>32410</v>
      </c>
      <c r="S3009" t="s">
        <v>32412</v>
      </c>
      <c r="T3009" t="s">
        <v>32453</v>
      </c>
      <c r="U3009" t="s">
        <v>32452</v>
      </c>
      <c r="V3009" t="s">
        <v>32451</v>
      </c>
      <c r="W3009" t="s">
        <v>32455</v>
      </c>
      <c r="X3009" t="s">
        <v>32509</v>
      </c>
      <c r="Y3009" t="s">
        <v>32515</v>
      </c>
      <c r="Z3009" t="s">
        <v>32417</v>
      </c>
      <c r="AA3009" t="s">
        <v>32423</v>
      </c>
      <c r="AB3009" t="s">
        <v>32516</v>
      </c>
      <c r="AC3009" t="s">
        <v>32481</v>
      </c>
    </row>
    <row r="3010" spans="1:31" x14ac:dyDescent="0.3">
      <c r="A3010" t="s">
        <v>32417</v>
      </c>
      <c r="B3010" t="s">
        <v>32517</v>
      </c>
      <c r="C3010">
        <v>562</v>
      </c>
      <c r="D3010" t="s">
        <v>866</v>
      </c>
      <c r="E3010">
        <v>58</v>
      </c>
      <c r="F3010">
        <v>96711</v>
      </c>
      <c r="G3010">
        <v>4.82</v>
      </c>
      <c r="H3010">
        <v>109</v>
      </c>
      <c r="I3010">
        <v>46</v>
      </c>
      <c r="J3010" t="s">
        <v>32406</v>
      </c>
      <c r="K3010" t="s">
        <v>32402</v>
      </c>
      <c r="L3010" t="s">
        <v>32411</v>
      </c>
      <c r="M3010" t="s">
        <v>32414</v>
      </c>
      <c r="N3010" t="s">
        <v>32405</v>
      </c>
      <c r="O3010" t="s">
        <v>32452</v>
      </c>
      <c r="P3010" t="s">
        <v>32433</v>
      </c>
      <c r="Q3010" t="s">
        <v>32407</v>
      </c>
      <c r="R3010" t="s">
        <v>32415</v>
      </c>
      <c r="S3010" t="s">
        <v>32412</v>
      </c>
      <c r="T3010" t="s">
        <v>32410</v>
      </c>
      <c r="U3010" t="s">
        <v>32404</v>
      </c>
      <c r="V3010" t="s">
        <v>32409</v>
      </c>
      <c r="W3010" t="s">
        <v>32454</v>
      </c>
      <c r="X3010" t="s">
        <v>32451</v>
      </c>
      <c r="Y3010" t="s">
        <v>32424</v>
      </c>
      <c r="Z3010" t="s">
        <v>32427</v>
      </c>
      <c r="AA3010" t="s">
        <v>32423</v>
      </c>
      <c r="AB3010" t="s">
        <v>32509</v>
      </c>
      <c r="AC3010" t="s">
        <v>32419</v>
      </c>
    </row>
    <row r="3011" spans="1:31" x14ac:dyDescent="0.3">
      <c r="A3011" t="s">
        <v>32451</v>
      </c>
      <c r="B3011" t="s">
        <v>32518</v>
      </c>
      <c r="C3011">
        <v>607</v>
      </c>
      <c r="D3011" t="s">
        <v>866</v>
      </c>
      <c r="E3011">
        <v>184</v>
      </c>
      <c r="F3011">
        <v>57325</v>
      </c>
      <c r="G3011">
        <v>4.16</v>
      </c>
      <c r="H3011">
        <v>174</v>
      </c>
      <c r="I3011">
        <v>136</v>
      </c>
      <c r="J3011" t="s">
        <v>32405</v>
      </c>
      <c r="K3011" t="s">
        <v>32515</v>
      </c>
      <c r="L3011" t="s">
        <v>32433</v>
      </c>
      <c r="M3011" t="s">
        <v>32402</v>
      </c>
      <c r="N3011" t="s">
        <v>32409</v>
      </c>
      <c r="O3011" t="s">
        <v>32404</v>
      </c>
      <c r="P3011" t="s">
        <v>32406</v>
      </c>
      <c r="Q3011" t="s">
        <v>32411</v>
      </c>
      <c r="R3011" t="s">
        <v>32452</v>
      </c>
      <c r="S3011" t="s">
        <v>32417</v>
      </c>
      <c r="T3011" t="s">
        <v>32410</v>
      </c>
      <c r="U3011" t="s">
        <v>32415</v>
      </c>
      <c r="V3011" t="s">
        <v>32510</v>
      </c>
      <c r="W3011" t="s">
        <v>32519</v>
      </c>
      <c r="X3011" t="s">
        <v>32509</v>
      </c>
      <c r="Y3011" t="s">
        <v>32419</v>
      </c>
      <c r="Z3011" t="s">
        <v>32454</v>
      </c>
      <c r="AA3011" t="s">
        <v>32520</v>
      </c>
      <c r="AB3011" t="s">
        <v>32455</v>
      </c>
      <c r="AC3011" t="s">
        <v>32521</v>
      </c>
    </row>
    <row r="3012" spans="1:31" x14ac:dyDescent="0.3">
      <c r="A3012" t="s">
        <v>32423</v>
      </c>
      <c r="B3012" t="s">
        <v>32522</v>
      </c>
      <c r="C3012">
        <v>487</v>
      </c>
      <c r="D3012" t="s">
        <v>866</v>
      </c>
      <c r="E3012">
        <v>168</v>
      </c>
      <c r="F3012">
        <v>198498</v>
      </c>
      <c r="G3012">
        <v>4.8099999999999996</v>
      </c>
      <c r="H3012">
        <v>243</v>
      </c>
      <c r="I3012">
        <v>123</v>
      </c>
      <c r="J3012" t="s">
        <v>32406</v>
      </c>
      <c r="K3012" t="s">
        <v>32425</v>
      </c>
      <c r="L3012" t="s">
        <v>32405</v>
      </c>
      <c r="M3012" t="s">
        <v>32424</v>
      </c>
      <c r="N3012" t="s">
        <v>32427</v>
      </c>
      <c r="O3012" t="s">
        <v>32407</v>
      </c>
      <c r="P3012" t="s">
        <v>32523</v>
      </c>
      <c r="Q3012" t="s">
        <v>32434</v>
      </c>
      <c r="R3012" t="s">
        <v>32402</v>
      </c>
      <c r="S3012" t="s">
        <v>32524</v>
      </c>
      <c r="T3012" t="s">
        <v>32412</v>
      </c>
      <c r="U3012" t="s">
        <v>32417</v>
      </c>
      <c r="V3012" t="s">
        <v>32410</v>
      </c>
      <c r="W3012" t="s">
        <v>32525</v>
      </c>
      <c r="X3012" t="s">
        <v>32411</v>
      </c>
      <c r="Y3012" t="s">
        <v>32404</v>
      </c>
      <c r="Z3012" t="s">
        <v>32408</v>
      </c>
      <c r="AA3012" t="s">
        <v>32526</v>
      </c>
      <c r="AB3012" t="s">
        <v>32527</v>
      </c>
      <c r="AC3012" t="s">
        <v>32419</v>
      </c>
    </row>
    <row r="3013" spans="1:31" x14ac:dyDescent="0.3">
      <c r="A3013" t="s">
        <v>32481</v>
      </c>
      <c r="B3013" t="s">
        <v>32528</v>
      </c>
      <c r="C3013">
        <v>445</v>
      </c>
      <c r="D3013" t="s">
        <v>866</v>
      </c>
      <c r="E3013">
        <v>168</v>
      </c>
      <c r="F3013">
        <v>29217</v>
      </c>
      <c r="G3013">
        <v>4.8099999999999996</v>
      </c>
      <c r="H3013">
        <v>32</v>
      </c>
      <c r="I3013">
        <v>16</v>
      </c>
      <c r="J3013" t="s">
        <v>32406</v>
      </c>
      <c r="K3013" t="s">
        <v>32410</v>
      </c>
      <c r="L3013" t="s">
        <v>32405</v>
      </c>
      <c r="M3013" t="s">
        <v>32417</v>
      </c>
      <c r="N3013" t="s">
        <v>32478</v>
      </c>
      <c r="O3013" t="s">
        <v>32451</v>
      </c>
      <c r="P3013" t="s">
        <v>32433</v>
      </c>
      <c r="Q3013" t="s">
        <v>32437</v>
      </c>
      <c r="R3013" t="s">
        <v>32431</v>
      </c>
      <c r="S3013" t="s">
        <v>32414</v>
      </c>
      <c r="T3013" t="s">
        <v>32519</v>
      </c>
      <c r="U3013" t="s">
        <v>32413</v>
      </c>
      <c r="V3013" t="s">
        <v>32419</v>
      </c>
      <c r="W3013" t="s">
        <v>32423</v>
      </c>
    </row>
    <row r="3014" spans="1:31" x14ac:dyDescent="0.3">
      <c r="A3014" t="s">
        <v>32529</v>
      </c>
      <c r="B3014" t="s">
        <v>32530</v>
      </c>
      <c r="C3014">
        <v>1032</v>
      </c>
      <c r="D3014" t="s">
        <v>32</v>
      </c>
      <c r="E3014">
        <v>268</v>
      </c>
      <c r="F3014">
        <v>310</v>
      </c>
      <c r="G3014">
        <v>0</v>
      </c>
      <c r="H3014">
        <v>0</v>
      </c>
      <c r="I3014">
        <v>0</v>
      </c>
    </row>
    <row r="3015" spans="1:31" x14ac:dyDescent="0.3">
      <c r="A3015" t="s">
        <v>32531</v>
      </c>
      <c r="B3015" t="s">
        <v>32532</v>
      </c>
      <c r="C3015">
        <v>1037</v>
      </c>
      <c r="D3015" t="s">
        <v>20</v>
      </c>
      <c r="E3015">
        <v>17</v>
      </c>
      <c r="F3015">
        <v>162</v>
      </c>
      <c r="G3015">
        <v>0</v>
      </c>
      <c r="H3015">
        <v>0</v>
      </c>
      <c r="I3015">
        <v>0</v>
      </c>
      <c r="J3015" t="s">
        <v>32533</v>
      </c>
      <c r="K3015" t="s">
        <v>32529</v>
      </c>
      <c r="L3015" t="s">
        <v>32534</v>
      </c>
      <c r="M3015" t="s">
        <v>32535</v>
      </c>
      <c r="N3015" t="s">
        <v>32536</v>
      </c>
      <c r="O3015" t="s">
        <v>32537</v>
      </c>
      <c r="P3015" t="s">
        <v>32538</v>
      </c>
      <c r="Q3015" t="s">
        <v>32539</v>
      </c>
      <c r="R3015" t="s">
        <v>32540</v>
      </c>
      <c r="S3015" t="s">
        <v>32541</v>
      </c>
      <c r="T3015" t="s">
        <v>32542</v>
      </c>
      <c r="U3015" t="s">
        <v>32543</v>
      </c>
      <c r="V3015" t="s">
        <v>32544</v>
      </c>
      <c r="W3015" t="s">
        <v>32545</v>
      </c>
      <c r="X3015" t="s">
        <v>32546</v>
      </c>
      <c r="Y3015" t="s">
        <v>32547</v>
      </c>
      <c r="Z3015" t="s">
        <v>32548</v>
      </c>
      <c r="AA3015" t="s">
        <v>32549</v>
      </c>
      <c r="AB3015" t="s">
        <v>32550</v>
      </c>
      <c r="AC3015" t="s">
        <v>32551</v>
      </c>
    </row>
    <row r="3016" spans="1:31" x14ac:dyDescent="0.3">
      <c r="A3016" t="s">
        <v>32545</v>
      </c>
      <c r="B3016" t="s">
        <v>32552</v>
      </c>
      <c r="C3016">
        <v>1083</v>
      </c>
      <c r="D3016" t="s">
        <v>38</v>
      </c>
      <c r="E3016" t="s">
        <v>3</v>
      </c>
      <c r="F3016" t="s">
        <v>39</v>
      </c>
      <c r="G3016">
        <v>521</v>
      </c>
      <c r="H3016">
        <v>224</v>
      </c>
      <c r="I3016">
        <v>0</v>
      </c>
      <c r="J3016">
        <v>0</v>
      </c>
      <c r="K3016">
        <v>0</v>
      </c>
      <c r="L3016" t="s">
        <v>32553</v>
      </c>
      <c r="M3016" t="s">
        <v>32554</v>
      </c>
      <c r="N3016" t="s">
        <v>32555</v>
      </c>
      <c r="O3016" t="s">
        <v>32556</v>
      </c>
      <c r="P3016" t="s">
        <v>32557</v>
      </c>
      <c r="Q3016" t="s">
        <v>32544</v>
      </c>
      <c r="R3016" t="s">
        <v>32558</v>
      </c>
      <c r="S3016" t="s">
        <v>32559</v>
      </c>
      <c r="T3016" t="s">
        <v>32560</v>
      </c>
      <c r="U3016" t="s">
        <v>32561</v>
      </c>
      <c r="V3016" t="s">
        <v>32562</v>
      </c>
      <c r="W3016" t="s">
        <v>32563</v>
      </c>
      <c r="X3016" t="s">
        <v>32564</v>
      </c>
      <c r="Y3016" t="s">
        <v>32565</v>
      </c>
      <c r="Z3016" t="s">
        <v>32566</v>
      </c>
      <c r="AA3016" t="s">
        <v>32567</v>
      </c>
      <c r="AB3016" t="s">
        <v>32568</v>
      </c>
      <c r="AC3016" t="s">
        <v>32569</v>
      </c>
      <c r="AD3016" t="s">
        <v>32570</v>
      </c>
      <c r="AE3016" t="s">
        <v>32571</v>
      </c>
    </row>
    <row r="3017" spans="1:31" x14ac:dyDescent="0.3">
      <c r="A3017" t="s">
        <v>32544</v>
      </c>
      <c r="B3017" t="s">
        <v>32572</v>
      </c>
      <c r="C3017">
        <v>1094</v>
      </c>
      <c r="D3017" t="s">
        <v>38</v>
      </c>
      <c r="E3017" t="s">
        <v>3</v>
      </c>
      <c r="F3017" t="s">
        <v>39</v>
      </c>
      <c r="G3017">
        <v>81</v>
      </c>
      <c r="H3017">
        <v>154</v>
      </c>
      <c r="I3017">
        <v>5</v>
      </c>
      <c r="J3017">
        <v>1</v>
      </c>
      <c r="K3017">
        <v>1</v>
      </c>
    </row>
    <row r="3018" spans="1:31" x14ac:dyDescent="0.3">
      <c r="A3018" t="s">
        <v>32554</v>
      </c>
      <c r="B3018" t="s">
        <v>32572</v>
      </c>
      <c r="C3018">
        <v>1067</v>
      </c>
      <c r="D3018" t="s">
        <v>38</v>
      </c>
      <c r="E3018" t="s">
        <v>3</v>
      </c>
      <c r="F3018" t="s">
        <v>39</v>
      </c>
      <c r="G3018">
        <v>39</v>
      </c>
      <c r="H3018">
        <v>217</v>
      </c>
      <c r="I3018">
        <v>5</v>
      </c>
      <c r="J3018">
        <v>1</v>
      </c>
      <c r="K3018">
        <v>1</v>
      </c>
      <c r="L3018" t="s">
        <v>32544</v>
      </c>
      <c r="M3018" t="s">
        <v>32573</v>
      </c>
      <c r="N3018" t="s">
        <v>32574</v>
      </c>
      <c r="O3018" t="s">
        <v>32575</v>
      </c>
      <c r="P3018" t="s">
        <v>32576</v>
      </c>
      <c r="Q3018" t="s">
        <v>32577</v>
      </c>
      <c r="R3018" t="s">
        <v>32578</v>
      </c>
      <c r="S3018" t="s">
        <v>32579</v>
      </c>
      <c r="T3018" t="s">
        <v>32580</v>
      </c>
      <c r="U3018" t="s">
        <v>32581</v>
      </c>
      <c r="V3018" t="s">
        <v>32582</v>
      </c>
      <c r="W3018" t="s">
        <v>32583</v>
      </c>
      <c r="X3018" t="s">
        <v>32584</v>
      </c>
      <c r="Y3018" t="s">
        <v>32585</v>
      </c>
      <c r="Z3018" t="s">
        <v>32586</v>
      </c>
      <c r="AA3018" t="s">
        <v>32587</v>
      </c>
      <c r="AB3018" t="s">
        <v>32588</v>
      </c>
      <c r="AC3018" t="s">
        <v>32589</v>
      </c>
      <c r="AD3018" t="s">
        <v>32590</v>
      </c>
      <c r="AE3018" t="s">
        <v>32591</v>
      </c>
    </row>
    <row r="3019" spans="1:31" x14ac:dyDescent="0.3">
      <c r="A3019" t="s">
        <v>32592</v>
      </c>
      <c r="B3019" t="s">
        <v>32593</v>
      </c>
      <c r="C3019">
        <v>699</v>
      </c>
      <c r="D3019" t="s">
        <v>20</v>
      </c>
      <c r="E3019">
        <v>7</v>
      </c>
      <c r="F3019">
        <v>2998</v>
      </c>
      <c r="G3019">
        <v>4.43</v>
      </c>
      <c r="H3019">
        <v>7</v>
      </c>
      <c r="I3019">
        <v>5</v>
      </c>
      <c r="J3019" t="s">
        <v>32594</v>
      </c>
      <c r="K3019" t="s">
        <v>32595</v>
      </c>
      <c r="L3019" t="s">
        <v>32596</v>
      </c>
      <c r="M3019" t="s">
        <v>32597</v>
      </c>
      <c r="N3019" t="s">
        <v>32598</v>
      </c>
      <c r="O3019" t="s">
        <v>32599</v>
      </c>
      <c r="P3019" t="s">
        <v>32600</v>
      </c>
      <c r="Q3019" t="s">
        <v>32601</v>
      </c>
      <c r="R3019" t="s">
        <v>32602</v>
      </c>
      <c r="S3019" t="s">
        <v>32603</v>
      </c>
      <c r="T3019" t="s">
        <v>32604</v>
      </c>
      <c r="U3019" t="s">
        <v>32605</v>
      </c>
      <c r="V3019" t="s">
        <v>32606</v>
      </c>
      <c r="W3019" t="s">
        <v>32607</v>
      </c>
      <c r="X3019" t="s">
        <v>32608</v>
      </c>
      <c r="Y3019" t="s">
        <v>32609</v>
      </c>
      <c r="Z3019" t="s">
        <v>32610</v>
      </c>
      <c r="AA3019" t="s">
        <v>32611</v>
      </c>
      <c r="AB3019" t="s">
        <v>32612</v>
      </c>
      <c r="AC3019" t="s">
        <v>32613</v>
      </c>
    </row>
    <row r="3020" spans="1:31" x14ac:dyDescent="0.3">
      <c r="A3020" t="s">
        <v>32614</v>
      </c>
      <c r="B3020" t="s">
        <v>32615</v>
      </c>
      <c r="C3020">
        <v>1133</v>
      </c>
      <c r="D3020" t="s">
        <v>866</v>
      </c>
      <c r="E3020">
        <v>57</v>
      </c>
      <c r="F3020">
        <v>15</v>
      </c>
      <c r="G3020">
        <v>0</v>
      </c>
      <c r="H3020">
        <v>0</v>
      </c>
      <c r="I3020">
        <v>0</v>
      </c>
      <c r="J3020" t="s">
        <v>32616</v>
      </c>
      <c r="K3020" t="s">
        <v>32617</v>
      </c>
      <c r="L3020" t="s">
        <v>32618</v>
      </c>
      <c r="M3020" t="s">
        <v>32619</v>
      </c>
      <c r="N3020" t="s">
        <v>32545</v>
      </c>
      <c r="O3020" t="s">
        <v>32620</v>
      </c>
      <c r="P3020" t="s">
        <v>32621</v>
      </c>
      <c r="Q3020" t="s">
        <v>32622</v>
      </c>
      <c r="R3020" t="s">
        <v>32623</v>
      </c>
      <c r="S3020" t="s">
        <v>32624</v>
      </c>
      <c r="T3020" t="s">
        <v>32625</v>
      </c>
      <c r="U3020" t="s">
        <v>32626</v>
      </c>
      <c r="V3020" t="s">
        <v>32627</v>
      </c>
      <c r="W3020" t="s">
        <v>32628</v>
      </c>
    </row>
    <row r="3021" spans="1:31" x14ac:dyDescent="0.3">
      <c r="A3021" t="s">
        <v>32618</v>
      </c>
      <c r="B3021" t="s">
        <v>32629</v>
      </c>
      <c r="C3021">
        <v>1114</v>
      </c>
      <c r="D3021" t="s">
        <v>32</v>
      </c>
      <c r="E3021">
        <v>60</v>
      </c>
      <c r="F3021">
        <v>42</v>
      </c>
      <c r="G3021">
        <v>0</v>
      </c>
      <c r="H3021">
        <v>0</v>
      </c>
      <c r="I3021">
        <v>1</v>
      </c>
      <c r="J3021" t="s">
        <v>32630</v>
      </c>
      <c r="K3021" t="s">
        <v>32631</v>
      </c>
      <c r="L3021" t="s">
        <v>32632</v>
      </c>
      <c r="M3021" t="s">
        <v>32633</v>
      </c>
      <c r="N3021" t="s">
        <v>32634</v>
      </c>
      <c r="O3021" t="s">
        <v>32635</v>
      </c>
      <c r="P3021" t="s">
        <v>32636</v>
      </c>
      <c r="Q3021" t="s">
        <v>32637</v>
      </c>
      <c r="R3021" t="s">
        <v>32638</v>
      </c>
      <c r="S3021" t="s">
        <v>32621</v>
      </c>
      <c r="T3021" t="s">
        <v>32617</v>
      </c>
      <c r="U3021" t="s">
        <v>32639</v>
      </c>
      <c r="V3021" t="s">
        <v>32640</v>
      </c>
      <c r="W3021" t="s">
        <v>32641</v>
      </c>
      <c r="X3021" t="s">
        <v>32642</v>
      </c>
      <c r="Y3021" t="s">
        <v>32643</v>
      </c>
      <c r="Z3021" t="s">
        <v>32644</v>
      </c>
      <c r="AA3021" t="s">
        <v>32645</v>
      </c>
      <c r="AB3021" t="s">
        <v>32619</v>
      </c>
    </row>
    <row r="3022" spans="1:31" x14ac:dyDescent="0.3">
      <c r="A3022" t="s">
        <v>32619</v>
      </c>
      <c r="B3022" t="s">
        <v>32629</v>
      </c>
      <c r="C3022">
        <v>1135</v>
      </c>
      <c r="D3022" t="s">
        <v>32</v>
      </c>
      <c r="E3022">
        <v>86</v>
      </c>
      <c r="F3022">
        <v>17</v>
      </c>
      <c r="G3022">
        <v>0</v>
      </c>
      <c r="H3022">
        <v>0</v>
      </c>
      <c r="I3022">
        <v>0</v>
      </c>
    </row>
    <row r="3023" spans="1:31" x14ac:dyDescent="0.3">
      <c r="A3023" t="s">
        <v>32646</v>
      </c>
      <c r="B3023" t="s">
        <v>32647</v>
      </c>
      <c r="C3023">
        <v>951</v>
      </c>
      <c r="D3023" t="s">
        <v>20</v>
      </c>
      <c r="E3023">
        <v>14</v>
      </c>
      <c r="F3023">
        <v>1524</v>
      </c>
      <c r="G3023">
        <v>4</v>
      </c>
      <c r="H3023">
        <v>2</v>
      </c>
      <c r="I3023">
        <v>1</v>
      </c>
    </row>
    <row r="3024" spans="1:31" x14ac:dyDescent="0.3">
      <c r="A3024" t="s">
        <v>32648</v>
      </c>
      <c r="B3024" t="s">
        <v>32649</v>
      </c>
      <c r="C3024">
        <v>759</v>
      </c>
      <c r="D3024" t="s">
        <v>38</v>
      </c>
      <c r="E3024" t="s">
        <v>3</v>
      </c>
      <c r="F3024" t="s">
        <v>39</v>
      </c>
      <c r="G3024">
        <v>56</v>
      </c>
      <c r="H3024">
        <v>289</v>
      </c>
      <c r="I3024">
        <v>3</v>
      </c>
      <c r="J3024">
        <v>1</v>
      </c>
      <c r="K3024">
        <v>0</v>
      </c>
      <c r="L3024" t="s">
        <v>32534</v>
      </c>
      <c r="M3024" t="s">
        <v>32544</v>
      </c>
      <c r="N3024" t="s">
        <v>32640</v>
      </c>
      <c r="O3024" t="s">
        <v>32650</v>
      </c>
      <c r="P3024" t="s">
        <v>32651</v>
      </c>
      <c r="Q3024" t="s">
        <v>32652</v>
      </c>
      <c r="R3024" t="s">
        <v>32653</v>
      </c>
      <c r="S3024" t="s">
        <v>32654</v>
      </c>
      <c r="T3024" t="s">
        <v>32655</v>
      </c>
      <c r="U3024" t="s">
        <v>32656</v>
      </c>
      <c r="V3024" t="s">
        <v>32657</v>
      </c>
      <c r="W3024" t="s">
        <v>32658</v>
      </c>
      <c r="X3024" t="s">
        <v>32659</v>
      </c>
      <c r="Y3024" t="s">
        <v>32660</v>
      </c>
      <c r="Z3024" t="s">
        <v>32661</v>
      </c>
      <c r="AA3024" t="s">
        <v>32559</v>
      </c>
      <c r="AB3024" t="s">
        <v>32662</v>
      </c>
      <c r="AC3024" t="s">
        <v>32663</v>
      </c>
      <c r="AD3024" t="s">
        <v>32664</v>
      </c>
      <c r="AE3024" t="s">
        <v>32665</v>
      </c>
    </row>
    <row r="3025" spans="1:31" x14ac:dyDescent="0.3">
      <c r="A3025" t="s">
        <v>32556</v>
      </c>
      <c r="B3025" t="s">
        <v>32666</v>
      </c>
      <c r="C3025">
        <v>1103</v>
      </c>
      <c r="D3025" t="s">
        <v>32</v>
      </c>
      <c r="E3025">
        <v>324</v>
      </c>
      <c r="F3025">
        <v>609</v>
      </c>
      <c r="G3025">
        <v>5</v>
      </c>
      <c r="H3025">
        <v>7</v>
      </c>
      <c r="I3025">
        <v>1</v>
      </c>
      <c r="J3025" t="s">
        <v>32667</v>
      </c>
      <c r="K3025" t="s">
        <v>32668</v>
      </c>
      <c r="L3025" t="s">
        <v>32669</v>
      </c>
      <c r="M3025" t="s">
        <v>32545</v>
      </c>
      <c r="N3025" t="s">
        <v>32670</v>
      </c>
      <c r="O3025" t="s">
        <v>32671</v>
      </c>
      <c r="P3025" t="s">
        <v>32672</v>
      </c>
      <c r="Q3025" t="s">
        <v>32673</v>
      </c>
      <c r="R3025" t="s">
        <v>32674</v>
      </c>
      <c r="S3025" t="s">
        <v>32675</v>
      </c>
      <c r="T3025" t="s">
        <v>32676</v>
      </c>
      <c r="U3025" t="s">
        <v>32677</v>
      </c>
      <c r="V3025" t="s">
        <v>32678</v>
      </c>
      <c r="W3025" t="s">
        <v>32679</v>
      </c>
      <c r="X3025" t="s">
        <v>32680</v>
      </c>
      <c r="Y3025" t="s">
        <v>32681</v>
      </c>
      <c r="Z3025" t="s">
        <v>32682</v>
      </c>
      <c r="AA3025" t="s">
        <v>32683</v>
      </c>
      <c r="AB3025" t="s">
        <v>32684</v>
      </c>
      <c r="AC3025" t="s">
        <v>32685</v>
      </c>
    </row>
    <row r="3026" spans="1:31" x14ac:dyDescent="0.3">
      <c r="A3026" t="s">
        <v>32620</v>
      </c>
      <c r="B3026" t="s">
        <v>32686</v>
      </c>
      <c r="C3026">
        <v>1075</v>
      </c>
      <c r="D3026" t="s">
        <v>3580</v>
      </c>
      <c r="E3026" t="s">
        <v>3</v>
      </c>
      <c r="F3026" t="s">
        <v>3581</v>
      </c>
      <c r="G3026">
        <v>22</v>
      </c>
      <c r="H3026">
        <v>333</v>
      </c>
      <c r="I3026">
        <v>0</v>
      </c>
      <c r="J3026">
        <v>0</v>
      </c>
      <c r="K3026">
        <v>0</v>
      </c>
      <c r="L3026" t="s">
        <v>32687</v>
      </c>
      <c r="M3026" t="s">
        <v>32627</v>
      </c>
      <c r="N3026" t="s">
        <v>32688</v>
      </c>
      <c r="O3026" t="s">
        <v>32622</v>
      </c>
      <c r="P3026" t="s">
        <v>32689</v>
      </c>
      <c r="Q3026" t="s">
        <v>32690</v>
      </c>
      <c r="R3026" t="s">
        <v>32691</v>
      </c>
      <c r="S3026" t="s">
        <v>32692</v>
      </c>
      <c r="T3026" t="s">
        <v>32693</v>
      </c>
      <c r="U3026" t="s">
        <v>32694</v>
      </c>
      <c r="V3026" t="s">
        <v>32695</v>
      </c>
      <c r="W3026" t="s">
        <v>32696</v>
      </c>
      <c r="X3026" t="s">
        <v>32697</v>
      </c>
      <c r="Y3026" t="s">
        <v>32698</v>
      </c>
      <c r="Z3026" t="s">
        <v>32699</v>
      </c>
      <c r="AA3026" t="s">
        <v>32700</v>
      </c>
      <c r="AB3026" t="s">
        <v>32701</v>
      </c>
      <c r="AC3026" t="s">
        <v>32702</v>
      </c>
      <c r="AD3026" t="s">
        <v>32703</v>
      </c>
      <c r="AE3026" t="s">
        <v>32704</v>
      </c>
    </row>
    <row r="3027" spans="1:31" x14ac:dyDescent="0.3">
      <c r="A3027" t="s">
        <v>32705</v>
      </c>
      <c r="B3027">
        <v>872169</v>
      </c>
      <c r="C3027">
        <v>1038</v>
      </c>
      <c r="D3027" t="s">
        <v>38</v>
      </c>
      <c r="E3027" t="s">
        <v>3</v>
      </c>
      <c r="F3027" t="s">
        <v>39</v>
      </c>
      <c r="G3027">
        <v>78</v>
      </c>
      <c r="H3027">
        <v>314</v>
      </c>
      <c r="I3027">
        <v>3</v>
      </c>
      <c r="J3027">
        <v>2</v>
      </c>
      <c r="K3027">
        <v>0</v>
      </c>
    </row>
    <row r="3028" spans="1:31" x14ac:dyDescent="0.3">
      <c r="A3028" t="s">
        <v>32667</v>
      </c>
      <c r="B3028" t="s">
        <v>32666</v>
      </c>
      <c r="C3028">
        <v>1103</v>
      </c>
      <c r="D3028" t="s">
        <v>32</v>
      </c>
      <c r="E3028">
        <v>253</v>
      </c>
      <c r="F3028">
        <v>362</v>
      </c>
      <c r="G3028">
        <v>5</v>
      </c>
      <c r="H3028">
        <v>1</v>
      </c>
      <c r="I3028">
        <v>0</v>
      </c>
      <c r="J3028" t="s">
        <v>32556</v>
      </c>
      <c r="K3028" t="s">
        <v>32670</v>
      </c>
      <c r="L3028" t="s">
        <v>32706</v>
      </c>
      <c r="M3028" t="s">
        <v>32677</v>
      </c>
      <c r="N3028" t="s">
        <v>32707</v>
      </c>
      <c r="O3028" t="s">
        <v>32708</v>
      </c>
      <c r="P3028" t="s">
        <v>32671</v>
      </c>
      <c r="Q3028" t="s">
        <v>32682</v>
      </c>
      <c r="R3028" t="s">
        <v>32709</v>
      </c>
      <c r="S3028" t="s">
        <v>32710</v>
      </c>
      <c r="T3028" t="s">
        <v>32711</v>
      </c>
      <c r="U3028" t="s">
        <v>32712</v>
      </c>
      <c r="V3028" t="s">
        <v>32713</v>
      </c>
      <c r="W3028" t="s">
        <v>32714</v>
      </c>
      <c r="X3028" t="s">
        <v>32715</v>
      </c>
      <c r="Y3028" t="s">
        <v>32716</v>
      </c>
      <c r="Z3028" t="s">
        <v>32717</v>
      </c>
      <c r="AA3028" t="s">
        <v>32718</v>
      </c>
      <c r="AB3028" t="s">
        <v>32719</v>
      </c>
      <c r="AC3028" t="s">
        <v>32720</v>
      </c>
    </row>
    <row r="3029" spans="1:31" x14ac:dyDescent="0.3">
      <c r="A3029" t="s">
        <v>32665</v>
      </c>
      <c r="B3029" t="s">
        <v>32721</v>
      </c>
      <c r="C3029">
        <v>849</v>
      </c>
      <c r="D3029" t="s">
        <v>38</v>
      </c>
      <c r="E3029" t="s">
        <v>3</v>
      </c>
      <c r="F3029" t="s">
        <v>39</v>
      </c>
      <c r="G3029">
        <v>30</v>
      </c>
      <c r="H3029">
        <v>3107</v>
      </c>
      <c r="I3029">
        <v>5</v>
      </c>
      <c r="J3029">
        <v>1</v>
      </c>
      <c r="K3029">
        <v>0</v>
      </c>
      <c r="L3029" t="s">
        <v>32722</v>
      </c>
      <c r="M3029" t="s">
        <v>32723</v>
      </c>
      <c r="N3029" t="s">
        <v>32724</v>
      </c>
      <c r="O3029" t="s">
        <v>32725</v>
      </c>
      <c r="P3029" t="s">
        <v>32726</v>
      </c>
      <c r="Q3029" t="s">
        <v>32727</v>
      </c>
      <c r="R3029" t="s">
        <v>32728</v>
      </c>
      <c r="S3029" t="s">
        <v>32729</v>
      </c>
      <c r="T3029" t="s">
        <v>32730</v>
      </c>
      <c r="U3029" t="s">
        <v>32731</v>
      </c>
      <c r="V3029" t="s">
        <v>32732</v>
      </c>
      <c r="W3029" t="s">
        <v>32733</v>
      </c>
      <c r="X3029" t="s">
        <v>32734</v>
      </c>
      <c r="Y3029" t="s">
        <v>32735</v>
      </c>
      <c r="Z3029" t="s">
        <v>32736</v>
      </c>
      <c r="AA3029" t="s">
        <v>32737</v>
      </c>
      <c r="AB3029" t="s">
        <v>32565</v>
      </c>
      <c r="AC3029" t="s">
        <v>32738</v>
      </c>
      <c r="AD3029" t="s">
        <v>32739</v>
      </c>
      <c r="AE3029" t="s">
        <v>32740</v>
      </c>
    </row>
    <row r="3030" spans="1:31" x14ac:dyDescent="0.3">
      <c r="A3030" t="s">
        <v>32634</v>
      </c>
      <c r="B3030" t="s">
        <v>32629</v>
      </c>
      <c r="C3030">
        <v>1129</v>
      </c>
      <c r="D3030" t="s">
        <v>866</v>
      </c>
      <c r="E3030">
        <v>39</v>
      </c>
      <c r="F3030">
        <v>46</v>
      </c>
      <c r="G3030">
        <v>0</v>
      </c>
      <c r="H3030">
        <v>0</v>
      </c>
      <c r="I3030">
        <v>0</v>
      </c>
    </row>
    <row r="3031" spans="1:31" x14ac:dyDescent="0.3">
      <c r="A3031" t="s">
        <v>32639</v>
      </c>
      <c r="B3031" t="s">
        <v>32741</v>
      </c>
      <c r="C3031">
        <v>1110</v>
      </c>
      <c r="D3031" t="s">
        <v>38</v>
      </c>
      <c r="E3031" t="s">
        <v>3</v>
      </c>
      <c r="F3031" t="s">
        <v>39</v>
      </c>
      <c r="G3031">
        <v>40</v>
      </c>
      <c r="H3031">
        <v>29</v>
      </c>
      <c r="I3031">
        <v>0</v>
      </c>
      <c r="J3031">
        <v>0</v>
      </c>
      <c r="K3031">
        <v>0</v>
      </c>
    </row>
    <row r="3032" spans="1:31" x14ac:dyDescent="0.3">
      <c r="A3032" t="s">
        <v>32742</v>
      </c>
      <c r="B3032" t="s">
        <v>32743</v>
      </c>
      <c r="C3032">
        <v>999</v>
      </c>
      <c r="D3032" t="s">
        <v>866</v>
      </c>
      <c r="E3032">
        <v>120</v>
      </c>
      <c r="F3032">
        <v>510</v>
      </c>
      <c r="G3032">
        <v>0</v>
      </c>
      <c r="H3032">
        <v>0</v>
      </c>
      <c r="I3032">
        <v>0</v>
      </c>
    </row>
    <row r="3033" spans="1:31" x14ac:dyDescent="0.3">
      <c r="A3033" t="s">
        <v>32627</v>
      </c>
      <c r="B3033" t="s">
        <v>32686</v>
      </c>
      <c r="C3033">
        <v>1075</v>
      </c>
      <c r="D3033" t="s">
        <v>3580</v>
      </c>
      <c r="E3033" t="s">
        <v>3</v>
      </c>
      <c r="F3033" t="s">
        <v>3581</v>
      </c>
      <c r="G3033">
        <v>86</v>
      </c>
      <c r="H3033">
        <v>164</v>
      </c>
      <c r="I3033">
        <v>3</v>
      </c>
      <c r="J3033">
        <v>2</v>
      </c>
      <c r="K3033">
        <v>0</v>
      </c>
      <c r="L3033" t="s">
        <v>32620</v>
      </c>
      <c r="M3033" t="s">
        <v>32687</v>
      </c>
      <c r="N3033" t="s">
        <v>32744</v>
      </c>
      <c r="O3033" t="s">
        <v>32622</v>
      </c>
      <c r="P3033" t="s">
        <v>32693</v>
      </c>
      <c r="Q3033" t="s">
        <v>32692</v>
      </c>
      <c r="R3033" t="s">
        <v>32689</v>
      </c>
      <c r="S3033" t="s">
        <v>32745</v>
      </c>
      <c r="T3033" t="s">
        <v>32691</v>
      </c>
      <c r="U3033" t="s">
        <v>32746</v>
      </c>
      <c r="V3033" t="s">
        <v>32747</v>
      </c>
      <c r="W3033" t="s">
        <v>32697</v>
      </c>
      <c r="X3033" t="s">
        <v>32748</v>
      </c>
      <c r="Y3033" t="s">
        <v>32749</v>
      </c>
      <c r="Z3033" t="s">
        <v>32750</v>
      </c>
      <c r="AA3033" t="s">
        <v>32700</v>
      </c>
      <c r="AB3033" t="s">
        <v>32751</v>
      </c>
      <c r="AC3033" t="s">
        <v>32696</v>
      </c>
      <c r="AD3033" t="s">
        <v>32694</v>
      </c>
      <c r="AE3033" t="s">
        <v>32752</v>
      </c>
    </row>
    <row r="3034" spans="1:31" x14ac:dyDescent="0.3">
      <c r="A3034" t="s">
        <v>32753</v>
      </c>
      <c r="B3034" t="s">
        <v>32754</v>
      </c>
      <c r="C3034">
        <v>390</v>
      </c>
      <c r="D3034" t="s">
        <v>632</v>
      </c>
      <c r="E3034">
        <v>252</v>
      </c>
      <c r="F3034">
        <v>86682</v>
      </c>
      <c r="G3034">
        <v>4.79</v>
      </c>
      <c r="H3034">
        <v>213</v>
      </c>
      <c r="I3034">
        <v>73</v>
      </c>
      <c r="J3034" t="s">
        <v>32755</v>
      </c>
      <c r="K3034" t="s">
        <v>32756</v>
      </c>
      <c r="L3034" t="s">
        <v>32757</v>
      </c>
      <c r="M3034" t="s">
        <v>32758</v>
      </c>
      <c r="N3034" t="s">
        <v>32759</v>
      </c>
      <c r="O3034" t="s">
        <v>32760</v>
      </c>
      <c r="P3034" t="s">
        <v>32761</v>
      </c>
      <c r="Q3034" t="s">
        <v>32762</v>
      </c>
      <c r="R3034" t="s">
        <v>32763</v>
      </c>
      <c r="S3034" t="s">
        <v>32764</v>
      </c>
      <c r="T3034" t="s">
        <v>32765</v>
      </c>
      <c r="U3034" t="s">
        <v>32766</v>
      </c>
      <c r="V3034" t="s">
        <v>32767</v>
      </c>
      <c r="W3034" t="s">
        <v>32768</v>
      </c>
      <c r="X3034" t="s">
        <v>32769</v>
      </c>
      <c r="Y3034" t="s">
        <v>32770</v>
      </c>
      <c r="Z3034" t="s">
        <v>32771</v>
      </c>
      <c r="AA3034" t="s">
        <v>32772</v>
      </c>
      <c r="AB3034" t="s">
        <v>32773</v>
      </c>
      <c r="AC3034" t="s">
        <v>32774</v>
      </c>
    </row>
    <row r="3035" spans="1:31" x14ac:dyDescent="0.3">
      <c r="A3035" t="s">
        <v>13510</v>
      </c>
      <c r="B3035" t="s">
        <v>13498</v>
      </c>
      <c r="C3035">
        <v>687</v>
      </c>
      <c r="D3035" t="s">
        <v>632</v>
      </c>
      <c r="E3035">
        <v>146</v>
      </c>
      <c r="F3035">
        <v>1614777</v>
      </c>
      <c r="G3035">
        <v>4.63</v>
      </c>
      <c r="H3035">
        <v>7898</v>
      </c>
      <c r="I3035">
        <v>6677</v>
      </c>
      <c r="J3035" t="s">
        <v>13505</v>
      </c>
      <c r="K3035" t="s">
        <v>13501</v>
      </c>
      <c r="L3035" t="s">
        <v>13509</v>
      </c>
      <c r="M3035" t="s">
        <v>13507</v>
      </c>
      <c r="N3035" t="s">
        <v>13502</v>
      </c>
      <c r="O3035" t="s">
        <v>32775</v>
      </c>
      <c r="P3035" t="s">
        <v>13499</v>
      </c>
      <c r="Q3035" t="s">
        <v>13504</v>
      </c>
      <c r="R3035" t="s">
        <v>13619</v>
      </c>
      <c r="S3035" t="s">
        <v>13506</v>
      </c>
      <c r="T3035" t="s">
        <v>13503</v>
      </c>
      <c r="U3035" t="s">
        <v>32776</v>
      </c>
      <c r="V3035" t="s">
        <v>13500</v>
      </c>
      <c r="W3035" t="s">
        <v>13497</v>
      </c>
    </row>
    <row r="3036" spans="1:31" x14ac:dyDescent="0.3">
      <c r="A3036" t="s">
        <v>32777</v>
      </c>
      <c r="B3036" t="s">
        <v>32778</v>
      </c>
      <c r="C3036">
        <v>911</v>
      </c>
      <c r="D3036" t="s">
        <v>32</v>
      </c>
      <c r="E3036">
        <v>179</v>
      </c>
      <c r="F3036">
        <v>105306</v>
      </c>
      <c r="G3036">
        <v>4.5199999999999996</v>
      </c>
      <c r="H3036">
        <v>306</v>
      </c>
      <c r="I3036">
        <v>169</v>
      </c>
      <c r="J3036" t="s">
        <v>32779</v>
      </c>
      <c r="K3036" t="s">
        <v>32780</v>
      </c>
      <c r="L3036" t="s">
        <v>32781</v>
      </c>
      <c r="M3036" t="s">
        <v>32782</v>
      </c>
      <c r="N3036" t="s">
        <v>32783</v>
      </c>
      <c r="O3036" t="s">
        <v>32784</v>
      </c>
      <c r="P3036" t="s">
        <v>32785</v>
      </c>
      <c r="Q3036" t="s">
        <v>32786</v>
      </c>
      <c r="R3036" t="s">
        <v>32787</v>
      </c>
      <c r="S3036" t="s">
        <v>32788</v>
      </c>
      <c r="T3036" t="s">
        <v>32789</v>
      </c>
      <c r="U3036" t="s">
        <v>7981</v>
      </c>
      <c r="V3036" t="s">
        <v>32790</v>
      </c>
      <c r="W3036" t="s">
        <v>32791</v>
      </c>
      <c r="X3036" t="s">
        <v>32792</v>
      </c>
      <c r="Y3036" t="s">
        <v>32793</v>
      </c>
      <c r="Z3036" t="s">
        <v>32794</v>
      </c>
      <c r="AA3036" t="s">
        <v>32795</v>
      </c>
      <c r="AB3036" t="s">
        <v>32796</v>
      </c>
      <c r="AC3036" t="s">
        <v>32797</v>
      </c>
    </row>
    <row r="3037" spans="1:31" x14ac:dyDescent="0.3">
      <c r="A3037" t="s">
        <v>32798</v>
      </c>
      <c r="B3037" t="s">
        <v>32799</v>
      </c>
      <c r="C3037">
        <v>713</v>
      </c>
      <c r="D3037" t="s">
        <v>632</v>
      </c>
      <c r="E3037">
        <v>268</v>
      </c>
      <c r="F3037">
        <v>16000</v>
      </c>
      <c r="G3037">
        <v>4.8600000000000003</v>
      </c>
      <c r="H3037">
        <v>21</v>
      </c>
      <c r="I3037">
        <v>5</v>
      </c>
      <c r="J3037" t="s">
        <v>32800</v>
      </c>
      <c r="K3037" t="s">
        <v>32801</v>
      </c>
      <c r="L3037" t="s">
        <v>32802</v>
      </c>
      <c r="M3037" t="s">
        <v>32803</v>
      </c>
      <c r="N3037" t="s">
        <v>32804</v>
      </c>
      <c r="O3037" t="s">
        <v>32805</v>
      </c>
      <c r="P3037" t="s">
        <v>32806</v>
      </c>
      <c r="Q3037" t="s">
        <v>32807</v>
      </c>
    </row>
    <row r="3038" spans="1:31" x14ac:dyDescent="0.3">
      <c r="A3038" t="s">
        <v>32808</v>
      </c>
      <c r="B3038" t="s">
        <v>32809</v>
      </c>
      <c r="C3038">
        <v>982</v>
      </c>
      <c r="D3038" t="s">
        <v>632</v>
      </c>
      <c r="E3038">
        <v>225</v>
      </c>
      <c r="F3038">
        <v>7501</v>
      </c>
      <c r="G3038">
        <v>5</v>
      </c>
      <c r="H3038">
        <v>2</v>
      </c>
      <c r="I3038">
        <v>4</v>
      </c>
    </row>
    <row r="3039" spans="1:31" x14ac:dyDescent="0.3">
      <c r="A3039" t="s">
        <v>32810</v>
      </c>
      <c r="B3039" t="s">
        <v>32811</v>
      </c>
      <c r="C3039">
        <v>747</v>
      </c>
      <c r="D3039" t="s">
        <v>233</v>
      </c>
      <c r="E3039" t="s">
        <v>3</v>
      </c>
      <c r="F3039" t="s">
        <v>234</v>
      </c>
      <c r="G3039">
        <v>390</v>
      </c>
      <c r="H3039">
        <v>174426</v>
      </c>
      <c r="I3039">
        <v>4.88</v>
      </c>
      <c r="J3039">
        <v>1776</v>
      </c>
      <c r="K3039">
        <v>1314</v>
      </c>
      <c r="L3039" t="s">
        <v>32812</v>
      </c>
      <c r="M3039" t="s">
        <v>32813</v>
      </c>
      <c r="N3039" t="s">
        <v>32814</v>
      </c>
      <c r="O3039" t="s">
        <v>32815</v>
      </c>
      <c r="P3039" t="s">
        <v>32816</v>
      </c>
      <c r="Q3039" t="s">
        <v>32817</v>
      </c>
      <c r="R3039" t="s">
        <v>32818</v>
      </c>
      <c r="S3039" t="s">
        <v>32819</v>
      </c>
      <c r="T3039" t="s">
        <v>32820</v>
      </c>
      <c r="U3039" t="s">
        <v>32821</v>
      </c>
      <c r="V3039" t="s">
        <v>32822</v>
      </c>
      <c r="W3039" t="s">
        <v>32823</v>
      </c>
      <c r="X3039" t="s">
        <v>32824</v>
      </c>
      <c r="Y3039" t="s">
        <v>32825</v>
      </c>
    </row>
    <row r="3040" spans="1:31" x14ac:dyDescent="0.3">
      <c r="A3040" t="s">
        <v>32826</v>
      </c>
      <c r="B3040" t="s">
        <v>32827</v>
      </c>
      <c r="C3040">
        <v>389</v>
      </c>
      <c r="D3040" t="s">
        <v>20</v>
      </c>
      <c r="E3040">
        <v>162</v>
      </c>
      <c r="F3040">
        <v>16272</v>
      </c>
      <c r="G3040">
        <v>4.46</v>
      </c>
      <c r="H3040">
        <v>57</v>
      </c>
      <c r="I3040">
        <v>34</v>
      </c>
      <c r="J3040" t="s">
        <v>32828</v>
      </c>
      <c r="K3040" t="s">
        <v>32829</v>
      </c>
      <c r="L3040" t="s">
        <v>32830</v>
      </c>
      <c r="M3040" t="s">
        <v>32831</v>
      </c>
      <c r="N3040" t="s">
        <v>32832</v>
      </c>
      <c r="O3040" t="s">
        <v>32833</v>
      </c>
      <c r="P3040" t="s">
        <v>32834</v>
      </c>
      <c r="Q3040" t="s">
        <v>32835</v>
      </c>
      <c r="R3040" t="s">
        <v>32836</v>
      </c>
      <c r="S3040" t="s">
        <v>32837</v>
      </c>
      <c r="T3040" t="s">
        <v>32838</v>
      </c>
      <c r="U3040" t="s">
        <v>32839</v>
      </c>
      <c r="V3040" t="s">
        <v>32840</v>
      </c>
      <c r="W3040" t="s">
        <v>32841</v>
      </c>
    </row>
    <row r="3041" spans="1:31" x14ac:dyDescent="0.3">
      <c r="A3041" t="s">
        <v>32842</v>
      </c>
      <c r="B3041" t="s">
        <v>32843</v>
      </c>
      <c r="C3041">
        <v>435</v>
      </c>
      <c r="D3041" t="s">
        <v>32</v>
      </c>
      <c r="E3041">
        <v>208</v>
      </c>
      <c r="F3041">
        <v>8684</v>
      </c>
      <c r="G3041">
        <v>4.66</v>
      </c>
      <c r="H3041">
        <v>77</v>
      </c>
      <c r="I3041">
        <v>32</v>
      </c>
      <c r="J3041" t="s">
        <v>32844</v>
      </c>
      <c r="K3041" t="s">
        <v>32845</v>
      </c>
      <c r="L3041" t="s">
        <v>32846</v>
      </c>
      <c r="M3041" t="s">
        <v>32847</v>
      </c>
      <c r="N3041" t="s">
        <v>32848</v>
      </c>
      <c r="O3041" t="s">
        <v>32849</v>
      </c>
      <c r="P3041" t="s">
        <v>32850</v>
      </c>
      <c r="Q3041" t="s">
        <v>32851</v>
      </c>
      <c r="R3041" t="s">
        <v>32852</v>
      </c>
      <c r="S3041" t="s">
        <v>32853</v>
      </c>
      <c r="T3041" t="s">
        <v>32854</v>
      </c>
      <c r="U3041" t="s">
        <v>32855</v>
      </c>
      <c r="V3041" t="s">
        <v>32856</v>
      </c>
      <c r="W3041" t="s">
        <v>32857</v>
      </c>
      <c r="X3041" t="s">
        <v>32858</v>
      </c>
      <c r="Y3041" t="s">
        <v>32859</v>
      </c>
      <c r="Z3041" t="s">
        <v>32860</v>
      </c>
      <c r="AA3041" t="s">
        <v>32861</v>
      </c>
      <c r="AB3041" t="s">
        <v>32862</v>
      </c>
      <c r="AC3041" t="s">
        <v>32863</v>
      </c>
    </row>
    <row r="3042" spans="1:31" x14ac:dyDescent="0.3">
      <c r="A3042" t="s">
        <v>32864</v>
      </c>
      <c r="B3042" t="s">
        <v>32865</v>
      </c>
      <c r="C3042">
        <v>921</v>
      </c>
      <c r="D3042" t="s">
        <v>38</v>
      </c>
      <c r="E3042" t="s">
        <v>3</v>
      </c>
      <c r="F3042" t="s">
        <v>39</v>
      </c>
      <c r="G3042">
        <v>273</v>
      </c>
      <c r="H3042">
        <v>5362</v>
      </c>
      <c r="I3042">
        <v>4</v>
      </c>
      <c r="J3042">
        <v>3</v>
      </c>
      <c r="K3042">
        <v>5</v>
      </c>
      <c r="L3042" t="s">
        <v>32866</v>
      </c>
      <c r="M3042" t="s">
        <v>32867</v>
      </c>
      <c r="N3042" t="s">
        <v>32868</v>
      </c>
      <c r="O3042" t="e">
        <f>-rXi55gCdWQ</f>
        <v>#NAME?</v>
      </c>
      <c r="P3042" t="s">
        <v>32869</v>
      </c>
      <c r="Q3042" t="s">
        <v>32870</v>
      </c>
      <c r="R3042" t="s">
        <v>32871</v>
      </c>
      <c r="S3042" t="s">
        <v>32872</v>
      </c>
      <c r="T3042" t="s">
        <v>32873</v>
      </c>
      <c r="U3042" t="s">
        <v>32874</v>
      </c>
      <c r="V3042" t="s">
        <v>32875</v>
      </c>
      <c r="W3042" t="s">
        <v>32876</v>
      </c>
      <c r="X3042" t="s">
        <v>32877</v>
      </c>
      <c r="Y3042" t="s">
        <v>32878</v>
      </c>
      <c r="Z3042" t="s">
        <v>32879</v>
      </c>
      <c r="AA3042" t="s">
        <v>32880</v>
      </c>
      <c r="AB3042" t="s">
        <v>32881</v>
      </c>
      <c r="AC3042" t="s">
        <v>32882</v>
      </c>
      <c r="AD3042" t="s">
        <v>32883</v>
      </c>
      <c r="AE3042" t="s">
        <v>32884</v>
      </c>
    </row>
    <row r="3043" spans="1:31" x14ac:dyDescent="0.3">
      <c r="A3043" t="s">
        <v>32885</v>
      </c>
      <c r="B3043" t="s">
        <v>32886</v>
      </c>
      <c r="C3043">
        <v>921</v>
      </c>
      <c r="D3043" t="s">
        <v>233</v>
      </c>
      <c r="E3043" t="s">
        <v>3</v>
      </c>
      <c r="F3043" t="s">
        <v>234</v>
      </c>
      <c r="G3043">
        <v>303</v>
      </c>
      <c r="H3043">
        <v>42561</v>
      </c>
      <c r="I3043">
        <v>4.9000000000000004</v>
      </c>
      <c r="J3043">
        <v>68</v>
      </c>
      <c r="K3043">
        <v>16</v>
      </c>
      <c r="L3043" t="s">
        <v>32887</v>
      </c>
      <c r="M3043" t="s">
        <v>32888</v>
      </c>
      <c r="N3043" t="s">
        <v>32889</v>
      </c>
      <c r="O3043" t="s">
        <v>32890</v>
      </c>
      <c r="P3043" t="s">
        <v>32891</v>
      </c>
      <c r="Q3043" t="s">
        <v>32892</v>
      </c>
      <c r="R3043" t="s">
        <v>32893</v>
      </c>
      <c r="S3043" t="s">
        <v>32894</v>
      </c>
      <c r="T3043" t="s">
        <v>32895</v>
      </c>
      <c r="U3043" t="s">
        <v>32896</v>
      </c>
      <c r="V3043" t="s">
        <v>32897</v>
      </c>
      <c r="W3043" t="s">
        <v>32898</v>
      </c>
      <c r="X3043" t="s">
        <v>32899</v>
      </c>
      <c r="Y3043" t="s">
        <v>32900</v>
      </c>
      <c r="Z3043" t="s">
        <v>32901</v>
      </c>
      <c r="AA3043" t="s">
        <v>32902</v>
      </c>
      <c r="AB3043" t="s">
        <v>32903</v>
      </c>
      <c r="AC3043" t="s">
        <v>32904</v>
      </c>
      <c r="AD3043" t="s">
        <v>32905</v>
      </c>
      <c r="AE3043" t="s">
        <v>32906</v>
      </c>
    </row>
    <row r="3044" spans="1:31" x14ac:dyDescent="0.3">
      <c r="A3044" t="s">
        <v>32907</v>
      </c>
      <c r="B3044" t="s">
        <v>32908</v>
      </c>
      <c r="C3044">
        <v>625</v>
      </c>
      <c r="D3044" t="s">
        <v>866</v>
      </c>
      <c r="E3044">
        <v>878</v>
      </c>
      <c r="F3044">
        <v>157990</v>
      </c>
      <c r="G3044">
        <v>4.3600000000000003</v>
      </c>
      <c r="H3044">
        <v>202</v>
      </c>
      <c r="I3044">
        <v>106</v>
      </c>
      <c r="J3044" t="s">
        <v>32909</v>
      </c>
      <c r="K3044" t="s">
        <v>32910</v>
      </c>
      <c r="L3044" t="s">
        <v>32911</v>
      </c>
      <c r="M3044" t="s">
        <v>32912</v>
      </c>
      <c r="N3044" t="s">
        <v>32913</v>
      </c>
      <c r="O3044" t="s">
        <v>32914</v>
      </c>
      <c r="P3044" t="s">
        <v>32915</v>
      </c>
      <c r="Q3044" t="s">
        <v>28396</v>
      </c>
      <c r="R3044" t="s">
        <v>32916</v>
      </c>
      <c r="S3044" t="s">
        <v>32917</v>
      </c>
      <c r="T3044" t="s">
        <v>32918</v>
      </c>
      <c r="U3044" t="s">
        <v>32919</v>
      </c>
      <c r="V3044" t="s">
        <v>32920</v>
      </c>
      <c r="W3044" t="s">
        <v>32921</v>
      </c>
      <c r="X3044" t="s">
        <v>32922</v>
      </c>
      <c r="Y3044" t="s">
        <v>32923</v>
      </c>
      <c r="Z3044" t="s">
        <v>32924</v>
      </c>
      <c r="AA3044" t="s">
        <v>32925</v>
      </c>
      <c r="AB3044" t="s">
        <v>32926</v>
      </c>
      <c r="AC3044" t="s">
        <v>32927</v>
      </c>
    </row>
    <row r="3045" spans="1:31" x14ac:dyDescent="0.3">
      <c r="A3045" t="s">
        <v>32928</v>
      </c>
      <c r="B3045" t="s">
        <v>32929</v>
      </c>
      <c r="C3045">
        <v>794</v>
      </c>
      <c r="D3045" t="s">
        <v>32</v>
      </c>
      <c r="E3045">
        <v>469</v>
      </c>
      <c r="F3045">
        <v>7907</v>
      </c>
      <c r="G3045">
        <v>5</v>
      </c>
      <c r="H3045">
        <v>15</v>
      </c>
      <c r="I3045">
        <v>21</v>
      </c>
      <c r="J3045" t="s">
        <v>32930</v>
      </c>
      <c r="K3045" t="s">
        <v>32931</v>
      </c>
      <c r="L3045" t="s">
        <v>32932</v>
      </c>
      <c r="M3045" t="s">
        <v>32933</v>
      </c>
      <c r="N3045" t="s">
        <v>32934</v>
      </c>
      <c r="O3045" t="s">
        <v>32935</v>
      </c>
      <c r="P3045" t="s">
        <v>32936</v>
      </c>
      <c r="Q3045" t="s">
        <v>32937</v>
      </c>
      <c r="R3045" t="s">
        <v>32938</v>
      </c>
      <c r="S3045" t="s">
        <v>32939</v>
      </c>
      <c r="T3045" t="s">
        <v>32940</v>
      </c>
      <c r="U3045" t="s">
        <v>32941</v>
      </c>
      <c r="V3045" t="s">
        <v>32942</v>
      </c>
      <c r="W3045" t="s">
        <v>32943</v>
      </c>
      <c r="X3045" t="s">
        <v>32944</v>
      </c>
      <c r="Y3045" t="s">
        <v>32945</v>
      </c>
      <c r="Z3045" t="s">
        <v>32946</v>
      </c>
      <c r="AA3045" t="s">
        <v>32947</v>
      </c>
      <c r="AB3045" t="s">
        <v>32948</v>
      </c>
      <c r="AC3045" t="s">
        <v>32949</v>
      </c>
    </row>
    <row r="3046" spans="1:31" x14ac:dyDescent="0.3">
      <c r="A3046" t="s">
        <v>32950</v>
      </c>
      <c r="B3046" t="s">
        <v>32951</v>
      </c>
      <c r="C3046">
        <v>899</v>
      </c>
      <c r="D3046" t="s">
        <v>20</v>
      </c>
      <c r="E3046">
        <v>79</v>
      </c>
      <c r="F3046">
        <v>144115</v>
      </c>
      <c r="G3046">
        <v>4.6900000000000004</v>
      </c>
      <c r="H3046">
        <v>59</v>
      </c>
      <c r="I3046">
        <v>53</v>
      </c>
      <c r="J3046" t="s">
        <v>32952</v>
      </c>
      <c r="K3046" t="s">
        <v>32953</v>
      </c>
      <c r="L3046" t="s">
        <v>32954</v>
      </c>
      <c r="M3046" t="s">
        <v>32955</v>
      </c>
      <c r="N3046" t="s">
        <v>32956</v>
      </c>
      <c r="O3046" t="s">
        <v>32957</v>
      </c>
      <c r="P3046" t="s">
        <v>32958</v>
      </c>
      <c r="Q3046" t="s">
        <v>32959</v>
      </c>
      <c r="R3046" t="s">
        <v>32960</v>
      </c>
      <c r="S3046" t="s">
        <v>32961</v>
      </c>
      <c r="T3046" t="s">
        <v>32962</v>
      </c>
      <c r="U3046" t="s">
        <v>32963</v>
      </c>
      <c r="V3046" t="s">
        <v>32964</v>
      </c>
      <c r="W3046" t="s">
        <v>32965</v>
      </c>
      <c r="X3046" t="s">
        <v>32966</v>
      </c>
      <c r="Y3046" t="s">
        <v>32967</v>
      </c>
      <c r="Z3046" t="s">
        <v>32968</v>
      </c>
      <c r="AA3046" t="s">
        <v>32969</v>
      </c>
      <c r="AB3046" t="s">
        <v>32970</v>
      </c>
      <c r="AC3046" t="s">
        <v>32971</v>
      </c>
    </row>
    <row r="3047" spans="1:31" x14ac:dyDescent="0.3">
      <c r="A3047" t="s">
        <v>32972</v>
      </c>
      <c r="B3047" t="s">
        <v>32973</v>
      </c>
      <c r="C3047">
        <v>625</v>
      </c>
      <c r="D3047" t="s">
        <v>32</v>
      </c>
      <c r="E3047">
        <v>310</v>
      </c>
      <c r="F3047">
        <v>10253</v>
      </c>
      <c r="G3047">
        <v>4.5</v>
      </c>
      <c r="H3047">
        <v>16</v>
      </c>
      <c r="I3047">
        <v>26</v>
      </c>
      <c r="J3047" t="s">
        <v>32974</v>
      </c>
      <c r="K3047" t="s">
        <v>32975</v>
      </c>
      <c r="L3047" t="s">
        <v>32976</v>
      </c>
      <c r="M3047" t="s">
        <v>32977</v>
      </c>
      <c r="N3047" t="s">
        <v>32978</v>
      </c>
      <c r="O3047" t="s">
        <v>32979</v>
      </c>
      <c r="P3047" t="s">
        <v>32980</v>
      </c>
      <c r="Q3047" t="s">
        <v>32981</v>
      </c>
      <c r="R3047" t="s">
        <v>32982</v>
      </c>
      <c r="S3047" t="s">
        <v>32983</v>
      </c>
      <c r="T3047" t="s">
        <v>32984</v>
      </c>
      <c r="U3047" t="s">
        <v>32985</v>
      </c>
      <c r="V3047" t="s">
        <v>32986</v>
      </c>
      <c r="W3047" t="s">
        <v>32987</v>
      </c>
      <c r="X3047" t="s">
        <v>32988</v>
      </c>
      <c r="Y3047" t="s">
        <v>32989</v>
      </c>
      <c r="Z3047" t="s">
        <v>32990</v>
      </c>
      <c r="AA3047" t="s">
        <v>32991</v>
      </c>
      <c r="AB3047" t="s">
        <v>32992</v>
      </c>
      <c r="AC3047" t="s">
        <v>32993</v>
      </c>
    </row>
    <row r="3048" spans="1:31" x14ac:dyDescent="0.3">
      <c r="A3048" t="s">
        <v>32994</v>
      </c>
      <c r="B3048" t="s">
        <v>32995</v>
      </c>
      <c r="C3048">
        <v>532</v>
      </c>
      <c r="D3048" t="s">
        <v>632</v>
      </c>
      <c r="E3048">
        <v>204</v>
      </c>
      <c r="F3048">
        <v>128046</v>
      </c>
      <c r="G3048">
        <v>4.91</v>
      </c>
      <c r="H3048">
        <v>439</v>
      </c>
      <c r="I3048">
        <v>259</v>
      </c>
      <c r="J3048" t="s">
        <v>32996</v>
      </c>
      <c r="K3048" t="s">
        <v>32997</v>
      </c>
      <c r="L3048" t="s">
        <v>32998</v>
      </c>
      <c r="M3048" t="s">
        <v>32999</v>
      </c>
      <c r="N3048" t="s">
        <v>25857</v>
      </c>
      <c r="O3048" t="s">
        <v>33000</v>
      </c>
      <c r="P3048" t="s">
        <v>33001</v>
      </c>
      <c r="Q3048" t="s">
        <v>33002</v>
      </c>
      <c r="R3048" t="s">
        <v>33003</v>
      </c>
      <c r="S3048" t="s">
        <v>33004</v>
      </c>
      <c r="T3048" t="s">
        <v>33005</v>
      </c>
      <c r="U3048" t="s">
        <v>33006</v>
      </c>
      <c r="V3048" t="s">
        <v>33007</v>
      </c>
      <c r="W3048" t="s">
        <v>33008</v>
      </c>
    </row>
    <row r="3049" spans="1:31" x14ac:dyDescent="0.3">
      <c r="A3049" t="s">
        <v>33009</v>
      </c>
      <c r="B3049" t="s">
        <v>33010</v>
      </c>
      <c r="C3049">
        <v>709</v>
      </c>
      <c r="D3049" t="s">
        <v>233</v>
      </c>
      <c r="E3049" t="s">
        <v>3</v>
      </c>
      <c r="F3049" t="s">
        <v>234</v>
      </c>
      <c r="G3049">
        <v>231</v>
      </c>
      <c r="H3049">
        <v>49856</v>
      </c>
      <c r="I3049">
        <v>4.8600000000000003</v>
      </c>
      <c r="J3049">
        <v>253</v>
      </c>
      <c r="K3049">
        <v>160</v>
      </c>
      <c r="L3049" t="s">
        <v>33011</v>
      </c>
      <c r="M3049" t="s">
        <v>33012</v>
      </c>
      <c r="N3049" t="s">
        <v>33013</v>
      </c>
      <c r="O3049" t="s">
        <v>33014</v>
      </c>
      <c r="P3049" t="s">
        <v>33015</v>
      </c>
      <c r="Q3049" t="s">
        <v>33016</v>
      </c>
      <c r="R3049" t="s">
        <v>33017</v>
      </c>
      <c r="S3049" t="s">
        <v>33018</v>
      </c>
      <c r="T3049" t="s">
        <v>33019</v>
      </c>
      <c r="U3049" t="s">
        <v>33020</v>
      </c>
      <c r="V3049" t="s">
        <v>33021</v>
      </c>
      <c r="W3049" t="s">
        <v>33022</v>
      </c>
      <c r="X3049" t="s">
        <v>33023</v>
      </c>
      <c r="Y3049" t="s">
        <v>33024</v>
      </c>
      <c r="Z3049" t="s">
        <v>33025</v>
      </c>
      <c r="AA3049" t="s">
        <v>33026</v>
      </c>
      <c r="AB3049" t="s">
        <v>33027</v>
      </c>
      <c r="AC3049" t="s">
        <v>33028</v>
      </c>
      <c r="AD3049" t="s">
        <v>33029</v>
      </c>
      <c r="AE3049" t="s">
        <v>33030</v>
      </c>
    </row>
    <row r="3050" spans="1:31" x14ac:dyDescent="0.3">
      <c r="A3050" t="s">
        <v>33031</v>
      </c>
      <c r="B3050" t="s">
        <v>33032</v>
      </c>
      <c r="C3050">
        <v>975</v>
      </c>
      <c r="D3050" t="s">
        <v>632</v>
      </c>
      <c r="E3050">
        <v>264</v>
      </c>
      <c r="F3050">
        <v>15611</v>
      </c>
      <c r="G3050">
        <v>4.6500000000000004</v>
      </c>
      <c r="H3050">
        <v>37</v>
      </c>
      <c r="I3050">
        <v>23</v>
      </c>
      <c r="J3050" t="s">
        <v>33007</v>
      </c>
      <c r="K3050" t="s">
        <v>33033</v>
      </c>
      <c r="L3050" t="s">
        <v>33034</v>
      </c>
      <c r="M3050" t="s">
        <v>33035</v>
      </c>
      <c r="N3050" t="s">
        <v>33006</v>
      </c>
      <c r="O3050" t="s">
        <v>33036</v>
      </c>
      <c r="P3050" t="s">
        <v>33037</v>
      </c>
      <c r="Q3050" t="s">
        <v>33038</v>
      </c>
      <c r="R3050" t="s">
        <v>33039</v>
      </c>
      <c r="S3050" t="s">
        <v>33040</v>
      </c>
      <c r="T3050" t="s">
        <v>32997</v>
      </c>
      <c r="U3050" t="s">
        <v>33041</v>
      </c>
      <c r="V3050" t="s">
        <v>33042</v>
      </c>
      <c r="W3050" t="s">
        <v>32996</v>
      </c>
    </row>
    <row r="3051" spans="1:31" x14ac:dyDescent="0.3">
      <c r="A3051" t="s">
        <v>33043</v>
      </c>
      <c r="B3051" t="s">
        <v>33044</v>
      </c>
      <c r="C3051">
        <v>655</v>
      </c>
      <c r="D3051" t="s">
        <v>632</v>
      </c>
      <c r="E3051">
        <v>256</v>
      </c>
      <c r="F3051">
        <v>1695836</v>
      </c>
      <c r="G3051">
        <v>4.84</v>
      </c>
      <c r="H3051">
        <v>2540</v>
      </c>
      <c r="I3051">
        <v>1392</v>
      </c>
      <c r="J3051" t="e">
        <f>-cZeF1sG0h8</f>
        <v>#NAME?</v>
      </c>
      <c r="K3051" t="s">
        <v>30307</v>
      </c>
      <c r="L3051" t="s">
        <v>33045</v>
      </c>
      <c r="M3051" t="s">
        <v>33046</v>
      </c>
      <c r="N3051" t="s">
        <v>33047</v>
      </c>
      <c r="O3051" t="s">
        <v>33048</v>
      </c>
      <c r="P3051" t="s">
        <v>33049</v>
      </c>
      <c r="Q3051" t="s">
        <v>33050</v>
      </c>
      <c r="R3051" t="s">
        <v>33051</v>
      </c>
      <c r="S3051" t="s">
        <v>33052</v>
      </c>
      <c r="T3051" t="e">
        <f>-Ite6FNbmSc</f>
        <v>#NAME?</v>
      </c>
      <c r="U3051" t="s">
        <v>33053</v>
      </c>
      <c r="V3051" t="s">
        <v>33054</v>
      </c>
      <c r="W3051" t="s">
        <v>33055</v>
      </c>
    </row>
    <row r="3052" spans="1:31" x14ac:dyDescent="0.3">
      <c r="A3052" t="s">
        <v>30307</v>
      </c>
      <c r="B3052" t="s">
        <v>33056</v>
      </c>
      <c r="C3052">
        <v>728</v>
      </c>
      <c r="D3052" t="s">
        <v>632</v>
      </c>
      <c r="E3052">
        <v>250</v>
      </c>
      <c r="F3052">
        <v>996820</v>
      </c>
      <c r="G3052">
        <v>4.8899999999999997</v>
      </c>
      <c r="H3052">
        <v>1798</v>
      </c>
      <c r="I3052">
        <v>998</v>
      </c>
      <c r="J3052" t="s">
        <v>33043</v>
      </c>
      <c r="K3052" t="e">
        <f>-cZeF1sG0h8</f>
        <v>#NAME?</v>
      </c>
      <c r="L3052" t="s">
        <v>33046</v>
      </c>
      <c r="M3052" t="s">
        <v>33047</v>
      </c>
      <c r="N3052" t="s">
        <v>33048</v>
      </c>
      <c r="O3052" t="s">
        <v>33049</v>
      </c>
      <c r="P3052" t="s">
        <v>33052</v>
      </c>
      <c r="Q3052" t="s">
        <v>33050</v>
      </c>
      <c r="R3052" t="s">
        <v>33057</v>
      </c>
      <c r="S3052" t="s">
        <v>33051</v>
      </c>
      <c r="T3052" t="s">
        <v>33058</v>
      </c>
      <c r="U3052" t="e">
        <f>-Ite6FNbmSc</f>
        <v>#NAME?</v>
      </c>
      <c r="V3052" t="s">
        <v>33059</v>
      </c>
      <c r="W3052" t="s">
        <v>33055</v>
      </c>
    </row>
    <row r="3053" spans="1:31" x14ac:dyDescent="0.3">
      <c r="A3053" t="s">
        <v>33060</v>
      </c>
      <c r="B3053" t="s">
        <v>33061</v>
      </c>
      <c r="C3053">
        <v>502</v>
      </c>
      <c r="D3053" t="s">
        <v>32</v>
      </c>
      <c r="E3053">
        <v>80</v>
      </c>
      <c r="F3053">
        <v>1247943</v>
      </c>
      <c r="G3053">
        <v>4.74</v>
      </c>
      <c r="H3053">
        <v>2172</v>
      </c>
      <c r="I3053">
        <v>914</v>
      </c>
      <c r="J3053" t="s">
        <v>33062</v>
      </c>
      <c r="K3053" t="s">
        <v>33063</v>
      </c>
      <c r="L3053" t="s">
        <v>33064</v>
      </c>
      <c r="M3053" t="s">
        <v>33065</v>
      </c>
      <c r="N3053" t="s">
        <v>33066</v>
      </c>
      <c r="O3053" t="s">
        <v>17814</v>
      </c>
      <c r="P3053" t="s">
        <v>19144</v>
      </c>
      <c r="Q3053" t="s">
        <v>33067</v>
      </c>
      <c r="R3053" t="s">
        <v>17807</v>
      </c>
      <c r="S3053" t="s">
        <v>33068</v>
      </c>
      <c r="T3053" t="s">
        <v>33069</v>
      </c>
      <c r="U3053" t="s">
        <v>17815</v>
      </c>
      <c r="V3053" t="s">
        <v>33070</v>
      </c>
      <c r="W3053" t="s">
        <v>33071</v>
      </c>
    </row>
    <row r="3054" spans="1:31" x14ac:dyDescent="0.3">
      <c r="A3054" t="s">
        <v>33072</v>
      </c>
      <c r="B3054" t="s">
        <v>33073</v>
      </c>
      <c r="C3054">
        <v>1039</v>
      </c>
      <c r="D3054" t="s">
        <v>32</v>
      </c>
      <c r="E3054">
        <v>70</v>
      </c>
      <c r="F3054">
        <v>308</v>
      </c>
      <c r="G3054">
        <v>0</v>
      </c>
      <c r="H3054">
        <v>0</v>
      </c>
      <c r="I3054">
        <v>1</v>
      </c>
    </row>
    <row r="3055" spans="1:31" x14ac:dyDescent="0.3">
      <c r="A3055" t="s">
        <v>33074</v>
      </c>
      <c r="B3055" t="s">
        <v>33075</v>
      </c>
      <c r="C3055">
        <v>1097</v>
      </c>
      <c r="D3055" t="s">
        <v>32</v>
      </c>
      <c r="E3055">
        <v>242</v>
      </c>
      <c r="F3055">
        <v>4513</v>
      </c>
      <c r="G3055">
        <v>4.45</v>
      </c>
      <c r="H3055">
        <v>29</v>
      </c>
      <c r="I3055">
        <v>66</v>
      </c>
      <c r="J3055" t="s">
        <v>33076</v>
      </c>
      <c r="K3055" t="s">
        <v>33077</v>
      </c>
      <c r="L3055" t="s">
        <v>33078</v>
      </c>
      <c r="M3055" t="s">
        <v>33079</v>
      </c>
      <c r="N3055" t="s">
        <v>33080</v>
      </c>
      <c r="O3055" t="s">
        <v>33081</v>
      </c>
      <c r="P3055" t="s">
        <v>33082</v>
      </c>
      <c r="Q3055" t="s">
        <v>33083</v>
      </c>
      <c r="R3055" t="s">
        <v>33084</v>
      </c>
      <c r="S3055" t="s">
        <v>33085</v>
      </c>
      <c r="T3055" t="s">
        <v>33086</v>
      </c>
      <c r="U3055" t="s">
        <v>33087</v>
      </c>
      <c r="V3055" t="s">
        <v>6139</v>
      </c>
      <c r="W3055" t="s">
        <v>33088</v>
      </c>
      <c r="X3055" t="s">
        <v>33089</v>
      </c>
      <c r="Y3055" t="s">
        <v>33090</v>
      </c>
      <c r="Z3055" t="s">
        <v>33091</v>
      </c>
      <c r="AA3055" t="s">
        <v>33092</v>
      </c>
      <c r="AB3055" t="s">
        <v>33093</v>
      </c>
      <c r="AC3055" t="s">
        <v>33094</v>
      </c>
    </row>
    <row r="3056" spans="1:31" x14ac:dyDescent="0.3">
      <c r="A3056" t="s">
        <v>33095</v>
      </c>
      <c r="B3056" t="s">
        <v>33096</v>
      </c>
      <c r="C3056">
        <v>847</v>
      </c>
      <c r="D3056" t="s">
        <v>32</v>
      </c>
      <c r="E3056">
        <v>114</v>
      </c>
      <c r="F3056">
        <v>853</v>
      </c>
      <c r="G3056">
        <v>4.5999999999999996</v>
      </c>
      <c r="H3056">
        <v>10</v>
      </c>
      <c r="I3056">
        <v>8</v>
      </c>
    </row>
    <row r="3057" spans="1:29" x14ac:dyDescent="0.3">
      <c r="A3057" t="s">
        <v>33097</v>
      </c>
      <c r="B3057" t="s">
        <v>33098</v>
      </c>
      <c r="C3057">
        <v>1021</v>
      </c>
      <c r="D3057" t="s">
        <v>32</v>
      </c>
      <c r="E3057">
        <v>34</v>
      </c>
      <c r="F3057">
        <v>498</v>
      </c>
      <c r="G3057">
        <v>2</v>
      </c>
      <c r="H3057">
        <v>4</v>
      </c>
      <c r="I3057">
        <v>7</v>
      </c>
      <c r="J3057" t="s">
        <v>33099</v>
      </c>
      <c r="K3057" t="s">
        <v>33100</v>
      </c>
      <c r="L3057" t="s">
        <v>33101</v>
      </c>
      <c r="M3057" t="s">
        <v>33102</v>
      </c>
      <c r="N3057" t="s">
        <v>33103</v>
      </c>
      <c r="O3057" t="s">
        <v>33104</v>
      </c>
      <c r="P3057" t="s">
        <v>33105</v>
      </c>
      <c r="Q3057" t="s">
        <v>33106</v>
      </c>
      <c r="R3057" t="s">
        <v>33107</v>
      </c>
      <c r="S3057" t="s">
        <v>33108</v>
      </c>
      <c r="T3057" t="s">
        <v>33109</v>
      </c>
      <c r="U3057" t="s">
        <v>33110</v>
      </c>
      <c r="V3057" t="s">
        <v>33111</v>
      </c>
      <c r="W3057" t="s">
        <v>33112</v>
      </c>
      <c r="X3057" t="s">
        <v>33113</v>
      </c>
      <c r="Y3057" t="s">
        <v>33114</v>
      </c>
      <c r="Z3057" t="s">
        <v>33115</v>
      </c>
      <c r="AA3057" t="s">
        <v>33116</v>
      </c>
      <c r="AB3057" t="s">
        <v>33117</v>
      </c>
      <c r="AC3057" t="s">
        <v>33118</v>
      </c>
    </row>
    <row r="3058" spans="1:29" x14ac:dyDescent="0.3">
      <c r="A3058" t="s">
        <v>33119</v>
      </c>
      <c r="B3058" t="s">
        <v>33120</v>
      </c>
      <c r="C3058">
        <v>1052</v>
      </c>
      <c r="D3058" t="s">
        <v>32</v>
      </c>
      <c r="E3058">
        <v>145</v>
      </c>
      <c r="F3058">
        <v>87</v>
      </c>
      <c r="G3058">
        <v>5</v>
      </c>
      <c r="H3058">
        <v>2</v>
      </c>
      <c r="I3058">
        <v>0</v>
      </c>
    </row>
    <row r="3059" spans="1:29" x14ac:dyDescent="0.3">
      <c r="A3059" t="s">
        <v>33121</v>
      </c>
      <c r="B3059" t="s">
        <v>33122</v>
      </c>
      <c r="C3059">
        <v>839</v>
      </c>
      <c r="D3059" t="s">
        <v>32</v>
      </c>
      <c r="E3059">
        <v>31</v>
      </c>
      <c r="F3059">
        <v>192505</v>
      </c>
      <c r="G3059">
        <v>4.33</v>
      </c>
      <c r="H3059">
        <v>490</v>
      </c>
      <c r="I3059">
        <v>1167</v>
      </c>
      <c r="J3059" t="s">
        <v>33123</v>
      </c>
      <c r="K3059" t="s">
        <v>33124</v>
      </c>
      <c r="L3059" t="s">
        <v>33125</v>
      </c>
      <c r="M3059" t="s">
        <v>33126</v>
      </c>
      <c r="N3059" t="s">
        <v>33127</v>
      </c>
      <c r="O3059" t="s">
        <v>33128</v>
      </c>
      <c r="P3059" t="s">
        <v>33129</v>
      </c>
      <c r="Q3059" t="s">
        <v>33130</v>
      </c>
      <c r="R3059" t="s">
        <v>33131</v>
      </c>
      <c r="S3059" t="s">
        <v>33132</v>
      </c>
      <c r="T3059" t="s">
        <v>33133</v>
      </c>
      <c r="U3059" t="s">
        <v>33134</v>
      </c>
      <c r="V3059" t="s">
        <v>33135</v>
      </c>
      <c r="W3059" t="s">
        <v>33136</v>
      </c>
    </row>
    <row r="3060" spans="1:29" x14ac:dyDescent="0.3">
      <c r="A3060" t="s">
        <v>33137</v>
      </c>
      <c r="B3060" t="s">
        <v>33096</v>
      </c>
      <c r="C3060">
        <v>851</v>
      </c>
      <c r="D3060" t="s">
        <v>32</v>
      </c>
      <c r="E3060">
        <v>77</v>
      </c>
      <c r="F3060">
        <v>18110</v>
      </c>
      <c r="G3060">
        <v>3.86</v>
      </c>
      <c r="H3060">
        <v>29</v>
      </c>
      <c r="I3060">
        <v>100</v>
      </c>
      <c r="J3060" t="s">
        <v>33138</v>
      </c>
      <c r="K3060" t="s">
        <v>33139</v>
      </c>
      <c r="L3060" t="s">
        <v>33121</v>
      </c>
      <c r="M3060" t="s">
        <v>33140</v>
      </c>
      <c r="N3060" t="s">
        <v>33141</v>
      </c>
      <c r="O3060" t="s">
        <v>33142</v>
      </c>
      <c r="P3060" t="s">
        <v>33143</v>
      </c>
      <c r="Q3060" t="s">
        <v>33144</v>
      </c>
      <c r="R3060" t="s">
        <v>33145</v>
      </c>
      <c r="S3060" t="s">
        <v>33146</v>
      </c>
      <c r="T3060" t="s">
        <v>33147</v>
      </c>
      <c r="U3060" t="s">
        <v>33148</v>
      </c>
      <c r="V3060" t="s">
        <v>33149</v>
      </c>
      <c r="W3060" t="s">
        <v>33150</v>
      </c>
      <c r="X3060" t="s">
        <v>33151</v>
      </c>
      <c r="Y3060" t="s">
        <v>33152</v>
      </c>
      <c r="Z3060" t="s">
        <v>33153</v>
      </c>
      <c r="AA3060" t="s">
        <v>33154</v>
      </c>
      <c r="AB3060" t="s">
        <v>33155</v>
      </c>
      <c r="AC3060" t="s">
        <v>33156</v>
      </c>
    </row>
    <row r="3061" spans="1:29" x14ac:dyDescent="0.3">
      <c r="A3061" t="s">
        <v>33157</v>
      </c>
      <c r="B3061" t="s">
        <v>33158</v>
      </c>
      <c r="C3061">
        <v>1084</v>
      </c>
      <c r="D3061" t="s">
        <v>32</v>
      </c>
      <c r="E3061">
        <v>21</v>
      </c>
      <c r="F3061">
        <v>154</v>
      </c>
      <c r="G3061">
        <v>5</v>
      </c>
      <c r="H3061">
        <v>2</v>
      </c>
      <c r="I3061">
        <v>4</v>
      </c>
    </row>
    <row r="3062" spans="1:29" x14ac:dyDescent="0.3">
      <c r="A3062" t="s">
        <v>33159</v>
      </c>
      <c r="B3062" t="s">
        <v>33160</v>
      </c>
      <c r="C3062">
        <v>970</v>
      </c>
      <c r="D3062" t="s">
        <v>32</v>
      </c>
      <c r="E3062">
        <v>23</v>
      </c>
      <c r="F3062">
        <v>8267</v>
      </c>
      <c r="G3062">
        <v>2.71</v>
      </c>
      <c r="H3062">
        <v>35</v>
      </c>
      <c r="I3062">
        <v>20</v>
      </c>
      <c r="J3062" t="s">
        <v>33161</v>
      </c>
      <c r="K3062" t="s">
        <v>33121</v>
      </c>
      <c r="L3062" t="s">
        <v>33162</v>
      </c>
      <c r="M3062" t="s">
        <v>33163</v>
      </c>
      <c r="N3062" t="s">
        <v>33164</v>
      </c>
      <c r="O3062" t="s">
        <v>33165</v>
      </c>
      <c r="P3062" t="s">
        <v>33166</v>
      </c>
      <c r="Q3062" t="s">
        <v>33167</v>
      </c>
      <c r="R3062" t="s">
        <v>33168</v>
      </c>
      <c r="S3062" t="s">
        <v>33169</v>
      </c>
      <c r="T3062" t="s">
        <v>33170</v>
      </c>
      <c r="U3062" t="s">
        <v>33171</v>
      </c>
      <c r="V3062" t="s">
        <v>33172</v>
      </c>
      <c r="W3062" t="s">
        <v>33173</v>
      </c>
      <c r="X3062" t="s">
        <v>33174</v>
      </c>
      <c r="Y3062" t="s">
        <v>33175</v>
      </c>
      <c r="Z3062" t="s">
        <v>33176</v>
      </c>
      <c r="AA3062" t="s">
        <v>33177</v>
      </c>
      <c r="AB3062" t="s">
        <v>33178</v>
      </c>
      <c r="AC3062" t="s">
        <v>33179</v>
      </c>
    </row>
    <row r="3063" spans="1:29" x14ac:dyDescent="0.3">
      <c r="A3063" t="s">
        <v>33180</v>
      </c>
      <c r="B3063" t="s">
        <v>33181</v>
      </c>
      <c r="C3063">
        <v>1069</v>
      </c>
      <c r="D3063" t="s">
        <v>32</v>
      </c>
      <c r="E3063">
        <v>14</v>
      </c>
      <c r="F3063">
        <v>150</v>
      </c>
      <c r="G3063">
        <v>5</v>
      </c>
      <c r="H3063">
        <v>1</v>
      </c>
      <c r="I3063">
        <v>1</v>
      </c>
    </row>
    <row r="3064" spans="1:29" x14ac:dyDescent="0.3">
      <c r="A3064" t="s">
        <v>33100</v>
      </c>
      <c r="B3064" t="s">
        <v>33182</v>
      </c>
      <c r="C3064">
        <v>987</v>
      </c>
      <c r="D3064" t="s">
        <v>32</v>
      </c>
      <c r="E3064">
        <v>39</v>
      </c>
      <c r="F3064">
        <v>348</v>
      </c>
      <c r="G3064">
        <v>0</v>
      </c>
      <c r="H3064">
        <v>0</v>
      </c>
      <c r="I3064">
        <v>0</v>
      </c>
      <c r="J3064" t="s">
        <v>33183</v>
      </c>
      <c r="K3064" t="s">
        <v>33184</v>
      </c>
      <c r="L3064" t="s">
        <v>33097</v>
      </c>
      <c r="M3064" t="s">
        <v>33185</v>
      </c>
      <c r="N3064" t="s">
        <v>33186</v>
      </c>
      <c r="O3064" t="s">
        <v>33187</v>
      </c>
      <c r="P3064" t="s">
        <v>33188</v>
      </c>
      <c r="Q3064" t="s">
        <v>33189</v>
      </c>
      <c r="R3064" t="s">
        <v>33190</v>
      </c>
      <c r="S3064" t="s">
        <v>33191</v>
      </c>
      <c r="T3064" t="s">
        <v>33192</v>
      </c>
      <c r="U3064" t="s">
        <v>33193</v>
      </c>
      <c r="V3064" t="s">
        <v>33194</v>
      </c>
      <c r="W3064" t="s">
        <v>33195</v>
      </c>
      <c r="X3064" t="s">
        <v>33196</v>
      </c>
      <c r="Y3064" t="s">
        <v>33197</v>
      </c>
      <c r="Z3064" t="s">
        <v>33198</v>
      </c>
      <c r="AA3064" t="s">
        <v>33199</v>
      </c>
      <c r="AB3064" t="s">
        <v>33200</v>
      </c>
      <c r="AC3064" t="s">
        <v>33201</v>
      </c>
    </row>
    <row r="3065" spans="1:29" x14ac:dyDescent="0.3">
      <c r="A3065" t="s">
        <v>33202</v>
      </c>
      <c r="B3065" t="s">
        <v>33203</v>
      </c>
      <c r="C3065">
        <v>1077</v>
      </c>
      <c r="D3065" t="s">
        <v>32</v>
      </c>
      <c r="E3065">
        <v>7</v>
      </c>
      <c r="F3065">
        <v>46</v>
      </c>
      <c r="G3065">
        <v>0</v>
      </c>
      <c r="H3065">
        <v>0</v>
      </c>
      <c r="I3065">
        <v>0</v>
      </c>
    </row>
    <row r="3066" spans="1:29" x14ac:dyDescent="0.3">
      <c r="A3066" t="s">
        <v>33204</v>
      </c>
      <c r="B3066" t="s">
        <v>33205</v>
      </c>
      <c r="C3066">
        <v>1008</v>
      </c>
      <c r="D3066" t="s">
        <v>32</v>
      </c>
      <c r="E3066">
        <v>255</v>
      </c>
      <c r="F3066">
        <v>1837</v>
      </c>
      <c r="G3066">
        <v>4.5999999999999996</v>
      </c>
      <c r="H3066">
        <v>15</v>
      </c>
      <c r="I3066">
        <v>28</v>
      </c>
      <c r="J3066" t="s">
        <v>33206</v>
      </c>
      <c r="K3066" t="s">
        <v>33207</v>
      </c>
      <c r="L3066" t="s">
        <v>33208</v>
      </c>
      <c r="M3066" t="s">
        <v>33209</v>
      </c>
      <c r="N3066" t="s">
        <v>33210</v>
      </c>
      <c r="O3066" t="s">
        <v>33211</v>
      </c>
      <c r="P3066" t="s">
        <v>33212</v>
      </c>
      <c r="Q3066" t="s">
        <v>33213</v>
      </c>
      <c r="R3066" t="s">
        <v>33214</v>
      </c>
      <c r="S3066" t="s">
        <v>33215</v>
      </c>
      <c r="T3066" t="s">
        <v>33216</v>
      </c>
      <c r="U3066" t="s">
        <v>33217</v>
      </c>
      <c r="V3066" t="s">
        <v>33218</v>
      </c>
      <c r="W3066" t="s">
        <v>33219</v>
      </c>
      <c r="X3066" t="s">
        <v>33220</v>
      </c>
      <c r="Y3066" t="s">
        <v>33221</v>
      </c>
      <c r="Z3066" t="s">
        <v>33222</v>
      </c>
      <c r="AA3066" t="s">
        <v>33223</v>
      </c>
      <c r="AB3066" t="s">
        <v>33224</v>
      </c>
      <c r="AC3066" t="s">
        <v>6102</v>
      </c>
    </row>
    <row r="3067" spans="1:29" x14ac:dyDescent="0.3">
      <c r="A3067" t="s">
        <v>33206</v>
      </c>
      <c r="B3067" t="s">
        <v>33205</v>
      </c>
      <c r="C3067">
        <v>1008</v>
      </c>
      <c r="D3067" t="s">
        <v>32</v>
      </c>
      <c r="E3067">
        <v>219</v>
      </c>
      <c r="F3067">
        <v>1637</v>
      </c>
      <c r="G3067">
        <v>4.12</v>
      </c>
      <c r="H3067">
        <v>8</v>
      </c>
      <c r="I3067">
        <v>12</v>
      </c>
    </row>
    <row r="3068" spans="1:29" x14ac:dyDescent="0.3">
      <c r="A3068" t="s">
        <v>33225</v>
      </c>
      <c r="B3068" t="s">
        <v>33226</v>
      </c>
      <c r="C3068">
        <v>1094</v>
      </c>
      <c r="D3068" t="s">
        <v>32</v>
      </c>
      <c r="E3068">
        <v>95</v>
      </c>
      <c r="F3068">
        <v>378</v>
      </c>
      <c r="G3068">
        <v>0</v>
      </c>
      <c r="H3068">
        <v>0</v>
      </c>
      <c r="I3068">
        <v>4</v>
      </c>
      <c r="J3068" t="s">
        <v>33227</v>
      </c>
      <c r="K3068" t="s">
        <v>33228</v>
      </c>
      <c r="L3068" t="s">
        <v>33229</v>
      </c>
      <c r="M3068" t="s">
        <v>33230</v>
      </c>
      <c r="N3068" t="s">
        <v>6144</v>
      </c>
      <c r="O3068" t="s">
        <v>33231</v>
      </c>
      <c r="P3068" t="s">
        <v>6172</v>
      </c>
      <c r="Q3068" t="s">
        <v>33232</v>
      </c>
      <c r="R3068" t="s">
        <v>33233</v>
      </c>
      <c r="S3068" t="s">
        <v>33234</v>
      </c>
      <c r="T3068" t="s">
        <v>33235</v>
      </c>
      <c r="U3068" t="s">
        <v>33236</v>
      </c>
      <c r="V3068" t="s">
        <v>33237</v>
      </c>
      <c r="W3068" t="s">
        <v>33238</v>
      </c>
      <c r="X3068" t="s">
        <v>33239</v>
      </c>
      <c r="Y3068" t="s">
        <v>33240</v>
      </c>
      <c r="Z3068" t="s">
        <v>33241</v>
      </c>
      <c r="AA3068" t="s">
        <v>33242</v>
      </c>
      <c r="AB3068" t="s">
        <v>33243</v>
      </c>
      <c r="AC3068" t="s">
        <v>33244</v>
      </c>
    </row>
    <row r="3069" spans="1:29" x14ac:dyDescent="0.3">
      <c r="A3069" t="s">
        <v>33245</v>
      </c>
      <c r="B3069" t="s">
        <v>33246</v>
      </c>
      <c r="C3069">
        <v>968</v>
      </c>
      <c r="D3069" t="s">
        <v>32</v>
      </c>
      <c r="E3069">
        <v>44</v>
      </c>
      <c r="F3069">
        <v>685</v>
      </c>
      <c r="G3069">
        <v>0</v>
      </c>
      <c r="H3069">
        <v>0</v>
      </c>
      <c r="I3069">
        <v>3</v>
      </c>
    </row>
    <row r="3070" spans="1:29" x14ac:dyDescent="0.3">
      <c r="A3070" t="s">
        <v>33247</v>
      </c>
      <c r="B3070" t="s">
        <v>33248</v>
      </c>
      <c r="C3070">
        <v>979</v>
      </c>
      <c r="D3070" t="s">
        <v>32</v>
      </c>
      <c r="E3070">
        <v>26</v>
      </c>
      <c r="F3070">
        <v>518</v>
      </c>
      <c r="G3070">
        <v>3</v>
      </c>
      <c r="H3070">
        <v>1</v>
      </c>
      <c r="I3070">
        <v>4</v>
      </c>
    </row>
    <row r="3071" spans="1:29" x14ac:dyDescent="0.3">
      <c r="A3071" t="s">
        <v>33173</v>
      </c>
      <c r="B3071" t="s">
        <v>33249</v>
      </c>
      <c r="C3071">
        <v>824</v>
      </c>
      <c r="D3071" t="s">
        <v>32</v>
      </c>
      <c r="E3071">
        <v>58</v>
      </c>
      <c r="F3071">
        <v>87517</v>
      </c>
      <c r="G3071">
        <v>2.77</v>
      </c>
      <c r="H3071">
        <v>52</v>
      </c>
      <c r="I3071">
        <v>11</v>
      </c>
      <c r="J3071" t="s">
        <v>33250</v>
      </c>
      <c r="K3071" t="s">
        <v>33251</v>
      </c>
      <c r="L3071" t="s">
        <v>33125</v>
      </c>
      <c r="M3071" t="s">
        <v>33126</v>
      </c>
      <c r="N3071" t="s">
        <v>33252</v>
      </c>
      <c r="O3071" t="s">
        <v>33253</v>
      </c>
      <c r="P3071" t="s">
        <v>33121</v>
      </c>
      <c r="Q3071" t="s">
        <v>33254</v>
      </c>
      <c r="R3071" t="s">
        <v>33255</v>
      </c>
      <c r="S3071" t="s">
        <v>33135</v>
      </c>
      <c r="T3071" t="s">
        <v>33256</v>
      </c>
      <c r="U3071" t="s">
        <v>33257</v>
      </c>
      <c r="V3071" t="s">
        <v>33258</v>
      </c>
      <c r="W3071" t="s">
        <v>33259</v>
      </c>
      <c r="X3071" t="s">
        <v>33176</v>
      </c>
      <c r="Y3071" t="s">
        <v>33260</v>
      </c>
      <c r="Z3071" t="s">
        <v>33261</v>
      </c>
      <c r="AA3071" t="s">
        <v>6164</v>
      </c>
      <c r="AB3071" t="s">
        <v>33262</v>
      </c>
      <c r="AC3071" t="s">
        <v>33263</v>
      </c>
    </row>
    <row r="3072" spans="1:29" x14ac:dyDescent="0.3">
      <c r="A3072" t="s">
        <v>33264</v>
      </c>
      <c r="B3072" t="s">
        <v>33265</v>
      </c>
      <c r="C3072">
        <v>1131</v>
      </c>
      <c r="D3072" t="s">
        <v>32</v>
      </c>
      <c r="E3072">
        <v>70</v>
      </c>
      <c r="F3072">
        <v>156</v>
      </c>
      <c r="G3072">
        <v>4.88</v>
      </c>
      <c r="H3072">
        <v>8</v>
      </c>
      <c r="I3072">
        <v>4</v>
      </c>
      <c r="J3072" t="s">
        <v>33266</v>
      </c>
      <c r="K3072" t="s">
        <v>33267</v>
      </c>
      <c r="L3072" t="s">
        <v>33268</v>
      </c>
      <c r="M3072" t="s">
        <v>33269</v>
      </c>
      <c r="N3072" t="s">
        <v>33270</v>
      </c>
      <c r="O3072" t="s">
        <v>33271</v>
      </c>
      <c r="P3072" t="s">
        <v>33272</v>
      </c>
      <c r="Q3072" t="s">
        <v>33273</v>
      </c>
      <c r="R3072" t="s">
        <v>33274</v>
      </c>
      <c r="S3072" t="s">
        <v>33275</v>
      </c>
      <c r="T3072" t="s">
        <v>33276</v>
      </c>
      <c r="U3072" t="s">
        <v>33277</v>
      </c>
      <c r="V3072" t="s">
        <v>33278</v>
      </c>
      <c r="W3072" t="s">
        <v>33279</v>
      </c>
      <c r="X3072" t="s">
        <v>33280</v>
      </c>
      <c r="Y3072" t="s">
        <v>33281</v>
      </c>
      <c r="Z3072" t="s">
        <v>33282</v>
      </c>
      <c r="AA3072" t="s">
        <v>33283</v>
      </c>
      <c r="AB3072" t="s">
        <v>33284</v>
      </c>
      <c r="AC3072" t="s">
        <v>33285</v>
      </c>
    </row>
    <row r="3073" spans="1:31" x14ac:dyDescent="0.3">
      <c r="A3073" t="s">
        <v>33286</v>
      </c>
      <c r="B3073" t="s">
        <v>33287</v>
      </c>
      <c r="C3073">
        <v>828</v>
      </c>
      <c r="D3073" t="s">
        <v>32</v>
      </c>
      <c r="E3073">
        <v>34</v>
      </c>
      <c r="F3073">
        <v>3911</v>
      </c>
      <c r="G3073">
        <v>4</v>
      </c>
      <c r="H3073">
        <v>3</v>
      </c>
      <c r="I3073">
        <v>12</v>
      </c>
      <c r="J3073" t="s">
        <v>33288</v>
      </c>
      <c r="K3073" t="s">
        <v>33289</v>
      </c>
      <c r="L3073" t="s">
        <v>33290</v>
      </c>
      <c r="M3073" t="s">
        <v>33291</v>
      </c>
      <c r="N3073" t="s">
        <v>33292</v>
      </c>
      <c r="O3073" t="s">
        <v>33293</v>
      </c>
      <c r="P3073" t="s">
        <v>33294</v>
      </c>
      <c r="Q3073" t="s">
        <v>33295</v>
      </c>
      <c r="R3073" t="s">
        <v>33296</v>
      </c>
      <c r="S3073" t="s">
        <v>33297</v>
      </c>
      <c r="T3073" t="s">
        <v>33298</v>
      </c>
      <c r="U3073" t="s">
        <v>10882</v>
      </c>
      <c r="V3073" t="s">
        <v>33299</v>
      </c>
      <c r="W3073" t="s">
        <v>33112</v>
      </c>
      <c r="X3073" t="e">
        <f>-XzQCaYTLms</f>
        <v>#NAME?</v>
      </c>
      <c r="Y3073" t="s">
        <v>33300</v>
      </c>
      <c r="Z3073" t="s">
        <v>33301</v>
      </c>
      <c r="AA3073" t="s">
        <v>27684</v>
      </c>
      <c r="AB3073" t="s">
        <v>33302</v>
      </c>
      <c r="AC3073" t="s">
        <v>33303</v>
      </c>
    </row>
    <row r="3074" spans="1:31" x14ac:dyDescent="0.3">
      <c r="A3074" t="s">
        <v>33304</v>
      </c>
      <c r="B3074" t="s">
        <v>33305</v>
      </c>
      <c r="C3074">
        <v>1123</v>
      </c>
      <c r="D3074" t="s">
        <v>32</v>
      </c>
      <c r="E3074">
        <v>352</v>
      </c>
      <c r="F3074">
        <v>152</v>
      </c>
      <c r="G3074">
        <v>0</v>
      </c>
      <c r="H3074">
        <v>0</v>
      </c>
      <c r="I3074">
        <v>0</v>
      </c>
      <c r="J3074" t="s">
        <v>33306</v>
      </c>
      <c r="K3074" t="s">
        <v>33307</v>
      </c>
      <c r="L3074" t="s">
        <v>33308</v>
      </c>
      <c r="M3074" t="s">
        <v>33309</v>
      </c>
      <c r="N3074" t="s">
        <v>33310</v>
      </c>
      <c r="O3074" t="s">
        <v>33311</v>
      </c>
      <c r="P3074" t="s">
        <v>33312</v>
      </c>
      <c r="Q3074" t="s">
        <v>33313</v>
      </c>
    </row>
    <row r="3075" spans="1:31" x14ac:dyDescent="0.3">
      <c r="A3075" t="s">
        <v>33306</v>
      </c>
      <c r="B3075" t="s">
        <v>33305</v>
      </c>
      <c r="C3075">
        <v>1095</v>
      </c>
      <c r="D3075" t="s">
        <v>233</v>
      </c>
      <c r="E3075" t="s">
        <v>3</v>
      </c>
      <c r="F3075" t="s">
        <v>234</v>
      </c>
      <c r="G3075">
        <v>193</v>
      </c>
      <c r="H3075">
        <v>39</v>
      </c>
      <c r="I3075">
        <v>0</v>
      </c>
      <c r="J3075">
        <v>0</v>
      </c>
      <c r="K3075">
        <v>0</v>
      </c>
    </row>
    <row r="3076" spans="1:31" x14ac:dyDescent="0.3">
      <c r="A3076" t="s">
        <v>33313</v>
      </c>
      <c r="B3076" t="s">
        <v>33314</v>
      </c>
      <c r="C3076">
        <v>1068</v>
      </c>
      <c r="D3076" t="s">
        <v>233</v>
      </c>
      <c r="E3076" t="s">
        <v>3</v>
      </c>
      <c r="F3076" t="s">
        <v>234</v>
      </c>
      <c r="G3076">
        <v>467</v>
      </c>
      <c r="H3076">
        <v>119</v>
      </c>
      <c r="I3076">
        <v>0</v>
      </c>
      <c r="J3076">
        <v>0</v>
      </c>
      <c r="K3076">
        <v>0</v>
      </c>
    </row>
    <row r="3077" spans="1:31" x14ac:dyDescent="0.3">
      <c r="A3077" t="s">
        <v>33309</v>
      </c>
      <c r="B3077" t="s">
        <v>33315</v>
      </c>
      <c r="C3077">
        <v>1068</v>
      </c>
      <c r="D3077" t="s">
        <v>233</v>
      </c>
      <c r="E3077" t="s">
        <v>3</v>
      </c>
      <c r="F3077" t="s">
        <v>234</v>
      </c>
      <c r="G3077">
        <v>467</v>
      </c>
      <c r="H3077">
        <v>24</v>
      </c>
      <c r="I3077">
        <v>5</v>
      </c>
      <c r="J3077">
        <v>1</v>
      </c>
      <c r="K3077">
        <v>2</v>
      </c>
    </row>
    <row r="3078" spans="1:31" x14ac:dyDescent="0.3">
      <c r="A3078" t="s">
        <v>33316</v>
      </c>
      <c r="B3078" t="s">
        <v>33317</v>
      </c>
      <c r="C3078">
        <v>1118</v>
      </c>
      <c r="D3078" t="s">
        <v>233</v>
      </c>
      <c r="E3078" t="s">
        <v>3</v>
      </c>
      <c r="F3078" t="s">
        <v>234</v>
      </c>
      <c r="G3078">
        <v>176</v>
      </c>
      <c r="H3078">
        <v>838</v>
      </c>
      <c r="I3078">
        <v>5</v>
      </c>
      <c r="J3078">
        <v>4</v>
      </c>
      <c r="K3078">
        <v>6</v>
      </c>
      <c r="L3078" t="s">
        <v>33318</v>
      </c>
      <c r="M3078" t="s">
        <v>33319</v>
      </c>
      <c r="N3078" t="s">
        <v>33320</v>
      </c>
      <c r="O3078" t="s">
        <v>33321</v>
      </c>
      <c r="P3078" t="s">
        <v>33322</v>
      </c>
      <c r="Q3078" t="s">
        <v>33323</v>
      </c>
      <c r="R3078" t="s">
        <v>33324</v>
      </c>
      <c r="S3078" t="s">
        <v>33325</v>
      </c>
      <c r="T3078" t="s">
        <v>33326</v>
      </c>
      <c r="U3078" t="s">
        <v>33327</v>
      </c>
      <c r="V3078" t="s">
        <v>33328</v>
      </c>
      <c r="W3078" t="s">
        <v>33329</v>
      </c>
      <c r="X3078" t="s">
        <v>33330</v>
      </c>
      <c r="Y3078" t="s">
        <v>33331</v>
      </c>
      <c r="Z3078" t="s">
        <v>33332</v>
      </c>
      <c r="AA3078" t="s">
        <v>33333</v>
      </c>
      <c r="AB3078" t="s">
        <v>33334</v>
      </c>
      <c r="AC3078" t="s">
        <v>33335</v>
      </c>
      <c r="AD3078" t="s">
        <v>33336</v>
      </c>
      <c r="AE3078" t="s">
        <v>33337</v>
      </c>
    </row>
    <row r="3079" spans="1:31" x14ac:dyDescent="0.3">
      <c r="A3079" t="s">
        <v>33321</v>
      </c>
      <c r="B3079" t="s">
        <v>33317</v>
      </c>
      <c r="C3079">
        <v>1106</v>
      </c>
      <c r="D3079" t="s">
        <v>38</v>
      </c>
      <c r="E3079" t="s">
        <v>3</v>
      </c>
      <c r="F3079" t="s">
        <v>39</v>
      </c>
      <c r="G3079">
        <v>472</v>
      </c>
      <c r="H3079">
        <v>1167</v>
      </c>
      <c r="I3079">
        <v>5</v>
      </c>
      <c r="J3079">
        <v>8</v>
      </c>
      <c r="K3079">
        <v>1</v>
      </c>
      <c r="L3079" t="s">
        <v>33338</v>
      </c>
      <c r="M3079" t="s">
        <v>33339</v>
      </c>
      <c r="N3079" t="s">
        <v>33340</v>
      </c>
      <c r="O3079" t="s">
        <v>33341</v>
      </c>
      <c r="P3079" t="s">
        <v>33342</v>
      </c>
      <c r="Q3079" t="s">
        <v>33343</v>
      </c>
      <c r="R3079" t="s">
        <v>33344</v>
      </c>
      <c r="S3079" t="s">
        <v>33324</v>
      </c>
      <c r="T3079" t="s">
        <v>33316</v>
      </c>
      <c r="U3079" t="s">
        <v>33345</v>
      </c>
      <c r="V3079" t="s">
        <v>33346</v>
      </c>
      <c r="W3079" t="s">
        <v>33347</v>
      </c>
      <c r="X3079" t="s">
        <v>33326</v>
      </c>
      <c r="Y3079" t="s">
        <v>33348</v>
      </c>
      <c r="Z3079" t="s">
        <v>33349</v>
      </c>
      <c r="AA3079" t="s">
        <v>33350</v>
      </c>
      <c r="AB3079" t="s">
        <v>33319</v>
      </c>
      <c r="AC3079" t="s">
        <v>33351</v>
      </c>
      <c r="AD3079" t="s">
        <v>33352</v>
      </c>
      <c r="AE3079" t="s">
        <v>33353</v>
      </c>
    </row>
    <row r="3080" spans="1:31" x14ac:dyDescent="0.3">
      <c r="A3080" t="s">
        <v>33325</v>
      </c>
      <c r="B3080" t="s">
        <v>33317</v>
      </c>
      <c r="C3080">
        <v>1115</v>
      </c>
      <c r="D3080" t="s">
        <v>38</v>
      </c>
      <c r="E3080" t="s">
        <v>3</v>
      </c>
      <c r="F3080" t="s">
        <v>39</v>
      </c>
      <c r="G3080">
        <v>414</v>
      </c>
      <c r="H3080">
        <v>211</v>
      </c>
      <c r="I3080">
        <v>5</v>
      </c>
      <c r="J3080">
        <v>1</v>
      </c>
      <c r="K3080">
        <v>1</v>
      </c>
      <c r="L3080" t="s">
        <v>33320</v>
      </c>
      <c r="M3080" t="s">
        <v>33316</v>
      </c>
      <c r="N3080" t="s">
        <v>33354</v>
      </c>
      <c r="O3080" t="s">
        <v>33355</v>
      </c>
      <c r="P3080" t="s">
        <v>33356</v>
      </c>
      <c r="Q3080" t="s">
        <v>33344</v>
      </c>
      <c r="R3080" t="s">
        <v>33357</v>
      </c>
      <c r="S3080" t="s">
        <v>33358</v>
      </c>
      <c r="T3080" t="s">
        <v>33359</v>
      </c>
      <c r="U3080" t="s">
        <v>33360</v>
      </c>
      <c r="V3080" t="s">
        <v>33324</v>
      </c>
      <c r="W3080" t="s">
        <v>33361</v>
      </c>
      <c r="X3080" t="s">
        <v>33348</v>
      </c>
      <c r="Y3080" t="s">
        <v>33333</v>
      </c>
      <c r="Z3080" t="s">
        <v>33341</v>
      </c>
      <c r="AA3080" t="s">
        <v>33319</v>
      </c>
      <c r="AB3080" t="s">
        <v>33362</v>
      </c>
      <c r="AC3080" t="s">
        <v>33363</v>
      </c>
      <c r="AD3080" t="s">
        <v>33364</v>
      </c>
      <c r="AE3080" t="s">
        <v>33365</v>
      </c>
    </row>
    <row r="3081" spans="1:31" x14ac:dyDescent="0.3">
      <c r="A3081" t="s">
        <v>33361</v>
      </c>
      <c r="B3081" t="s">
        <v>33317</v>
      </c>
      <c r="C3081">
        <v>1128</v>
      </c>
      <c r="D3081" t="s">
        <v>38</v>
      </c>
      <c r="E3081" t="s">
        <v>3</v>
      </c>
      <c r="F3081" t="s">
        <v>39</v>
      </c>
      <c r="G3081">
        <v>601</v>
      </c>
      <c r="H3081">
        <v>530</v>
      </c>
      <c r="I3081">
        <v>5</v>
      </c>
      <c r="J3081">
        <v>3</v>
      </c>
      <c r="K3081">
        <v>1</v>
      </c>
      <c r="L3081" t="s">
        <v>33366</v>
      </c>
      <c r="M3081" t="s">
        <v>33367</v>
      </c>
      <c r="N3081" t="s">
        <v>33368</v>
      </c>
      <c r="O3081" t="s">
        <v>33369</v>
      </c>
      <c r="P3081" t="s">
        <v>33370</v>
      </c>
      <c r="Q3081" t="s">
        <v>33371</v>
      </c>
      <c r="R3081" t="s">
        <v>33336</v>
      </c>
      <c r="S3081" t="s">
        <v>33372</v>
      </c>
      <c r="T3081" t="s">
        <v>33373</v>
      </c>
      <c r="U3081" t="s">
        <v>33374</v>
      </c>
      <c r="V3081" t="s">
        <v>33375</v>
      </c>
      <c r="W3081" t="s">
        <v>33376</v>
      </c>
      <c r="X3081" t="s">
        <v>33377</v>
      </c>
      <c r="Y3081" t="s">
        <v>33378</v>
      </c>
      <c r="Z3081" t="s">
        <v>33320</v>
      </c>
      <c r="AA3081" t="s">
        <v>33379</v>
      </c>
      <c r="AB3081" t="s">
        <v>33380</v>
      </c>
      <c r="AC3081" t="s">
        <v>33381</v>
      </c>
      <c r="AD3081" t="s">
        <v>33382</v>
      </c>
      <c r="AE3081" t="s">
        <v>33383</v>
      </c>
    </row>
    <row r="3082" spans="1:31" x14ac:dyDescent="0.3">
      <c r="A3082" t="s">
        <v>33341</v>
      </c>
      <c r="B3082" t="s">
        <v>33317</v>
      </c>
      <c r="C3082">
        <v>1107</v>
      </c>
      <c r="D3082" t="s">
        <v>38</v>
      </c>
      <c r="E3082" t="s">
        <v>3</v>
      </c>
      <c r="F3082" t="s">
        <v>39</v>
      </c>
      <c r="G3082">
        <v>358</v>
      </c>
      <c r="H3082">
        <v>612</v>
      </c>
      <c r="I3082">
        <v>5</v>
      </c>
      <c r="J3082">
        <v>2</v>
      </c>
      <c r="K3082">
        <v>0</v>
      </c>
      <c r="L3082" t="s">
        <v>33321</v>
      </c>
      <c r="M3082" t="s">
        <v>33340</v>
      </c>
      <c r="N3082" t="s">
        <v>33319</v>
      </c>
      <c r="O3082" t="s">
        <v>33350</v>
      </c>
      <c r="P3082" t="s">
        <v>33342</v>
      </c>
      <c r="Q3082" t="s">
        <v>33384</v>
      </c>
      <c r="R3082" t="s">
        <v>33333</v>
      </c>
      <c r="S3082" t="s">
        <v>33346</v>
      </c>
      <c r="T3082" t="s">
        <v>33385</v>
      </c>
      <c r="U3082" t="s">
        <v>33386</v>
      </c>
      <c r="V3082" t="s">
        <v>33387</v>
      </c>
      <c r="W3082" t="s">
        <v>33339</v>
      </c>
      <c r="X3082" t="s">
        <v>33338</v>
      </c>
      <c r="Y3082" t="s">
        <v>33388</v>
      </c>
      <c r="Z3082" t="s">
        <v>33389</v>
      </c>
      <c r="AA3082" t="s">
        <v>33320</v>
      </c>
      <c r="AB3082" t="s">
        <v>33337</v>
      </c>
      <c r="AC3082" t="s">
        <v>33326</v>
      </c>
      <c r="AD3082" t="s">
        <v>33390</v>
      </c>
      <c r="AE3082" t="s">
        <v>33391</v>
      </c>
    </row>
    <row r="3083" spans="1:31" x14ac:dyDescent="0.3">
      <c r="A3083" t="s">
        <v>33322</v>
      </c>
      <c r="B3083" t="s">
        <v>33317</v>
      </c>
      <c r="C3083">
        <v>1121</v>
      </c>
      <c r="D3083" t="s">
        <v>38</v>
      </c>
      <c r="E3083" t="s">
        <v>3</v>
      </c>
      <c r="F3083" t="s">
        <v>39</v>
      </c>
      <c r="G3083">
        <v>219</v>
      </c>
      <c r="H3083">
        <v>509</v>
      </c>
      <c r="I3083">
        <v>5</v>
      </c>
      <c r="J3083">
        <v>4</v>
      </c>
      <c r="K3083">
        <v>1</v>
      </c>
      <c r="L3083" t="s">
        <v>33330</v>
      </c>
      <c r="M3083" t="s">
        <v>33392</v>
      </c>
      <c r="N3083" t="s">
        <v>33316</v>
      </c>
      <c r="O3083" t="s">
        <v>33393</v>
      </c>
      <c r="P3083" t="s">
        <v>33320</v>
      </c>
      <c r="Q3083" t="s">
        <v>33394</v>
      </c>
      <c r="R3083" t="s">
        <v>33319</v>
      </c>
      <c r="S3083" t="s">
        <v>33350</v>
      </c>
      <c r="T3083" t="s">
        <v>33395</v>
      </c>
      <c r="U3083" t="s">
        <v>33328</v>
      </c>
      <c r="V3083" t="s">
        <v>33396</v>
      </c>
      <c r="W3083" t="s">
        <v>33340</v>
      </c>
      <c r="X3083" t="s">
        <v>33321</v>
      </c>
      <c r="Y3083" t="s">
        <v>33326</v>
      </c>
    </row>
    <row r="3084" spans="1:31" x14ac:dyDescent="0.3">
      <c r="A3084" t="s">
        <v>33323</v>
      </c>
      <c r="B3084" t="s">
        <v>33317</v>
      </c>
      <c r="C3084">
        <v>1121</v>
      </c>
      <c r="D3084" t="s">
        <v>38</v>
      </c>
      <c r="E3084" t="s">
        <v>3</v>
      </c>
      <c r="F3084" t="s">
        <v>39</v>
      </c>
      <c r="G3084">
        <v>299</v>
      </c>
      <c r="H3084">
        <v>1044</v>
      </c>
      <c r="I3084">
        <v>5</v>
      </c>
      <c r="J3084">
        <v>3</v>
      </c>
      <c r="K3084">
        <v>11</v>
      </c>
      <c r="L3084" t="s">
        <v>33397</v>
      </c>
      <c r="M3084" t="s">
        <v>33398</v>
      </c>
      <c r="N3084" t="s">
        <v>33399</v>
      </c>
      <c r="O3084" t="s">
        <v>33400</v>
      </c>
      <c r="P3084" t="s">
        <v>33401</v>
      </c>
      <c r="Q3084" t="s">
        <v>33402</v>
      </c>
      <c r="R3084" t="s">
        <v>33336</v>
      </c>
      <c r="S3084" t="s">
        <v>33403</v>
      </c>
      <c r="T3084" t="s">
        <v>33404</v>
      </c>
      <c r="U3084" t="s">
        <v>33316</v>
      </c>
      <c r="V3084" t="s">
        <v>33405</v>
      </c>
      <c r="W3084" t="s">
        <v>33406</v>
      </c>
      <c r="X3084" t="s">
        <v>33335</v>
      </c>
      <c r="Y3084" t="s">
        <v>33407</v>
      </c>
      <c r="Z3084" t="e">
        <f>-wYcBJiOe7I</f>
        <v>#NAME?</v>
      </c>
      <c r="AA3084" t="s">
        <v>33408</v>
      </c>
      <c r="AB3084" t="s">
        <v>33382</v>
      </c>
      <c r="AC3084" t="s">
        <v>33409</v>
      </c>
      <c r="AD3084" t="s">
        <v>33357</v>
      </c>
      <c r="AE3084" t="s">
        <v>33410</v>
      </c>
    </row>
    <row r="3085" spans="1:31" x14ac:dyDescent="0.3">
      <c r="A3085" t="s">
        <v>33340</v>
      </c>
      <c r="B3085" t="s">
        <v>33317</v>
      </c>
      <c r="C3085">
        <v>1107</v>
      </c>
      <c r="D3085" t="s">
        <v>632</v>
      </c>
      <c r="E3085">
        <v>512</v>
      </c>
      <c r="F3085">
        <v>1445</v>
      </c>
      <c r="G3085">
        <v>5</v>
      </c>
      <c r="H3085">
        <v>11</v>
      </c>
      <c r="I3085">
        <v>1</v>
      </c>
      <c r="J3085" t="s">
        <v>33411</v>
      </c>
      <c r="K3085" t="s">
        <v>33321</v>
      </c>
      <c r="L3085" t="s">
        <v>33338</v>
      </c>
      <c r="M3085" t="s">
        <v>33350</v>
      </c>
      <c r="N3085" t="s">
        <v>33412</v>
      </c>
      <c r="O3085" t="s">
        <v>33413</v>
      </c>
      <c r="P3085" t="s">
        <v>33414</v>
      </c>
      <c r="Q3085" t="s">
        <v>33343</v>
      </c>
      <c r="R3085" t="s">
        <v>33341</v>
      </c>
      <c r="S3085" t="s">
        <v>33415</v>
      </c>
      <c r="T3085" t="s">
        <v>33416</v>
      </c>
      <c r="U3085" t="s">
        <v>33417</v>
      </c>
      <c r="V3085" t="s">
        <v>33418</v>
      </c>
      <c r="W3085" t="s">
        <v>33419</v>
      </c>
      <c r="X3085" t="s">
        <v>33344</v>
      </c>
      <c r="Y3085" t="s">
        <v>33387</v>
      </c>
      <c r="Z3085" t="s">
        <v>33420</v>
      </c>
      <c r="AA3085" t="s">
        <v>33421</v>
      </c>
      <c r="AB3085" t="s">
        <v>33422</v>
      </c>
      <c r="AC3085" t="s">
        <v>33319</v>
      </c>
    </row>
    <row r="3086" spans="1:31" x14ac:dyDescent="0.3">
      <c r="A3086" t="s">
        <v>33320</v>
      </c>
      <c r="B3086" t="s">
        <v>33317</v>
      </c>
      <c r="C3086">
        <v>1115</v>
      </c>
      <c r="D3086" t="s">
        <v>233</v>
      </c>
      <c r="E3086" t="s">
        <v>3</v>
      </c>
      <c r="F3086" t="s">
        <v>234</v>
      </c>
      <c r="G3086">
        <v>70</v>
      </c>
      <c r="H3086">
        <v>1407</v>
      </c>
      <c r="I3086">
        <v>5</v>
      </c>
      <c r="J3086">
        <v>9</v>
      </c>
      <c r="K3086">
        <v>14</v>
      </c>
      <c r="L3086" t="s">
        <v>33318</v>
      </c>
      <c r="M3086" t="s">
        <v>33342</v>
      </c>
      <c r="N3086" t="s">
        <v>33316</v>
      </c>
      <c r="O3086" t="s">
        <v>33324</v>
      </c>
      <c r="P3086" t="s">
        <v>33423</v>
      </c>
      <c r="Q3086" t="s">
        <v>33424</v>
      </c>
      <c r="R3086" t="s">
        <v>33325</v>
      </c>
      <c r="S3086" t="s">
        <v>33394</v>
      </c>
      <c r="T3086" t="s">
        <v>33319</v>
      </c>
      <c r="U3086" t="s">
        <v>33425</v>
      </c>
      <c r="V3086" t="s">
        <v>33344</v>
      </c>
      <c r="W3086" t="s">
        <v>33426</v>
      </c>
      <c r="X3086" t="s">
        <v>33427</v>
      </c>
      <c r="Y3086" t="s">
        <v>33348</v>
      </c>
      <c r="Z3086" t="s">
        <v>33322</v>
      </c>
      <c r="AA3086" t="s">
        <v>33428</v>
      </c>
      <c r="AB3086" t="s">
        <v>33330</v>
      </c>
      <c r="AC3086" t="s">
        <v>33323</v>
      </c>
      <c r="AD3086" t="s">
        <v>33332</v>
      </c>
      <c r="AE3086" t="s">
        <v>33327</v>
      </c>
    </row>
    <row r="3087" spans="1:31" x14ac:dyDescent="0.3">
      <c r="A3087" t="s">
        <v>33327</v>
      </c>
      <c r="B3087" t="s">
        <v>33317</v>
      </c>
      <c r="C3087">
        <v>1112</v>
      </c>
      <c r="D3087" t="s">
        <v>38</v>
      </c>
      <c r="E3087" t="s">
        <v>3</v>
      </c>
      <c r="F3087" t="s">
        <v>39</v>
      </c>
      <c r="G3087">
        <v>234</v>
      </c>
      <c r="H3087">
        <v>192</v>
      </c>
      <c r="I3087">
        <v>5</v>
      </c>
      <c r="J3087">
        <v>3</v>
      </c>
      <c r="K3087">
        <v>0</v>
      </c>
      <c r="L3087" t="s">
        <v>33319</v>
      </c>
      <c r="M3087" t="s">
        <v>33320</v>
      </c>
      <c r="N3087" t="s">
        <v>33353</v>
      </c>
      <c r="O3087" t="s">
        <v>33321</v>
      </c>
      <c r="P3087" t="s">
        <v>33339</v>
      </c>
      <c r="Q3087" t="s">
        <v>33429</v>
      </c>
      <c r="R3087" t="s">
        <v>33328</v>
      </c>
      <c r="S3087" t="s">
        <v>33338</v>
      </c>
      <c r="T3087" t="s">
        <v>33430</v>
      </c>
      <c r="U3087" t="s">
        <v>33349</v>
      </c>
      <c r="V3087" t="s">
        <v>33326</v>
      </c>
      <c r="W3087" t="s">
        <v>33343</v>
      </c>
      <c r="X3087" t="s">
        <v>33385</v>
      </c>
      <c r="Y3087" t="s">
        <v>33325</v>
      </c>
      <c r="Z3087" t="s">
        <v>33431</v>
      </c>
      <c r="AA3087" t="s">
        <v>33318</v>
      </c>
      <c r="AB3087" t="s">
        <v>33348</v>
      </c>
      <c r="AC3087" t="s">
        <v>33344</v>
      </c>
      <c r="AD3087" t="s">
        <v>33432</v>
      </c>
      <c r="AE3087" t="s">
        <v>33433</v>
      </c>
    </row>
    <row r="3088" spans="1:31" x14ac:dyDescent="0.3">
      <c r="A3088" t="s">
        <v>33367</v>
      </c>
      <c r="B3088" t="s">
        <v>33317</v>
      </c>
      <c r="C3088">
        <v>1127</v>
      </c>
      <c r="D3088" t="s">
        <v>38</v>
      </c>
      <c r="E3088" t="s">
        <v>3</v>
      </c>
      <c r="F3088" t="s">
        <v>39</v>
      </c>
      <c r="G3088">
        <v>418</v>
      </c>
      <c r="H3088">
        <v>410</v>
      </c>
      <c r="I3088">
        <v>4.75</v>
      </c>
      <c r="J3088">
        <v>4</v>
      </c>
      <c r="K3088">
        <v>6</v>
      </c>
      <c r="L3088" t="s">
        <v>33377</v>
      </c>
      <c r="M3088" t="s">
        <v>33361</v>
      </c>
      <c r="N3088" t="s">
        <v>33368</v>
      </c>
      <c r="O3088" t="s">
        <v>33369</v>
      </c>
      <c r="P3088" t="s">
        <v>33434</v>
      </c>
      <c r="Q3088" t="s">
        <v>33373</v>
      </c>
      <c r="R3088" t="s">
        <v>33376</v>
      </c>
      <c r="S3088" t="s">
        <v>33366</v>
      </c>
      <c r="T3088" t="s">
        <v>33371</v>
      </c>
      <c r="U3088" t="s">
        <v>33375</v>
      </c>
      <c r="V3088" t="s">
        <v>33370</v>
      </c>
      <c r="W3088" t="s">
        <v>33336</v>
      </c>
      <c r="X3088" t="s">
        <v>33362</v>
      </c>
      <c r="Y3088" t="s">
        <v>33374</v>
      </c>
      <c r="Z3088" t="s">
        <v>33435</v>
      </c>
      <c r="AA3088" t="s">
        <v>33381</v>
      </c>
      <c r="AB3088" t="s">
        <v>33335</v>
      </c>
      <c r="AC3088" t="s">
        <v>33316</v>
      </c>
      <c r="AD3088" t="s">
        <v>33436</v>
      </c>
      <c r="AE3088" t="s">
        <v>33437</v>
      </c>
    </row>
    <row r="3089" spans="1:31" x14ac:dyDescent="0.3">
      <c r="A3089" t="s">
        <v>33438</v>
      </c>
      <c r="B3089" t="s">
        <v>33317</v>
      </c>
      <c r="C3089">
        <v>1132</v>
      </c>
      <c r="D3089" t="s">
        <v>38</v>
      </c>
      <c r="E3089" t="s">
        <v>3</v>
      </c>
      <c r="F3089" t="s">
        <v>39</v>
      </c>
      <c r="G3089">
        <v>428</v>
      </c>
      <c r="H3089">
        <v>214</v>
      </c>
      <c r="I3089">
        <v>5</v>
      </c>
      <c r="J3089">
        <v>3</v>
      </c>
      <c r="K3089">
        <v>0</v>
      </c>
      <c r="L3089" t="s">
        <v>33439</v>
      </c>
      <c r="M3089" t="s">
        <v>33323</v>
      </c>
      <c r="N3089" t="s">
        <v>33361</v>
      </c>
      <c r="O3089" t="s">
        <v>33440</v>
      </c>
      <c r="P3089" t="s">
        <v>33316</v>
      </c>
      <c r="Q3089" t="s">
        <v>33441</v>
      </c>
      <c r="R3089" t="s">
        <v>33321</v>
      </c>
      <c r="S3089" t="s">
        <v>33320</v>
      </c>
      <c r="T3089" t="s">
        <v>33442</v>
      </c>
      <c r="U3089" t="s">
        <v>33443</v>
      </c>
      <c r="V3089" t="s">
        <v>33425</v>
      </c>
      <c r="W3089" t="s">
        <v>33348</v>
      </c>
      <c r="X3089" t="s">
        <v>33433</v>
      </c>
      <c r="Y3089" t="s">
        <v>33427</v>
      </c>
      <c r="Z3089" t="s">
        <v>33444</v>
      </c>
      <c r="AA3089" t="s">
        <v>33344</v>
      </c>
      <c r="AB3089" t="s">
        <v>33322</v>
      </c>
      <c r="AC3089" t="s">
        <v>33356</v>
      </c>
      <c r="AD3089" t="s">
        <v>33330</v>
      </c>
      <c r="AE3089" t="s">
        <v>33445</v>
      </c>
    </row>
    <row r="3090" spans="1:31" x14ac:dyDescent="0.3">
      <c r="A3090" t="s">
        <v>33440</v>
      </c>
      <c r="B3090" t="s">
        <v>33317</v>
      </c>
      <c r="C3090">
        <v>1106</v>
      </c>
      <c r="D3090" t="s">
        <v>38</v>
      </c>
      <c r="E3090" t="s">
        <v>3</v>
      </c>
      <c r="F3090" t="s">
        <v>39</v>
      </c>
      <c r="G3090">
        <v>633</v>
      </c>
      <c r="H3090">
        <v>400</v>
      </c>
      <c r="I3090">
        <v>4.33</v>
      </c>
      <c r="J3090">
        <v>3</v>
      </c>
      <c r="K3090">
        <v>1</v>
      </c>
      <c r="L3090" t="s">
        <v>33427</v>
      </c>
      <c r="M3090" t="s">
        <v>33351</v>
      </c>
      <c r="N3090" t="s">
        <v>33348</v>
      </c>
      <c r="O3090" t="s">
        <v>33446</v>
      </c>
      <c r="P3090" t="s">
        <v>33447</v>
      </c>
      <c r="Q3090" t="s">
        <v>33445</v>
      </c>
      <c r="R3090" t="s">
        <v>33448</v>
      </c>
      <c r="S3090" t="s">
        <v>33350</v>
      </c>
      <c r="T3090" t="s">
        <v>33342</v>
      </c>
      <c r="U3090" t="s">
        <v>33449</v>
      </c>
      <c r="V3090" t="s">
        <v>33450</v>
      </c>
      <c r="W3090" t="s">
        <v>33451</v>
      </c>
      <c r="X3090" t="s">
        <v>33452</v>
      </c>
      <c r="Y3090" t="e">
        <f>-sWmkh5Ej68</f>
        <v>#NAME?</v>
      </c>
      <c r="Z3090" t="s">
        <v>33347</v>
      </c>
      <c r="AA3090" t="s">
        <v>33358</v>
      </c>
      <c r="AB3090" t="s">
        <v>33323</v>
      </c>
      <c r="AC3090" t="s">
        <v>33453</v>
      </c>
      <c r="AD3090" t="s">
        <v>33454</v>
      </c>
      <c r="AE3090" t="s">
        <v>33455</v>
      </c>
    </row>
    <row r="3091" spans="1:31" x14ac:dyDescent="0.3">
      <c r="A3091" t="s">
        <v>33443</v>
      </c>
      <c r="B3091" t="s">
        <v>33317</v>
      </c>
      <c r="C3091">
        <v>1129</v>
      </c>
      <c r="D3091" t="s">
        <v>38</v>
      </c>
      <c r="E3091" t="s">
        <v>3</v>
      </c>
      <c r="F3091" t="s">
        <v>39</v>
      </c>
      <c r="G3091">
        <v>321</v>
      </c>
      <c r="H3091">
        <v>300</v>
      </c>
      <c r="I3091">
        <v>5</v>
      </c>
      <c r="J3091">
        <v>5</v>
      </c>
      <c r="K3091">
        <v>2</v>
      </c>
      <c r="L3091" t="s">
        <v>33316</v>
      </c>
      <c r="M3091" t="s">
        <v>33340</v>
      </c>
      <c r="N3091" t="s">
        <v>33361</v>
      </c>
      <c r="O3091" t="s">
        <v>33439</v>
      </c>
      <c r="P3091" t="s">
        <v>33331</v>
      </c>
      <c r="Q3091" t="s">
        <v>33323</v>
      </c>
      <c r="R3091" t="s">
        <v>33321</v>
      </c>
      <c r="S3091" t="s">
        <v>33433</v>
      </c>
      <c r="T3091" t="s">
        <v>33456</v>
      </c>
      <c r="U3091" t="s">
        <v>33322</v>
      </c>
      <c r="V3091" t="s">
        <v>33438</v>
      </c>
      <c r="W3091" t="s">
        <v>33441</v>
      </c>
      <c r="X3091" t="s">
        <v>33341</v>
      </c>
      <c r="Y3091" t="s">
        <v>33325</v>
      </c>
      <c r="Z3091" t="s">
        <v>33330</v>
      </c>
      <c r="AA3091" t="s">
        <v>33320</v>
      </c>
      <c r="AB3091" t="s">
        <v>33354</v>
      </c>
      <c r="AC3091" t="s">
        <v>33353</v>
      </c>
      <c r="AD3091" t="s">
        <v>33425</v>
      </c>
      <c r="AE3091" t="s">
        <v>33445</v>
      </c>
    </row>
    <row r="3092" spans="1:31" x14ac:dyDescent="0.3">
      <c r="A3092" t="s">
        <v>33433</v>
      </c>
      <c r="B3092" t="s">
        <v>33317</v>
      </c>
      <c r="C3092">
        <v>1114</v>
      </c>
      <c r="D3092" t="s">
        <v>632</v>
      </c>
      <c r="E3092">
        <v>193</v>
      </c>
      <c r="F3092">
        <v>163</v>
      </c>
      <c r="G3092">
        <v>5</v>
      </c>
      <c r="H3092">
        <v>3</v>
      </c>
      <c r="I3092">
        <v>0</v>
      </c>
      <c r="J3092" t="s">
        <v>33448</v>
      </c>
      <c r="K3092" t="s">
        <v>33356</v>
      </c>
      <c r="L3092" t="s">
        <v>33354</v>
      </c>
      <c r="M3092" t="s">
        <v>33457</v>
      </c>
      <c r="N3092" t="s">
        <v>33331</v>
      </c>
      <c r="O3092" t="s">
        <v>33445</v>
      </c>
      <c r="P3092" t="s">
        <v>33353</v>
      </c>
      <c r="Q3092" t="s">
        <v>33458</v>
      </c>
      <c r="R3092" t="s">
        <v>33327</v>
      </c>
      <c r="S3092" t="s">
        <v>33348</v>
      </c>
      <c r="T3092" t="s">
        <v>33459</v>
      </c>
      <c r="U3092" t="s">
        <v>33460</v>
      </c>
      <c r="V3092" t="s">
        <v>33461</v>
      </c>
      <c r="W3092" t="s">
        <v>33439</v>
      </c>
      <c r="X3092" t="s">
        <v>33340</v>
      </c>
      <c r="Y3092" t="s">
        <v>33462</v>
      </c>
      <c r="Z3092" t="s">
        <v>33463</v>
      </c>
      <c r="AA3092" t="s">
        <v>33464</v>
      </c>
      <c r="AB3092" t="s">
        <v>33465</v>
      </c>
      <c r="AC3092" t="s">
        <v>33466</v>
      </c>
    </row>
    <row r="3093" spans="1:31" x14ac:dyDescent="0.3">
      <c r="A3093" t="s">
        <v>33353</v>
      </c>
      <c r="B3093" t="s">
        <v>33317</v>
      </c>
      <c r="C3093">
        <v>1112</v>
      </c>
      <c r="D3093" t="s">
        <v>38</v>
      </c>
      <c r="E3093" t="s">
        <v>3</v>
      </c>
      <c r="F3093" t="s">
        <v>39</v>
      </c>
      <c r="G3093">
        <v>421</v>
      </c>
      <c r="H3093">
        <v>175</v>
      </c>
      <c r="I3093">
        <v>5</v>
      </c>
      <c r="J3093">
        <v>2</v>
      </c>
      <c r="K3093">
        <v>2</v>
      </c>
      <c r="L3093" t="s">
        <v>33321</v>
      </c>
      <c r="M3093" t="s">
        <v>33324</v>
      </c>
      <c r="N3093" t="s">
        <v>33328</v>
      </c>
      <c r="O3093" t="s">
        <v>33327</v>
      </c>
      <c r="P3093" t="s">
        <v>33428</v>
      </c>
      <c r="Q3093" t="s">
        <v>33316</v>
      </c>
      <c r="R3093" t="s">
        <v>33467</v>
      </c>
      <c r="S3093" t="s">
        <v>33468</v>
      </c>
      <c r="T3093" t="s">
        <v>33469</v>
      </c>
      <c r="U3093" t="s">
        <v>33470</v>
      </c>
      <c r="V3093" t="s">
        <v>33338</v>
      </c>
      <c r="W3093" t="s">
        <v>33471</v>
      </c>
      <c r="X3093" t="s">
        <v>33425</v>
      </c>
      <c r="Y3093" t="s">
        <v>33326</v>
      </c>
      <c r="Z3093" t="s">
        <v>33322</v>
      </c>
      <c r="AA3093" t="s">
        <v>33472</v>
      </c>
      <c r="AB3093" t="s">
        <v>33332</v>
      </c>
      <c r="AC3093" t="s">
        <v>33473</v>
      </c>
      <c r="AD3093" t="s">
        <v>33474</v>
      </c>
      <c r="AE3093" t="s">
        <v>33475</v>
      </c>
    </row>
    <row r="3094" spans="1:31" x14ac:dyDescent="0.3">
      <c r="A3094" t="s">
        <v>33476</v>
      </c>
      <c r="B3094" t="s">
        <v>33317</v>
      </c>
      <c r="C3094">
        <v>1133</v>
      </c>
      <c r="D3094" t="s">
        <v>38</v>
      </c>
      <c r="E3094" t="s">
        <v>3</v>
      </c>
      <c r="F3094" t="s">
        <v>39</v>
      </c>
      <c r="G3094">
        <v>317</v>
      </c>
      <c r="H3094">
        <v>159</v>
      </c>
      <c r="I3094">
        <v>5</v>
      </c>
      <c r="J3094">
        <v>2</v>
      </c>
      <c r="K3094">
        <v>1</v>
      </c>
      <c r="L3094" t="s">
        <v>33355</v>
      </c>
      <c r="M3094" t="s">
        <v>33357</v>
      </c>
      <c r="N3094" t="s">
        <v>33477</v>
      </c>
      <c r="O3094" t="s">
        <v>33478</v>
      </c>
      <c r="P3094" t="s">
        <v>33479</v>
      </c>
      <c r="Q3094" t="s">
        <v>33480</v>
      </c>
      <c r="R3094" t="s">
        <v>33481</v>
      </c>
      <c r="S3094" t="s">
        <v>33482</v>
      </c>
      <c r="T3094" t="s">
        <v>33483</v>
      </c>
      <c r="U3094" t="s">
        <v>33484</v>
      </c>
      <c r="V3094" t="s">
        <v>33440</v>
      </c>
      <c r="W3094" t="s">
        <v>33444</v>
      </c>
      <c r="X3094" t="s">
        <v>33485</v>
      </c>
      <c r="Y3094" t="s">
        <v>33324</v>
      </c>
      <c r="Z3094" t="s">
        <v>33486</v>
      </c>
      <c r="AA3094" t="s">
        <v>33342</v>
      </c>
      <c r="AB3094" t="s">
        <v>33344</v>
      </c>
      <c r="AC3094" t="s">
        <v>33410</v>
      </c>
      <c r="AD3094" t="s">
        <v>33487</v>
      </c>
      <c r="AE3094" t="s">
        <v>33433</v>
      </c>
    </row>
    <row r="3095" spans="1:31" x14ac:dyDescent="0.3">
      <c r="A3095" t="s">
        <v>33487</v>
      </c>
      <c r="B3095" t="s">
        <v>33317</v>
      </c>
      <c r="C3095">
        <v>1129</v>
      </c>
      <c r="D3095" t="s">
        <v>38</v>
      </c>
      <c r="E3095" t="s">
        <v>3</v>
      </c>
      <c r="F3095" t="s">
        <v>39</v>
      </c>
      <c r="G3095">
        <v>339</v>
      </c>
      <c r="H3095">
        <v>107</v>
      </c>
      <c r="I3095">
        <v>5</v>
      </c>
      <c r="J3095">
        <v>2</v>
      </c>
      <c r="K3095">
        <v>1</v>
      </c>
      <c r="L3095" t="s">
        <v>33316</v>
      </c>
      <c r="M3095" t="s">
        <v>33443</v>
      </c>
      <c r="N3095" t="s">
        <v>33340</v>
      </c>
      <c r="O3095" t="s">
        <v>33433</v>
      </c>
      <c r="P3095" t="s">
        <v>33441</v>
      </c>
      <c r="Q3095" t="s">
        <v>33439</v>
      </c>
      <c r="R3095" t="s">
        <v>33440</v>
      </c>
      <c r="S3095" t="s">
        <v>33323</v>
      </c>
      <c r="T3095" t="s">
        <v>33321</v>
      </c>
      <c r="U3095" t="s">
        <v>33361</v>
      </c>
      <c r="V3095" t="s">
        <v>33330</v>
      </c>
      <c r="W3095" t="s">
        <v>33331</v>
      </c>
      <c r="X3095" t="s">
        <v>33456</v>
      </c>
      <c r="Y3095" t="s">
        <v>33354</v>
      </c>
      <c r="Z3095" t="s">
        <v>33320</v>
      </c>
      <c r="AA3095" t="s">
        <v>33348</v>
      </c>
      <c r="AB3095" t="s">
        <v>33341</v>
      </c>
      <c r="AC3095" t="s">
        <v>33427</v>
      </c>
      <c r="AD3095" t="s">
        <v>33438</v>
      </c>
      <c r="AE3095" t="s">
        <v>33445</v>
      </c>
    </row>
    <row r="3096" spans="1:31" x14ac:dyDescent="0.3">
      <c r="A3096" t="s">
        <v>33428</v>
      </c>
      <c r="B3096" t="s">
        <v>33317</v>
      </c>
      <c r="C3096">
        <v>1112</v>
      </c>
      <c r="D3096" t="s">
        <v>152</v>
      </c>
      <c r="E3096" t="s">
        <v>3</v>
      </c>
      <c r="F3096" t="s">
        <v>153</v>
      </c>
      <c r="G3096">
        <v>462</v>
      </c>
      <c r="H3096">
        <v>267</v>
      </c>
      <c r="I3096">
        <v>5</v>
      </c>
      <c r="J3096">
        <v>1</v>
      </c>
      <c r="K3096">
        <v>0</v>
      </c>
      <c r="L3096" t="s">
        <v>33488</v>
      </c>
      <c r="M3096" t="s">
        <v>33489</v>
      </c>
      <c r="N3096" t="s">
        <v>33360</v>
      </c>
      <c r="O3096" t="s">
        <v>33319</v>
      </c>
      <c r="P3096" t="s">
        <v>33425</v>
      </c>
      <c r="Q3096" t="s">
        <v>33490</v>
      </c>
      <c r="R3096" t="s">
        <v>33340</v>
      </c>
      <c r="S3096" t="s">
        <v>33321</v>
      </c>
      <c r="T3096" t="s">
        <v>33353</v>
      </c>
      <c r="U3096" t="s">
        <v>33350</v>
      </c>
      <c r="V3096" t="s">
        <v>33423</v>
      </c>
      <c r="W3096" t="s">
        <v>33389</v>
      </c>
      <c r="X3096" t="s">
        <v>33316</v>
      </c>
      <c r="Y3096" t="s">
        <v>33450</v>
      </c>
      <c r="Z3096" t="s">
        <v>33322</v>
      </c>
      <c r="AA3096" t="s">
        <v>33491</v>
      </c>
      <c r="AB3096" t="s">
        <v>33328</v>
      </c>
      <c r="AC3096" t="s">
        <v>33338</v>
      </c>
      <c r="AD3096" t="s">
        <v>33492</v>
      </c>
      <c r="AE3096" t="s">
        <v>33493</v>
      </c>
    </row>
    <row r="3097" spans="1:31" x14ac:dyDescent="0.3">
      <c r="A3097" t="s">
        <v>33334</v>
      </c>
      <c r="B3097" t="s">
        <v>33317</v>
      </c>
      <c r="C3097">
        <v>1115</v>
      </c>
      <c r="D3097" t="s">
        <v>38</v>
      </c>
      <c r="E3097" t="s">
        <v>3</v>
      </c>
      <c r="F3097" t="s">
        <v>39</v>
      </c>
      <c r="G3097">
        <v>251</v>
      </c>
      <c r="H3097">
        <v>105</v>
      </c>
      <c r="I3097">
        <v>5</v>
      </c>
      <c r="J3097">
        <v>1</v>
      </c>
      <c r="K3097">
        <v>0</v>
      </c>
    </row>
    <row r="3098" spans="1:31" x14ac:dyDescent="0.3">
      <c r="A3098" t="s">
        <v>16037</v>
      </c>
      <c r="B3098" t="s">
        <v>33494</v>
      </c>
      <c r="C3098">
        <v>602</v>
      </c>
      <c r="D3098" t="s">
        <v>38</v>
      </c>
      <c r="E3098" t="s">
        <v>3</v>
      </c>
      <c r="F3098" t="s">
        <v>39</v>
      </c>
      <c r="G3098">
        <v>507</v>
      </c>
      <c r="H3098">
        <v>14232</v>
      </c>
      <c r="I3098">
        <v>3.54</v>
      </c>
      <c r="J3098">
        <v>28</v>
      </c>
      <c r="K3098">
        <v>65</v>
      </c>
      <c r="L3098" t="s">
        <v>33495</v>
      </c>
      <c r="M3098" t="s">
        <v>33496</v>
      </c>
      <c r="N3098" t="e">
        <f>-ylKak2bvwk</f>
        <v>#NAME?</v>
      </c>
      <c r="O3098" t="s">
        <v>33497</v>
      </c>
      <c r="P3098" t="s">
        <v>33498</v>
      </c>
      <c r="Q3098" t="s">
        <v>33499</v>
      </c>
      <c r="R3098" t="e">
        <f>-L-GOHa5-YQ</f>
        <v>#NAME?</v>
      </c>
      <c r="S3098" t="s">
        <v>33500</v>
      </c>
      <c r="T3098" t="s">
        <v>33501</v>
      </c>
      <c r="U3098" t="s">
        <v>33502</v>
      </c>
      <c r="V3098" t="s">
        <v>33503</v>
      </c>
      <c r="W3098" t="s">
        <v>33504</v>
      </c>
      <c r="X3098" t="s">
        <v>33505</v>
      </c>
      <c r="Y3098" t="s">
        <v>33506</v>
      </c>
      <c r="Z3098" t="s">
        <v>33507</v>
      </c>
      <c r="AA3098" t="s">
        <v>33508</v>
      </c>
      <c r="AB3098" t="s">
        <v>33509</v>
      </c>
      <c r="AC3098" t="s">
        <v>33510</v>
      </c>
      <c r="AD3098" t="s">
        <v>33511</v>
      </c>
      <c r="AE3098" t="s">
        <v>33512</v>
      </c>
    </row>
    <row r="3099" spans="1:31" x14ac:dyDescent="0.3">
      <c r="A3099" t="s">
        <v>5234</v>
      </c>
      <c r="B3099" t="s">
        <v>33513</v>
      </c>
      <c r="C3099">
        <v>0</v>
      </c>
      <c r="D3099" t="s">
        <v>1165</v>
      </c>
      <c r="E3099">
        <v>111</v>
      </c>
      <c r="F3099">
        <v>3698</v>
      </c>
      <c r="G3099">
        <v>4.67</v>
      </c>
      <c r="H3099">
        <v>9</v>
      </c>
      <c r="I3099">
        <v>5</v>
      </c>
    </row>
    <row r="3100" spans="1:31" x14ac:dyDescent="0.3">
      <c r="A3100" t="s">
        <v>16038</v>
      </c>
      <c r="B3100" t="s">
        <v>33514</v>
      </c>
      <c r="C3100">
        <v>1101</v>
      </c>
      <c r="D3100" t="s">
        <v>5082</v>
      </c>
      <c r="E3100" t="s">
        <v>3</v>
      </c>
      <c r="F3100" t="s">
        <v>5083</v>
      </c>
      <c r="G3100">
        <v>122</v>
      </c>
      <c r="H3100">
        <v>4061</v>
      </c>
      <c r="I3100">
        <v>4.38</v>
      </c>
      <c r="J3100">
        <v>13</v>
      </c>
      <c r="K3100">
        <v>22</v>
      </c>
      <c r="L3100" t="s">
        <v>33515</v>
      </c>
      <c r="M3100" t="s">
        <v>33516</v>
      </c>
      <c r="N3100" t="s">
        <v>33517</v>
      </c>
      <c r="O3100" t="s">
        <v>33518</v>
      </c>
      <c r="P3100" t="s">
        <v>33519</v>
      </c>
      <c r="Q3100" t="s">
        <v>33520</v>
      </c>
      <c r="R3100" t="s">
        <v>33521</v>
      </c>
      <c r="S3100" t="s">
        <v>33522</v>
      </c>
      <c r="T3100" t="s">
        <v>33523</v>
      </c>
      <c r="U3100" t="s">
        <v>33524</v>
      </c>
      <c r="V3100" t="s">
        <v>33525</v>
      </c>
      <c r="W3100" t="s">
        <v>33526</v>
      </c>
      <c r="X3100" t="s">
        <v>33527</v>
      </c>
      <c r="Y3100" t="s">
        <v>33528</v>
      </c>
      <c r="Z3100" t="s">
        <v>33529</v>
      </c>
      <c r="AA3100" t="s">
        <v>33530</v>
      </c>
      <c r="AB3100" t="s">
        <v>33531</v>
      </c>
      <c r="AC3100" t="s">
        <v>33532</v>
      </c>
      <c r="AD3100" t="s">
        <v>33533</v>
      </c>
      <c r="AE3100" t="s">
        <v>33534</v>
      </c>
    </row>
    <row r="3101" spans="1:31" x14ac:dyDescent="0.3">
      <c r="A3101" t="s">
        <v>33535</v>
      </c>
      <c r="B3101" t="s">
        <v>33536</v>
      </c>
      <c r="C3101">
        <v>1066</v>
      </c>
      <c r="D3101" t="s">
        <v>38</v>
      </c>
      <c r="E3101" t="s">
        <v>3</v>
      </c>
      <c r="F3101" t="s">
        <v>39</v>
      </c>
      <c r="G3101">
        <v>144</v>
      </c>
      <c r="H3101">
        <v>17324</v>
      </c>
      <c r="I3101">
        <v>4.9000000000000004</v>
      </c>
      <c r="J3101">
        <v>557</v>
      </c>
      <c r="K3101">
        <v>545</v>
      </c>
      <c r="L3101" t="s">
        <v>33537</v>
      </c>
      <c r="M3101" t="s">
        <v>33538</v>
      </c>
      <c r="N3101" t="s">
        <v>33539</v>
      </c>
      <c r="O3101" t="s">
        <v>33540</v>
      </c>
      <c r="P3101" t="s">
        <v>33541</v>
      </c>
      <c r="Q3101" t="s">
        <v>33542</v>
      </c>
      <c r="R3101" t="s">
        <v>33543</v>
      </c>
      <c r="S3101" t="s">
        <v>33544</v>
      </c>
      <c r="T3101" t="s">
        <v>33545</v>
      </c>
      <c r="U3101" t="s">
        <v>33546</v>
      </c>
      <c r="V3101" t="e">
        <f>-g2Js3fjq0Q</f>
        <v>#NAME?</v>
      </c>
      <c r="W3101" t="s">
        <v>33547</v>
      </c>
      <c r="X3101" t="s">
        <v>33548</v>
      </c>
      <c r="Y3101" t="s">
        <v>33549</v>
      </c>
      <c r="Z3101" t="s">
        <v>33550</v>
      </c>
      <c r="AA3101" t="s">
        <v>33551</v>
      </c>
      <c r="AB3101" t="s">
        <v>33552</v>
      </c>
      <c r="AC3101" t="s">
        <v>33553</v>
      </c>
      <c r="AD3101" t="s">
        <v>33554</v>
      </c>
      <c r="AE3101" t="s">
        <v>33555</v>
      </c>
    </row>
    <row r="3102" spans="1:31" x14ac:dyDescent="0.3">
      <c r="A3102" t="s">
        <v>33556</v>
      </c>
      <c r="B3102" t="s">
        <v>33557</v>
      </c>
      <c r="C3102">
        <v>993</v>
      </c>
      <c r="D3102" t="s">
        <v>38</v>
      </c>
      <c r="E3102" t="s">
        <v>3</v>
      </c>
      <c r="F3102" t="s">
        <v>39</v>
      </c>
      <c r="G3102">
        <v>402</v>
      </c>
      <c r="H3102">
        <v>3704</v>
      </c>
      <c r="I3102">
        <v>4.8600000000000003</v>
      </c>
      <c r="J3102">
        <v>28</v>
      </c>
      <c r="K3102">
        <v>11</v>
      </c>
      <c r="L3102" t="s">
        <v>33558</v>
      </c>
      <c r="M3102" t="s">
        <v>33559</v>
      </c>
      <c r="N3102" t="s">
        <v>33560</v>
      </c>
      <c r="O3102" t="s">
        <v>33561</v>
      </c>
      <c r="P3102" t="s">
        <v>33562</v>
      </c>
      <c r="Q3102" t="s">
        <v>33563</v>
      </c>
      <c r="R3102" t="s">
        <v>33564</v>
      </c>
      <c r="S3102" t="s">
        <v>33565</v>
      </c>
      <c r="T3102" t="s">
        <v>33566</v>
      </c>
      <c r="U3102" t="s">
        <v>33567</v>
      </c>
      <c r="V3102" t="s">
        <v>33568</v>
      </c>
      <c r="W3102" t="s">
        <v>33569</v>
      </c>
      <c r="X3102" t="s">
        <v>33570</v>
      </c>
      <c r="Y3102" t="s">
        <v>33571</v>
      </c>
      <c r="Z3102" t="s">
        <v>33572</v>
      </c>
      <c r="AA3102" t="s">
        <v>33573</v>
      </c>
      <c r="AB3102" t="s">
        <v>33574</v>
      </c>
      <c r="AC3102" t="s">
        <v>33575</v>
      </c>
      <c r="AD3102" t="s">
        <v>33576</v>
      </c>
      <c r="AE3102" t="s">
        <v>33577</v>
      </c>
    </row>
    <row r="3103" spans="1:31" x14ac:dyDescent="0.3">
      <c r="A3103" t="s">
        <v>33578</v>
      </c>
      <c r="B3103" t="s">
        <v>33579</v>
      </c>
      <c r="C3103">
        <v>1039</v>
      </c>
      <c r="D3103" t="s">
        <v>233</v>
      </c>
      <c r="E3103" t="s">
        <v>3</v>
      </c>
      <c r="F3103" t="s">
        <v>234</v>
      </c>
      <c r="G3103">
        <v>104</v>
      </c>
      <c r="H3103">
        <v>1865</v>
      </c>
      <c r="I3103">
        <v>5</v>
      </c>
      <c r="J3103">
        <v>5</v>
      </c>
      <c r="K3103">
        <v>11</v>
      </c>
    </row>
    <row r="3104" spans="1:31" x14ac:dyDescent="0.3">
      <c r="A3104" t="s">
        <v>33580</v>
      </c>
      <c r="B3104" t="s">
        <v>33581</v>
      </c>
      <c r="C3104">
        <v>1046</v>
      </c>
      <c r="D3104" t="s">
        <v>38</v>
      </c>
      <c r="E3104" t="s">
        <v>3</v>
      </c>
      <c r="F3104" t="s">
        <v>39</v>
      </c>
      <c r="G3104">
        <v>599</v>
      </c>
      <c r="H3104">
        <v>3437</v>
      </c>
      <c r="I3104">
        <v>3.5</v>
      </c>
      <c r="J3104">
        <v>4</v>
      </c>
      <c r="K3104">
        <v>4</v>
      </c>
      <c r="L3104" t="s">
        <v>33582</v>
      </c>
      <c r="M3104" t="s">
        <v>33583</v>
      </c>
      <c r="N3104" t="s">
        <v>33584</v>
      </c>
      <c r="O3104" t="s">
        <v>33585</v>
      </c>
      <c r="P3104" t="s">
        <v>33586</v>
      </c>
    </row>
    <row r="3105" spans="1:31" x14ac:dyDescent="0.3">
      <c r="A3105" t="s">
        <v>33587</v>
      </c>
      <c r="B3105" t="s">
        <v>33588</v>
      </c>
      <c r="C3105">
        <v>1092</v>
      </c>
      <c r="D3105" t="s">
        <v>38</v>
      </c>
      <c r="E3105" t="s">
        <v>3</v>
      </c>
      <c r="F3105" t="s">
        <v>39</v>
      </c>
      <c r="G3105">
        <v>164</v>
      </c>
      <c r="H3105">
        <v>4311</v>
      </c>
      <c r="I3105">
        <v>5</v>
      </c>
      <c r="J3105">
        <v>1</v>
      </c>
      <c r="K3105">
        <v>2</v>
      </c>
      <c r="L3105" t="s">
        <v>33589</v>
      </c>
      <c r="M3105" t="s">
        <v>33590</v>
      </c>
      <c r="N3105" t="s">
        <v>33591</v>
      </c>
      <c r="O3105" t="s">
        <v>33592</v>
      </c>
      <c r="P3105" t="s">
        <v>33593</v>
      </c>
      <c r="Q3105" t="s">
        <v>33594</v>
      </c>
      <c r="R3105" t="s">
        <v>33595</v>
      </c>
      <c r="S3105" t="s">
        <v>33596</v>
      </c>
      <c r="T3105" t="s">
        <v>33597</v>
      </c>
      <c r="U3105" t="s">
        <v>33598</v>
      </c>
      <c r="V3105" t="s">
        <v>33599</v>
      </c>
      <c r="W3105" t="s">
        <v>7491</v>
      </c>
      <c r="X3105" t="s">
        <v>33600</v>
      </c>
      <c r="Y3105" t="s">
        <v>33601</v>
      </c>
      <c r="Z3105" t="s">
        <v>33602</v>
      </c>
      <c r="AA3105" t="s">
        <v>33603</v>
      </c>
      <c r="AB3105" t="s">
        <v>33604</v>
      </c>
      <c r="AC3105" t="s">
        <v>33605</v>
      </c>
      <c r="AD3105" t="s">
        <v>33606</v>
      </c>
      <c r="AE3105" t="s">
        <v>33607</v>
      </c>
    </row>
    <row r="3106" spans="1:31" x14ac:dyDescent="0.3">
      <c r="A3106" t="s">
        <v>33608</v>
      </c>
      <c r="B3106" t="s">
        <v>33609</v>
      </c>
      <c r="C3106">
        <v>688</v>
      </c>
      <c r="D3106" t="s">
        <v>32</v>
      </c>
      <c r="E3106">
        <v>357</v>
      </c>
      <c r="F3106">
        <v>2590</v>
      </c>
      <c r="G3106">
        <v>4</v>
      </c>
      <c r="H3106">
        <v>5</v>
      </c>
      <c r="I3106">
        <v>1</v>
      </c>
    </row>
    <row r="3107" spans="1:31" x14ac:dyDescent="0.3">
      <c r="A3107" t="s">
        <v>33610</v>
      </c>
      <c r="B3107" t="s">
        <v>33611</v>
      </c>
      <c r="C3107">
        <v>897</v>
      </c>
      <c r="D3107" t="s">
        <v>2503</v>
      </c>
      <c r="E3107">
        <v>189</v>
      </c>
      <c r="F3107">
        <v>3927</v>
      </c>
      <c r="G3107">
        <v>5</v>
      </c>
      <c r="H3107">
        <v>15</v>
      </c>
      <c r="I3107">
        <v>12</v>
      </c>
    </row>
    <row r="3108" spans="1:31" x14ac:dyDescent="0.3">
      <c r="A3108" t="s">
        <v>16039</v>
      </c>
      <c r="B3108" t="s">
        <v>19077</v>
      </c>
      <c r="C3108">
        <v>1061</v>
      </c>
      <c r="D3108" t="s">
        <v>38</v>
      </c>
      <c r="E3108" t="s">
        <v>3</v>
      </c>
      <c r="F3108" t="s">
        <v>39</v>
      </c>
      <c r="G3108">
        <v>283</v>
      </c>
      <c r="H3108">
        <v>95964</v>
      </c>
      <c r="I3108">
        <v>4.7699999999999996</v>
      </c>
      <c r="J3108">
        <v>1033</v>
      </c>
      <c r="K3108">
        <v>1535</v>
      </c>
      <c r="L3108" t="s">
        <v>19079</v>
      </c>
      <c r="M3108" t="s">
        <v>33612</v>
      </c>
      <c r="N3108" t="s">
        <v>19081</v>
      </c>
      <c r="O3108" t="s">
        <v>19080</v>
      </c>
      <c r="P3108" t="s">
        <v>18977</v>
      </c>
      <c r="Q3108" t="s">
        <v>19086</v>
      </c>
      <c r="R3108" t="s">
        <v>33613</v>
      </c>
      <c r="S3108" t="s">
        <v>19078</v>
      </c>
      <c r="T3108" t="s">
        <v>19084</v>
      </c>
      <c r="U3108" t="s">
        <v>19085</v>
      </c>
      <c r="V3108" t="s">
        <v>19082</v>
      </c>
      <c r="W3108" t="s">
        <v>19051</v>
      </c>
      <c r="X3108" t="s">
        <v>33614</v>
      </c>
      <c r="Y3108" t="s">
        <v>33615</v>
      </c>
      <c r="Z3108" t="s">
        <v>20347</v>
      </c>
      <c r="AA3108" t="s">
        <v>20349</v>
      </c>
      <c r="AB3108" t="s">
        <v>19083</v>
      </c>
      <c r="AC3108" t="s">
        <v>33616</v>
      </c>
      <c r="AD3108" t="s">
        <v>19087</v>
      </c>
      <c r="AE3108" t="s">
        <v>20350</v>
      </c>
    </row>
    <row r="3109" spans="1:31" x14ac:dyDescent="0.3">
      <c r="A3109" t="s">
        <v>16043</v>
      </c>
      <c r="B3109" t="s">
        <v>33617</v>
      </c>
      <c r="C3109">
        <v>1052</v>
      </c>
      <c r="D3109" t="s">
        <v>38</v>
      </c>
      <c r="E3109" t="s">
        <v>3</v>
      </c>
      <c r="F3109" t="s">
        <v>39</v>
      </c>
      <c r="G3109">
        <v>450</v>
      </c>
      <c r="H3109">
        <v>684</v>
      </c>
      <c r="I3109">
        <v>4.1100000000000003</v>
      </c>
      <c r="J3109">
        <v>9</v>
      </c>
      <c r="K3109">
        <v>8</v>
      </c>
    </row>
    <row r="3110" spans="1:31" x14ac:dyDescent="0.3">
      <c r="A3110" t="s">
        <v>5242</v>
      </c>
      <c r="B3110" t="s">
        <v>33618</v>
      </c>
      <c r="C3110">
        <v>883</v>
      </c>
      <c r="D3110" t="s">
        <v>38</v>
      </c>
      <c r="E3110" t="s">
        <v>3</v>
      </c>
      <c r="F3110" t="s">
        <v>39</v>
      </c>
      <c r="G3110">
        <v>228</v>
      </c>
      <c r="H3110">
        <v>2593</v>
      </c>
      <c r="I3110">
        <v>5</v>
      </c>
      <c r="J3110">
        <v>3</v>
      </c>
      <c r="K3110">
        <v>0</v>
      </c>
      <c r="L3110" t="s">
        <v>33619</v>
      </c>
      <c r="M3110" t="s">
        <v>33620</v>
      </c>
      <c r="N3110" t="s">
        <v>33621</v>
      </c>
      <c r="O3110" t="s">
        <v>33622</v>
      </c>
      <c r="P3110" t="s">
        <v>33623</v>
      </c>
      <c r="Q3110" t="s">
        <v>33624</v>
      </c>
      <c r="R3110" t="s">
        <v>33625</v>
      </c>
      <c r="S3110" t="s">
        <v>33626</v>
      </c>
      <c r="T3110" t="s">
        <v>33627</v>
      </c>
      <c r="U3110" t="s">
        <v>33628</v>
      </c>
      <c r="V3110" t="s">
        <v>33629</v>
      </c>
      <c r="W3110" t="s">
        <v>33630</v>
      </c>
      <c r="X3110" t="s">
        <v>33631</v>
      </c>
      <c r="Y3110" t="s">
        <v>33632</v>
      </c>
      <c r="Z3110" t="s">
        <v>33633</v>
      </c>
      <c r="AA3110" t="s">
        <v>33634</v>
      </c>
      <c r="AB3110" t="s">
        <v>33635</v>
      </c>
      <c r="AC3110" t="s">
        <v>33636</v>
      </c>
      <c r="AD3110" t="s">
        <v>33637</v>
      </c>
      <c r="AE3110" t="s">
        <v>33638</v>
      </c>
    </row>
    <row r="3111" spans="1:31" x14ac:dyDescent="0.3">
      <c r="A3111" t="s">
        <v>33639</v>
      </c>
      <c r="B3111" t="s">
        <v>33640</v>
      </c>
      <c r="C3111">
        <v>1009</v>
      </c>
      <c r="D3111" t="s">
        <v>38</v>
      </c>
      <c r="E3111" t="s">
        <v>3</v>
      </c>
      <c r="F3111" t="s">
        <v>39</v>
      </c>
      <c r="G3111">
        <v>162</v>
      </c>
      <c r="H3111">
        <v>4791</v>
      </c>
      <c r="I3111">
        <v>3.46</v>
      </c>
      <c r="J3111">
        <v>26</v>
      </c>
      <c r="K3111">
        <v>79</v>
      </c>
      <c r="L3111" t="s">
        <v>33641</v>
      </c>
      <c r="M3111" t="s">
        <v>33642</v>
      </c>
      <c r="N3111" t="s">
        <v>33643</v>
      </c>
      <c r="O3111" t="s">
        <v>33644</v>
      </c>
      <c r="P3111" t="s">
        <v>33645</v>
      </c>
      <c r="Q3111" t="s">
        <v>33646</v>
      </c>
      <c r="R3111" t="s">
        <v>33647</v>
      </c>
      <c r="S3111" t="s">
        <v>33648</v>
      </c>
      <c r="T3111" t="s">
        <v>33649</v>
      </c>
      <c r="U3111" t="s">
        <v>33650</v>
      </c>
      <c r="V3111" t="s">
        <v>33651</v>
      </c>
      <c r="W3111" t="s">
        <v>33652</v>
      </c>
      <c r="X3111" t="s">
        <v>33653</v>
      </c>
      <c r="Y3111" t="s">
        <v>33654</v>
      </c>
      <c r="Z3111" t="s">
        <v>33655</v>
      </c>
      <c r="AA3111" t="s">
        <v>33656</v>
      </c>
      <c r="AB3111" t="s">
        <v>33657</v>
      </c>
      <c r="AC3111" t="s">
        <v>33658</v>
      </c>
      <c r="AD3111" t="s">
        <v>33659</v>
      </c>
      <c r="AE3111" t="s">
        <v>33660</v>
      </c>
    </row>
    <row r="3112" spans="1:31" x14ac:dyDescent="0.3">
      <c r="A3112" t="s">
        <v>33661</v>
      </c>
      <c r="B3112" t="s">
        <v>33662</v>
      </c>
      <c r="C3112">
        <v>867</v>
      </c>
      <c r="D3112" t="s">
        <v>38</v>
      </c>
      <c r="E3112" t="s">
        <v>3</v>
      </c>
      <c r="F3112" t="s">
        <v>39</v>
      </c>
      <c r="G3112">
        <v>503</v>
      </c>
      <c r="H3112">
        <v>983</v>
      </c>
      <c r="I3112">
        <v>3.9</v>
      </c>
      <c r="J3112">
        <v>10</v>
      </c>
      <c r="K3112">
        <v>7</v>
      </c>
    </row>
    <row r="3113" spans="1:31" x14ac:dyDescent="0.3">
      <c r="A3113" t="s">
        <v>16042</v>
      </c>
      <c r="B3113" t="s">
        <v>33663</v>
      </c>
      <c r="C3113">
        <v>954</v>
      </c>
      <c r="D3113" t="s">
        <v>38</v>
      </c>
      <c r="E3113" t="s">
        <v>3</v>
      </c>
      <c r="F3113" t="s">
        <v>39</v>
      </c>
      <c r="G3113">
        <v>209</v>
      </c>
      <c r="H3113">
        <v>124835</v>
      </c>
      <c r="I3113">
        <v>4.38</v>
      </c>
      <c r="J3113">
        <v>104</v>
      </c>
      <c r="K3113">
        <v>76</v>
      </c>
      <c r="L3113" t="s">
        <v>33664</v>
      </c>
      <c r="M3113" t="s">
        <v>33665</v>
      </c>
      <c r="N3113" t="s">
        <v>33666</v>
      </c>
      <c r="O3113" t="s">
        <v>33667</v>
      </c>
      <c r="P3113" t="s">
        <v>33668</v>
      </c>
      <c r="Q3113" t="s">
        <v>33669</v>
      </c>
      <c r="R3113" t="s">
        <v>33670</v>
      </c>
      <c r="S3113" t="s">
        <v>33671</v>
      </c>
      <c r="T3113" t="s">
        <v>33672</v>
      </c>
      <c r="U3113" t="s">
        <v>33673</v>
      </c>
      <c r="V3113" t="s">
        <v>33674</v>
      </c>
      <c r="W3113" t="s">
        <v>33675</v>
      </c>
      <c r="X3113" t="s">
        <v>33676</v>
      </c>
      <c r="Y3113" t="s">
        <v>33677</v>
      </c>
    </row>
    <row r="3114" spans="1:31" x14ac:dyDescent="0.3">
      <c r="A3114" t="s">
        <v>33678</v>
      </c>
      <c r="B3114" t="s">
        <v>33679</v>
      </c>
      <c r="C3114">
        <v>0</v>
      </c>
      <c r="D3114" t="s">
        <v>1165</v>
      </c>
      <c r="E3114">
        <v>261</v>
      </c>
      <c r="F3114">
        <v>1266</v>
      </c>
      <c r="G3114">
        <v>4.5</v>
      </c>
      <c r="H3114">
        <v>2</v>
      </c>
      <c r="I3114">
        <v>4</v>
      </c>
    </row>
    <row r="3115" spans="1:31" x14ac:dyDescent="0.3">
      <c r="A3115" t="s">
        <v>33680</v>
      </c>
      <c r="B3115" t="s">
        <v>33681</v>
      </c>
      <c r="C3115">
        <v>1021</v>
      </c>
      <c r="D3115" t="s">
        <v>38</v>
      </c>
      <c r="E3115" t="s">
        <v>3</v>
      </c>
      <c r="F3115" t="s">
        <v>39</v>
      </c>
      <c r="G3115">
        <v>625</v>
      </c>
      <c r="H3115">
        <v>5767</v>
      </c>
      <c r="I3115">
        <v>4.17</v>
      </c>
      <c r="J3115">
        <v>29</v>
      </c>
      <c r="K3115">
        <v>56</v>
      </c>
      <c r="L3115" t="s">
        <v>33682</v>
      </c>
      <c r="M3115" t="s">
        <v>33683</v>
      </c>
      <c r="N3115" t="s">
        <v>33684</v>
      </c>
      <c r="O3115" t="s">
        <v>33685</v>
      </c>
      <c r="P3115" t="s">
        <v>33686</v>
      </c>
      <c r="Q3115" t="s">
        <v>33687</v>
      </c>
      <c r="R3115" t="e">
        <f>-ZqgHeF5whg</f>
        <v>#NAME?</v>
      </c>
      <c r="S3115" t="s">
        <v>33688</v>
      </c>
      <c r="T3115" t="s">
        <v>33689</v>
      </c>
      <c r="U3115" t="s">
        <v>33690</v>
      </c>
      <c r="V3115" t="s">
        <v>33691</v>
      </c>
      <c r="W3115" t="s">
        <v>33692</v>
      </c>
      <c r="X3115" t="s">
        <v>33693</v>
      </c>
      <c r="Y3115" t="s">
        <v>33694</v>
      </c>
      <c r="Z3115" t="s">
        <v>33695</v>
      </c>
      <c r="AA3115" t="s">
        <v>33696</v>
      </c>
      <c r="AB3115" t="s">
        <v>33697</v>
      </c>
      <c r="AC3115" t="s">
        <v>33698</v>
      </c>
      <c r="AD3115" t="s">
        <v>33699</v>
      </c>
      <c r="AE3115" t="s">
        <v>33700</v>
      </c>
    </row>
    <row r="3116" spans="1:31" x14ac:dyDescent="0.3">
      <c r="A3116" t="s">
        <v>33701</v>
      </c>
      <c r="B3116" t="s">
        <v>33702</v>
      </c>
      <c r="C3116">
        <v>1091</v>
      </c>
      <c r="D3116" t="s">
        <v>38</v>
      </c>
      <c r="E3116" t="s">
        <v>3</v>
      </c>
      <c r="F3116" t="s">
        <v>39</v>
      </c>
      <c r="G3116">
        <v>485</v>
      </c>
      <c r="H3116">
        <v>244</v>
      </c>
      <c r="I3116">
        <v>4</v>
      </c>
      <c r="J3116">
        <v>4</v>
      </c>
      <c r="K3116">
        <v>4</v>
      </c>
    </row>
    <row r="3117" spans="1:31" x14ac:dyDescent="0.3">
      <c r="A3117" t="s">
        <v>33703</v>
      </c>
      <c r="B3117" t="s">
        <v>33704</v>
      </c>
      <c r="C3117">
        <v>896</v>
      </c>
      <c r="D3117" t="s">
        <v>632</v>
      </c>
      <c r="E3117">
        <v>447</v>
      </c>
      <c r="F3117">
        <v>1159</v>
      </c>
      <c r="G3117">
        <v>5</v>
      </c>
      <c r="H3117">
        <v>3</v>
      </c>
      <c r="I3117">
        <v>1</v>
      </c>
      <c r="J3117" t="s">
        <v>33705</v>
      </c>
      <c r="K3117" t="s">
        <v>33706</v>
      </c>
      <c r="L3117" t="s">
        <v>33707</v>
      </c>
      <c r="M3117" t="s">
        <v>33708</v>
      </c>
      <c r="N3117" t="s">
        <v>33709</v>
      </c>
      <c r="O3117" t="s">
        <v>33710</v>
      </c>
      <c r="P3117" t="s">
        <v>33711</v>
      </c>
      <c r="Q3117" t="s">
        <v>33712</v>
      </c>
      <c r="R3117" t="s">
        <v>33713</v>
      </c>
      <c r="S3117" t="s">
        <v>33714</v>
      </c>
      <c r="T3117" t="s">
        <v>33715</v>
      </c>
      <c r="U3117" t="s">
        <v>33716</v>
      </c>
      <c r="V3117" t="s">
        <v>33717</v>
      </c>
      <c r="W3117" t="s">
        <v>33718</v>
      </c>
      <c r="X3117" t="s">
        <v>33719</v>
      </c>
      <c r="Y3117" t="s">
        <v>33720</v>
      </c>
      <c r="Z3117" t="s">
        <v>33721</v>
      </c>
      <c r="AA3117" t="s">
        <v>33722</v>
      </c>
      <c r="AB3117" t="s">
        <v>33723</v>
      </c>
      <c r="AC3117" t="s">
        <v>33724</v>
      </c>
    </row>
    <row r="3118" spans="1:31" x14ac:dyDescent="0.3">
      <c r="A3118" t="s">
        <v>33725</v>
      </c>
      <c r="B3118" t="s">
        <v>33726</v>
      </c>
      <c r="C3118">
        <v>782</v>
      </c>
      <c r="D3118" t="s">
        <v>632</v>
      </c>
      <c r="E3118">
        <v>331</v>
      </c>
      <c r="F3118">
        <v>8614</v>
      </c>
      <c r="G3118">
        <v>4</v>
      </c>
      <c r="H3118">
        <v>4</v>
      </c>
      <c r="I3118">
        <v>2</v>
      </c>
      <c r="J3118" t="s">
        <v>33727</v>
      </c>
      <c r="K3118" t="s">
        <v>33728</v>
      </c>
      <c r="L3118" t="s">
        <v>33729</v>
      </c>
      <c r="M3118" t="s">
        <v>33730</v>
      </c>
      <c r="N3118" t="s">
        <v>33731</v>
      </c>
      <c r="O3118" t="s">
        <v>33732</v>
      </c>
      <c r="P3118" t="s">
        <v>33733</v>
      </c>
      <c r="Q3118" t="s">
        <v>33734</v>
      </c>
      <c r="R3118" t="s">
        <v>33735</v>
      </c>
      <c r="S3118" t="s">
        <v>33736</v>
      </c>
      <c r="T3118" t="s">
        <v>33737</v>
      </c>
      <c r="U3118" t="s">
        <v>33738</v>
      </c>
      <c r="V3118" t="s">
        <v>33739</v>
      </c>
      <c r="W3118" t="s">
        <v>33740</v>
      </c>
      <c r="X3118" t="s">
        <v>33741</v>
      </c>
      <c r="Y3118" t="s">
        <v>33742</v>
      </c>
      <c r="Z3118" t="s">
        <v>33743</v>
      </c>
      <c r="AA3118" t="s">
        <v>33744</v>
      </c>
      <c r="AB3118" t="s">
        <v>33745</v>
      </c>
      <c r="AC3118" t="s">
        <v>33746</v>
      </c>
    </row>
    <row r="3119" spans="1:31" x14ac:dyDescent="0.3">
      <c r="A3119" t="s">
        <v>33747</v>
      </c>
      <c r="B3119" t="s">
        <v>33726</v>
      </c>
      <c r="C3119">
        <v>782</v>
      </c>
      <c r="D3119" t="s">
        <v>632</v>
      </c>
      <c r="E3119">
        <v>139</v>
      </c>
      <c r="F3119">
        <v>2550</v>
      </c>
      <c r="G3119">
        <v>5</v>
      </c>
      <c r="H3119">
        <v>3</v>
      </c>
      <c r="I3119">
        <v>1</v>
      </c>
    </row>
    <row r="3120" spans="1:31" x14ac:dyDescent="0.3">
      <c r="A3120" t="s">
        <v>33709</v>
      </c>
      <c r="B3120" t="s">
        <v>33704</v>
      </c>
      <c r="C3120">
        <v>870</v>
      </c>
      <c r="D3120" t="s">
        <v>632</v>
      </c>
      <c r="E3120">
        <v>298</v>
      </c>
      <c r="F3120">
        <v>11053</v>
      </c>
      <c r="G3120">
        <v>4.88</v>
      </c>
      <c r="H3120">
        <v>8</v>
      </c>
      <c r="I3120">
        <v>2</v>
      </c>
      <c r="J3120" t="s">
        <v>33715</v>
      </c>
      <c r="K3120" t="e">
        <f>-FNo3RB8824</f>
        <v>#NAME?</v>
      </c>
      <c r="L3120" t="s">
        <v>33748</v>
      </c>
      <c r="M3120" t="s">
        <v>33749</v>
      </c>
      <c r="N3120" t="s">
        <v>33713</v>
      </c>
      <c r="O3120" t="s">
        <v>33750</v>
      </c>
      <c r="P3120" t="s">
        <v>33751</v>
      </c>
      <c r="Q3120" t="s">
        <v>33752</v>
      </c>
      <c r="R3120" t="s">
        <v>33753</v>
      </c>
      <c r="S3120" t="s">
        <v>33724</v>
      </c>
      <c r="T3120" t="s">
        <v>33754</v>
      </c>
      <c r="U3120" t="s">
        <v>33711</v>
      </c>
      <c r="V3120" t="s">
        <v>33720</v>
      </c>
      <c r="W3120" t="s">
        <v>33755</v>
      </c>
      <c r="X3120" t="s">
        <v>33756</v>
      </c>
      <c r="Y3120" t="s">
        <v>33721</v>
      </c>
      <c r="Z3120" t="s">
        <v>33705</v>
      </c>
      <c r="AA3120" t="s">
        <v>33757</v>
      </c>
      <c r="AB3120" t="s">
        <v>33758</v>
      </c>
      <c r="AC3120" t="s">
        <v>33759</v>
      </c>
    </row>
    <row r="3121" spans="1:31" x14ac:dyDescent="0.3">
      <c r="A3121" t="s">
        <v>33706</v>
      </c>
      <c r="B3121" t="s">
        <v>33704</v>
      </c>
      <c r="C3121">
        <v>881</v>
      </c>
      <c r="D3121" t="s">
        <v>632</v>
      </c>
      <c r="E3121">
        <v>389</v>
      </c>
      <c r="F3121">
        <v>1268</v>
      </c>
      <c r="G3121">
        <v>5</v>
      </c>
      <c r="H3121">
        <v>4</v>
      </c>
      <c r="I3121">
        <v>1</v>
      </c>
    </row>
    <row r="3122" spans="1:31" x14ac:dyDescent="0.3">
      <c r="A3122" t="s">
        <v>33760</v>
      </c>
      <c r="B3122" t="s">
        <v>33761</v>
      </c>
      <c r="C3122">
        <v>1027</v>
      </c>
      <c r="D3122" t="s">
        <v>632</v>
      </c>
      <c r="E3122">
        <v>114</v>
      </c>
      <c r="F3122">
        <v>236</v>
      </c>
      <c r="G3122">
        <v>5</v>
      </c>
      <c r="H3122">
        <v>3</v>
      </c>
      <c r="I3122">
        <v>3</v>
      </c>
      <c r="J3122" t="s">
        <v>33762</v>
      </c>
      <c r="K3122" t="s">
        <v>33763</v>
      </c>
      <c r="L3122" t="s">
        <v>33764</v>
      </c>
      <c r="M3122" t="s">
        <v>33725</v>
      </c>
      <c r="N3122" t="s">
        <v>33765</v>
      </c>
      <c r="O3122" t="s">
        <v>33766</v>
      </c>
      <c r="P3122" t="s">
        <v>33767</v>
      </c>
      <c r="Q3122" t="s">
        <v>33768</v>
      </c>
      <c r="R3122" t="s">
        <v>33769</v>
      </c>
      <c r="S3122" t="s">
        <v>33770</v>
      </c>
      <c r="T3122" t="s">
        <v>33771</v>
      </c>
      <c r="U3122" t="s">
        <v>33772</v>
      </c>
      <c r="V3122" t="s">
        <v>33773</v>
      </c>
      <c r="W3122" t="s">
        <v>33774</v>
      </c>
      <c r="X3122" t="s">
        <v>33775</v>
      </c>
      <c r="Y3122" t="s">
        <v>33776</v>
      </c>
      <c r="Z3122" t="s">
        <v>33777</v>
      </c>
      <c r="AA3122" t="s">
        <v>33778</v>
      </c>
      <c r="AB3122" t="s">
        <v>33779</v>
      </c>
      <c r="AC3122" t="s">
        <v>33780</v>
      </c>
    </row>
    <row r="3123" spans="1:31" x14ac:dyDescent="0.3">
      <c r="A3123" t="s">
        <v>33781</v>
      </c>
      <c r="B3123" t="s">
        <v>33782</v>
      </c>
      <c r="C3123">
        <v>1097</v>
      </c>
      <c r="D3123" t="s">
        <v>866</v>
      </c>
      <c r="E3123">
        <v>94</v>
      </c>
      <c r="F3123">
        <v>143</v>
      </c>
      <c r="G3123">
        <v>0</v>
      </c>
      <c r="H3123">
        <v>0</v>
      </c>
      <c r="I3123">
        <v>4</v>
      </c>
    </row>
    <row r="3124" spans="1:31" x14ac:dyDescent="0.3">
      <c r="A3124" t="s">
        <v>33783</v>
      </c>
      <c r="B3124" t="s">
        <v>33784</v>
      </c>
      <c r="C3124">
        <v>1076</v>
      </c>
      <c r="D3124" t="s">
        <v>866</v>
      </c>
      <c r="E3124">
        <v>55</v>
      </c>
      <c r="F3124">
        <v>235</v>
      </c>
      <c r="G3124">
        <v>5</v>
      </c>
      <c r="H3124">
        <v>2</v>
      </c>
      <c r="I3124">
        <v>1</v>
      </c>
      <c r="J3124" t="e">
        <f>-a9eKUhqhgk</f>
        <v>#NAME?</v>
      </c>
      <c r="K3124" t="s">
        <v>33785</v>
      </c>
      <c r="L3124" t="s">
        <v>33786</v>
      </c>
      <c r="M3124" t="s">
        <v>33787</v>
      </c>
      <c r="N3124" t="s">
        <v>33788</v>
      </c>
      <c r="O3124" t="s">
        <v>33789</v>
      </c>
      <c r="P3124" t="s">
        <v>33790</v>
      </c>
      <c r="Q3124" t="s">
        <v>33791</v>
      </c>
      <c r="R3124" t="s">
        <v>33792</v>
      </c>
      <c r="S3124" t="s">
        <v>33793</v>
      </c>
      <c r="T3124" t="s">
        <v>33794</v>
      </c>
      <c r="U3124" t="s">
        <v>33795</v>
      </c>
      <c r="V3124" t="s">
        <v>33796</v>
      </c>
      <c r="W3124" t="s">
        <v>33797</v>
      </c>
      <c r="X3124" t="s">
        <v>33798</v>
      </c>
      <c r="Y3124" t="s">
        <v>33799</v>
      </c>
      <c r="Z3124" t="s">
        <v>33800</v>
      </c>
      <c r="AA3124" t="s">
        <v>33801</v>
      </c>
      <c r="AB3124" t="s">
        <v>33802</v>
      </c>
      <c r="AC3124" t="s">
        <v>33803</v>
      </c>
    </row>
    <row r="3125" spans="1:31" x14ac:dyDescent="0.3">
      <c r="A3125" t="s">
        <v>33804</v>
      </c>
      <c r="B3125" t="s">
        <v>33805</v>
      </c>
      <c r="C3125">
        <v>997</v>
      </c>
      <c r="D3125" t="s">
        <v>3580</v>
      </c>
      <c r="E3125" t="s">
        <v>3</v>
      </c>
      <c r="F3125" t="s">
        <v>3581</v>
      </c>
      <c r="G3125">
        <v>57</v>
      </c>
      <c r="H3125">
        <v>273</v>
      </c>
      <c r="I3125">
        <v>0</v>
      </c>
      <c r="J3125">
        <v>0</v>
      </c>
      <c r="K3125">
        <v>0</v>
      </c>
    </row>
    <row r="3126" spans="1:31" x14ac:dyDescent="0.3">
      <c r="A3126" t="s">
        <v>33806</v>
      </c>
      <c r="B3126" t="s">
        <v>33807</v>
      </c>
      <c r="C3126">
        <v>726</v>
      </c>
      <c r="D3126" t="s">
        <v>632</v>
      </c>
      <c r="E3126">
        <v>514</v>
      </c>
      <c r="F3126">
        <v>153124</v>
      </c>
      <c r="G3126">
        <v>4.71</v>
      </c>
      <c r="H3126">
        <v>233</v>
      </c>
      <c r="I3126">
        <v>294</v>
      </c>
      <c r="J3126" t="s">
        <v>33808</v>
      </c>
      <c r="K3126" t="s">
        <v>33809</v>
      </c>
      <c r="L3126" t="s">
        <v>33810</v>
      </c>
      <c r="M3126" t="s">
        <v>33811</v>
      </c>
      <c r="N3126" t="s">
        <v>33812</v>
      </c>
      <c r="O3126" t="s">
        <v>33813</v>
      </c>
      <c r="P3126" t="s">
        <v>10478</v>
      </c>
      <c r="Q3126" t="s">
        <v>33814</v>
      </c>
      <c r="R3126" t="s">
        <v>33815</v>
      </c>
      <c r="S3126" t="s">
        <v>33816</v>
      </c>
      <c r="T3126" t="s">
        <v>33817</v>
      </c>
      <c r="U3126" t="s">
        <v>33818</v>
      </c>
      <c r="V3126" t="s">
        <v>33819</v>
      </c>
      <c r="W3126" t="s">
        <v>33820</v>
      </c>
      <c r="X3126" t="s">
        <v>33821</v>
      </c>
      <c r="Y3126" t="s">
        <v>33822</v>
      </c>
      <c r="Z3126" t="s">
        <v>33823</v>
      </c>
      <c r="AA3126" t="s">
        <v>33824</v>
      </c>
      <c r="AB3126" t="s">
        <v>33825</v>
      </c>
      <c r="AC3126" t="s">
        <v>33826</v>
      </c>
    </row>
    <row r="3127" spans="1:31" x14ac:dyDescent="0.3">
      <c r="A3127" t="s">
        <v>33827</v>
      </c>
      <c r="B3127" t="s">
        <v>33828</v>
      </c>
      <c r="C3127">
        <v>637</v>
      </c>
      <c r="D3127" t="s">
        <v>632</v>
      </c>
      <c r="E3127">
        <v>143</v>
      </c>
      <c r="F3127">
        <v>4318</v>
      </c>
      <c r="G3127">
        <v>3.44</v>
      </c>
      <c r="H3127">
        <v>25</v>
      </c>
      <c r="I3127">
        <v>16</v>
      </c>
    </row>
    <row r="3128" spans="1:31" x14ac:dyDescent="0.3">
      <c r="A3128" t="s">
        <v>33829</v>
      </c>
      <c r="B3128" t="s">
        <v>33830</v>
      </c>
      <c r="C3128">
        <v>1111</v>
      </c>
      <c r="D3128" t="s">
        <v>20</v>
      </c>
      <c r="E3128">
        <v>250</v>
      </c>
      <c r="F3128">
        <v>137</v>
      </c>
      <c r="G3128">
        <v>5</v>
      </c>
      <c r="H3128">
        <v>1</v>
      </c>
      <c r="I3128">
        <v>0</v>
      </c>
    </row>
    <row r="3129" spans="1:31" x14ac:dyDescent="0.3">
      <c r="A3129" t="s">
        <v>33831</v>
      </c>
      <c r="B3129" t="s">
        <v>33832</v>
      </c>
      <c r="C3129">
        <v>956</v>
      </c>
      <c r="D3129" t="s">
        <v>3580</v>
      </c>
      <c r="E3129" t="s">
        <v>3</v>
      </c>
      <c r="F3129" t="s">
        <v>3581</v>
      </c>
      <c r="G3129">
        <v>157</v>
      </c>
      <c r="H3129">
        <v>2393</v>
      </c>
      <c r="I3129">
        <v>4.67</v>
      </c>
      <c r="J3129">
        <v>6</v>
      </c>
      <c r="K3129">
        <v>6</v>
      </c>
    </row>
    <row r="3130" spans="1:31" x14ac:dyDescent="0.3">
      <c r="A3130" t="s">
        <v>33833</v>
      </c>
      <c r="B3130" t="s">
        <v>33834</v>
      </c>
      <c r="C3130">
        <v>519</v>
      </c>
      <c r="D3130" t="s">
        <v>38</v>
      </c>
      <c r="E3130" t="s">
        <v>3</v>
      </c>
      <c r="F3130" t="s">
        <v>39</v>
      </c>
      <c r="G3130">
        <v>75</v>
      </c>
      <c r="H3130">
        <v>9555</v>
      </c>
      <c r="I3130">
        <v>3.33</v>
      </c>
      <c r="J3130">
        <v>6</v>
      </c>
      <c r="K3130">
        <v>3</v>
      </c>
      <c r="L3130" t="s">
        <v>33835</v>
      </c>
      <c r="M3130" t="s">
        <v>33836</v>
      </c>
      <c r="N3130" t="s">
        <v>33837</v>
      </c>
      <c r="O3130" t="s">
        <v>33838</v>
      </c>
      <c r="P3130" t="s">
        <v>33839</v>
      </c>
      <c r="Q3130" t="s">
        <v>33840</v>
      </c>
      <c r="R3130" t="s">
        <v>33841</v>
      </c>
      <c r="S3130" t="s">
        <v>33842</v>
      </c>
      <c r="T3130" t="s">
        <v>33843</v>
      </c>
      <c r="U3130" t="s">
        <v>33844</v>
      </c>
      <c r="V3130" t="s">
        <v>33845</v>
      </c>
      <c r="W3130" t="s">
        <v>33846</v>
      </c>
      <c r="X3130" t="s">
        <v>33847</v>
      </c>
      <c r="Y3130" t="s">
        <v>33848</v>
      </c>
      <c r="Z3130" t="s">
        <v>33849</v>
      </c>
      <c r="AA3130" t="s">
        <v>33850</v>
      </c>
      <c r="AB3130" t="s">
        <v>33851</v>
      </c>
      <c r="AC3130" t="s">
        <v>33852</v>
      </c>
      <c r="AD3130" t="s">
        <v>33853</v>
      </c>
      <c r="AE3130" t="s">
        <v>33854</v>
      </c>
    </row>
    <row r="3131" spans="1:31" x14ac:dyDescent="0.3">
      <c r="A3131" t="s">
        <v>33855</v>
      </c>
      <c r="B3131" t="s">
        <v>33856</v>
      </c>
      <c r="C3131">
        <v>1053</v>
      </c>
      <c r="D3131" t="s">
        <v>233</v>
      </c>
      <c r="E3131" t="s">
        <v>3</v>
      </c>
      <c r="F3131" t="s">
        <v>234</v>
      </c>
      <c r="G3131">
        <v>538</v>
      </c>
      <c r="H3131">
        <v>4</v>
      </c>
      <c r="I3131">
        <v>0</v>
      </c>
      <c r="J3131">
        <v>0</v>
      </c>
      <c r="K3131">
        <v>0</v>
      </c>
    </row>
    <row r="3132" spans="1:31" x14ac:dyDescent="0.3">
      <c r="A3132" t="s">
        <v>33857</v>
      </c>
      <c r="B3132" t="s">
        <v>33858</v>
      </c>
      <c r="C3132">
        <v>1011</v>
      </c>
      <c r="D3132" t="s">
        <v>632</v>
      </c>
      <c r="E3132">
        <v>281</v>
      </c>
      <c r="F3132">
        <v>1909</v>
      </c>
      <c r="G3132">
        <v>5</v>
      </c>
      <c r="H3132">
        <v>5</v>
      </c>
      <c r="I3132">
        <v>1</v>
      </c>
      <c r="J3132" t="s">
        <v>33859</v>
      </c>
      <c r="K3132" t="s">
        <v>33860</v>
      </c>
      <c r="L3132" t="s">
        <v>33861</v>
      </c>
      <c r="M3132" t="s">
        <v>33862</v>
      </c>
      <c r="N3132" t="s">
        <v>33863</v>
      </c>
      <c r="O3132" t="s">
        <v>33864</v>
      </c>
      <c r="P3132" t="s">
        <v>33865</v>
      </c>
      <c r="Q3132" t="s">
        <v>33866</v>
      </c>
      <c r="R3132" t="s">
        <v>33867</v>
      </c>
      <c r="S3132" t="s">
        <v>33868</v>
      </c>
      <c r="T3132" t="s">
        <v>33869</v>
      </c>
      <c r="U3132" t="s">
        <v>33870</v>
      </c>
      <c r="V3132" t="s">
        <v>33871</v>
      </c>
      <c r="W3132" t="e">
        <f>-zPMvpdlZbY</f>
        <v>#NAME?</v>
      </c>
      <c r="X3132" t="s">
        <v>33872</v>
      </c>
      <c r="Y3132" t="s">
        <v>33873</v>
      </c>
      <c r="Z3132" t="s">
        <v>33874</v>
      </c>
      <c r="AA3132" t="s">
        <v>33875</v>
      </c>
      <c r="AB3132" t="s">
        <v>33876</v>
      </c>
      <c r="AC3132" t="s">
        <v>33877</v>
      </c>
    </row>
    <row r="3133" spans="1:31" x14ac:dyDescent="0.3">
      <c r="A3133" t="s">
        <v>33878</v>
      </c>
      <c r="B3133" t="s">
        <v>33879</v>
      </c>
      <c r="C3133">
        <v>1073</v>
      </c>
      <c r="D3133" t="s">
        <v>20</v>
      </c>
      <c r="E3133">
        <v>361</v>
      </c>
      <c r="F3133">
        <v>67</v>
      </c>
      <c r="G3133">
        <v>0</v>
      </c>
      <c r="H3133">
        <v>0</v>
      </c>
      <c r="I3133">
        <v>0</v>
      </c>
    </row>
    <row r="3134" spans="1:31" x14ac:dyDescent="0.3">
      <c r="A3134" t="s">
        <v>33880</v>
      </c>
      <c r="B3134" t="s">
        <v>33881</v>
      </c>
      <c r="C3134">
        <v>606</v>
      </c>
      <c r="D3134" t="s">
        <v>3478</v>
      </c>
      <c r="E3134" t="s">
        <v>3</v>
      </c>
      <c r="F3134" t="s">
        <v>3479</v>
      </c>
      <c r="G3134">
        <v>169</v>
      </c>
      <c r="H3134">
        <v>1211</v>
      </c>
      <c r="I3134">
        <v>5</v>
      </c>
      <c r="J3134">
        <v>1</v>
      </c>
      <c r="K3134">
        <v>1</v>
      </c>
      <c r="L3134" t="s">
        <v>33882</v>
      </c>
      <c r="M3134" t="s">
        <v>33883</v>
      </c>
      <c r="N3134" t="s">
        <v>33884</v>
      </c>
      <c r="O3134" t="s">
        <v>33885</v>
      </c>
      <c r="P3134" t="s">
        <v>33886</v>
      </c>
      <c r="Q3134" t="s">
        <v>33887</v>
      </c>
      <c r="R3134" t="s">
        <v>33888</v>
      </c>
      <c r="S3134" t="s">
        <v>33889</v>
      </c>
      <c r="T3134" t="s">
        <v>33890</v>
      </c>
      <c r="U3134" t="s">
        <v>33891</v>
      </c>
      <c r="V3134" t="s">
        <v>33892</v>
      </c>
      <c r="W3134" t="s">
        <v>33893</v>
      </c>
      <c r="X3134" t="s">
        <v>33894</v>
      </c>
      <c r="Y3134" t="s">
        <v>33895</v>
      </c>
      <c r="Z3134" t="e">
        <f>-g7SrMNsidA</f>
        <v>#NAME?</v>
      </c>
      <c r="AA3134" t="s">
        <v>33896</v>
      </c>
      <c r="AB3134" t="s">
        <v>33897</v>
      </c>
      <c r="AC3134" t="s">
        <v>33898</v>
      </c>
      <c r="AD3134" t="s">
        <v>33899</v>
      </c>
      <c r="AE3134" t="s">
        <v>33900</v>
      </c>
    </row>
    <row r="3135" spans="1:31" x14ac:dyDescent="0.3">
      <c r="A3135" t="s">
        <v>33901</v>
      </c>
      <c r="B3135" t="s">
        <v>33902</v>
      </c>
      <c r="C3135">
        <v>833</v>
      </c>
      <c r="D3135" t="s">
        <v>20</v>
      </c>
      <c r="E3135">
        <v>38</v>
      </c>
      <c r="F3135">
        <v>114</v>
      </c>
      <c r="G3135">
        <v>0</v>
      </c>
      <c r="H3135">
        <v>0</v>
      </c>
      <c r="I3135">
        <v>0</v>
      </c>
    </row>
    <row r="3136" spans="1:31" x14ac:dyDescent="0.3">
      <c r="A3136" t="s">
        <v>33903</v>
      </c>
      <c r="B3136" t="s">
        <v>33904</v>
      </c>
      <c r="C3136">
        <v>849</v>
      </c>
      <c r="D3136" t="s">
        <v>3580</v>
      </c>
      <c r="E3136" t="s">
        <v>3</v>
      </c>
      <c r="F3136" t="s">
        <v>3581</v>
      </c>
      <c r="G3136">
        <v>50</v>
      </c>
      <c r="H3136">
        <v>49</v>
      </c>
      <c r="I3136">
        <v>0</v>
      </c>
      <c r="J3136">
        <v>0</v>
      </c>
      <c r="K3136">
        <v>0</v>
      </c>
    </row>
    <row r="3137" spans="1:31" x14ac:dyDescent="0.3">
      <c r="A3137" t="s">
        <v>33905</v>
      </c>
      <c r="B3137" t="s">
        <v>33906</v>
      </c>
      <c r="C3137">
        <v>1079</v>
      </c>
      <c r="D3137" t="s">
        <v>20</v>
      </c>
      <c r="E3137">
        <v>575</v>
      </c>
      <c r="F3137">
        <v>87571</v>
      </c>
      <c r="G3137">
        <v>4.38</v>
      </c>
      <c r="H3137">
        <v>153</v>
      </c>
      <c r="I3137">
        <v>114</v>
      </c>
      <c r="J3137" t="s">
        <v>33907</v>
      </c>
      <c r="K3137" t="s">
        <v>33908</v>
      </c>
      <c r="L3137" t="s">
        <v>3771</v>
      </c>
      <c r="M3137" t="s">
        <v>33909</v>
      </c>
      <c r="N3137" t="s">
        <v>18423</v>
      </c>
      <c r="O3137" t="s">
        <v>33910</v>
      </c>
      <c r="P3137" t="s">
        <v>33911</v>
      </c>
      <c r="Q3137" t="s">
        <v>33912</v>
      </c>
      <c r="R3137" t="s">
        <v>15218</v>
      </c>
      <c r="S3137" t="s">
        <v>33913</v>
      </c>
      <c r="T3137" t="s">
        <v>33914</v>
      </c>
      <c r="U3137" t="s">
        <v>33915</v>
      </c>
      <c r="V3137" t="e">
        <f>-erbmusFr68</f>
        <v>#NAME?</v>
      </c>
      <c r="W3137" t="s">
        <v>33916</v>
      </c>
      <c r="X3137" t="s">
        <v>33917</v>
      </c>
      <c r="Y3137" t="s">
        <v>33918</v>
      </c>
      <c r="Z3137" t="s">
        <v>33919</v>
      </c>
      <c r="AA3137" t="s">
        <v>7269</v>
      </c>
      <c r="AB3137" t="s">
        <v>8069</v>
      </c>
      <c r="AC3137" t="s">
        <v>9211</v>
      </c>
    </row>
    <row r="3138" spans="1:31" x14ac:dyDescent="0.3">
      <c r="A3138" t="s">
        <v>33920</v>
      </c>
      <c r="B3138" t="s">
        <v>33921</v>
      </c>
      <c r="C3138">
        <v>874</v>
      </c>
      <c r="D3138" t="s">
        <v>233</v>
      </c>
      <c r="E3138" t="s">
        <v>3</v>
      </c>
      <c r="F3138" t="s">
        <v>234</v>
      </c>
      <c r="G3138">
        <v>797</v>
      </c>
      <c r="H3138">
        <v>8892</v>
      </c>
      <c r="I3138">
        <v>4.76</v>
      </c>
      <c r="J3138">
        <v>33</v>
      </c>
      <c r="K3138">
        <v>18</v>
      </c>
      <c r="L3138" t="s">
        <v>33922</v>
      </c>
      <c r="M3138" t="s">
        <v>33923</v>
      </c>
      <c r="N3138" t="s">
        <v>33924</v>
      </c>
      <c r="O3138" t="s">
        <v>33925</v>
      </c>
      <c r="P3138" t="s">
        <v>33926</v>
      </c>
      <c r="Q3138" t="s">
        <v>33927</v>
      </c>
      <c r="R3138" t="s">
        <v>33928</v>
      </c>
      <c r="S3138" t="s">
        <v>33929</v>
      </c>
      <c r="T3138" t="s">
        <v>33930</v>
      </c>
      <c r="U3138" t="s">
        <v>33931</v>
      </c>
      <c r="V3138" t="s">
        <v>33932</v>
      </c>
      <c r="W3138" t="s">
        <v>33933</v>
      </c>
      <c r="X3138" t="s">
        <v>33934</v>
      </c>
      <c r="Y3138" t="s">
        <v>33935</v>
      </c>
      <c r="Z3138" t="s">
        <v>33936</v>
      </c>
      <c r="AA3138" t="s">
        <v>33937</v>
      </c>
      <c r="AB3138" t="s">
        <v>33938</v>
      </c>
      <c r="AC3138" t="s">
        <v>33939</v>
      </c>
      <c r="AD3138" t="s">
        <v>33940</v>
      </c>
      <c r="AE3138" t="s">
        <v>33941</v>
      </c>
    </row>
    <row r="3139" spans="1:31" x14ac:dyDescent="0.3">
      <c r="A3139" t="s">
        <v>33942</v>
      </c>
      <c r="B3139" t="s">
        <v>33943</v>
      </c>
      <c r="C3139">
        <v>538</v>
      </c>
      <c r="D3139" t="s">
        <v>20</v>
      </c>
      <c r="E3139">
        <v>547</v>
      </c>
      <c r="F3139">
        <v>26872</v>
      </c>
      <c r="G3139">
        <v>4.5999999999999996</v>
      </c>
      <c r="H3139">
        <v>87</v>
      </c>
      <c r="I3139">
        <v>37</v>
      </c>
      <c r="J3139" t="s">
        <v>33944</v>
      </c>
      <c r="K3139" t="s">
        <v>33945</v>
      </c>
      <c r="L3139" t="s">
        <v>33946</v>
      </c>
      <c r="M3139" t="s">
        <v>33947</v>
      </c>
      <c r="N3139" t="s">
        <v>33948</v>
      </c>
      <c r="O3139" t="s">
        <v>33949</v>
      </c>
      <c r="P3139" t="s">
        <v>31668</v>
      </c>
      <c r="Q3139" t="s">
        <v>33950</v>
      </c>
      <c r="R3139" t="s">
        <v>33951</v>
      </c>
      <c r="S3139" t="s">
        <v>33952</v>
      </c>
      <c r="T3139" t="s">
        <v>33953</v>
      </c>
      <c r="U3139" t="s">
        <v>33954</v>
      </c>
      <c r="V3139" t="s">
        <v>33955</v>
      </c>
      <c r="W3139" t="s">
        <v>33956</v>
      </c>
      <c r="X3139" t="s">
        <v>33957</v>
      </c>
      <c r="Y3139" t="s">
        <v>33958</v>
      </c>
      <c r="Z3139" t="s">
        <v>33959</v>
      </c>
      <c r="AA3139" t="s">
        <v>33960</v>
      </c>
      <c r="AB3139" t="s">
        <v>33961</v>
      </c>
      <c r="AC3139" t="s">
        <v>33962</v>
      </c>
    </row>
    <row r="3140" spans="1:31" x14ac:dyDescent="0.3">
      <c r="A3140" t="s">
        <v>33963</v>
      </c>
      <c r="B3140" t="s">
        <v>33964</v>
      </c>
      <c r="C3140">
        <v>664</v>
      </c>
      <c r="D3140" t="s">
        <v>20</v>
      </c>
      <c r="E3140">
        <v>789</v>
      </c>
      <c r="F3140">
        <v>24738</v>
      </c>
      <c r="G3140">
        <v>4.46</v>
      </c>
      <c r="H3140">
        <v>151</v>
      </c>
      <c r="I3140">
        <v>83</v>
      </c>
      <c r="J3140" t="s">
        <v>33965</v>
      </c>
      <c r="K3140" t="s">
        <v>33966</v>
      </c>
      <c r="L3140" t="s">
        <v>33967</v>
      </c>
      <c r="M3140" t="s">
        <v>33968</v>
      </c>
      <c r="N3140" t="s">
        <v>33969</v>
      </c>
      <c r="O3140" t="s">
        <v>33970</v>
      </c>
      <c r="P3140" t="s">
        <v>33971</v>
      </c>
      <c r="Q3140" t="s">
        <v>33972</v>
      </c>
      <c r="R3140" t="s">
        <v>33973</v>
      </c>
      <c r="S3140" t="s">
        <v>33974</v>
      </c>
      <c r="T3140" t="s">
        <v>33975</v>
      </c>
      <c r="U3140" t="s">
        <v>33976</v>
      </c>
      <c r="V3140" t="s">
        <v>33977</v>
      </c>
      <c r="W3140" t="s">
        <v>33978</v>
      </c>
      <c r="X3140" t="s">
        <v>33979</v>
      </c>
      <c r="Y3140" t="s">
        <v>33980</v>
      </c>
      <c r="Z3140" t="s">
        <v>33981</v>
      </c>
      <c r="AA3140" t="s">
        <v>33982</v>
      </c>
      <c r="AB3140" t="s">
        <v>33983</v>
      </c>
      <c r="AC3140" t="s">
        <v>33984</v>
      </c>
    </row>
    <row r="3141" spans="1:31" x14ac:dyDescent="0.3">
      <c r="A3141" t="s">
        <v>33985</v>
      </c>
      <c r="B3141" t="s">
        <v>33986</v>
      </c>
      <c r="C3141">
        <v>848</v>
      </c>
      <c r="D3141" t="s">
        <v>233</v>
      </c>
      <c r="E3141" t="s">
        <v>3</v>
      </c>
      <c r="F3141" t="s">
        <v>234</v>
      </c>
      <c r="G3141">
        <v>585</v>
      </c>
      <c r="H3141">
        <v>12291</v>
      </c>
      <c r="I3141">
        <v>5</v>
      </c>
      <c r="J3141">
        <v>24</v>
      </c>
      <c r="K3141">
        <v>9</v>
      </c>
      <c r="L3141" t="s">
        <v>33987</v>
      </c>
      <c r="M3141" t="s">
        <v>33988</v>
      </c>
      <c r="N3141" t="s">
        <v>33989</v>
      </c>
      <c r="O3141" t="s">
        <v>33990</v>
      </c>
      <c r="P3141" t="s">
        <v>33991</v>
      </c>
      <c r="Q3141" t="s">
        <v>33992</v>
      </c>
      <c r="R3141" t="s">
        <v>33993</v>
      </c>
      <c r="S3141" t="s">
        <v>33994</v>
      </c>
      <c r="T3141" t="s">
        <v>33995</v>
      </c>
      <c r="U3141" t="s">
        <v>33996</v>
      </c>
      <c r="V3141" t="s">
        <v>33997</v>
      </c>
      <c r="W3141" t="s">
        <v>33998</v>
      </c>
      <c r="X3141" t="s">
        <v>33999</v>
      </c>
      <c r="Y3141" t="s">
        <v>34000</v>
      </c>
      <c r="Z3141" t="s">
        <v>34001</v>
      </c>
      <c r="AA3141" t="s">
        <v>34002</v>
      </c>
      <c r="AB3141" t="s">
        <v>34003</v>
      </c>
      <c r="AC3141" t="s">
        <v>34004</v>
      </c>
      <c r="AD3141" t="s">
        <v>34005</v>
      </c>
      <c r="AE3141" t="s">
        <v>34006</v>
      </c>
    </row>
    <row r="3142" spans="1:31" x14ac:dyDescent="0.3">
      <c r="A3142" t="s">
        <v>34007</v>
      </c>
      <c r="B3142" t="s">
        <v>34008</v>
      </c>
      <c r="C3142">
        <v>1087</v>
      </c>
      <c r="D3142" t="s">
        <v>233</v>
      </c>
      <c r="E3142" t="s">
        <v>3</v>
      </c>
      <c r="F3142" t="s">
        <v>234</v>
      </c>
      <c r="G3142">
        <v>238</v>
      </c>
      <c r="H3142">
        <v>21412</v>
      </c>
      <c r="I3142">
        <v>3.98</v>
      </c>
      <c r="J3142">
        <v>41</v>
      </c>
      <c r="K3142">
        <v>19</v>
      </c>
      <c r="L3142" t="s">
        <v>34009</v>
      </c>
      <c r="M3142" t="s">
        <v>34010</v>
      </c>
      <c r="N3142" t="s">
        <v>34011</v>
      </c>
      <c r="O3142" t="s">
        <v>34012</v>
      </c>
      <c r="P3142" t="s">
        <v>34013</v>
      </c>
      <c r="Q3142" t="s">
        <v>34014</v>
      </c>
      <c r="R3142" t="s">
        <v>34015</v>
      </c>
      <c r="S3142" t="s">
        <v>34016</v>
      </c>
      <c r="T3142" t="s">
        <v>34017</v>
      </c>
      <c r="U3142" t="s">
        <v>34018</v>
      </c>
      <c r="V3142" t="s">
        <v>34019</v>
      </c>
      <c r="W3142" t="s">
        <v>34020</v>
      </c>
      <c r="X3142" t="s">
        <v>34021</v>
      </c>
      <c r="Y3142" t="s">
        <v>34022</v>
      </c>
      <c r="Z3142" t="s">
        <v>34023</v>
      </c>
      <c r="AA3142" t="s">
        <v>34024</v>
      </c>
      <c r="AB3142" t="s">
        <v>34025</v>
      </c>
      <c r="AC3142" t="s">
        <v>34026</v>
      </c>
      <c r="AD3142" t="s">
        <v>34027</v>
      </c>
      <c r="AE3142" t="s">
        <v>34028</v>
      </c>
    </row>
    <row r="3143" spans="1:31" x14ac:dyDescent="0.3">
      <c r="A3143" t="s">
        <v>33981</v>
      </c>
      <c r="B3143" t="s">
        <v>34029</v>
      </c>
      <c r="C3143">
        <v>537</v>
      </c>
      <c r="D3143" t="s">
        <v>20</v>
      </c>
      <c r="E3143">
        <v>335</v>
      </c>
      <c r="F3143">
        <v>450319</v>
      </c>
      <c r="G3143">
        <v>4.67</v>
      </c>
      <c r="H3143">
        <v>2159</v>
      </c>
      <c r="I3143">
        <v>1086</v>
      </c>
      <c r="J3143" t="s">
        <v>9290</v>
      </c>
      <c r="K3143" t="s">
        <v>9293</v>
      </c>
      <c r="L3143" t="s">
        <v>9315</v>
      </c>
      <c r="M3143" t="s">
        <v>34030</v>
      </c>
      <c r="N3143" t="s">
        <v>34031</v>
      </c>
      <c r="O3143" t="s">
        <v>34032</v>
      </c>
      <c r="P3143" t="s">
        <v>7269</v>
      </c>
      <c r="Q3143" t="s">
        <v>34033</v>
      </c>
      <c r="R3143" t="s">
        <v>34034</v>
      </c>
      <c r="S3143" t="s">
        <v>33979</v>
      </c>
      <c r="T3143" t="s">
        <v>34035</v>
      </c>
      <c r="U3143" t="s">
        <v>34036</v>
      </c>
      <c r="V3143" t="s">
        <v>34037</v>
      </c>
      <c r="W3143" t="s">
        <v>6447</v>
      </c>
      <c r="X3143" t="s">
        <v>3215</v>
      </c>
      <c r="Y3143" t="s">
        <v>34038</v>
      </c>
      <c r="Z3143" t="s">
        <v>34039</v>
      </c>
      <c r="AA3143" t="s">
        <v>34040</v>
      </c>
      <c r="AB3143" t="s">
        <v>34041</v>
      </c>
      <c r="AC3143" t="s">
        <v>34042</v>
      </c>
    </row>
    <row r="3144" spans="1:31" x14ac:dyDescent="0.3">
      <c r="A3144" t="s">
        <v>34043</v>
      </c>
      <c r="B3144" t="s">
        <v>34044</v>
      </c>
      <c r="C3144">
        <v>613</v>
      </c>
      <c r="D3144" t="s">
        <v>20</v>
      </c>
      <c r="E3144">
        <v>2716</v>
      </c>
      <c r="F3144">
        <v>7094</v>
      </c>
      <c r="G3144">
        <v>4.68</v>
      </c>
      <c r="H3144">
        <v>50</v>
      </c>
      <c r="I3144">
        <v>33</v>
      </c>
      <c r="J3144" t="e">
        <f>-JD6gOrARk4</f>
        <v>#NAME?</v>
      </c>
      <c r="K3144" t="s">
        <v>34045</v>
      </c>
      <c r="L3144" t="s">
        <v>34046</v>
      </c>
      <c r="M3144" t="s">
        <v>34047</v>
      </c>
      <c r="N3144" t="s">
        <v>34048</v>
      </c>
      <c r="O3144" t="s">
        <v>34049</v>
      </c>
      <c r="P3144" t="s">
        <v>34050</v>
      </c>
      <c r="Q3144" t="s">
        <v>34051</v>
      </c>
      <c r="R3144" t="s">
        <v>34052</v>
      </c>
      <c r="S3144" t="s">
        <v>34053</v>
      </c>
      <c r="T3144" t="s">
        <v>34054</v>
      </c>
      <c r="U3144" t="s">
        <v>34055</v>
      </c>
      <c r="V3144" t="s">
        <v>34056</v>
      </c>
      <c r="W3144" t="s">
        <v>34057</v>
      </c>
      <c r="X3144" t="s">
        <v>34058</v>
      </c>
      <c r="Y3144" t="s">
        <v>34059</v>
      </c>
      <c r="Z3144" t="s">
        <v>34060</v>
      </c>
      <c r="AA3144" t="s">
        <v>34061</v>
      </c>
      <c r="AB3144" t="s">
        <v>34062</v>
      </c>
      <c r="AC3144" t="s">
        <v>34063</v>
      </c>
    </row>
    <row r="3145" spans="1:31" x14ac:dyDescent="0.3">
      <c r="A3145" t="s">
        <v>33954</v>
      </c>
      <c r="B3145" t="s">
        <v>34064</v>
      </c>
      <c r="C3145">
        <v>499</v>
      </c>
      <c r="D3145" t="s">
        <v>20</v>
      </c>
      <c r="E3145">
        <v>532</v>
      </c>
      <c r="F3145">
        <v>14966</v>
      </c>
      <c r="G3145">
        <v>4.84</v>
      </c>
      <c r="H3145">
        <v>55</v>
      </c>
      <c r="I3145">
        <v>40</v>
      </c>
      <c r="J3145" t="s">
        <v>34065</v>
      </c>
      <c r="K3145" t="s">
        <v>34066</v>
      </c>
      <c r="L3145" t="s">
        <v>34067</v>
      </c>
      <c r="M3145" t="s">
        <v>34068</v>
      </c>
      <c r="N3145" t="s">
        <v>34069</v>
      </c>
      <c r="O3145" t="s">
        <v>33942</v>
      </c>
      <c r="P3145" t="s">
        <v>34070</v>
      </c>
      <c r="Q3145" t="s">
        <v>34071</v>
      </c>
      <c r="R3145" t="s">
        <v>34072</v>
      </c>
      <c r="S3145" t="s">
        <v>34073</v>
      </c>
      <c r="T3145" t="s">
        <v>34074</v>
      </c>
      <c r="U3145" t="s">
        <v>34075</v>
      </c>
      <c r="V3145" t="s">
        <v>34076</v>
      </c>
      <c r="W3145" t="s">
        <v>34077</v>
      </c>
    </row>
    <row r="3146" spans="1:31" x14ac:dyDescent="0.3">
      <c r="A3146" t="s">
        <v>34078</v>
      </c>
      <c r="B3146" t="s">
        <v>34079</v>
      </c>
      <c r="C3146">
        <v>987</v>
      </c>
      <c r="D3146" t="s">
        <v>20</v>
      </c>
      <c r="E3146">
        <v>298</v>
      </c>
      <c r="F3146">
        <v>197180</v>
      </c>
      <c r="G3146">
        <v>4.71</v>
      </c>
      <c r="H3146">
        <v>242</v>
      </c>
      <c r="I3146">
        <v>266</v>
      </c>
      <c r="J3146" t="s">
        <v>34080</v>
      </c>
      <c r="K3146" t="s">
        <v>34081</v>
      </c>
      <c r="L3146" t="s">
        <v>34082</v>
      </c>
      <c r="M3146" t="s">
        <v>34083</v>
      </c>
      <c r="N3146" t="s">
        <v>34084</v>
      </c>
      <c r="O3146" t="s">
        <v>34085</v>
      </c>
      <c r="P3146" t="s">
        <v>34086</v>
      </c>
      <c r="Q3146" t="s">
        <v>34087</v>
      </c>
      <c r="R3146" t="s">
        <v>34088</v>
      </c>
      <c r="S3146" t="s">
        <v>34089</v>
      </c>
      <c r="T3146" t="s">
        <v>34090</v>
      </c>
      <c r="U3146" t="s">
        <v>34091</v>
      </c>
      <c r="V3146" t="s">
        <v>34092</v>
      </c>
      <c r="W3146" t="s">
        <v>34093</v>
      </c>
      <c r="X3146" t="s">
        <v>34094</v>
      </c>
      <c r="Y3146" t="s">
        <v>34095</v>
      </c>
      <c r="Z3146" t="s">
        <v>34096</v>
      </c>
      <c r="AA3146" t="s">
        <v>34097</v>
      </c>
      <c r="AB3146" t="s">
        <v>34098</v>
      </c>
      <c r="AC3146" t="s">
        <v>34099</v>
      </c>
    </row>
    <row r="3147" spans="1:31" x14ac:dyDescent="0.3">
      <c r="A3147" t="s">
        <v>34100</v>
      </c>
      <c r="B3147" t="s">
        <v>34101</v>
      </c>
      <c r="C3147">
        <v>719</v>
      </c>
      <c r="D3147" t="s">
        <v>233</v>
      </c>
      <c r="E3147" t="s">
        <v>3</v>
      </c>
      <c r="F3147" t="s">
        <v>234</v>
      </c>
      <c r="G3147">
        <v>621</v>
      </c>
      <c r="H3147">
        <v>28983</v>
      </c>
      <c r="I3147">
        <v>4.53</v>
      </c>
      <c r="J3147">
        <v>38</v>
      </c>
      <c r="K3147">
        <v>11</v>
      </c>
      <c r="L3147" t="s">
        <v>34102</v>
      </c>
      <c r="M3147" t="s">
        <v>34103</v>
      </c>
      <c r="N3147" t="s">
        <v>34104</v>
      </c>
      <c r="O3147" t="s">
        <v>34105</v>
      </c>
      <c r="P3147" t="s">
        <v>34106</v>
      </c>
      <c r="Q3147" t="s">
        <v>34107</v>
      </c>
      <c r="R3147" t="s">
        <v>34108</v>
      </c>
      <c r="S3147" t="s">
        <v>34109</v>
      </c>
      <c r="T3147" t="s">
        <v>34110</v>
      </c>
      <c r="U3147" t="s">
        <v>34111</v>
      </c>
      <c r="V3147" t="s">
        <v>34112</v>
      </c>
      <c r="W3147" t="s">
        <v>34113</v>
      </c>
      <c r="X3147" t="s">
        <v>34114</v>
      </c>
      <c r="Y3147" t="s">
        <v>34115</v>
      </c>
      <c r="Z3147" t="s">
        <v>34116</v>
      </c>
      <c r="AA3147" t="s">
        <v>34117</v>
      </c>
      <c r="AB3147" t="s">
        <v>34118</v>
      </c>
      <c r="AC3147" t="s">
        <v>34119</v>
      </c>
      <c r="AD3147" t="s">
        <v>34120</v>
      </c>
      <c r="AE3147" t="s">
        <v>34121</v>
      </c>
    </row>
    <row r="3148" spans="1:31" x14ac:dyDescent="0.3">
      <c r="A3148" t="s">
        <v>15218</v>
      </c>
      <c r="B3148" t="s">
        <v>34122</v>
      </c>
      <c r="C3148">
        <v>661</v>
      </c>
      <c r="D3148" t="s">
        <v>32</v>
      </c>
      <c r="E3148">
        <v>288</v>
      </c>
      <c r="F3148">
        <v>849934</v>
      </c>
      <c r="G3148">
        <v>3.55</v>
      </c>
      <c r="H3148">
        <v>256</v>
      </c>
      <c r="I3148">
        <v>88</v>
      </c>
      <c r="J3148" t="s">
        <v>9202</v>
      </c>
      <c r="K3148" t="s">
        <v>34123</v>
      </c>
      <c r="L3148" t="s">
        <v>34124</v>
      </c>
      <c r="M3148" t="s">
        <v>34125</v>
      </c>
      <c r="N3148" t="s">
        <v>34126</v>
      </c>
      <c r="O3148" t="s">
        <v>34127</v>
      </c>
      <c r="P3148" t="s">
        <v>34128</v>
      </c>
      <c r="Q3148" t="s">
        <v>34129</v>
      </c>
      <c r="R3148" t="s">
        <v>34130</v>
      </c>
      <c r="S3148" t="s">
        <v>34131</v>
      </c>
      <c r="T3148" t="s">
        <v>12016</v>
      </c>
      <c r="U3148" t="s">
        <v>34132</v>
      </c>
      <c r="V3148" t="s">
        <v>34133</v>
      </c>
      <c r="W3148" t="s">
        <v>34039</v>
      </c>
      <c r="X3148" t="e">
        <f>-GOvMrfXmBA</f>
        <v>#NAME?</v>
      </c>
      <c r="Y3148" t="s">
        <v>34134</v>
      </c>
      <c r="Z3148" t="s">
        <v>33979</v>
      </c>
      <c r="AA3148" t="s">
        <v>34135</v>
      </c>
      <c r="AB3148" t="s">
        <v>34136</v>
      </c>
      <c r="AC3148" t="s">
        <v>34137</v>
      </c>
    </row>
    <row r="3149" spans="1:31" x14ac:dyDescent="0.3">
      <c r="A3149" t="s">
        <v>33966</v>
      </c>
      <c r="B3149" t="s">
        <v>34138</v>
      </c>
      <c r="C3149">
        <v>456</v>
      </c>
      <c r="D3149" t="s">
        <v>20</v>
      </c>
      <c r="E3149">
        <v>418</v>
      </c>
      <c r="F3149">
        <v>43870</v>
      </c>
      <c r="G3149">
        <v>3.95</v>
      </c>
      <c r="H3149">
        <v>39</v>
      </c>
      <c r="I3149">
        <v>12</v>
      </c>
      <c r="J3149" t="s">
        <v>34139</v>
      </c>
      <c r="K3149" t="s">
        <v>9202</v>
      </c>
      <c r="L3149" t="s">
        <v>34140</v>
      </c>
      <c r="M3149" t="s">
        <v>34141</v>
      </c>
      <c r="N3149" t="s">
        <v>34142</v>
      </c>
      <c r="O3149" t="s">
        <v>33963</v>
      </c>
      <c r="P3149" t="s">
        <v>34143</v>
      </c>
      <c r="Q3149" t="s">
        <v>34125</v>
      </c>
      <c r="R3149" t="s">
        <v>34144</v>
      </c>
      <c r="S3149" t="s">
        <v>34145</v>
      </c>
      <c r="T3149" t="s">
        <v>34146</v>
      </c>
      <c r="U3149" t="s">
        <v>34147</v>
      </c>
      <c r="V3149" t="s">
        <v>34148</v>
      </c>
      <c r="W3149" t="s">
        <v>34149</v>
      </c>
      <c r="X3149" t="s">
        <v>34150</v>
      </c>
      <c r="Y3149" t="s">
        <v>34151</v>
      </c>
      <c r="Z3149" t="s">
        <v>34152</v>
      </c>
      <c r="AA3149" t="s">
        <v>34153</v>
      </c>
      <c r="AB3149" t="s">
        <v>34154</v>
      </c>
      <c r="AC3149" t="s">
        <v>7269</v>
      </c>
    </row>
    <row r="3150" spans="1:31" x14ac:dyDescent="0.3">
      <c r="A3150" t="s">
        <v>34155</v>
      </c>
      <c r="B3150" t="s">
        <v>34156</v>
      </c>
      <c r="C3150">
        <v>878</v>
      </c>
      <c r="D3150" t="s">
        <v>233</v>
      </c>
      <c r="E3150" t="s">
        <v>3</v>
      </c>
      <c r="F3150" t="s">
        <v>234</v>
      </c>
      <c r="G3150">
        <v>240</v>
      </c>
      <c r="H3150">
        <v>223481</v>
      </c>
      <c r="I3150">
        <v>3.61</v>
      </c>
      <c r="J3150">
        <v>354</v>
      </c>
      <c r="K3150">
        <v>624</v>
      </c>
      <c r="L3150" t="s">
        <v>34157</v>
      </c>
      <c r="M3150" t="s">
        <v>34158</v>
      </c>
      <c r="N3150" t="s">
        <v>34159</v>
      </c>
      <c r="O3150" t="s">
        <v>34160</v>
      </c>
      <c r="P3150" t="s">
        <v>34161</v>
      </c>
      <c r="Q3150" t="s">
        <v>34162</v>
      </c>
      <c r="R3150" t="s">
        <v>34163</v>
      </c>
      <c r="S3150" t="s">
        <v>34164</v>
      </c>
      <c r="T3150" t="s">
        <v>34165</v>
      </c>
      <c r="U3150" t="s">
        <v>34166</v>
      </c>
      <c r="V3150" t="s">
        <v>34167</v>
      </c>
      <c r="W3150" t="s">
        <v>34168</v>
      </c>
      <c r="X3150" t="s">
        <v>34169</v>
      </c>
      <c r="Y3150" t="s">
        <v>34170</v>
      </c>
    </row>
    <row r="3151" spans="1:31" x14ac:dyDescent="0.3">
      <c r="A3151" t="s">
        <v>34171</v>
      </c>
      <c r="B3151" t="s">
        <v>34172</v>
      </c>
      <c r="C3151">
        <v>694</v>
      </c>
      <c r="D3151" t="s">
        <v>32</v>
      </c>
      <c r="E3151">
        <v>1359</v>
      </c>
      <c r="F3151">
        <v>5589</v>
      </c>
      <c r="G3151">
        <v>3.65</v>
      </c>
      <c r="H3151">
        <v>31</v>
      </c>
      <c r="I3151">
        <v>29</v>
      </c>
      <c r="J3151" t="s">
        <v>34173</v>
      </c>
      <c r="K3151" t="s">
        <v>33983</v>
      </c>
      <c r="L3151" t="s">
        <v>34125</v>
      </c>
      <c r="M3151" t="s">
        <v>34174</v>
      </c>
      <c r="N3151" t="s">
        <v>34175</v>
      </c>
      <c r="O3151" t="s">
        <v>34176</v>
      </c>
      <c r="P3151" t="s">
        <v>34177</v>
      </c>
      <c r="Q3151" t="s">
        <v>34178</v>
      </c>
      <c r="R3151" t="s">
        <v>34179</v>
      </c>
      <c r="S3151" t="s">
        <v>34180</v>
      </c>
      <c r="T3151" t="s">
        <v>34181</v>
      </c>
      <c r="U3151" t="s">
        <v>33981</v>
      </c>
      <c r="V3151" t="s">
        <v>33979</v>
      </c>
      <c r="W3151" t="s">
        <v>34182</v>
      </c>
      <c r="X3151" t="s">
        <v>34183</v>
      </c>
      <c r="Y3151" t="s">
        <v>18423</v>
      </c>
      <c r="Z3151" t="s">
        <v>34184</v>
      </c>
      <c r="AA3151" t="s">
        <v>34185</v>
      </c>
      <c r="AB3151" t="s">
        <v>34186</v>
      </c>
      <c r="AC3151" t="s">
        <v>34187</v>
      </c>
    </row>
    <row r="3152" spans="1:31" x14ac:dyDescent="0.3">
      <c r="A3152" t="s">
        <v>18368</v>
      </c>
      <c r="B3152" t="s">
        <v>18364</v>
      </c>
      <c r="C3152">
        <v>703</v>
      </c>
      <c r="D3152" t="s">
        <v>20</v>
      </c>
      <c r="E3152">
        <v>430</v>
      </c>
      <c r="F3152">
        <v>103532</v>
      </c>
      <c r="G3152">
        <v>4.63</v>
      </c>
      <c r="H3152">
        <v>792</v>
      </c>
      <c r="I3152">
        <v>429</v>
      </c>
      <c r="J3152" t="e">
        <f>-MWSGbh-BI4</f>
        <v>#NAME?</v>
      </c>
      <c r="K3152" t="s">
        <v>34188</v>
      </c>
      <c r="L3152" t="s">
        <v>18370</v>
      </c>
      <c r="M3152" t="s">
        <v>18470</v>
      </c>
      <c r="N3152" t="s">
        <v>34189</v>
      </c>
      <c r="O3152" t="s">
        <v>18421</v>
      </c>
      <c r="P3152" t="s">
        <v>34190</v>
      </c>
      <c r="Q3152" t="s">
        <v>34191</v>
      </c>
      <c r="R3152" t="s">
        <v>18444</v>
      </c>
      <c r="S3152" t="s">
        <v>18476</v>
      </c>
      <c r="T3152" t="s">
        <v>18400</v>
      </c>
      <c r="U3152" t="s">
        <v>34192</v>
      </c>
      <c r="V3152" t="e">
        <f>-wbJ1XI4_sQ</f>
        <v>#NAME?</v>
      </c>
      <c r="W3152" t="s">
        <v>18422</v>
      </c>
      <c r="X3152" t="s">
        <v>18396</v>
      </c>
      <c r="Y3152" t="s">
        <v>34193</v>
      </c>
      <c r="Z3152" t="s">
        <v>34194</v>
      </c>
      <c r="AA3152" t="s">
        <v>18371</v>
      </c>
      <c r="AB3152" t="s">
        <v>34195</v>
      </c>
      <c r="AC3152" t="s">
        <v>18362</v>
      </c>
    </row>
    <row r="3153" spans="1:31" x14ac:dyDescent="0.3">
      <c r="A3153" t="s">
        <v>34196</v>
      </c>
      <c r="B3153" t="s">
        <v>34197</v>
      </c>
      <c r="C3153">
        <v>520</v>
      </c>
      <c r="D3153" t="s">
        <v>20</v>
      </c>
      <c r="E3153">
        <v>590</v>
      </c>
      <c r="F3153">
        <v>14092</v>
      </c>
      <c r="G3153">
        <v>4.37</v>
      </c>
      <c r="H3153">
        <v>63</v>
      </c>
      <c r="I3153">
        <v>32</v>
      </c>
      <c r="J3153" t="s">
        <v>34198</v>
      </c>
      <c r="K3153" t="s">
        <v>34199</v>
      </c>
      <c r="L3153" t="s">
        <v>34200</v>
      </c>
      <c r="M3153" t="s">
        <v>34201</v>
      </c>
      <c r="N3153" t="s">
        <v>34202</v>
      </c>
      <c r="O3153" t="s">
        <v>34203</v>
      </c>
      <c r="P3153" t="s">
        <v>34204</v>
      </c>
      <c r="Q3153" t="s">
        <v>34205</v>
      </c>
      <c r="R3153" t="s">
        <v>34206</v>
      </c>
      <c r="S3153" t="s">
        <v>34207</v>
      </c>
      <c r="T3153" t="s">
        <v>34208</v>
      </c>
      <c r="U3153" t="s">
        <v>34209</v>
      </c>
      <c r="V3153" t="s">
        <v>34210</v>
      </c>
      <c r="W3153" t="s">
        <v>34211</v>
      </c>
      <c r="X3153" t="s">
        <v>34212</v>
      </c>
      <c r="Y3153" t="s">
        <v>34213</v>
      </c>
      <c r="Z3153" t="s">
        <v>34214</v>
      </c>
      <c r="AA3153" t="s">
        <v>34215</v>
      </c>
      <c r="AB3153" t="s">
        <v>34216</v>
      </c>
      <c r="AC3153" t="s">
        <v>34217</v>
      </c>
    </row>
    <row r="3154" spans="1:31" x14ac:dyDescent="0.3">
      <c r="A3154" t="s">
        <v>18476</v>
      </c>
      <c r="B3154" t="s">
        <v>18364</v>
      </c>
      <c r="C3154">
        <v>604</v>
      </c>
      <c r="D3154" t="s">
        <v>20</v>
      </c>
      <c r="E3154">
        <v>475</v>
      </c>
      <c r="F3154">
        <v>86512</v>
      </c>
      <c r="G3154">
        <v>4.51</v>
      </c>
      <c r="H3154">
        <v>507</v>
      </c>
      <c r="I3154">
        <v>258</v>
      </c>
      <c r="J3154" t="s">
        <v>34218</v>
      </c>
      <c r="K3154" t="s">
        <v>18379</v>
      </c>
      <c r="L3154" t="s">
        <v>18470</v>
      </c>
      <c r="M3154" t="s">
        <v>34219</v>
      </c>
      <c r="N3154" t="s">
        <v>34220</v>
      </c>
      <c r="O3154" t="s">
        <v>34221</v>
      </c>
      <c r="P3154" t="s">
        <v>18366</v>
      </c>
      <c r="Q3154" t="s">
        <v>18365</v>
      </c>
      <c r="R3154" t="s">
        <v>18475</v>
      </c>
      <c r="S3154" t="s">
        <v>18422</v>
      </c>
      <c r="T3154" t="s">
        <v>18351</v>
      </c>
      <c r="U3154" t="s">
        <v>34222</v>
      </c>
      <c r="V3154" t="s">
        <v>34191</v>
      </c>
      <c r="W3154" t="s">
        <v>18447</v>
      </c>
      <c r="X3154" t="s">
        <v>34223</v>
      </c>
      <c r="Y3154" t="s">
        <v>34224</v>
      </c>
      <c r="Z3154" t="s">
        <v>18373</v>
      </c>
      <c r="AA3154" t="s">
        <v>18444</v>
      </c>
      <c r="AB3154" t="s">
        <v>18377</v>
      </c>
      <c r="AC3154" t="s">
        <v>18473</v>
      </c>
    </row>
    <row r="3155" spans="1:31" x14ac:dyDescent="0.3">
      <c r="A3155" t="s">
        <v>34225</v>
      </c>
      <c r="B3155" t="s">
        <v>34226</v>
      </c>
      <c r="C3155">
        <v>785</v>
      </c>
      <c r="D3155" t="s">
        <v>20</v>
      </c>
      <c r="E3155">
        <v>305</v>
      </c>
      <c r="F3155">
        <v>130709</v>
      </c>
      <c r="G3155">
        <v>4.46</v>
      </c>
      <c r="H3155">
        <v>915</v>
      </c>
      <c r="I3155">
        <v>470</v>
      </c>
      <c r="J3155" t="s">
        <v>34227</v>
      </c>
      <c r="K3155" t="s">
        <v>34228</v>
      </c>
      <c r="L3155" t="s">
        <v>34229</v>
      </c>
      <c r="M3155" t="s">
        <v>34230</v>
      </c>
      <c r="N3155" t="s">
        <v>34231</v>
      </c>
      <c r="O3155" t="s">
        <v>34232</v>
      </c>
      <c r="P3155" t="s">
        <v>34233</v>
      </c>
      <c r="Q3155" t="s">
        <v>8077</v>
      </c>
      <c r="R3155" t="s">
        <v>34234</v>
      </c>
      <c r="S3155" t="s">
        <v>13743</v>
      </c>
      <c r="T3155" t="s">
        <v>34235</v>
      </c>
      <c r="U3155" t="s">
        <v>34236</v>
      </c>
      <c r="V3155" t="s">
        <v>34237</v>
      </c>
      <c r="W3155" t="s">
        <v>34238</v>
      </c>
      <c r="X3155" t="s">
        <v>34239</v>
      </c>
      <c r="Y3155" t="s">
        <v>18469</v>
      </c>
      <c r="Z3155" t="s">
        <v>34240</v>
      </c>
      <c r="AA3155" t="s">
        <v>34241</v>
      </c>
      <c r="AB3155" t="s">
        <v>34242</v>
      </c>
      <c r="AC3155" t="s">
        <v>34243</v>
      </c>
    </row>
    <row r="3156" spans="1:31" x14ac:dyDescent="0.3">
      <c r="A3156" t="s">
        <v>34244</v>
      </c>
      <c r="B3156" t="s">
        <v>34245</v>
      </c>
      <c r="C3156">
        <v>924</v>
      </c>
      <c r="D3156" t="s">
        <v>20</v>
      </c>
      <c r="E3156">
        <v>300</v>
      </c>
      <c r="F3156">
        <v>37170</v>
      </c>
      <c r="G3156">
        <v>4.6100000000000003</v>
      </c>
      <c r="H3156">
        <v>152</v>
      </c>
      <c r="I3156">
        <v>94</v>
      </c>
      <c r="J3156" t="s">
        <v>34246</v>
      </c>
      <c r="K3156" t="s">
        <v>34247</v>
      </c>
      <c r="L3156" t="s">
        <v>34248</v>
      </c>
      <c r="M3156" t="s">
        <v>34249</v>
      </c>
      <c r="N3156" t="s">
        <v>34250</v>
      </c>
      <c r="O3156" t="s">
        <v>34251</v>
      </c>
      <c r="P3156" t="s">
        <v>34252</v>
      </c>
      <c r="Q3156" t="s">
        <v>34253</v>
      </c>
      <c r="R3156" t="s">
        <v>34254</v>
      </c>
      <c r="S3156" t="s">
        <v>34255</v>
      </c>
      <c r="T3156" t="s">
        <v>34256</v>
      </c>
      <c r="U3156" t="s">
        <v>34257</v>
      </c>
      <c r="V3156" t="e">
        <f>-lo9QcOG9JM</f>
        <v>#NAME?</v>
      </c>
      <c r="W3156" t="s">
        <v>34258</v>
      </c>
      <c r="X3156" t="s">
        <v>34259</v>
      </c>
      <c r="Y3156" t="s">
        <v>34260</v>
      </c>
      <c r="Z3156" t="s">
        <v>34261</v>
      </c>
      <c r="AA3156" t="s">
        <v>34262</v>
      </c>
      <c r="AB3156" t="s">
        <v>34263</v>
      </c>
      <c r="AC3156" t="s">
        <v>34264</v>
      </c>
    </row>
    <row r="3157" spans="1:31" x14ac:dyDescent="0.3">
      <c r="A3157" t="s">
        <v>34265</v>
      </c>
      <c r="B3157" t="s">
        <v>34266</v>
      </c>
      <c r="C3157">
        <v>1090</v>
      </c>
      <c r="D3157" t="s">
        <v>2633</v>
      </c>
      <c r="E3157" t="s">
        <v>3</v>
      </c>
      <c r="F3157" t="s">
        <v>2634</v>
      </c>
      <c r="G3157">
        <v>608</v>
      </c>
      <c r="H3157">
        <v>802</v>
      </c>
      <c r="I3157">
        <v>4.2</v>
      </c>
      <c r="J3157">
        <v>5</v>
      </c>
      <c r="K3157">
        <v>7</v>
      </c>
      <c r="L3157" t="s">
        <v>34267</v>
      </c>
      <c r="M3157" t="s">
        <v>34268</v>
      </c>
      <c r="N3157" t="s">
        <v>34269</v>
      </c>
      <c r="O3157" t="s">
        <v>34270</v>
      </c>
      <c r="P3157" t="s">
        <v>34271</v>
      </c>
      <c r="Q3157" t="s">
        <v>34272</v>
      </c>
      <c r="R3157" t="s">
        <v>34273</v>
      </c>
      <c r="S3157" t="s">
        <v>34274</v>
      </c>
      <c r="T3157" t="s">
        <v>34275</v>
      </c>
      <c r="U3157" t="s">
        <v>34276</v>
      </c>
      <c r="V3157" t="s">
        <v>34277</v>
      </c>
      <c r="W3157" t="s">
        <v>34278</v>
      </c>
      <c r="X3157" t="s">
        <v>34279</v>
      </c>
      <c r="Y3157" t="e">
        <f>-pP2v5AC40k</f>
        <v>#NAME?</v>
      </c>
      <c r="Z3157" t="s">
        <v>34280</v>
      </c>
      <c r="AA3157" t="s">
        <v>34281</v>
      </c>
      <c r="AB3157" t="s">
        <v>34282</v>
      </c>
      <c r="AC3157" t="s">
        <v>34283</v>
      </c>
      <c r="AD3157" t="s">
        <v>34284</v>
      </c>
      <c r="AE3157" t="s">
        <v>34285</v>
      </c>
    </row>
    <row r="3158" spans="1:31" x14ac:dyDescent="0.3">
      <c r="A3158" t="s">
        <v>34286</v>
      </c>
      <c r="B3158" t="s">
        <v>27168</v>
      </c>
      <c r="C3158">
        <v>1030</v>
      </c>
      <c r="D3158" t="s">
        <v>2633</v>
      </c>
      <c r="E3158" t="s">
        <v>3</v>
      </c>
      <c r="F3158" t="s">
        <v>2634</v>
      </c>
      <c r="G3158">
        <v>234</v>
      </c>
      <c r="H3158">
        <v>3158</v>
      </c>
      <c r="I3158">
        <v>3.62</v>
      </c>
      <c r="J3158">
        <v>8</v>
      </c>
      <c r="K3158">
        <v>13</v>
      </c>
      <c r="L3158" t="s">
        <v>34287</v>
      </c>
      <c r="M3158" t="s">
        <v>34288</v>
      </c>
      <c r="N3158" t="s">
        <v>34289</v>
      </c>
      <c r="O3158" t="s">
        <v>34290</v>
      </c>
      <c r="P3158" t="s">
        <v>34291</v>
      </c>
      <c r="Q3158" t="s">
        <v>34292</v>
      </c>
      <c r="R3158" t="s">
        <v>34293</v>
      </c>
      <c r="S3158" t="s">
        <v>34294</v>
      </c>
      <c r="T3158" t="s">
        <v>34295</v>
      </c>
      <c r="U3158" t="s">
        <v>34296</v>
      </c>
      <c r="V3158" t="s">
        <v>34297</v>
      </c>
      <c r="W3158" t="s">
        <v>34298</v>
      </c>
      <c r="X3158" t="s">
        <v>34299</v>
      </c>
      <c r="Y3158" t="s">
        <v>34300</v>
      </c>
      <c r="Z3158" t="s">
        <v>34301</v>
      </c>
      <c r="AA3158" t="s">
        <v>34302</v>
      </c>
      <c r="AB3158" t="s">
        <v>34303</v>
      </c>
      <c r="AC3158" t="s">
        <v>34304</v>
      </c>
      <c r="AD3158" t="s">
        <v>34305</v>
      </c>
      <c r="AE3158" t="s">
        <v>34306</v>
      </c>
    </row>
    <row r="3159" spans="1:31" x14ac:dyDescent="0.3">
      <c r="A3159" t="s">
        <v>34307</v>
      </c>
      <c r="B3159" t="s">
        <v>34308</v>
      </c>
      <c r="C3159">
        <v>666</v>
      </c>
      <c r="D3159" t="s">
        <v>687</v>
      </c>
      <c r="E3159" t="s">
        <v>3</v>
      </c>
      <c r="F3159" t="s">
        <v>688</v>
      </c>
      <c r="G3159">
        <v>236</v>
      </c>
      <c r="H3159">
        <v>3026</v>
      </c>
      <c r="I3159">
        <v>5</v>
      </c>
      <c r="J3159">
        <v>2</v>
      </c>
      <c r="K3159">
        <v>5</v>
      </c>
      <c r="L3159" t="s">
        <v>34309</v>
      </c>
      <c r="M3159" t="s">
        <v>5817</v>
      </c>
      <c r="N3159" t="s">
        <v>34310</v>
      </c>
      <c r="O3159" t="s">
        <v>34311</v>
      </c>
      <c r="P3159" t="s">
        <v>34312</v>
      </c>
      <c r="Q3159" t="s">
        <v>34313</v>
      </c>
      <c r="R3159" t="s">
        <v>34314</v>
      </c>
      <c r="S3159" t="e">
        <f>-PxpeeJjYBs</f>
        <v>#NAME?</v>
      </c>
      <c r="T3159" t="s">
        <v>34315</v>
      </c>
      <c r="U3159" t="s">
        <v>34316</v>
      </c>
      <c r="V3159" t="s">
        <v>34317</v>
      </c>
      <c r="W3159" t="s">
        <v>34318</v>
      </c>
      <c r="X3159" t="s">
        <v>34319</v>
      </c>
      <c r="Y3159" t="s">
        <v>34320</v>
      </c>
      <c r="Z3159" t="s">
        <v>34321</v>
      </c>
      <c r="AA3159" t="s">
        <v>27077</v>
      </c>
      <c r="AB3159" t="s">
        <v>34322</v>
      </c>
      <c r="AC3159" t="s">
        <v>34323</v>
      </c>
      <c r="AD3159" t="s">
        <v>34324</v>
      </c>
      <c r="AE3159" t="s">
        <v>34269</v>
      </c>
    </row>
    <row r="3160" spans="1:31" x14ac:dyDescent="0.3">
      <c r="A3160" t="s">
        <v>34325</v>
      </c>
      <c r="B3160" t="s">
        <v>34326</v>
      </c>
      <c r="C3160">
        <v>785</v>
      </c>
      <c r="D3160" t="s">
        <v>20</v>
      </c>
      <c r="E3160">
        <v>140</v>
      </c>
      <c r="F3160">
        <v>110313</v>
      </c>
      <c r="G3160">
        <v>3.52</v>
      </c>
      <c r="H3160">
        <v>318</v>
      </c>
      <c r="I3160">
        <v>453</v>
      </c>
      <c r="J3160" t="s">
        <v>10961</v>
      </c>
      <c r="K3160" t="s">
        <v>5989</v>
      </c>
      <c r="L3160" t="s">
        <v>34327</v>
      </c>
      <c r="M3160" t="s">
        <v>34328</v>
      </c>
      <c r="N3160" t="s">
        <v>34329</v>
      </c>
      <c r="O3160" t="s">
        <v>34330</v>
      </c>
      <c r="P3160" t="s">
        <v>34331</v>
      </c>
      <c r="Q3160" t="s">
        <v>9266</v>
      </c>
      <c r="R3160" t="s">
        <v>34332</v>
      </c>
      <c r="S3160" t="e">
        <f>-bJwfv2ZyfM</f>
        <v>#NAME?</v>
      </c>
      <c r="T3160" t="s">
        <v>4098</v>
      </c>
      <c r="U3160" t="s">
        <v>34333</v>
      </c>
      <c r="V3160" t="s">
        <v>34334</v>
      </c>
      <c r="W3160" t="s">
        <v>34335</v>
      </c>
    </row>
    <row r="3161" spans="1:31" x14ac:dyDescent="0.3">
      <c r="A3161" t="s">
        <v>34336</v>
      </c>
      <c r="B3161" t="s">
        <v>34337</v>
      </c>
      <c r="C3161">
        <v>799</v>
      </c>
      <c r="D3161" t="s">
        <v>32</v>
      </c>
      <c r="E3161">
        <v>417</v>
      </c>
      <c r="F3161">
        <v>29260</v>
      </c>
      <c r="G3161">
        <v>3.93</v>
      </c>
      <c r="H3161">
        <v>28</v>
      </c>
      <c r="I3161">
        <v>19</v>
      </c>
      <c r="J3161" t="s">
        <v>34338</v>
      </c>
      <c r="K3161" t="s">
        <v>34339</v>
      </c>
      <c r="L3161" t="s">
        <v>34340</v>
      </c>
      <c r="M3161" t="s">
        <v>34341</v>
      </c>
      <c r="N3161" t="s">
        <v>34342</v>
      </c>
      <c r="O3161" t="s">
        <v>34343</v>
      </c>
      <c r="P3161" t="s">
        <v>34344</v>
      </c>
      <c r="Q3161" t="s">
        <v>34345</v>
      </c>
      <c r="R3161" t="s">
        <v>34346</v>
      </c>
      <c r="S3161" t="s">
        <v>34347</v>
      </c>
      <c r="T3161" t="s">
        <v>34348</v>
      </c>
      <c r="U3161" t="s">
        <v>34349</v>
      </c>
      <c r="V3161" t="s">
        <v>34350</v>
      </c>
      <c r="W3161" t="s">
        <v>34351</v>
      </c>
    </row>
    <row r="3162" spans="1:31" x14ac:dyDescent="0.3">
      <c r="A3162" t="s">
        <v>34352</v>
      </c>
      <c r="B3162" t="s">
        <v>34353</v>
      </c>
      <c r="C3162">
        <v>887</v>
      </c>
      <c r="D3162" t="s">
        <v>687</v>
      </c>
      <c r="E3162" t="s">
        <v>3</v>
      </c>
      <c r="F3162" t="s">
        <v>688</v>
      </c>
      <c r="G3162">
        <v>206</v>
      </c>
      <c r="H3162">
        <v>17799</v>
      </c>
      <c r="I3162">
        <v>4.4800000000000004</v>
      </c>
      <c r="J3162">
        <v>33</v>
      </c>
      <c r="K3162">
        <v>77</v>
      </c>
      <c r="L3162" t="s">
        <v>34354</v>
      </c>
      <c r="M3162" t="s">
        <v>34355</v>
      </c>
      <c r="N3162" t="s">
        <v>34356</v>
      </c>
      <c r="O3162" t="s">
        <v>34357</v>
      </c>
      <c r="P3162" t="s">
        <v>34358</v>
      </c>
      <c r="Q3162" t="s">
        <v>34359</v>
      </c>
      <c r="R3162" t="s">
        <v>34360</v>
      </c>
      <c r="S3162" t="s">
        <v>34361</v>
      </c>
      <c r="T3162" t="s">
        <v>34362</v>
      </c>
      <c r="U3162" t="s">
        <v>34363</v>
      </c>
      <c r="V3162" t="s">
        <v>34364</v>
      </c>
      <c r="W3162" t="s">
        <v>34365</v>
      </c>
      <c r="X3162" t="s">
        <v>34366</v>
      </c>
      <c r="Y3162" t="s">
        <v>34367</v>
      </c>
      <c r="Z3162" t="e">
        <f>-CKbyolIpk4</f>
        <v>#NAME?</v>
      </c>
      <c r="AA3162" t="s">
        <v>34368</v>
      </c>
      <c r="AB3162" t="s">
        <v>34369</v>
      </c>
      <c r="AC3162" t="s">
        <v>34370</v>
      </c>
      <c r="AD3162" t="s">
        <v>34371</v>
      </c>
      <c r="AE3162" t="s">
        <v>34372</v>
      </c>
    </row>
    <row r="3163" spans="1:31" x14ac:dyDescent="0.3">
      <c r="A3163" t="s">
        <v>34373</v>
      </c>
      <c r="B3163" t="s">
        <v>34374</v>
      </c>
      <c r="C3163">
        <v>880</v>
      </c>
      <c r="D3163" t="s">
        <v>32</v>
      </c>
      <c r="E3163">
        <v>221</v>
      </c>
      <c r="F3163">
        <v>9602</v>
      </c>
      <c r="G3163">
        <v>3.71</v>
      </c>
      <c r="H3163">
        <v>7</v>
      </c>
      <c r="I3163">
        <v>12</v>
      </c>
      <c r="J3163" t="s">
        <v>34375</v>
      </c>
      <c r="K3163" t="s">
        <v>34376</v>
      </c>
      <c r="L3163" t="s">
        <v>34377</v>
      </c>
      <c r="M3163" t="s">
        <v>34378</v>
      </c>
      <c r="N3163" t="s">
        <v>34379</v>
      </c>
      <c r="O3163" t="s">
        <v>34380</v>
      </c>
      <c r="P3163" t="s">
        <v>34381</v>
      </c>
      <c r="Q3163" t="s">
        <v>34382</v>
      </c>
      <c r="R3163" t="s">
        <v>34383</v>
      </c>
      <c r="S3163" t="s">
        <v>34384</v>
      </c>
      <c r="T3163" t="s">
        <v>34385</v>
      </c>
      <c r="U3163" t="s">
        <v>34386</v>
      </c>
      <c r="V3163" t="s">
        <v>34387</v>
      </c>
      <c r="W3163" t="s">
        <v>34388</v>
      </c>
      <c r="X3163" t="s">
        <v>34389</v>
      </c>
      <c r="Y3163" t="s">
        <v>34390</v>
      </c>
      <c r="Z3163" t="s">
        <v>34391</v>
      </c>
      <c r="AA3163" t="s">
        <v>34392</v>
      </c>
      <c r="AB3163" t="s">
        <v>34393</v>
      </c>
      <c r="AC3163" t="s">
        <v>34394</v>
      </c>
    </row>
    <row r="3164" spans="1:31" x14ac:dyDescent="0.3">
      <c r="A3164" t="s">
        <v>34395</v>
      </c>
      <c r="B3164" t="s">
        <v>34396</v>
      </c>
      <c r="C3164">
        <v>836</v>
      </c>
      <c r="D3164" t="s">
        <v>32</v>
      </c>
      <c r="E3164">
        <v>227</v>
      </c>
      <c r="F3164">
        <v>10402</v>
      </c>
      <c r="G3164">
        <v>4.25</v>
      </c>
      <c r="H3164">
        <v>8</v>
      </c>
      <c r="I3164">
        <v>20</v>
      </c>
      <c r="J3164" t="s">
        <v>34397</v>
      </c>
      <c r="K3164" t="s">
        <v>34398</v>
      </c>
      <c r="L3164" t="s">
        <v>34399</v>
      </c>
      <c r="M3164" t="s">
        <v>34400</v>
      </c>
      <c r="N3164" t="s">
        <v>34401</v>
      </c>
      <c r="O3164" t="s">
        <v>34402</v>
      </c>
      <c r="P3164" t="s">
        <v>34403</v>
      </c>
      <c r="Q3164" t="s">
        <v>34404</v>
      </c>
      <c r="R3164" t="s">
        <v>34405</v>
      </c>
      <c r="S3164" t="s">
        <v>34406</v>
      </c>
      <c r="T3164" t="s">
        <v>34407</v>
      </c>
      <c r="U3164" t="s">
        <v>34408</v>
      </c>
      <c r="V3164" t="s">
        <v>34409</v>
      </c>
      <c r="W3164" t="s">
        <v>34410</v>
      </c>
      <c r="X3164" t="s">
        <v>34411</v>
      </c>
      <c r="Y3164" t="s">
        <v>34412</v>
      </c>
      <c r="Z3164" t="s">
        <v>34413</v>
      </c>
      <c r="AA3164" t="s">
        <v>34414</v>
      </c>
      <c r="AB3164" t="s">
        <v>34415</v>
      </c>
      <c r="AC3164" t="s">
        <v>34416</v>
      </c>
    </row>
    <row r="3165" spans="1:31" x14ac:dyDescent="0.3">
      <c r="A3165" t="s">
        <v>34417</v>
      </c>
      <c r="B3165" t="s">
        <v>34418</v>
      </c>
      <c r="C3165">
        <v>803</v>
      </c>
      <c r="D3165" t="s">
        <v>32</v>
      </c>
      <c r="E3165">
        <v>40</v>
      </c>
      <c r="F3165">
        <v>147828</v>
      </c>
      <c r="G3165">
        <v>4.53</v>
      </c>
      <c r="H3165">
        <v>116</v>
      </c>
      <c r="I3165">
        <v>347</v>
      </c>
      <c r="J3165" t="s">
        <v>34419</v>
      </c>
      <c r="K3165" t="s">
        <v>34420</v>
      </c>
      <c r="L3165" t="s">
        <v>34421</v>
      </c>
      <c r="M3165" t="s">
        <v>34422</v>
      </c>
      <c r="N3165" t="s">
        <v>34423</v>
      </c>
      <c r="O3165" t="s">
        <v>34424</v>
      </c>
      <c r="P3165" t="s">
        <v>34425</v>
      </c>
      <c r="Q3165" t="s">
        <v>34426</v>
      </c>
      <c r="R3165" t="s">
        <v>34427</v>
      </c>
      <c r="S3165" t="s">
        <v>34428</v>
      </c>
      <c r="T3165" t="s">
        <v>34429</v>
      </c>
      <c r="U3165" t="s">
        <v>34430</v>
      </c>
      <c r="V3165" t="s">
        <v>34431</v>
      </c>
      <c r="W3165" t="s">
        <v>34432</v>
      </c>
      <c r="X3165" t="s">
        <v>34433</v>
      </c>
      <c r="Y3165" t="s">
        <v>34434</v>
      </c>
      <c r="Z3165" t="s">
        <v>34435</v>
      </c>
      <c r="AA3165" t="s">
        <v>34436</v>
      </c>
      <c r="AB3165" t="s">
        <v>34437</v>
      </c>
      <c r="AC3165" t="s">
        <v>34438</v>
      </c>
    </row>
    <row r="3166" spans="1:31" x14ac:dyDescent="0.3">
      <c r="A3166" t="s">
        <v>34439</v>
      </c>
      <c r="B3166" t="s">
        <v>34440</v>
      </c>
      <c r="C3166">
        <v>1102</v>
      </c>
      <c r="D3166" t="s">
        <v>2633</v>
      </c>
      <c r="E3166" t="s">
        <v>3</v>
      </c>
      <c r="F3166" t="s">
        <v>2634</v>
      </c>
      <c r="G3166">
        <v>1120</v>
      </c>
      <c r="H3166">
        <v>6878</v>
      </c>
      <c r="I3166">
        <v>4.59</v>
      </c>
      <c r="J3166">
        <v>46</v>
      </c>
      <c r="K3166">
        <v>70</v>
      </c>
      <c r="L3166" t="s">
        <v>34441</v>
      </c>
      <c r="M3166" t="s">
        <v>34442</v>
      </c>
      <c r="N3166" t="s">
        <v>34443</v>
      </c>
      <c r="O3166" t="s">
        <v>34444</v>
      </c>
      <c r="P3166" t="s">
        <v>34445</v>
      </c>
      <c r="Q3166" t="s">
        <v>34446</v>
      </c>
      <c r="R3166" t="s">
        <v>34447</v>
      </c>
      <c r="S3166" t="s">
        <v>34448</v>
      </c>
      <c r="T3166" t="s">
        <v>34449</v>
      </c>
      <c r="U3166" t="s">
        <v>34450</v>
      </c>
      <c r="V3166" t="s">
        <v>34451</v>
      </c>
      <c r="W3166" t="s">
        <v>34452</v>
      </c>
      <c r="X3166" t="s">
        <v>34453</v>
      </c>
      <c r="Y3166" t="s">
        <v>34454</v>
      </c>
      <c r="Z3166" t="s">
        <v>34455</v>
      </c>
      <c r="AA3166" t="s">
        <v>34456</v>
      </c>
      <c r="AB3166" t="s">
        <v>34457</v>
      </c>
      <c r="AC3166" t="s">
        <v>34458</v>
      </c>
      <c r="AD3166" t="s">
        <v>34459</v>
      </c>
      <c r="AE3166" t="s">
        <v>34460</v>
      </c>
    </row>
    <row r="3167" spans="1:31" x14ac:dyDescent="0.3">
      <c r="A3167" t="s">
        <v>34461</v>
      </c>
      <c r="B3167" t="s">
        <v>34462</v>
      </c>
      <c r="C3167">
        <v>1019</v>
      </c>
      <c r="D3167" t="s">
        <v>687</v>
      </c>
      <c r="E3167" t="s">
        <v>3</v>
      </c>
      <c r="F3167" t="s">
        <v>688</v>
      </c>
      <c r="G3167">
        <v>290</v>
      </c>
      <c r="H3167">
        <v>13617</v>
      </c>
      <c r="I3167">
        <v>4.55</v>
      </c>
      <c r="J3167">
        <v>20</v>
      </c>
      <c r="K3167">
        <v>32</v>
      </c>
      <c r="L3167" t="s">
        <v>34463</v>
      </c>
      <c r="M3167" t="s">
        <v>34464</v>
      </c>
      <c r="N3167" t="s">
        <v>34465</v>
      </c>
      <c r="O3167" t="s">
        <v>34466</v>
      </c>
      <c r="P3167" t="s">
        <v>34467</v>
      </c>
      <c r="Q3167" t="s">
        <v>34468</v>
      </c>
      <c r="R3167" t="s">
        <v>34469</v>
      </c>
      <c r="S3167" t="s">
        <v>34470</v>
      </c>
      <c r="T3167" t="s">
        <v>34471</v>
      </c>
      <c r="U3167" t="s">
        <v>10961</v>
      </c>
      <c r="V3167" t="s">
        <v>34472</v>
      </c>
      <c r="W3167" t="s">
        <v>5989</v>
      </c>
      <c r="X3167" t="s">
        <v>34473</v>
      </c>
      <c r="Y3167" t="s">
        <v>34474</v>
      </c>
      <c r="Z3167" t="s">
        <v>34475</v>
      </c>
      <c r="AA3167" t="s">
        <v>34476</v>
      </c>
      <c r="AB3167" t="s">
        <v>34477</v>
      </c>
      <c r="AC3167" t="s">
        <v>34478</v>
      </c>
      <c r="AD3167" t="s">
        <v>34479</v>
      </c>
      <c r="AE3167" t="s">
        <v>5871</v>
      </c>
    </row>
    <row r="3168" spans="1:31" x14ac:dyDescent="0.3">
      <c r="A3168" t="s">
        <v>34480</v>
      </c>
      <c r="B3168" t="s">
        <v>34481</v>
      </c>
      <c r="C3168">
        <v>1019</v>
      </c>
      <c r="D3168" t="s">
        <v>2633</v>
      </c>
      <c r="E3168" t="s">
        <v>3</v>
      </c>
      <c r="F3168" t="s">
        <v>2634</v>
      </c>
      <c r="G3168">
        <v>189</v>
      </c>
      <c r="H3168">
        <v>11832</v>
      </c>
      <c r="I3168">
        <v>5</v>
      </c>
      <c r="J3168">
        <v>1</v>
      </c>
      <c r="K3168">
        <v>9</v>
      </c>
      <c r="L3168" t="s">
        <v>34482</v>
      </c>
      <c r="M3168" t="s">
        <v>34483</v>
      </c>
      <c r="N3168" t="s">
        <v>34484</v>
      </c>
      <c r="O3168" t="s">
        <v>34485</v>
      </c>
      <c r="P3168" t="s">
        <v>34486</v>
      </c>
      <c r="Q3168" t="s">
        <v>34487</v>
      </c>
      <c r="R3168" t="s">
        <v>34488</v>
      </c>
      <c r="S3168" t="s">
        <v>34489</v>
      </c>
      <c r="T3168" t="s">
        <v>34490</v>
      </c>
      <c r="U3168" t="s">
        <v>34491</v>
      </c>
      <c r="V3168" t="s">
        <v>34492</v>
      </c>
      <c r="W3168" t="s">
        <v>34493</v>
      </c>
      <c r="X3168" t="s">
        <v>34494</v>
      </c>
      <c r="Y3168" t="s">
        <v>34495</v>
      </c>
      <c r="Z3168" t="s">
        <v>34496</v>
      </c>
      <c r="AA3168" t="s">
        <v>34497</v>
      </c>
      <c r="AB3168" t="s">
        <v>27107</v>
      </c>
      <c r="AC3168" t="s">
        <v>34498</v>
      </c>
      <c r="AD3168" t="s">
        <v>34499</v>
      </c>
      <c r="AE3168" t="s">
        <v>34500</v>
      </c>
    </row>
    <row r="3169" spans="1:31" x14ac:dyDescent="0.3">
      <c r="A3169" t="s">
        <v>34501</v>
      </c>
      <c r="B3169" t="s">
        <v>34502</v>
      </c>
      <c r="C3169">
        <v>690</v>
      </c>
      <c r="D3169" t="s">
        <v>687</v>
      </c>
      <c r="E3169" t="s">
        <v>3</v>
      </c>
      <c r="F3169" t="s">
        <v>688</v>
      </c>
      <c r="G3169">
        <v>321</v>
      </c>
      <c r="H3169">
        <v>3638</v>
      </c>
      <c r="I3169">
        <v>4.5</v>
      </c>
      <c r="J3169">
        <v>2</v>
      </c>
      <c r="K3169">
        <v>3</v>
      </c>
    </row>
    <row r="3170" spans="1:31" x14ac:dyDescent="0.3">
      <c r="A3170" t="s">
        <v>34503</v>
      </c>
      <c r="B3170" t="s">
        <v>34504</v>
      </c>
      <c r="C3170">
        <v>738</v>
      </c>
      <c r="D3170" t="s">
        <v>32</v>
      </c>
      <c r="E3170">
        <v>301</v>
      </c>
      <c r="F3170">
        <v>2937</v>
      </c>
      <c r="G3170">
        <v>3.6</v>
      </c>
      <c r="H3170">
        <v>5</v>
      </c>
      <c r="I3170">
        <v>9</v>
      </c>
    </row>
    <row r="3171" spans="1:31" x14ac:dyDescent="0.3">
      <c r="A3171" t="s">
        <v>34505</v>
      </c>
      <c r="B3171" t="s">
        <v>34506</v>
      </c>
      <c r="C3171">
        <v>601</v>
      </c>
      <c r="D3171" t="s">
        <v>32</v>
      </c>
      <c r="E3171">
        <v>239</v>
      </c>
      <c r="F3171">
        <v>4479</v>
      </c>
      <c r="G3171">
        <v>4.87</v>
      </c>
      <c r="H3171">
        <v>23</v>
      </c>
      <c r="I3171">
        <v>16</v>
      </c>
      <c r="J3171" t="s">
        <v>34507</v>
      </c>
      <c r="K3171" t="s">
        <v>34508</v>
      </c>
      <c r="L3171" t="s">
        <v>34509</v>
      </c>
      <c r="M3171" t="s">
        <v>34510</v>
      </c>
      <c r="N3171" t="s">
        <v>34511</v>
      </c>
      <c r="O3171" t="s">
        <v>34512</v>
      </c>
      <c r="P3171" t="s">
        <v>34513</v>
      </c>
      <c r="Q3171" t="s">
        <v>34514</v>
      </c>
      <c r="R3171" t="s">
        <v>34515</v>
      </c>
      <c r="S3171" t="s">
        <v>34516</v>
      </c>
      <c r="T3171" t="s">
        <v>34517</v>
      </c>
      <c r="U3171" t="s">
        <v>34518</v>
      </c>
      <c r="V3171" t="s">
        <v>34519</v>
      </c>
      <c r="W3171" t="s">
        <v>34520</v>
      </c>
      <c r="X3171" t="s">
        <v>34521</v>
      </c>
      <c r="Y3171" t="s">
        <v>5932</v>
      </c>
      <c r="Z3171" t="s">
        <v>34522</v>
      </c>
      <c r="AA3171" t="s">
        <v>5919</v>
      </c>
      <c r="AB3171" t="s">
        <v>34523</v>
      </c>
      <c r="AC3171" t="s">
        <v>34524</v>
      </c>
    </row>
    <row r="3172" spans="1:31" x14ac:dyDescent="0.3">
      <c r="A3172" t="s">
        <v>34525</v>
      </c>
      <c r="B3172" t="s">
        <v>34526</v>
      </c>
      <c r="C3172">
        <v>1111</v>
      </c>
      <c r="D3172" t="s">
        <v>32</v>
      </c>
      <c r="E3172">
        <v>225</v>
      </c>
      <c r="F3172">
        <v>7846</v>
      </c>
      <c r="G3172">
        <v>5</v>
      </c>
      <c r="H3172">
        <v>1</v>
      </c>
      <c r="I3172">
        <v>17</v>
      </c>
      <c r="J3172" t="s">
        <v>34527</v>
      </c>
      <c r="K3172" t="s">
        <v>34528</v>
      </c>
      <c r="L3172" t="s">
        <v>34529</v>
      </c>
      <c r="M3172" t="s">
        <v>34530</v>
      </c>
      <c r="N3172" t="s">
        <v>34531</v>
      </c>
      <c r="O3172" t="s">
        <v>34532</v>
      </c>
      <c r="P3172" t="s">
        <v>34533</v>
      </c>
      <c r="Q3172" t="s">
        <v>34534</v>
      </c>
      <c r="R3172" t="s">
        <v>34535</v>
      </c>
      <c r="S3172" t="s">
        <v>34536</v>
      </c>
      <c r="T3172" t="s">
        <v>34537</v>
      </c>
      <c r="U3172" t="s">
        <v>34538</v>
      </c>
      <c r="V3172" t="s">
        <v>34539</v>
      </c>
      <c r="W3172" t="s">
        <v>34540</v>
      </c>
    </row>
    <row r="3173" spans="1:31" x14ac:dyDescent="0.3">
      <c r="A3173" t="s">
        <v>34488</v>
      </c>
      <c r="B3173" t="s">
        <v>34481</v>
      </c>
      <c r="C3173">
        <v>1014</v>
      </c>
      <c r="D3173" t="s">
        <v>2633</v>
      </c>
      <c r="E3173" t="s">
        <v>3</v>
      </c>
      <c r="F3173" t="s">
        <v>2634</v>
      </c>
      <c r="G3173">
        <v>180</v>
      </c>
      <c r="H3173">
        <v>6330</v>
      </c>
      <c r="I3173">
        <v>0</v>
      </c>
      <c r="J3173">
        <v>0</v>
      </c>
      <c r="K3173">
        <v>3</v>
      </c>
      <c r="L3173" t="s">
        <v>34493</v>
      </c>
      <c r="M3173" t="s">
        <v>34541</v>
      </c>
      <c r="N3173" t="s">
        <v>34484</v>
      </c>
      <c r="O3173" t="s">
        <v>34542</v>
      </c>
      <c r="P3173" t="s">
        <v>34543</v>
      </c>
      <c r="Q3173" t="s">
        <v>34480</v>
      </c>
      <c r="R3173" t="s">
        <v>34544</v>
      </c>
      <c r="S3173" t="s">
        <v>34545</v>
      </c>
      <c r="T3173" t="s">
        <v>34499</v>
      </c>
      <c r="U3173" t="s">
        <v>34492</v>
      </c>
      <c r="V3173" t="s">
        <v>34546</v>
      </c>
      <c r="W3173" t="s">
        <v>27107</v>
      </c>
      <c r="X3173" t="s">
        <v>34547</v>
      </c>
      <c r="Y3173" t="s">
        <v>34548</v>
      </c>
      <c r="Z3173" t="s">
        <v>34549</v>
      </c>
      <c r="AA3173" t="s">
        <v>34482</v>
      </c>
      <c r="AB3173" t="s">
        <v>34550</v>
      </c>
      <c r="AC3173" t="s">
        <v>34551</v>
      </c>
      <c r="AD3173" t="s">
        <v>34552</v>
      </c>
      <c r="AE3173" t="s">
        <v>34553</v>
      </c>
    </row>
    <row r="3174" spans="1:31" x14ac:dyDescent="0.3">
      <c r="A3174" t="s">
        <v>34554</v>
      </c>
      <c r="B3174" t="s">
        <v>34555</v>
      </c>
      <c r="C3174">
        <v>862</v>
      </c>
      <c r="D3174" t="s">
        <v>32</v>
      </c>
      <c r="E3174">
        <v>265</v>
      </c>
      <c r="F3174">
        <v>2739</v>
      </c>
      <c r="G3174">
        <v>3</v>
      </c>
      <c r="H3174">
        <v>2</v>
      </c>
      <c r="I3174">
        <v>1</v>
      </c>
      <c r="J3174" t="s">
        <v>34556</v>
      </c>
      <c r="K3174" t="s">
        <v>34557</v>
      </c>
      <c r="L3174" t="s">
        <v>34558</v>
      </c>
      <c r="M3174" t="s">
        <v>34559</v>
      </c>
      <c r="N3174" t="s">
        <v>34560</v>
      </c>
    </row>
    <row r="3175" spans="1:31" x14ac:dyDescent="0.3">
      <c r="A3175" t="s">
        <v>34561</v>
      </c>
      <c r="B3175" t="s">
        <v>34562</v>
      </c>
      <c r="C3175">
        <v>1083</v>
      </c>
      <c r="D3175" t="s">
        <v>32</v>
      </c>
      <c r="E3175">
        <v>64</v>
      </c>
      <c r="F3175">
        <v>28253</v>
      </c>
      <c r="G3175">
        <v>4.8899999999999997</v>
      </c>
      <c r="H3175">
        <v>84</v>
      </c>
      <c r="I3175">
        <v>52</v>
      </c>
      <c r="J3175" t="s">
        <v>34563</v>
      </c>
      <c r="K3175" t="s">
        <v>34564</v>
      </c>
      <c r="L3175" t="s">
        <v>34565</v>
      </c>
      <c r="M3175" t="s">
        <v>34566</v>
      </c>
      <c r="N3175" t="s">
        <v>34567</v>
      </c>
      <c r="O3175" t="s">
        <v>34568</v>
      </c>
      <c r="P3175" t="s">
        <v>34569</v>
      </c>
      <c r="Q3175" t="s">
        <v>34570</v>
      </c>
      <c r="R3175" t="s">
        <v>34571</v>
      </c>
      <c r="S3175" t="s">
        <v>34572</v>
      </c>
      <c r="T3175" t="s">
        <v>34573</v>
      </c>
      <c r="U3175" t="s">
        <v>34574</v>
      </c>
      <c r="V3175" t="s">
        <v>34575</v>
      </c>
      <c r="W3175" t="s">
        <v>34576</v>
      </c>
      <c r="X3175" t="s">
        <v>34577</v>
      </c>
      <c r="Y3175" t="s">
        <v>34578</v>
      </c>
      <c r="Z3175" t="s">
        <v>34579</v>
      </c>
      <c r="AA3175" t="s">
        <v>34580</v>
      </c>
      <c r="AB3175" t="s">
        <v>34581</v>
      </c>
      <c r="AC3175" t="s">
        <v>34582</v>
      </c>
    </row>
    <row r="3176" spans="1:31" x14ac:dyDescent="0.3">
      <c r="A3176" t="s">
        <v>34583</v>
      </c>
      <c r="B3176" t="s">
        <v>34584</v>
      </c>
      <c r="C3176">
        <v>1126</v>
      </c>
      <c r="D3176" t="s">
        <v>2633</v>
      </c>
      <c r="E3176" t="s">
        <v>3</v>
      </c>
      <c r="F3176" t="s">
        <v>2634</v>
      </c>
      <c r="G3176">
        <v>28</v>
      </c>
      <c r="H3176">
        <v>696</v>
      </c>
      <c r="I3176">
        <v>2.08</v>
      </c>
      <c r="J3176">
        <v>12</v>
      </c>
      <c r="K3176">
        <v>10</v>
      </c>
      <c r="L3176" t="s">
        <v>34585</v>
      </c>
      <c r="M3176" t="s">
        <v>34586</v>
      </c>
      <c r="N3176" t="s">
        <v>34587</v>
      </c>
      <c r="O3176" t="s">
        <v>34588</v>
      </c>
      <c r="P3176" t="s">
        <v>34589</v>
      </c>
      <c r="Q3176" t="s">
        <v>34590</v>
      </c>
      <c r="R3176" t="s">
        <v>34591</v>
      </c>
      <c r="S3176" t="s">
        <v>34592</v>
      </c>
      <c r="T3176" t="s">
        <v>34593</v>
      </c>
      <c r="U3176" t="s">
        <v>34594</v>
      </c>
      <c r="V3176" t="s">
        <v>34595</v>
      </c>
      <c r="W3176" t="s">
        <v>34596</v>
      </c>
      <c r="X3176" t="s">
        <v>34597</v>
      </c>
      <c r="Y3176" t="s">
        <v>34598</v>
      </c>
      <c r="Z3176" t="s">
        <v>34599</v>
      </c>
      <c r="AA3176" t="s">
        <v>34600</v>
      </c>
      <c r="AB3176" t="s">
        <v>34601</v>
      </c>
      <c r="AC3176" t="s">
        <v>34602</v>
      </c>
      <c r="AD3176" t="s">
        <v>34603</v>
      </c>
      <c r="AE3176" t="s">
        <v>34604</v>
      </c>
    </row>
    <row r="3177" spans="1:31" x14ac:dyDescent="0.3">
      <c r="A3177" t="s">
        <v>34585</v>
      </c>
      <c r="B3177" t="s">
        <v>34605</v>
      </c>
      <c r="C3177">
        <v>1126</v>
      </c>
      <c r="D3177" t="s">
        <v>32</v>
      </c>
      <c r="E3177">
        <v>147</v>
      </c>
      <c r="F3177">
        <v>4557</v>
      </c>
      <c r="G3177">
        <v>1.86</v>
      </c>
      <c r="H3177">
        <v>64</v>
      </c>
      <c r="I3177">
        <v>120</v>
      </c>
      <c r="J3177" t="s">
        <v>34589</v>
      </c>
      <c r="K3177" t="s">
        <v>34583</v>
      </c>
      <c r="L3177" t="s">
        <v>34594</v>
      </c>
      <c r="M3177" t="s">
        <v>34606</v>
      </c>
      <c r="N3177" t="s">
        <v>34600</v>
      </c>
      <c r="O3177" t="s">
        <v>34586</v>
      </c>
      <c r="P3177" t="s">
        <v>34588</v>
      </c>
      <c r="Q3177" t="s">
        <v>34607</v>
      </c>
      <c r="R3177" t="s">
        <v>34608</v>
      </c>
      <c r="S3177" t="s">
        <v>34602</v>
      </c>
      <c r="T3177" t="s">
        <v>34609</v>
      </c>
      <c r="U3177" t="s">
        <v>34610</v>
      </c>
      <c r="V3177" t="s">
        <v>34587</v>
      </c>
      <c r="W3177" t="s">
        <v>34596</v>
      </c>
    </row>
    <row r="3178" spans="1:31" x14ac:dyDescent="0.3">
      <c r="A3178" t="s">
        <v>34611</v>
      </c>
      <c r="B3178" t="s">
        <v>34612</v>
      </c>
      <c r="C3178">
        <v>1127</v>
      </c>
      <c r="D3178" t="s">
        <v>32</v>
      </c>
      <c r="E3178">
        <v>30</v>
      </c>
      <c r="F3178">
        <v>212</v>
      </c>
      <c r="G3178">
        <v>5</v>
      </c>
      <c r="H3178">
        <v>1</v>
      </c>
      <c r="I3178">
        <v>0</v>
      </c>
      <c r="J3178" t="s">
        <v>34613</v>
      </c>
      <c r="K3178" t="s">
        <v>34614</v>
      </c>
      <c r="L3178" t="s">
        <v>34615</v>
      </c>
      <c r="M3178" t="s">
        <v>34616</v>
      </c>
      <c r="N3178" t="s">
        <v>34617</v>
      </c>
      <c r="O3178" t="s">
        <v>34589</v>
      </c>
      <c r="P3178" t="s">
        <v>34618</v>
      </c>
      <c r="Q3178" t="s">
        <v>34619</v>
      </c>
      <c r="R3178" t="s">
        <v>34620</v>
      </c>
      <c r="S3178" t="s">
        <v>34621</v>
      </c>
      <c r="T3178" t="s">
        <v>34622</v>
      </c>
      <c r="U3178" t="s">
        <v>34623</v>
      </c>
      <c r="V3178" t="s">
        <v>34624</v>
      </c>
      <c r="W3178" t="s">
        <v>34595</v>
      </c>
      <c r="X3178" t="s">
        <v>34625</v>
      </c>
      <c r="Y3178" t="s">
        <v>34626</v>
      </c>
      <c r="Z3178" t="s">
        <v>34627</v>
      </c>
      <c r="AA3178" t="s">
        <v>34600</v>
      </c>
      <c r="AB3178" t="s">
        <v>34628</v>
      </c>
      <c r="AC3178" t="s">
        <v>34629</v>
      </c>
    </row>
    <row r="3179" spans="1:31" x14ac:dyDescent="0.3">
      <c r="A3179" t="s">
        <v>34630</v>
      </c>
      <c r="B3179" t="s">
        <v>34631</v>
      </c>
      <c r="C3179">
        <v>1135</v>
      </c>
      <c r="D3179" t="s">
        <v>32</v>
      </c>
      <c r="E3179">
        <v>41</v>
      </c>
      <c r="F3179">
        <v>519</v>
      </c>
      <c r="G3179">
        <v>1.5</v>
      </c>
      <c r="H3179">
        <v>16</v>
      </c>
      <c r="I3179">
        <v>14</v>
      </c>
      <c r="J3179" t="s">
        <v>34632</v>
      </c>
      <c r="K3179" t="s">
        <v>34633</v>
      </c>
      <c r="L3179" t="s">
        <v>34634</v>
      </c>
      <c r="M3179" t="s">
        <v>34635</v>
      </c>
      <c r="N3179" t="s">
        <v>34636</v>
      </c>
      <c r="O3179" t="s">
        <v>34637</v>
      </c>
      <c r="P3179" t="s">
        <v>34638</v>
      </c>
      <c r="Q3179" t="s">
        <v>34639</v>
      </c>
      <c r="R3179" t="s">
        <v>34640</v>
      </c>
      <c r="S3179" t="s">
        <v>34641</v>
      </c>
      <c r="T3179" t="s">
        <v>6099</v>
      </c>
      <c r="U3179" t="s">
        <v>34642</v>
      </c>
      <c r="V3179" t="s">
        <v>34643</v>
      </c>
      <c r="W3179" t="s">
        <v>34644</v>
      </c>
      <c r="X3179" t="s">
        <v>34645</v>
      </c>
      <c r="Y3179" t="s">
        <v>34646</v>
      </c>
      <c r="Z3179" t="s">
        <v>34647</v>
      </c>
      <c r="AA3179" t="s">
        <v>34648</v>
      </c>
      <c r="AB3179" t="s">
        <v>34649</v>
      </c>
      <c r="AC3179" t="s">
        <v>34650</v>
      </c>
    </row>
    <row r="3180" spans="1:31" x14ac:dyDescent="0.3">
      <c r="A3180" t="s">
        <v>34606</v>
      </c>
      <c r="B3180" t="s">
        <v>34651</v>
      </c>
      <c r="C3180">
        <v>1124</v>
      </c>
      <c r="D3180" t="s">
        <v>32</v>
      </c>
      <c r="E3180">
        <v>10</v>
      </c>
      <c r="F3180">
        <v>329</v>
      </c>
      <c r="G3180">
        <v>2.25</v>
      </c>
      <c r="H3180">
        <v>4</v>
      </c>
      <c r="I3180">
        <v>0</v>
      </c>
      <c r="J3180" t="s">
        <v>34585</v>
      </c>
      <c r="K3180" t="s">
        <v>34652</v>
      </c>
      <c r="L3180" t="s">
        <v>34653</v>
      </c>
      <c r="M3180" t="s">
        <v>34654</v>
      </c>
      <c r="N3180" t="s">
        <v>34655</v>
      </c>
      <c r="O3180" t="s">
        <v>34589</v>
      </c>
      <c r="P3180" t="s">
        <v>34656</v>
      </c>
      <c r="Q3180" t="s">
        <v>34657</v>
      </c>
      <c r="R3180" t="s">
        <v>34658</v>
      </c>
      <c r="S3180" t="s">
        <v>34659</v>
      </c>
      <c r="T3180" t="s">
        <v>34660</v>
      </c>
      <c r="U3180" t="s">
        <v>34661</v>
      </c>
      <c r="V3180" t="s">
        <v>34662</v>
      </c>
      <c r="W3180" t="s">
        <v>34663</v>
      </c>
      <c r="X3180" t="s">
        <v>34664</v>
      </c>
      <c r="Y3180" t="s">
        <v>34665</v>
      </c>
      <c r="Z3180" t="s">
        <v>34666</v>
      </c>
      <c r="AA3180" t="s">
        <v>34667</v>
      </c>
      <c r="AB3180" t="s">
        <v>34668</v>
      </c>
      <c r="AC3180" t="s">
        <v>34669</v>
      </c>
    </row>
    <row r="3181" spans="1:31" x14ac:dyDescent="0.3">
      <c r="A3181" t="s">
        <v>34670</v>
      </c>
      <c r="B3181" t="s">
        <v>34612</v>
      </c>
      <c r="C3181">
        <v>1124</v>
      </c>
      <c r="D3181" t="s">
        <v>32</v>
      </c>
      <c r="E3181">
        <v>64</v>
      </c>
      <c r="F3181">
        <v>36</v>
      </c>
      <c r="G3181">
        <v>0</v>
      </c>
      <c r="H3181">
        <v>0</v>
      </c>
      <c r="I3181">
        <v>0</v>
      </c>
      <c r="J3181" t="s">
        <v>34671</v>
      </c>
      <c r="K3181" t="s">
        <v>34672</v>
      </c>
      <c r="L3181" t="s">
        <v>34673</v>
      </c>
      <c r="M3181" t="s">
        <v>34632</v>
      </c>
      <c r="N3181" t="s">
        <v>34674</v>
      </c>
      <c r="O3181" t="s">
        <v>34675</v>
      </c>
      <c r="P3181" t="s">
        <v>34676</v>
      </c>
      <c r="Q3181" t="s">
        <v>34677</v>
      </c>
      <c r="R3181" t="s">
        <v>34678</v>
      </c>
      <c r="S3181" t="s">
        <v>34679</v>
      </c>
      <c r="T3181" t="s">
        <v>34680</v>
      </c>
      <c r="U3181" t="s">
        <v>34681</v>
      </c>
      <c r="V3181" t="s">
        <v>34682</v>
      </c>
      <c r="W3181" t="s">
        <v>34683</v>
      </c>
      <c r="X3181" t="s">
        <v>34684</v>
      </c>
      <c r="Y3181" t="s">
        <v>34685</v>
      </c>
      <c r="Z3181" t="s">
        <v>34686</v>
      </c>
      <c r="AA3181" t="s">
        <v>34687</v>
      </c>
      <c r="AB3181" t="s">
        <v>34688</v>
      </c>
      <c r="AC3181" t="s">
        <v>34689</v>
      </c>
    </row>
    <row r="3182" spans="1:31" x14ac:dyDescent="0.3">
      <c r="A3182" t="s">
        <v>34666</v>
      </c>
      <c r="B3182" t="s">
        <v>34690</v>
      </c>
      <c r="C3182">
        <v>1025</v>
      </c>
      <c r="D3182" t="s">
        <v>632</v>
      </c>
      <c r="E3182">
        <v>221</v>
      </c>
      <c r="F3182">
        <v>56691</v>
      </c>
      <c r="G3182">
        <v>4.7699999999999996</v>
      </c>
      <c r="H3182">
        <v>229</v>
      </c>
      <c r="I3182">
        <v>292</v>
      </c>
      <c r="J3182" t="s">
        <v>6099</v>
      </c>
      <c r="K3182" t="s">
        <v>34691</v>
      </c>
      <c r="L3182" t="s">
        <v>34692</v>
      </c>
      <c r="M3182" t="s">
        <v>34693</v>
      </c>
      <c r="N3182" t="s">
        <v>34694</v>
      </c>
      <c r="O3182" t="s">
        <v>34695</v>
      </c>
      <c r="P3182" t="s">
        <v>34696</v>
      </c>
      <c r="Q3182" t="s">
        <v>34697</v>
      </c>
      <c r="R3182" t="s">
        <v>34698</v>
      </c>
      <c r="S3182" t="s">
        <v>34699</v>
      </c>
      <c r="T3182" t="s">
        <v>34596</v>
      </c>
      <c r="U3182" t="s">
        <v>34700</v>
      </c>
      <c r="V3182" t="s">
        <v>34701</v>
      </c>
      <c r="W3182" t="s">
        <v>34702</v>
      </c>
    </row>
    <row r="3183" spans="1:31" x14ac:dyDescent="0.3">
      <c r="A3183" t="s">
        <v>34703</v>
      </c>
      <c r="B3183" t="s">
        <v>34704</v>
      </c>
      <c r="C3183">
        <v>952</v>
      </c>
      <c r="D3183" t="s">
        <v>20</v>
      </c>
      <c r="E3183">
        <v>292</v>
      </c>
      <c r="F3183">
        <v>6464</v>
      </c>
      <c r="G3183">
        <v>4.67</v>
      </c>
      <c r="H3183">
        <v>64</v>
      </c>
      <c r="I3183">
        <v>95</v>
      </c>
      <c r="J3183" t="s">
        <v>34705</v>
      </c>
      <c r="K3183" t="s">
        <v>1314</v>
      </c>
      <c r="L3183" t="s">
        <v>34706</v>
      </c>
      <c r="M3183" t="s">
        <v>34707</v>
      </c>
      <c r="N3183" t="s">
        <v>34708</v>
      </c>
      <c r="O3183" t="s">
        <v>34709</v>
      </c>
      <c r="P3183" t="s">
        <v>34710</v>
      </c>
      <c r="Q3183" t="s">
        <v>34711</v>
      </c>
      <c r="R3183" t="s">
        <v>34712</v>
      </c>
      <c r="S3183" t="s">
        <v>34713</v>
      </c>
      <c r="T3183" t="s">
        <v>34714</v>
      </c>
      <c r="U3183" t="s">
        <v>34715</v>
      </c>
      <c r="V3183" t="s">
        <v>34716</v>
      </c>
      <c r="W3183" t="s">
        <v>34717</v>
      </c>
      <c r="X3183" t="s">
        <v>34718</v>
      </c>
      <c r="Y3183" t="s">
        <v>34622</v>
      </c>
      <c r="Z3183" t="s">
        <v>34719</v>
      </c>
      <c r="AA3183" t="s">
        <v>34720</v>
      </c>
      <c r="AB3183" t="s">
        <v>34721</v>
      </c>
      <c r="AC3183" t="s">
        <v>34722</v>
      </c>
    </row>
    <row r="3184" spans="1:31" x14ac:dyDescent="0.3">
      <c r="A3184" t="s">
        <v>34723</v>
      </c>
      <c r="B3184" t="s">
        <v>34724</v>
      </c>
      <c r="C3184">
        <v>1045</v>
      </c>
      <c r="D3184" t="s">
        <v>32</v>
      </c>
      <c r="E3184">
        <v>123</v>
      </c>
      <c r="F3184">
        <v>31</v>
      </c>
      <c r="G3184">
        <v>5</v>
      </c>
      <c r="H3184">
        <v>2</v>
      </c>
      <c r="I3184">
        <v>1</v>
      </c>
      <c r="J3184" t="s">
        <v>34725</v>
      </c>
      <c r="K3184" t="s">
        <v>34726</v>
      </c>
      <c r="L3184" t="s">
        <v>34596</v>
      </c>
      <c r="M3184" t="s">
        <v>34727</v>
      </c>
      <c r="N3184" t="s">
        <v>34728</v>
      </c>
      <c r="O3184" t="s">
        <v>34729</v>
      </c>
      <c r="P3184" t="s">
        <v>34730</v>
      </c>
      <c r="Q3184" t="s">
        <v>34628</v>
      </c>
      <c r="R3184" t="s">
        <v>34731</v>
      </c>
      <c r="S3184" t="s">
        <v>34732</v>
      </c>
      <c r="T3184" t="s">
        <v>34733</v>
      </c>
      <c r="U3184" t="s">
        <v>34734</v>
      </c>
      <c r="V3184" t="s">
        <v>34735</v>
      </c>
      <c r="W3184" t="s">
        <v>34736</v>
      </c>
      <c r="X3184" t="s">
        <v>34639</v>
      </c>
      <c r="Y3184" t="s">
        <v>34737</v>
      </c>
      <c r="Z3184" t="s">
        <v>34738</v>
      </c>
      <c r="AA3184" t="s">
        <v>34739</v>
      </c>
      <c r="AB3184" t="s">
        <v>34740</v>
      </c>
      <c r="AC3184" t="s">
        <v>34741</v>
      </c>
    </row>
    <row r="3185" spans="1:29" x14ac:dyDescent="0.3">
      <c r="A3185" t="s">
        <v>34742</v>
      </c>
      <c r="B3185" t="s">
        <v>34743</v>
      </c>
      <c r="C3185">
        <v>776</v>
      </c>
      <c r="D3185" t="s">
        <v>32</v>
      </c>
      <c r="E3185">
        <v>58</v>
      </c>
      <c r="F3185">
        <v>9875</v>
      </c>
      <c r="G3185">
        <v>2.2400000000000002</v>
      </c>
      <c r="H3185">
        <v>29</v>
      </c>
      <c r="I3185">
        <v>27</v>
      </c>
      <c r="J3185" t="s">
        <v>34744</v>
      </c>
      <c r="K3185" t="s">
        <v>34745</v>
      </c>
      <c r="L3185" t="s">
        <v>34746</v>
      </c>
      <c r="M3185" t="s">
        <v>34747</v>
      </c>
      <c r="N3185" t="s">
        <v>34748</v>
      </c>
      <c r="O3185" t="s">
        <v>34749</v>
      </c>
      <c r="P3185" t="s">
        <v>34750</v>
      </c>
      <c r="Q3185" t="s">
        <v>34751</v>
      </c>
      <c r="R3185" t="s">
        <v>34752</v>
      </c>
      <c r="S3185" t="s">
        <v>34753</v>
      </c>
      <c r="T3185" t="s">
        <v>34754</v>
      </c>
      <c r="U3185" t="s">
        <v>34755</v>
      </c>
      <c r="V3185" t="s">
        <v>34756</v>
      </c>
      <c r="W3185" t="s">
        <v>34757</v>
      </c>
    </row>
    <row r="3186" spans="1:29" x14ac:dyDescent="0.3">
      <c r="A3186" t="s">
        <v>34758</v>
      </c>
      <c r="B3186" t="s">
        <v>34759</v>
      </c>
      <c r="C3186">
        <v>1066</v>
      </c>
      <c r="D3186" t="s">
        <v>20</v>
      </c>
      <c r="E3186">
        <v>7</v>
      </c>
      <c r="F3186">
        <v>96</v>
      </c>
      <c r="G3186">
        <v>2</v>
      </c>
      <c r="H3186">
        <v>2</v>
      </c>
      <c r="I3186">
        <v>0</v>
      </c>
    </row>
    <row r="3187" spans="1:29" x14ac:dyDescent="0.3">
      <c r="A3187" t="s">
        <v>34596</v>
      </c>
      <c r="B3187" t="s">
        <v>34760</v>
      </c>
      <c r="C3187">
        <v>1024</v>
      </c>
      <c r="D3187" t="s">
        <v>32</v>
      </c>
      <c r="E3187">
        <v>128</v>
      </c>
      <c r="F3187">
        <v>1301254</v>
      </c>
      <c r="G3187">
        <v>4.82</v>
      </c>
      <c r="H3187">
        <v>3756</v>
      </c>
      <c r="I3187">
        <v>5833</v>
      </c>
      <c r="J3187" t="s">
        <v>34761</v>
      </c>
      <c r="K3187" t="s">
        <v>34762</v>
      </c>
      <c r="L3187" t="s">
        <v>34622</v>
      </c>
      <c r="M3187" t="s">
        <v>34763</v>
      </c>
      <c r="N3187" t="s">
        <v>34764</v>
      </c>
      <c r="O3187" t="s">
        <v>31548</v>
      </c>
      <c r="P3187" t="s">
        <v>34765</v>
      </c>
      <c r="Q3187" t="s">
        <v>34766</v>
      </c>
      <c r="R3187" t="s">
        <v>34715</v>
      </c>
      <c r="S3187" t="s">
        <v>34668</v>
      </c>
      <c r="T3187" t="s">
        <v>34641</v>
      </c>
      <c r="U3187" t="s">
        <v>8040</v>
      </c>
      <c r="V3187" t="s">
        <v>34735</v>
      </c>
      <c r="W3187" t="s">
        <v>34665</v>
      </c>
    </row>
    <row r="3188" spans="1:29" x14ac:dyDescent="0.3">
      <c r="A3188" t="s">
        <v>34767</v>
      </c>
      <c r="B3188" t="s">
        <v>34768</v>
      </c>
      <c r="C3188">
        <v>772</v>
      </c>
      <c r="D3188" t="s">
        <v>32</v>
      </c>
      <c r="E3188">
        <v>63</v>
      </c>
      <c r="F3188">
        <v>80</v>
      </c>
      <c r="G3188">
        <v>0</v>
      </c>
      <c r="H3188">
        <v>0</v>
      </c>
      <c r="I3188">
        <v>0</v>
      </c>
      <c r="J3188" t="s">
        <v>34761</v>
      </c>
      <c r="K3188" t="s">
        <v>34596</v>
      </c>
      <c r="L3188" t="s">
        <v>34595</v>
      </c>
      <c r="M3188" t="s">
        <v>34637</v>
      </c>
      <c r="N3188" t="s">
        <v>34635</v>
      </c>
      <c r="O3188" t="s">
        <v>34668</v>
      </c>
      <c r="P3188" t="s">
        <v>34639</v>
      </c>
      <c r="Q3188" t="s">
        <v>34769</v>
      </c>
      <c r="R3188" t="s">
        <v>34735</v>
      </c>
      <c r="S3188" t="s">
        <v>34770</v>
      </c>
      <c r="T3188" t="s">
        <v>34765</v>
      </c>
      <c r="U3188" t="s">
        <v>34641</v>
      </c>
      <c r="V3188" t="s">
        <v>34644</v>
      </c>
      <c r="W3188" t="s">
        <v>34771</v>
      </c>
      <c r="X3188" t="s">
        <v>34772</v>
      </c>
      <c r="Y3188" t="s">
        <v>34773</v>
      </c>
      <c r="Z3188" t="s">
        <v>34774</v>
      </c>
      <c r="AA3188" t="s">
        <v>34775</v>
      </c>
      <c r="AB3188" t="s">
        <v>34645</v>
      </c>
      <c r="AC3188" t="s">
        <v>34776</v>
      </c>
    </row>
    <row r="3189" spans="1:29" x14ac:dyDescent="0.3">
      <c r="A3189" t="s">
        <v>34777</v>
      </c>
      <c r="B3189" t="s">
        <v>34778</v>
      </c>
      <c r="C3189">
        <v>773</v>
      </c>
      <c r="D3189" t="s">
        <v>32</v>
      </c>
      <c r="E3189">
        <v>63</v>
      </c>
      <c r="F3189">
        <v>315</v>
      </c>
      <c r="G3189">
        <v>0</v>
      </c>
      <c r="H3189">
        <v>0</v>
      </c>
      <c r="I3189">
        <v>2</v>
      </c>
    </row>
    <row r="3190" spans="1:29" x14ac:dyDescent="0.3">
      <c r="A3190" t="s">
        <v>34779</v>
      </c>
      <c r="B3190" t="s">
        <v>34780</v>
      </c>
      <c r="C3190">
        <v>873</v>
      </c>
      <c r="D3190" t="s">
        <v>32</v>
      </c>
      <c r="E3190">
        <v>63</v>
      </c>
      <c r="F3190">
        <v>136</v>
      </c>
      <c r="G3190">
        <v>0</v>
      </c>
      <c r="H3190">
        <v>0</v>
      </c>
      <c r="I3190">
        <v>1</v>
      </c>
      <c r="J3190" t="s">
        <v>34781</v>
      </c>
      <c r="K3190" t="s">
        <v>34782</v>
      </c>
      <c r="L3190" t="s">
        <v>34783</v>
      </c>
      <c r="M3190" t="s">
        <v>34761</v>
      </c>
      <c r="N3190" t="s">
        <v>34784</v>
      </c>
      <c r="O3190" t="s">
        <v>34635</v>
      </c>
      <c r="P3190" t="s">
        <v>34785</v>
      </c>
      <c r="Q3190" t="s">
        <v>34786</v>
      </c>
      <c r="R3190" t="s">
        <v>34787</v>
      </c>
      <c r="S3190" t="s">
        <v>34788</v>
      </c>
      <c r="T3190" t="s">
        <v>34639</v>
      </c>
      <c r="U3190" t="s">
        <v>34789</v>
      </c>
      <c r="V3190" t="s">
        <v>34735</v>
      </c>
      <c r="W3190" t="s">
        <v>34790</v>
      </c>
      <c r="X3190" t="s">
        <v>34791</v>
      </c>
      <c r="Y3190" t="s">
        <v>34792</v>
      </c>
      <c r="Z3190" t="s">
        <v>34793</v>
      </c>
      <c r="AA3190" t="s">
        <v>34685</v>
      </c>
      <c r="AB3190" t="s">
        <v>34794</v>
      </c>
      <c r="AC3190" t="s">
        <v>34795</v>
      </c>
    </row>
    <row r="3191" spans="1:29" x14ac:dyDescent="0.3">
      <c r="A3191" t="s">
        <v>34796</v>
      </c>
      <c r="B3191" t="s">
        <v>34797</v>
      </c>
      <c r="C3191">
        <v>1062</v>
      </c>
      <c r="D3191" t="s">
        <v>632</v>
      </c>
      <c r="E3191">
        <v>221</v>
      </c>
      <c r="F3191">
        <v>2624</v>
      </c>
      <c r="G3191">
        <v>4.8</v>
      </c>
      <c r="H3191">
        <v>5</v>
      </c>
      <c r="I3191">
        <v>3</v>
      </c>
      <c r="J3191" t="s">
        <v>34798</v>
      </c>
      <c r="K3191" t="s">
        <v>34666</v>
      </c>
      <c r="L3191" t="s">
        <v>34799</v>
      </c>
      <c r="M3191" t="s">
        <v>34800</v>
      </c>
      <c r="N3191" t="s">
        <v>34695</v>
      </c>
      <c r="O3191" t="s">
        <v>34698</v>
      </c>
      <c r="P3191" t="s">
        <v>34801</v>
      </c>
      <c r="Q3191" t="s">
        <v>34802</v>
      </c>
      <c r="R3191" t="s">
        <v>34803</v>
      </c>
      <c r="S3191" t="s">
        <v>34804</v>
      </c>
      <c r="T3191" t="s">
        <v>34805</v>
      </c>
      <c r="U3191" t="s">
        <v>34692</v>
      </c>
      <c r="V3191" t="s">
        <v>34806</v>
      </c>
      <c r="W3191" t="s">
        <v>34807</v>
      </c>
      <c r="X3191" t="s">
        <v>34808</v>
      </c>
      <c r="Y3191" t="s">
        <v>34809</v>
      </c>
      <c r="Z3191" t="s">
        <v>34810</v>
      </c>
      <c r="AA3191" t="s">
        <v>34811</v>
      </c>
      <c r="AB3191" t="s">
        <v>34812</v>
      </c>
      <c r="AC3191" t="s">
        <v>34813</v>
      </c>
    </row>
    <row r="3192" spans="1:29" x14ac:dyDescent="0.3">
      <c r="A3192" t="s">
        <v>34814</v>
      </c>
      <c r="B3192" t="s">
        <v>34760</v>
      </c>
      <c r="C3192">
        <v>1101</v>
      </c>
      <c r="D3192" t="s">
        <v>32</v>
      </c>
      <c r="E3192">
        <v>216</v>
      </c>
      <c r="F3192">
        <v>149659</v>
      </c>
      <c r="G3192">
        <v>4.8499999999999996</v>
      </c>
      <c r="H3192">
        <v>800</v>
      </c>
      <c r="I3192">
        <v>839</v>
      </c>
      <c r="J3192" t="s">
        <v>34715</v>
      </c>
      <c r="K3192" t="s">
        <v>34815</v>
      </c>
      <c r="L3192" t="s">
        <v>34596</v>
      </c>
      <c r="M3192" t="s">
        <v>34639</v>
      </c>
      <c r="N3192" t="s">
        <v>34816</v>
      </c>
      <c r="O3192" t="s">
        <v>34762</v>
      </c>
      <c r="P3192" t="s">
        <v>34817</v>
      </c>
      <c r="Q3192" t="s">
        <v>34636</v>
      </c>
      <c r="R3192" t="s">
        <v>34818</v>
      </c>
      <c r="S3192" t="s">
        <v>34668</v>
      </c>
      <c r="T3192" t="s">
        <v>31548</v>
      </c>
      <c r="U3192" t="s">
        <v>34763</v>
      </c>
      <c r="V3192" t="s">
        <v>34819</v>
      </c>
      <c r="W3192" t="s">
        <v>34784</v>
      </c>
    </row>
    <row r="3193" spans="1:29" x14ac:dyDescent="0.3">
      <c r="A3193" t="s">
        <v>34668</v>
      </c>
      <c r="B3193" t="s">
        <v>34820</v>
      </c>
      <c r="C3193">
        <v>1117</v>
      </c>
      <c r="D3193" t="s">
        <v>32</v>
      </c>
      <c r="E3193">
        <v>46</v>
      </c>
      <c r="F3193">
        <v>99034</v>
      </c>
      <c r="G3193">
        <v>4.7699999999999996</v>
      </c>
      <c r="H3193">
        <v>251</v>
      </c>
      <c r="I3193">
        <v>271</v>
      </c>
      <c r="J3193" t="s">
        <v>34596</v>
      </c>
      <c r="K3193" t="s">
        <v>34821</v>
      </c>
      <c r="L3193" t="s">
        <v>34715</v>
      </c>
      <c r="M3193" t="s">
        <v>34735</v>
      </c>
      <c r="N3193" t="s">
        <v>34763</v>
      </c>
      <c r="O3193" t="s">
        <v>34814</v>
      </c>
      <c r="P3193" t="s">
        <v>34636</v>
      </c>
      <c r="Q3193" t="s">
        <v>15855</v>
      </c>
      <c r="R3193" t="s">
        <v>34822</v>
      </c>
      <c r="S3193" t="s">
        <v>34765</v>
      </c>
      <c r="T3193" t="s">
        <v>34823</v>
      </c>
      <c r="U3193" t="s">
        <v>34638</v>
      </c>
      <c r="V3193" t="s">
        <v>34635</v>
      </c>
      <c r="W3193" t="s">
        <v>34622</v>
      </c>
      <c r="X3193" t="s">
        <v>34738</v>
      </c>
      <c r="Y3193" t="s">
        <v>34824</v>
      </c>
      <c r="Z3193" t="s">
        <v>34817</v>
      </c>
      <c r="AA3193" t="s">
        <v>34629</v>
      </c>
      <c r="AB3193" t="s">
        <v>34641</v>
      </c>
      <c r="AC3193" t="s">
        <v>34761</v>
      </c>
    </row>
    <row r="3194" spans="1:29" x14ac:dyDescent="0.3">
      <c r="A3194" t="s">
        <v>34715</v>
      </c>
      <c r="B3194" t="s">
        <v>34825</v>
      </c>
      <c r="C3194">
        <v>1075</v>
      </c>
      <c r="D3194" t="s">
        <v>32</v>
      </c>
      <c r="E3194">
        <v>121</v>
      </c>
      <c r="F3194">
        <v>183326</v>
      </c>
      <c r="G3194">
        <v>4.6100000000000003</v>
      </c>
      <c r="H3194">
        <v>435</v>
      </c>
      <c r="I3194">
        <v>709</v>
      </c>
      <c r="J3194" t="s">
        <v>34826</v>
      </c>
      <c r="K3194" t="s">
        <v>34596</v>
      </c>
      <c r="L3194" t="s">
        <v>34827</v>
      </c>
      <c r="M3194" t="s">
        <v>34622</v>
      </c>
      <c r="N3194" t="s">
        <v>34828</v>
      </c>
      <c r="O3194" t="s">
        <v>34814</v>
      </c>
      <c r="P3194" t="s">
        <v>34829</v>
      </c>
      <c r="Q3194" t="s">
        <v>34636</v>
      </c>
      <c r="R3194" t="s">
        <v>34763</v>
      </c>
      <c r="S3194" t="s">
        <v>34735</v>
      </c>
      <c r="T3194" t="s">
        <v>34830</v>
      </c>
      <c r="U3194" t="s">
        <v>34738</v>
      </c>
      <c r="V3194" t="s">
        <v>34819</v>
      </c>
      <c r="W3194" t="s">
        <v>34635</v>
      </c>
    </row>
    <row r="3195" spans="1:29" x14ac:dyDescent="0.3">
      <c r="A3195" t="s">
        <v>34735</v>
      </c>
      <c r="B3195" t="s">
        <v>34831</v>
      </c>
      <c r="C3195">
        <v>772</v>
      </c>
      <c r="D3195" t="s">
        <v>32</v>
      </c>
      <c r="E3195">
        <v>63</v>
      </c>
      <c r="F3195">
        <v>1743671</v>
      </c>
      <c r="G3195">
        <v>4.67</v>
      </c>
      <c r="H3195">
        <v>4119</v>
      </c>
      <c r="I3195">
        <v>5002</v>
      </c>
      <c r="J3195" t="s">
        <v>34641</v>
      </c>
      <c r="K3195" t="s">
        <v>34762</v>
      </c>
      <c r="L3195" t="s">
        <v>34635</v>
      </c>
      <c r="M3195" t="s">
        <v>34596</v>
      </c>
      <c r="N3195" t="s">
        <v>34817</v>
      </c>
      <c r="O3195" t="s">
        <v>34832</v>
      </c>
      <c r="P3195" t="s">
        <v>34719</v>
      </c>
      <c r="Q3195" t="s">
        <v>34833</v>
      </c>
      <c r="R3195" t="s">
        <v>34824</v>
      </c>
      <c r="S3195" t="s">
        <v>31548</v>
      </c>
      <c r="T3195" t="s">
        <v>34834</v>
      </c>
      <c r="U3195" t="s">
        <v>34636</v>
      </c>
      <c r="V3195" t="s">
        <v>34761</v>
      </c>
      <c r="W3195" t="s">
        <v>34769</v>
      </c>
    </row>
    <row r="3196" spans="1:29" x14ac:dyDescent="0.3">
      <c r="A3196" t="s">
        <v>34835</v>
      </c>
      <c r="B3196" t="s">
        <v>34836</v>
      </c>
      <c r="C3196">
        <v>1115</v>
      </c>
      <c r="D3196" t="s">
        <v>32</v>
      </c>
      <c r="E3196">
        <v>251</v>
      </c>
      <c r="F3196">
        <v>85</v>
      </c>
      <c r="G3196">
        <v>0</v>
      </c>
      <c r="H3196">
        <v>0</v>
      </c>
      <c r="I3196">
        <v>3</v>
      </c>
    </row>
    <row r="3197" spans="1:29" x14ac:dyDescent="0.3">
      <c r="A3197" t="s">
        <v>34837</v>
      </c>
      <c r="B3197" t="s">
        <v>34836</v>
      </c>
      <c r="C3197">
        <v>1114</v>
      </c>
      <c r="D3197" t="s">
        <v>32</v>
      </c>
      <c r="E3197">
        <v>73</v>
      </c>
      <c r="F3197">
        <v>79</v>
      </c>
      <c r="G3197">
        <v>0</v>
      </c>
      <c r="H3197">
        <v>0</v>
      </c>
      <c r="I3197">
        <v>0</v>
      </c>
    </row>
    <row r="3198" spans="1:29" x14ac:dyDescent="0.3">
      <c r="A3198" t="s">
        <v>34838</v>
      </c>
      <c r="B3198" t="s">
        <v>34836</v>
      </c>
      <c r="C3198">
        <v>1045</v>
      </c>
      <c r="D3198" t="s">
        <v>32</v>
      </c>
      <c r="E3198">
        <v>184</v>
      </c>
      <c r="F3198">
        <v>361</v>
      </c>
      <c r="G3198">
        <v>0</v>
      </c>
      <c r="H3198">
        <v>0</v>
      </c>
      <c r="I3198">
        <v>2</v>
      </c>
      <c r="J3198" t="s">
        <v>34839</v>
      </c>
      <c r="K3198" t="s">
        <v>34840</v>
      </c>
      <c r="L3198" t="s">
        <v>34841</v>
      </c>
      <c r="M3198" t="s">
        <v>34842</v>
      </c>
      <c r="N3198" t="s">
        <v>34843</v>
      </c>
      <c r="O3198" t="s">
        <v>34844</v>
      </c>
      <c r="P3198" t="s">
        <v>34845</v>
      </c>
      <c r="Q3198" t="s">
        <v>34846</v>
      </c>
      <c r="R3198" t="s">
        <v>34847</v>
      </c>
      <c r="S3198" t="s">
        <v>34848</v>
      </c>
      <c r="T3198" t="s">
        <v>34849</v>
      </c>
      <c r="U3198" t="s">
        <v>34850</v>
      </c>
      <c r="V3198" t="s">
        <v>34851</v>
      </c>
      <c r="W3198" t="s">
        <v>34852</v>
      </c>
      <c r="X3198" t="s">
        <v>34853</v>
      </c>
      <c r="Y3198" t="s">
        <v>34854</v>
      </c>
      <c r="Z3198" t="s">
        <v>34855</v>
      </c>
      <c r="AA3198" t="s">
        <v>34856</v>
      </c>
      <c r="AB3198" t="s">
        <v>34857</v>
      </c>
      <c r="AC3198" t="s">
        <v>34858</v>
      </c>
    </row>
    <row r="3199" spans="1:29" x14ac:dyDescent="0.3">
      <c r="A3199" t="s">
        <v>34859</v>
      </c>
      <c r="B3199" t="s">
        <v>34860</v>
      </c>
      <c r="C3199">
        <v>1121</v>
      </c>
      <c r="D3199" t="s">
        <v>866</v>
      </c>
      <c r="E3199">
        <v>307</v>
      </c>
      <c r="F3199">
        <v>70</v>
      </c>
      <c r="G3199">
        <v>5</v>
      </c>
      <c r="H3199">
        <v>1</v>
      </c>
      <c r="I3199">
        <v>3</v>
      </c>
    </row>
    <row r="3200" spans="1:29" x14ac:dyDescent="0.3">
      <c r="A3200" t="s">
        <v>34861</v>
      </c>
      <c r="B3200" t="s">
        <v>34836</v>
      </c>
      <c r="C3200">
        <v>1121</v>
      </c>
      <c r="D3200" t="s">
        <v>32</v>
      </c>
      <c r="E3200">
        <v>274</v>
      </c>
      <c r="F3200">
        <v>85</v>
      </c>
      <c r="G3200">
        <v>0</v>
      </c>
      <c r="H3200">
        <v>0</v>
      </c>
      <c r="I3200">
        <v>0</v>
      </c>
    </row>
    <row r="3201" spans="1:31" x14ac:dyDescent="0.3">
      <c r="A3201" t="s">
        <v>34862</v>
      </c>
      <c r="B3201" t="s">
        <v>34836</v>
      </c>
      <c r="C3201">
        <v>1121</v>
      </c>
      <c r="D3201" t="s">
        <v>32</v>
      </c>
      <c r="E3201">
        <v>269</v>
      </c>
      <c r="F3201">
        <v>90</v>
      </c>
      <c r="G3201">
        <v>0</v>
      </c>
      <c r="H3201">
        <v>0</v>
      </c>
      <c r="I3201">
        <v>4</v>
      </c>
    </row>
    <row r="3202" spans="1:31" x14ac:dyDescent="0.3">
      <c r="A3202" t="s">
        <v>34863</v>
      </c>
      <c r="B3202" t="s">
        <v>34864</v>
      </c>
      <c r="C3202">
        <v>1121</v>
      </c>
      <c r="D3202" t="s">
        <v>233</v>
      </c>
      <c r="E3202" t="s">
        <v>3</v>
      </c>
      <c r="F3202" t="s">
        <v>234</v>
      </c>
      <c r="G3202">
        <v>115</v>
      </c>
      <c r="H3202">
        <v>36</v>
      </c>
      <c r="I3202">
        <v>0</v>
      </c>
      <c r="J3202">
        <v>0</v>
      </c>
      <c r="K3202">
        <v>0</v>
      </c>
    </row>
    <row r="3203" spans="1:31" x14ac:dyDescent="0.3">
      <c r="A3203" t="s">
        <v>34865</v>
      </c>
      <c r="B3203" t="s">
        <v>34836</v>
      </c>
      <c r="C3203">
        <v>1121</v>
      </c>
      <c r="D3203" t="s">
        <v>32</v>
      </c>
      <c r="E3203">
        <v>286</v>
      </c>
      <c r="F3203">
        <v>72</v>
      </c>
      <c r="G3203">
        <v>0</v>
      </c>
      <c r="H3203">
        <v>0</v>
      </c>
      <c r="I3203">
        <v>1</v>
      </c>
    </row>
    <row r="3204" spans="1:31" x14ac:dyDescent="0.3">
      <c r="A3204" t="s">
        <v>34866</v>
      </c>
      <c r="B3204" t="s">
        <v>34867</v>
      </c>
      <c r="C3204">
        <v>959</v>
      </c>
      <c r="D3204" t="s">
        <v>3478</v>
      </c>
      <c r="E3204" t="s">
        <v>3</v>
      </c>
      <c r="F3204" t="s">
        <v>3479</v>
      </c>
      <c r="G3204">
        <v>395</v>
      </c>
      <c r="H3204">
        <v>6606</v>
      </c>
      <c r="I3204">
        <v>4.54</v>
      </c>
      <c r="J3204">
        <v>13</v>
      </c>
      <c r="K3204">
        <v>43</v>
      </c>
      <c r="L3204" t="s">
        <v>34868</v>
      </c>
      <c r="M3204" t="s">
        <v>34869</v>
      </c>
      <c r="N3204" t="s">
        <v>34870</v>
      </c>
      <c r="O3204" t="s">
        <v>34858</v>
      </c>
      <c r="P3204" t="s">
        <v>34841</v>
      </c>
      <c r="Q3204" t="s">
        <v>34871</v>
      </c>
      <c r="R3204" t="s">
        <v>34840</v>
      </c>
      <c r="S3204" t="s">
        <v>34872</v>
      </c>
      <c r="T3204" t="s">
        <v>34873</v>
      </c>
      <c r="U3204" t="s">
        <v>34874</v>
      </c>
      <c r="V3204" t="s">
        <v>34853</v>
      </c>
      <c r="W3204" t="s">
        <v>34850</v>
      </c>
      <c r="X3204" t="s">
        <v>34875</v>
      </c>
      <c r="Y3204" t="s">
        <v>34876</v>
      </c>
      <c r="Z3204" t="s">
        <v>34877</v>
      </c>
      <c r="AA3204" t="s">
        <v>34842</v>
      </c>
      <c r="AB3204" t="s">
        <v>34878</v>
      </c>
      <c r="AC3204" t="s">
        <v>34879</v>
      </c>
      <c r="AD3204" t="s">
        <v>34880</v>
      </c>
      <c r="AE3204" t="s">
        <v>34881</v>
      </c>
    </row>
    <row r="3205" spans="1:31" x14ac:dyDescent="0.3">
      <c r="A3205" t="s">
        <v>34848</v>
      </c>
      <c r="B3205" t="s">
        <v>34882</v>
      </c>
      <c r="C3205">
        <v>1019</v>
      </c>
      <c r="D3205" t="s">
        <v>20</v>
      </c>
      <c r="E3205">
        <v>123</v>
      </c>
      <c r="F3205">
        <v>1807</v>
      </c>
      <c r="G3205">
        <v>4.78</v>
      </c>
      <c r="H3205">
        <v>9</v>
      </c>
      <c r="I3205">
        <v>17</v>
      </c>
      <c r="J3205" t="s">
        <v>34883</v>
      </c>
      <c r="K3205" t="s">
        <v>34866</v>
      </c>
      <c r="L3205" t="s">
        <v>34868</v>
      </c>
      <c r="M3205" t="s">
        <v>34842</v>
      </c>
      <c r="N3205" t="s">
        <v>34884</v>
      </c>
      <c r="O3205" t="s">
        <v>34853</v>
      </c>
      <c r="P3205" t="s">
        <v>34840</v>
      </c>
      <c r="Q3205" t="s">
        <v>34879</v>
      </c>
      <c r="R3205" t="s">
        <v>34844</v>
      </c>
      <c r="S3205" t="s">
        <v>34873</v>
      </c>
      <c r="T3205" t="s">
        <v>34871</v>
      </c>
      <c r="U3205" t="s">
        <v>34885</v>
      </c>
      <c r="V3205" t="s">
        <v>34858</v>
      </c>
      <c r="W3205" t="s">
        <v>34841</v>
      </c>
      <c r="X3205" t="s">
        <v>34886</v>
      </c>
      <c r="Y3205" t="s">
        <v>34875</v>
      </c>
      <c r="Z3205" t="s">
        <v>34887</v>
      </c>
      <c r="AA3205" t="s">
        <v>34845</v>
      </c>
      <c r="AB3205" t="s">
        <v>34870</v>
      </c>
      <c r="AC3205" t="s">
        <v>34888</v>
      </c>
    </row>
    <row r="3206" spans="1:31" x14ac:dyDescent="0.3">
      <c r="A3206" t="s">
        <v>34844</v>
      </c>
      <c r="B3206" t="s">
        <v>34889</v>
      </c>
      <c r="C3206">
        <v>1086</v>
      </c>
      <c r="D3206" t="s">
        <v>32</v>
      </c>
      <c r="E3206">
        <v>471</v>
      </c>
      <c r="F3206">
        <v>845</v>
      </c>
      <c r="G3206">
        <v>5</v>
      </c>
      <c r="H3206">
        <v>1</v>
      </c>
      <c r="I3206">
        <v>4</v>
      </c>
    </row>
    <row r="3207" spans="1:31" x14ac:dyDescent="0.3">
      <c r="A3207" t="s">
        <v>34873</v>
      </c>
      <c r="B3207" t="s">
        <v>34890</v>
      </c>
      <c r="C3207">
        <v>1001</v>
      </c>
      <c r="D3207" t="s">
        <v>32</v>
      </c>
      <c r="E3207">
        <v>168</v>
      </c>
      <c r="F3207">
        <v>1346</v>
      </c>
      <c r="G3207">
        <v>4.2</v>
      </c>
      <c r="H3207">
        <v>5</v>
      </c>
      <c r="I3207">
        <v>4</v>
      </c>
    </row>
    <row r="3208" spans="1:31" x14ac:dyDescent="0.3">
      <c r="A3208" t="s">
        <v>34891</v>
      </c>
      <c r="B3208" t="s">
        <v>34889</v>
      </c>
      <c r="C3208">
        <v>1086</v>
      </c>
      <c r="D3208" t="s">
        <v>32</v>
      </c>
      <c r="E3208">
        <v>177</v>
      </c>
      <c r="F3208">
        <v>598</v>
      </c>
      <c r="G3208">
        <v>0</v>
      </c>
      <c r="H3208">
        <v>0</v>
      </c>
      <c r="I3208">
        <v>0</v>
      </c>
    </row>
    <row r="3209" spans="1:31" x14ac:dyDescent="0.3">
      <c r="A3209" t="s">
        <v>34892</v>
      </c>
      <c r="B3209" t="s">
        <v>34893</v>
      </c>
      <c r="C3209">
        <v>1051</v>
      </c>
      <c r="D3209" t="s">
        <v>32</v>
      </c>
      <c r="E3209">
        <v>83</v>
      </c>
      <c r="F3209">
        <v>345</v>
      </c>
      <c r="G3209">
        <v>0</v>
      </c>
      <c r="H3209">
        <v>0</v>
      </c>
      <c r="I3209">
        <v>2</v>
      </c>
      <c r="J3209" t="s">
        <v>34894</v>
      </c>
      <c r="K3209" t="s">
        <v>34895</v>
      </c>
      <c r="L3209" t="s">
        <v>34896</v>
      </c>
      <c r="M3209" t="s">
        <v>34843</v>
      </c>
      <c r="N3209" t="s">
        <v>34897</v>
      </c>
      <c r="O3209" t="s">
        <v>34898</v>
      </c>
      <c r="P3209" t="s">
        <v>34866</v>
      </c>
      <c r="Q3209" t="s">
        <v>34899</v>
      </c>
      <c r="R3209" t="s">
        <v>34900</v>
      </c>
      <c r="S3209" t="s">
        <v>34891</v>
      </c>
      <c r="T3209" t="s">
        <v>34901</v>
      </c>
      <c r="U3209" t="s">
        <v>34902</v>
      </c>
      <c r="V3209" t="s">
        <v>34858</v>
      </c>
      <c r="W3209" t="s">
        <v>34903</v>
      </c>
      <c r="X3209" t="s">
        <v>34904</v>
      </c>
      <c r="Y3209" t="s">
        <v>34856</v>
      </c>
      <c r="Z3209" t="s">
        <v>34905</v>
      </c>
      <c r="AA3209" t="s">
        <v>34883</v>
      </c>
      <c r="AB3209" t="s">
        <v>34906</v>
      </c>
      <c r="AC3209" t="s">
        <v>34907</v>
      </c>
    </row>
    <row r="3210" spans="1:31" x14ac:dyDescent="0.3">
      <c r="A3210" t="s">
        <v>34898</v>
      </c>
      <c r="B3210" t="s">
        <v>34908</v>
      </c>
      <c r="C3210">
        <v>808</v>
      </c>
      <c r="D3210" t="s">
        <v>32</v>
      </c>
      <c r="E3210">
        <v>101</v>
      </c>
      <c r="F3210">
        <v>5017</v>
      </c>
      <c r="G3210">
        <v>4.2</v>
      </c>
      <c r="H3210">
        <v>5</v>
      </c>
      <c r="I3210">
        <v>13</v>
      </c>
    </row>
    <row r="3211" spans="1:31" x14ac:dyDescent="0.3">
      <c r="A3211" t="s">
        <v>34909</v>
      </c>
      <c r="B3211" t="s">
        <v>34910</v>
      </c>
      <c r="C3211">
        <v>988</v>
      </c>
      <c r="D3211" t="s">
        <v>32</v>
      </c>
      <c r="E3211">
        <v>271</v>
      </c>
      <c r="F3211">
        <v>580</v>
      </c>
      <c r="G3211">
        <v>0</v>
      </c>
      <c r="H3211">
        <v>0</v>
      </c>
      <c r="I3211">
        <v>3</v>
      </c>
    </row>
    <row r="3212" spans="1:31" x14ac:dyDescent="0.3">
      <c r="A3212" t="s">
        <v>34911</v>
      </c>
      <c r="B3212" t="s">
        <v>34889</v>
      </c>
      <c r="C3212">
        <v>1086</v>
      </c>
      <c r="D3212" t="s">
        <v>32</v>
      </c>
      <c r="E3212">
        <v>179</v>
      </c>
      <c r="F3212">
        <v>387</v>
      </c>
      <c r="G3212">
        <v>0</v>
      </c>
      <c r="H3212">
        <v>0</v>
      </c>
      <c r="I3212">
        <v>0</v>
      </c>
    </row>
    <row r="3213" spans="1:31" x14ac:dyDescent="0.3">
      <c r="A3213" t="s">
        <v>34912</v>
      </c>
      <c r="B3213" t="s">
        <v>34889</v>
      </c>
      <c r="C3213">
        <v>1115</v>
      </c>
      <c r="D3213" t="s">
        <v>32</v>
      </c>
      <c r="E3213">
        <v>332</v>
      </c>
      <c r="F3213">
        <v>97</v>
      </c>
      <c r="G3213">
        <v>5</v>
      </c>
      <c r="H3213">
        <v>3</v>
      </c>
      <c r="I3213">
        <v>4</v>
      </c>
    </row>
    <row r="3214" spans="1:31" x14ac:dyDescent="0.3">
      <c r="A3214" t="s">
        <v>34858</v>
      </c>
      <c r="B3214" t="s">
        <v>34913</v>
      </c>
      <c r="C3214">
        <v>939</v>
      </c>
      <c r="D3214" t="s">
        <v>20</v>
      </c>
      <c r="E3214">
        <v>123</v>
      </c>
      <c r="F3214">
        <v>6900</v>
      </c>
      <c r="G3214">
        <v>4.6100000000000003</v>
      </c>
      <c r="H3214">
        <v>28</v>
      </c>
      <c r="I3214">
        <v>41</v>
      </c>
      <c r="J3214" t="s">
        <v>34914</v>
      </c>
      <c r="K3214" t="s">
        <v>34866</v>
      </c>
      <c r="L3214" t="s">
        <v>34883</v>
      </c>
      <c r="M3214" t="s">
        <v>34915</v>
      </c>
      <c r="N3214" t="s">
        <v>34868</v>
      </c>
      <c r="O3214" t="s">
        <v>34916</v>
      </c>
      <c r="P3214" t="s">
        <v>34870</v>
      </c>
      <c r="Q3214" t="s">
        <v>34871</v>
      </c>
      <c r="R3214" t="s">
        <v>34917</v>
      </c>
      <c r="S3214" t="s">
        <v>34918</v>
      </c>
      <c r="T3214" t="s">
        <v>34898</v>
      </c>
      <c r="U3214" t="s">
        <v>34919</v>
      </c>
      <c r="V3214" t="s">
        <v>34878</v>
      </c>
      <c r="W3214" t="s">
        <v>34920</v>
      </c>
      <c r="X3214" t="s">
        <v>34921</v>
      </c>
      <c r="Y3214" t="s">
        <v>34853</v>
      </c>
      <c r="Z3214" t="s">
        <v>34922</v>
      </c>
      <c r="AA3214" t="s">
        <v>34876</v>
      </c>
      <c r="AB3214" t="s">
        <v>34850</v>
      </c>
      <c r="AC3214" t="s">
        <v>34872</v>
      </c>
    </row>
    <row r="3215" spans="1:31" x14ac:dyDescent="0.3">
      <c r="A3215" t="s">
        <v>34896</v>
      </c>
      <c r="B3215" t="s">
        <v>34923</v>
      </c>
      <c r="C3215">
        <v>1065</v>
      </c>
      <c r="D3215" t="s">
        <v>32</v>
      </c>
      <c r="E3215">
        <v>183</v>
      </c>
      <c r="F3215">
        <v>358</v>
      </c>
      <c r="G3215">
        <v>4.5</v>
      </c>
      <c r="H3215">
        <v>2</v>
      </c>
      <c r="I3215">
        <v>6</v>
      </c>
    </row>
    <row r="3216" spans="1:31" x14ac:dyDescent="0.3">
      <c r="A3216" t="s">
        <v>34924</v>
      </c>
      <c r="B3216" t="s">
        <v>34925</v>
      </c>
      <c r="C3216">
        <v>678</v>
      </c>
      <c r="D3216" t="s">
        <v>866</v>
      </c>
      <c r="E3216">
        <v>62</v>
      </c>
      <c r="F3216">
        <v>242</v>
      </c>
      <c r="G3216">
        <v>0</v>
      </c>
      <c r="H3216">
        <v>0</v>
      </c>
      <c r="I3216">
        <v>0</v>
      </c>
    </row>
    <row r="3217" spans="1:31" x14ac:dyDescent="0.3">
      <c r="A3217" t="s">
        <v>34926</v>
      </c>
      <c r="B3217" t="s">
        <v>34925</v>
      </c>
      <c r="C3217">
        <v>1036</v>
      </c>
      <c r="D3217" t="s">
        <v>32</v>
      </c>
      <c r="E3217">
        <v>46</v>
      </c>
      <c r="F3217">
        <v>30</v>
      </c>
      <c r="G3217">
        <v>0</v>
      </c>
      <c r="H3217">
        <v>0</v>
      </c>
      <c r="I3217">
        <v>0</v>
      </c>
    </row>
    <row r="3218" spans="1:31" x14ac:dyDescent="0.3">
      <c r="A3218" t="s">
        <v>34927</v>
      </c>
      <c r="B3218" t="s">
        <v>34925</v>
      </c>
      <c r="C3218">
        <v>1049</v>
      </c>
      <c r="D3218" t="s">
        <v>866</v>
      </c>
      <c r="E3218">
        <v>23</v>
      </c>
      <c r="F3218">
        <v>57</v>
      </c>
      <c r="G3218">
        <v>0</v>
      </c>
      <c r="H3218">
        <v>0</v>
      </c>
      <c r="I3218">
        <v>0</v>
      </c>
      <c r="J3218" t="s">
        <v>34924</v>
      </c>
      <c r="K3218" t="s">
        <v>34926</v>
      </c>
      <c r="L3218" t="s">
        <v>34928</v>
      </c>
      <c r="M3218" t="s">
        <v>34929</v>
      </c>
      <c r="N3218" t="s">
        <v>34930</v>
      </c>
      <c r="O3218" t="s">
        <v>34931</v>
      </c>
    </row>
    <row r="3219" spans="1:31" x14ac:dyDescent="0.3">
      <c r="A3219" t="s">
        <v>34928</v>
      </c>
      <c r="B3219" t="s">
        <v>34925</v>
      </c>
      <c r="C3219">
        <v>678</v>
      </c>
      <c r="D3219" t="s">
        <v>866</v>
      </c>
      <c r="E3219">
        <v>5</v>
      </c>
      <c r="F3219">
        <v>127</v>
      </c>
      <c r="G3219">
        <v>0</v>
      </c>
      <c r="H3219">
        <v>0</v>
      </c>
      <c r="I3219">
        <v>0</v>
      </c>
    </row>
    <row r="3220" spans="1:31" x14ac:dyDescent="0.3">
      <c r="A3220" t="s">
        <v>34929</v>
      </c>
      <c r="B3220" t="s">
        <v>34925</v>
      </c>
      <c r="C3220">
        <v>1021</v>
      </c>
      <c r="D3220" t="s">
        <v>3580</v>
      </c>
      <c r="E3220" t="s">
        <v>3</v>
      </c>
      <c r="F3220" t="s">
        <v>3581</v>
      </c>
      <c r="G3220">
        <v>11</v>
      </c>
      <c r="H3220">
        <v>53</v>
      </c>
      <c r="I3220">
        <v>0</v>
      </c>
      <c r="J3220">
        <v>0</v>
      </c>
      <c r="K3220">
        <v>0</v>
      </c>
      <c r="L3220" t="s">
        <v>34926</v>
      </c>
      <c r="M3220" t="s">
        <v>34931</v>
      </c>
      <c r="N3220" t="s">
        <v>34924</v>
      </c>
      <c r="O3220" t="s">
        <v>34927</v>
      </c>
      <c r="P3220" t="s">
        <v>34932</v>
      </c>
      <c r="Q3220" t="s">
        <v>34928</v>
      </c>
      <c r="R3220" t="s">
        <v>34933</v>
      </c>
      <c r="S3220" t="s">
        <v>34930</v>
      </c>
    </row>
    <row r="3221" spans="1:31" x14ac:dyDescent="0.3">
      <c r="A3221" t="s">
        <v>34930</v>
      </c>
      <c r="B3221" t="s">
        <v>34925</v>
      </c>
      <c r="C3221">
        <v>678</v>
      </c>
      <c r="D3221" t="s">
        <v>866</v>
      </c>
      <c r="E3221">
        <v>1</v>
      </c>
      <c r="F3221">
        <v>48</v>
      </c>
      <c r="G3221">
        <v>0</v>
      </c>
      <c r="H3221">
        <v>0</v>
      </c>
      <c r="I3221">
        <v>0</v>
      </c>
      <c r="J3221" t="s">
        <v>34931</v>
      </c>
      <c r="K3221" t="s">
        <v>34928</v>
      </c>
      <c r="L3221" t="s">
        <v>34924</v>
      </c>
      <c r="M3221" t="s">
        <v>34927</v>
      </c>
      <c r="N3221" t="s">
        <v>34926</v>
      </c>
      <c r="O3221" t="s">
        <v>34929</v>
      </c>
    </row>
    <row r="3222" spans="1:31" x14ac:dyDescent="0.3">
      <c r="A3222" t="s">
        <v>34931</v>
      </c>
      <c r="B3222" t="s">
        <v>34925</v>
      </c>
      <c r="C3222">
        <v>678</v>
      </c>
      <c r="D3222" t="s">
        <v>866</v>
      </c>
      <c r="E3222">
        <v>4</v>
      </c>
      <c r="F3222">
        <v>60</v>
      </c>
      <c r="G3222">
        <v>0</v>
      </c>
      <c r="H3222">
        <v>0</v>
      </c>
      <c r="I3222">
        <v>0</v>
      </c>
      <c r="J3222" t="s">
        <v>34929</v>
      </c>
      <c r="K3222" t="s">
        <v>34928</v>
      </c>
      <c r="L3222" t="s">
        <v>34924</v>
      </c>
      <c r="M3222" t="s">
        <v>34930</v>
      </c>
      <c r="N3222" t="s">
        <v>34926</v>
      </c>
      <c r="O3222" t="s">
        <v>34934</v>
      </c>
      <c r="P3222" t="s">
        <v>34935</v>
      </c>
      <c r="Q3222" t="s">
        <v>34927</v>
      </c>
    </row>
    <row r="3223" spans="1:31" x14ac:dyDescent="0.3">
      <c r="A3223" t="s">
        <v>34936</v>
      </c>
      <c r="B3223" t="s">
        <v>34937</v>
      </c>
      <c r="C3223">
        <v>696</v>
      </c>
      <c r="D3223" t="s">
        <v>233</v>
      </c>
      <c r="E3223" t="s">
        <v>3</v>
      </c>
      <c r="F3223" t="s">
        <v>234</v>
      </c>
      <c r="G3223">
        <v>285</v>
      </c>
      <c r="H3223">
        <v>9038</v>
      </c>
      <c r="I3223">
        <v>4.57</v>
      </c>
      <c r="J3223">
        <v>46</v>
      </c>
      <c r="K3223">
        <v>24</v>
      </c>
      <c r="L3223" t="s">
        <v>34938</v>
      </c>
      <c r="M3223" t="s">
        <v>34939</v>
      </c>
      <c r="N3223" t="s">
        <v>34940</v>
      </c>
      <c r="O3223" t="s">
        <v>34941</v>
      </c>
      <c r="P3223" t="s">
        <v>34942</v>
      </c>
      <c r="Q3223" t="s">
        <v>34943</v>
      </c>
      <c r="R3223" t="s">
        <v>34944</v>
      </c>
      <c r="S3223" t="s">
        <v>34945</v>
      </c>
      <c r="T3223" t="s">
        <v>34946</v>
      </c>
      <c r="U3223" t="s">
        <v>34947</v>
      </c>
      <c r="V3223" t="s">
        <v>34948</v>
      </c>
      <c r="W3223" t="s">
        <v>34949</v>
      </c>
      <c r="X3223" t="s">
        <v>34950</v>
      </c>
      <c r="Y3223" t="s">
        <v>34951</v>
      </c>
      <c r="Z3223" t="s">
        <v>34952</v>
      </c>
      <c r="AA3223" t="s">
        <v>34953</v>
      </c>
      <c r="AB3223" t="s">
        <v>34954</v>
      </c>
      <c r="AC3223" t="s">
        <v>34955</v>
      </c>
      <c r="AD3223" t="s">
        <v>34956</v>
      </c>
      <c r="AE3223" t="s">
        <v>34957</v>
      </c>
    </row>
    <row r="3224" spans="1:31" x14ac:dyDescent="0.3">
      <c r="A3224" t="s">
        <v>34958</v>
      </c>
      <c r="B3224" t="s">
        <v>34959</v>
      </c>
      <c r="C3224">
        <v>626</v>
      </c>
      <c r="D3224" t="s">
        <v>233</v>
      </c>
      <c r="E3224" t="s">
        <v>3</v>
      </c>
      <c r="F3224" t="s">
        <v>234</v>
      </c>
      <c r="G3224">
        <v>390</v>
      </c>
      <c r="H3224">
        <v>23753</v>
      </c>
      <c r="I3224">
        <v>4.84</v>
      </c>
      <c r="J3224">
        <v>135</v>
      </c>
      <c r="K3224">
        <v>63</v>
      </c>
      <c r="L3224" t="s">
        <v>34960</v>
      </c>
      <c r="M3224" t="s">
        <v>34961</v>
      </c>
      <c r="N3224" t="s">
        <v>34962</v>
      </c>
      <c r="O3224" t="s">
        <v>34948</v>
      </c>
      <c r="P3224" t="s">
        <v>34963</v>
      </c>
      <c r="Q3224" t="s">
        <v>34964</v>
      </c>
      <c r="R3224" t="s">
        <v>34965</v>
      </c>
      <c r="S3224" t="s">
        <v>34966</v>
      </c>
      <c r="T3224" t="s">
        <v>34967</v>
      </c>
      <c r="U3224" t="s">
        <v>34968</v>
      </c>
      <c r="V3224" t="s">
        <v>34969</v>
      </c>
      <c r="W3224" t="s">
        <v>34970</v>
      </c>
      <c r="X3224" t="s">
        <v>34971</v>
      </c>
      <c r="Y3224" t="s">
        <v>34972</v>
      </c>
      <c r="Z3224" t="s">
        <v>34973</v>
      </c>
      <c r="AA3224" t="s">
        <v>34974</v>
      </c>
      <c r="AB3224" t="s">
        <v>34975</v>
      </c>
      <c r="AC3224" t="s">
        <v>34976</v>
      </c>
      <c r="AD3224" t="s">
        <v>34977</v>
      </c>
      <c r="AE3224" t="s">
        <v>34978</v>
      </c>
    </row>
    <row r="3225" spans="1:31" x14ac:dyDescent="0.3">
      <c r="A3225" t="s">
        <v>34979</v>
      </c>
      <c r="B3225" t="s">
        <v>34980</v>
      </c>
      <c r="C3225">
        <v>786</v>
      </c>
      <c r="D3225" t="s">
        <v>632</v>
      </c>
      <c r="E3225">
        <v>274</v>
      </c>
      <c r="F3225">
        <v>7760</v>
      </c>
      <c r="G3225">
        <v>4.93</v>
      </c>
      <c r="H3225">
        <v>61</v>
      </c>
      <c r="I3225">
        <v>39</v>
      </c>
      <c r="J3225" t="s">
        <v>34981</v>
      </c>
      <c r="K3225" t="s">
        <v>34982</v>
      </c>
      <c r="L3225" t="s">
        <v>34983</v>
      </c>
      <c r="M3225" t="s">
        <v>34984</v>
      </c>
      <c r="N3225" t="s">
        <v>34985</v>
      </c>
      <c r="O3225" t="s">
        <v>34986</v>
      </c>
      <c r="P3225" t="s">
        <v>34987</v>
      </c>
      <c r="Q3225" t="s">
        <v>34988</v>
      </c>
      <c r="R3225" t="s">
        <v>34989</v>
      </c>
      <c r="S3225" t="s">
        <v>34990</v>
      </c>
      <c r="T3225" t="s">
        <v>34991</v>
      </c>
      <c r="U3225" t="s">
        <v>34992</v>
      </c>
      <c r="V3225" t="s">
        <v>34993</v>
      </c>
      <c r="W3225" t="s">
        <v>34994</v>
      </c>
      <c r="X3225" t="s">
        <v>34995</v>
      </c>
      <c r="Y3225" t="s">
        <v>34936</v>
      </c>
      <c r="Z3225" t="s">
        <v>34996</v>
      </c>
      <c r="AA3225" t="s">
        <v>34940</v>
      </c>
      <c r="AB3225" t="s">
        <v>34997</v>
      </c>
      <c r="AC3225" t="s">
        <v>34977</v>
      </c>
    </row>
    <row r="3226" spans="1:31" x14ac:dyDescent="0.3">
      <c r="A3226" t="s">
        <v>34994</v>
      </c>
      <c r="B3226" t="s">
        <v>34998</v>
      </c>
      <c r="C3226">
        <v>905</v>
      </c>
      <c r="D3226" t="s">
        <v>233</v>
      </c>
      <c r="E3226" t="s">
        <v>3</v>
      </c>
      <c r="F3226" t="s">
        <v>234</v>
      </c>
      <c r="G3226">
        <v>302</v>
      </c>
      <c r="H3226">
        <v>198562</v>
      </c>
      <c r="I3226">
        <v>4.5199999999999996</v>
      </c>
      <c r="J3226">
        <v>174</v>
      </c>
      <c r="K3226">
        <v>81</v>
      </c>
      <c r="L3226" t="s">
        <v>34999</v>
      </c>
      <c r="M3226" t="s">
        <v>32090</v>
      </c>
      <c r="N3226" t="s">
        <v>35000</v>
      </c>
      <c r="O3226" t="s">
        <v>35001</v>
      </c>
      <c r="P3226" t="s">
        <v>35002</v>
      </c>
      <c r="Q3226" t="s">
        <v>35003</v>
      </c>
      <c r="R3226" t="s">
        <v>35004</v>
      </c>
      <c r="S3226" t="s">
        <v>35005</v>
      </c>
      <c r="T3226" t="s">
        <v>35006</v>
      </c>
      <c r="U3226" t="s">
        <v>35007</v>
      </c>
      <c r="V3226" t="s">
        <v>35008</v>
      </c>
      <c r="W3226" t="s">
        <v>35009</v>
      </c>
      <c r="X3226" t="s">
        <v>35010</v>
      </c>
      <c r="Y3226" t="s">
        <v>35011</v>
      </c>
      <c r="Z3226" t="e">
        <f>-bfk-OjdSSc</f>
        <v>#NAME?</v>
      </c>
      <c r="AA3226" t="s">
        <v>35012</v>
      </c>
      <c r="AB3226" t="s">
        <v>35013</v>
      </c>
      <c r="AC3226" t="s">
        <v>35014</v>
      </c>
      <c r="AD3226" t="s">
        <v>35015</v>
      </c>
      <c r="AE3226" t="s">
        <v>35016</v>
      </c>
    </row>
    <row r="3227" spans="1:31" x14ac:dyDescent="0.3">
      <c r="A3227" t="s">
        <v>34939</v>
      </c>
      <c r="B3227" t="s">
        <v>35017</v>
      </c>
      <c r="C3227">
        <v>524</v>
      </c>
      <c r="D3227" t="s">
        <v>632</v>
      </c>
      <c r="E3227">
        <v>231</v>
      </c>
      <c r="F3227">
        <v>15534</v>
      </c>
      <c r="G3227">
        <v>4.78</v>
      </c>
      <c r="H3227">
        <v>95</v>
      </c>
      <c r="I3227">
        <v>28</v>
      </c>
      <c r="J3227" t="s">
        <v>35018</v>
      </c>
      <c r="K3227" t="s">
        <v>34964</v>
      </c>
      <c r="L3227" t="s">
        <v>35019</v>
      </c>
      <c r="M3227" t="s">
        <v>35020</v>
      </c>
      <c r="N3227" t="s">
        <v>34967</v>
      </c>
      <c r="O3227" t="s">
        <v>34963</v>
      </c>
      <c r="P3227" t="s">
        <v>34958</v>
      </c>
      <c r="Q3227" t="s">
        <v>35021</v>
      </c>
      <c r="R3227" t="s">
        <v>35022</v>
      </c>
      <c r="S3227" t="s">
        <v>35023</v>
      </c>
      <c r="T3227" t="s">
        <v>35024</v>
      </c>
      <c r="U3227" t="s">
        <v>35025</v>
      </c>
      <c r="V3227" t="s">
        <v>35026</v>
      </c>
      <c r="W3227" t="s">
        <v>35027</v>
      </c>
      <c r="X3227" t="s">
        <v>34962</v>
      </c>
      <c r="Y3227" t="s">
        <v>35028</v>
      </c>
      <c r="Z3227" t="s">
        <v>34936</v>
      </c>
      <c r="AA3227" t="s">
        <v>35029</v>
      </c>
      <c r="AB3227" t="s">
        <v>35030</v>
      </c>
      <c r="AC3227" t="s">
        <v>34994</v>
      </c>
    </row>
    <row r="3228" spans="1:31" x14ac:dyDescent="0.3">
      <c r="A3228" t="s">
        <v>34948</v>
      </c>
      <c r="B3228" t="s">
        <v>34959</v>
      </c>
      <c r="C3228">
        <v>728</v>
      </c>
      <c r="D3228" t="s">
        <v>233</v>
      </c>
      <c r="E3228" t="s">
        <v>3</v>
      </c>
      <c r="F3228" t="s">
        <v>234</v>
      </c>
      <c r="G3228">
        <v>523</v>
      </c>
      <c r="H3228">
        <v>9575</v>
      </c>
      <c r="I3228">
        <v>4.7699999999999996</v>
      </c>
      <c r="J3228">
        <v>103</v>
      </c>
      <c r="K3228">
        <v>57</v>
      </c>
      <c r="L3228" t="s">
        <v>34978</v>
      </c>
      <c r="M3228" t="s">
        <v>34958</v>
      </c>
      <c r="N3228" t="s">
        <v>34968</v>
      </c>
      <c r="O3228" t="s">
        <v>34960</v>
      </c>
      <c r="P3228" t="s">
        <v>34962</v>
      </c>
      <c r="Q3228" t="s">
        <v>35031</v>
      </c>
      <c r="R3228" t="s">
        <v>35032</v>
      </c>
      <c r="S3228" t="s">
        <v>34971</v>
      </c>
      <c r="T3228" t="s">
        <v>35033</v>
      </c>
      <c r="U3228" t="s">
        <v>34969</v>
      </c>
      <c r="V3228" t="s">
        <v>35034</v>
      </c>
      <c r="W3228" t="s">
        <v>35035</v>
      </c>
      <c r="X3228" t="s">
        <v>35036</v>
      </c>
      <c r="Y3228" t="s">
        <v>35016</v>
      </c>
      <c r="Z3228" t="s">
        <v>35037</v>
      </c>
      <c r="AA3228" t="s">
        <v>34966</v>
      </c>
      <c r="AB3228" t="s">
        <v>34942</v>
      </c>
      <c r="AC3228" t="s">
        <v>35038</v>
      </c>
      <c r="AD3228" t="s">
        <v>34961</v>
      </c>
      <c r="AE3228" t="s">
        <v>35039</v>
      </c>
    </row>
    <row r="3229" spans="1:31" x14ac:dyDescent="0.3">
      <c r="A3229" t="s">
        <v>34964</v>
      </c>
      <c r="B3229" t="s">
        <v>35040</v>
      </c>
      <c r="C3229">
        <v>648</v>
      </c>
      <c r="D3229" t="s">
        <v>233</v>
      </c>
      <c r="E3229" t="s">
        <v>3</v>
      </c>
      <c r="F3229" t="s">
        <v>234</v>
      </c>
      <c r="G3229">
        <v>543</v>
      </c>
      <c r="H3229">
        <v>15863</v>
      </c>
      <c r="I3229">
        <v>4.8099999999999996</v>
      </c>
      <c r="J3229">
        <v>97</v>
      </c>
      <c r="K3229">
        <v>63</v>
      </c>
      <c r="L3229" t="s">
        <v>34958</v>
      </c>
      <c r="M3229" t="s">
        <v>34967</v>
      </c>
      <c r="N3229" t="s">
        <v>34939</v>
      </c>
      <c r="O3229" t="s">
        <v>34955</v>
      </c>
      <c r="P3229" t="s">
        <v>35041</v>
      </c>
      <c r="Q3229" t="s">
        <v>34972</v>
      </c>
      <c r="R3229" t="s">
        <v>34975</v>
      </c>
      <c r="S3229" t="s">
        <v>35042</v>
      </c>
      <c r="T3229" t="s">
        <v>34953</v>
      </c>
      <c r="U3229" t="s">
        <v>34963</v>
      </c>
      <c r="V3229" t="s">
        <v>34994</v>
      </c>
      <c r="W3229" t="s">
        <v>35043</v>
      </c>
      <c r="X3229" t="s">
        <v>35044</v>
      </c>
      <c r="Y3229" t="s">
        <v>34943</v>
      </c>
      <c r="Z3229" t="s">
        <v>34936</v>
      </c>
      <c r="AA3229" t="s">
        <v>35045</v>
      </c>
      <c r="AB3229" t="s">
        <v>34942</v>
      </c>
      <c r="AC3229" t="s">
        <v>34940</v>
      </c>
      <c r="AD3229" t="s">
        <v>34962</v>
      </c>
      <c r="AE3229" t="s">
        <v>35046</v>
      </c>
    </row>
    <row r="3230" spans="1:31" x14ac:dyDescent="0.3">
      <c r="A3230" t="s">
        <v>34942</v>
      </c>
      <c r="B3230" t="s">
        <v>35047</v>
      </c>
      <c r="C3230">
        <v>916</v>
      </c>
      <c r="D3230" t="s">
        <v>233</v>
      </c>
      <c r="E3230" t="s">
        <v>3</v>
      </c>
      <c r="F3230" t="s">
        <v>234</v>
      </c>
      <c r="G3230">
        <v>481</v>
      </c>
      <c r="H3230">
        <v>24940</v>
      </c>
      <c r="I3230">
        <v>4.79</v>
      </c>
      <c r="J3230">
        <v>24</v>
      </c>
      <c r="K3230">
        <v>5</v>
      </c>
      <c r="L3230" t="s">
        <v>35048</v>
      </c>
      <c r="M3230" t="s">
        <v>35049</v>
      </c>
      <c r="N3230" t="s">
        <v>35050</v>
      </c>
      <c r="O3230" t="s">
        <v>35051</v>
      </c>
      <c r="P3230" t="s">
        <v>35052</v>
      </c>
      <c r="Q3230" t="s">
        <v>35053</v>
      </c>
      <c r="R3230" t="s">
        <v>35054</v>
      </c>
      <c r="S3230" t="s">
        <v>35055</v>
      </c>
      <c r="T3230" t="s">
        <v>35056</v>
      </c>
      <c r="U3230" t="s">
        <v>34994</v>
      </c>
      <c r="V3230" t="s">
        <v>35057</v>
      </c>
      <c r="W3230" t="s">
        <v>34978</v>
      </c>
      <c r="X3230" t="s">
        <v>35058</v>
      </c>
      <c r="Y3230" t="s">
        <v>35059</v>
      </c>
      <c r="Z3230" t="s">
        <v>35060</v>
      </c>
      <c r="AA3230" t="s">
        <v>35061</v>
      </c>
      <c r="AB3230" t="s">
        <v>35062</v>
      </c>
      <c r="AC3230" t="s">
        <v>35063</v>
      </c>
      <c r="AD3230" t="s">
        <v>35064</v>
      </c>
      <c r="AE3230" t="s">
        <v>35065</v>
      </c>
    </row>
    <row r="3231" spans="1:31" x14ac:dyDescent="0.3">
      <c r="A3231" t="s">
        <v>35066</v>
      </c>
      <c r="B3231" t="s">
        <v>35067</v>
      </c>
      <c r="C3231">
        <v>872</v>
      </c>
      <c r="D3231" t="s">
        <v>32</v>
      </c>
      <c r="E3231">
        <v>236</v>
      </c>
      <c r="F3231">
        <v>22381</v>
      </c>
      <c r="G3231">
        <v>4.8600000000000003</v>
      </c>
      <c r="H3231">
        <v>250</v>
      </c>
      <c r="I3231">
        <v>181</v>
      </c>
      <c r="J3231" t="s">
        <v>35068</v>
      </c>
      <c r="K3231" t="s">
        <v>34983</v>
      </c>
      <c r="L3231" t="s">
        <v>35069</v>
      </c>
      <c r="M3231" t="s">
        <v>35070</v>
      </c>
      <c r="N3231" t="s">
        <v>35071</v>
      </c>
      <c r="O3231" t="s">
        <v>35072</v>
      </c>
      <c r="P3231" t="s">
        <v>35073</v>
      </c>
      <c r="Q3231" t="s">
        <v>35074</v>
      </c>
      <c r="R3231" t="s">
        <v>35075</v>
      </c>
      <c r="S3231" t="s">
        <v>35076</v>
      </c>
      <c r="T3231" t="s">
        <v>35077</v>
      </c>
      <c r="U3231" t="s">
        <v>35078</v>
      </c>
      <c r="V3231" t="s">
        <v>35079</v>
      </c>
      <c r="W3231" t="s">
        <v>35080</v>
      </c>
      <c r="X3231" t="s">
        <v>35081</v>
      </c>
      <c r="Y3231" t="s">
        <v>35082</v>
      </c>
      <c r="Z3231" t="s">
        <v>35083</v>
      </c>
      <c r="AA3231" t="s">
        <v>35084</v>
      </c>
      <c r="AB3231" t="s">
        <v>35019</v>
      </c>
      <c r="AC3231" t="s">
        <v>35085</v>
      </c>
    </row>
    <row r="3232" spans="1:31" x14ac:dyDescent="0.3">
      <c r="A3232" t="s">
        <v>34963</v>
      </c>
      <c r="B3232" t="s">
        <v>35017</v>
      </c>
      <c r="C3232">
        <v>517</v>
      </c>
      <c r="D3232" t="s">
        <v>632</v>
      </c>
      <c r="E3232">
        <v>244</v>
      </c>
      <c r="F3232">
        <v>14369</v>
      </c>
      <c r="G3232">
        <v>4.78</v>
      </c>
      <c r="H3232">
        <v>100</v>
      </c>
      <c r="I3232">
        <v>36</v>
      </c>
      <c r="J3232" t="s">
        <v>35086</v>
      </c>
      <c r="K3232" t="s">
        <v>34958</v>
      </c>
      <c r="L3232" t="s">
        <v>35087</v>
      </c>
      <c r="M3232" t="s">
        <v>35088</v>
      </c>
      <c r="N3232" t="s">
        <v>35089</v>
      </c>
      <c r="O3232" t="s">
        <v>34939</v>
      </c>
      <c r="P3232" t="s">
        <v>34967</v>
      </c>
      <c r="Q3232" t="s">
        <v>35090</v>
      </c>
      <c r="R3232" t="s">
        <v>34954</v>
      </c>
      <c r="S3232" t="s">
        <v>34964</v>
      </c>
      <c r="T3232" t="s">
        <v>35091</v>
      </c>
      <c r="U3232" t="s">
        <v>35092</v>
      </c>
      <c r="V3232" t="s">
        <v>35023</v>
      </c>
      <c r="W3232" t="s">
        <v>34966</v>
      </c>
      <c r="X3232" t="s">
        <v>35093</v>
      </c>
      <c r="Y3232" t="s">
        <v>34943</v>
      </c>
      <c r="Z3232" t="s">
        <v>35094</v>
      </c>
      <c r="AA3232" t="s">
        <v>34940</v>
      </c>
      <c r="AB3232" t="s">
        <v>35095</v>
      </c>
      <c r="AC3232" t="s">
        <v>34994</v>
      </c>
    </row>
    <row r="3233" spans="1:31" x14ac:dyDescent="0.3">
      <c r="A3233" t="s">
        <v>35096</v>
      </c>
      <c r="B3233" t="s">
        <v>34998</v>
      </c>
      <c r="C3233">
        <v>0</v>
      </c>
      <c r="D3233" t="s">
        <v>1165</v>
      </c>
      <c r="E3233">
        <v>304</v>
      </c>
      <c r="F3233">
        <v>11607</v>
      </c>
      <c r="G3233">
        <v>4.54</v>
      </c>
      <c r="H3233">
        <v>28</v>
      </c>
      <c r="I3233">
        <v>20</v>
      </c>
    </row>
    <row r="3234" spans="1:31" x14ac:dyDescent="0.3">
      <c r="A3234" t="s">
        <v>35097</v>
      </c>
      <c r="B3234" t="s">
        <v>35098</v>
      </c>
      <c r="C3234">
        <v>0</v>
      </c>
      <c r="D3234" t="s">
        <v>1165</v>
      </c>
      <c r="E3234">
        <v>247</v>
      </c>
      <c r="F3234">
        <v>38867</v>
      </c>
      <c r="G3234">
        <v>4.75</v>
      </c>
      <c r="H3234">
        <v>174</v>
      </c>
      <c r="I3234">
        <v>69</v>
      </c>
    </row>
    <row r="3235" spans="1:31" x14ac:dyDescent="0.3">
      <c r="A3235" t="s">
        <v>34954</v>
      </c>
      <c r="B3235" t="s">
        <v>35099</v>
      </c>
      <c r="C3235">
        <v>751</v>
      </c>
      <c r="D3235" t="s">
        <v>233</v>
      </c>
      <c r="E3235" t="s">
        <v>3</v>
      </c>
      <c r="F3235" t="s">
        <v>234</v>
      </c>
      <c r="G3235">
        <v>290</v>
      </c>
      <c r="H3235">
        <v>16248</v>
      </c>
      <c r="I3235">
        <v>4.8600000000000003</v>
      </c>
      <c r="J3235">
        <v>125</v>
      </c>
      <c r="K3235">
        <v>71</v>
      </c>
      <c r="L3235" t="s">
        <v>35100</v>
      </c>
      <c r="M3235" t="s">
        <v>35101</v>
      </c>
      <c r="N3235" t="s">
        <v>35045</v>
      </c>
      <c r="O3235" t="s">
        <v>35102</v>
      </c>
      <c r="P3235" t="s">
        <v>34955</v>
      </c>
      <c r="Q3235" t="s">
        <v>35103</v>
      </c>
      <c r="R3235" t="s">
        <v>35104</v>
      </c>
      <c r="S3235" t="s">
        <v>35105</v>
      </c>
      <c r="T3235" t="s">
        <v>35106</v>
      </c>
      <c r="U3235" t="s">
        <v>35107</v>
      </c>
      <c r="V3235" t="s">
        <v>34977</v>
      </c>
      <c r="W3235" t="s">
        <v>35108</v>
      </c>
      <c r="X3235" t="s">
        <v>35027</v>
      </c>
      <c r="Y3235" t="s">
        <v>34963</v>
      </c>
      <c r="Z3235" t="s">
        <v>35109</v>
      </c>
      <c r="AA3235" t="s">
        <v>35110</v>
      </c>
      <c r="AB3235" t="s">
        <v>35111</v>
      </c>
      <c r="AC3235" t="s">
        <v>35112</v>
      </c>
      <c r="AD3235" t="s">
        <v>35113</v>
      </c>
      <c r="AE3235" t="s">
        <v>35114</v>
      </c>
    </row>
    <row r="3236" spans="1:31" x14ac:dyDescent="0.3">
      <c r="A3236" t="s">
        <v>35020</v>
      </c>
      <c r="B3236" t="s">
        <v>35115</v>
      </c>
      <c r="C3236">
        <v>624</v>
      </c>
      <c r="D3236" t="s">
        <v>233</v>
      </c>
      <c r="E3236" t="s">
        <v>3</v>
      </c>
      <c r="F3236" t="s">
        <v>234</v>
      </c>
      <c r="G3236">
        <v>254</v>
      </c>
      <c r="H3236">
        <v>28538</v>
      </c>
      <c r="I3236">
        <v>4.76</v>
      </c>
      <c r="J3236">
        <v>190</v>
      </c>
      <c r="K3236">
        <v>87</v>
      </c>
      <c r="L3236" t="s">
        <v>35116</v>
      </c>
      <c r="M3236" t="s">
        <v>35117</v>
      </c>
      <c r="N3236" t="s">
        <v>35118</v>
      </c>
      <c r="O3236" t="s">
        <v>35119</v>
      </c>
      <c r="P3236" t="s">
        <v>35019</v>
      </c>
      <c r="Q3236" t="s">
        <v>35120</v>
      </c>
      <c r="R3236" t="s">
        <v>35121</v>
      </c>
      <c r="S3236" t="s">
        <v>35122</v>
      </c>
      <c r="T3236" t="s">
        <v>35123</v>
      </c>
      <c r="U3236" t="s">
        <v>35124</v>
      </c>
      <c r="V3236" t="s">
        <v>34939</v>
      </c>
      <c r="W3236" t="s">
        <v>35125</v>
      </c>
      <c r="X3236" t="s">
        <v>35126</v>
      </c>
      <c r="Y3236" t="s">
        <v>35127</v>
      </c>
      <c r="Z3236" t="s">
        <v>35128</v>
      </c>
      <c r="AA3236" t="s">
        <v>35129</v>
      </c>
      <c r="AB3236" t="s">
        <v>35130</v>
      </c>
      <c r="AC3236" t="s">
        <v>35131</v>
      </c>
      <c r="AD3236" t="s">
        <v>35132</v>
      </c>
      <c r="AE3236" t="s">
        <v>35133</v>
      </c>
    </row>
    <row r="3237" spans="1:31" x14ac:dyDescent="0.3">
      <c r="A3237" t="s">
        <v>34943</v>
      </c>
      <c r="B3237" t="s">
        <v>35134</v>
      </c>
      <c r="C3237">
        <v>621</v>
      </c>
      <c r="D3237" t="s">
        <v>233</v>
      </c>
      <c r="E3237" t="s">
        <v>3</v>
      </c>
      <c r="F3237" t="s">
        <v>234</v>
      </c>
      <c r="G3237">
        <v>189</v>
      </c>
      <c r="H3237">
        <v>16262</v>
      </c>
      <c r="I3237">
        <v>4.75</v>
      </c>
      <c r="J3237">
        <v>36</v>
      </c>
      <c r="K3237">
        <v>16</v>
      </c>
    </row>
    <row r="3238" spans="1:31" x14ac:dyDescent="0.3">
      <c r="A3238" t="s">
        <v>35068</v>
      </c>
      <c r="B3238" t="s">
        <v>35067</v>
      </c>
      <c r="C3238">
        <v>918</v>
      </c>
      <c r="D3238" t="s">
        <v>32</v>
      </c>
      <c r="E3238">
        <v>211</v>
      </c>
      <c r="F3238">
        <v>18918</v>
      </c>
      <c r="G3238">
        <v>4.9400000000000004</v>
      </c>
      <c r="H3238">
        <v>219</v>
      </c>
      <c r="I3238">
        <v>105</v>
      </c>
      <c r="J3238" t="s">
        <v>35066</v>
      </c>
      <c r="K3238" t="s">
        <v>35073</v>
      </c>
      <c r="L3238" t="s">
        <v>35135</v>
      </c>
      <c r="M3238" t="s">
        <v>35136</v>
      </c>
      <c r="N3238" t="s">
        <v>35137</v>
      </c>
      <c r="O3238" t="s">
        <v>35079</v>
      </c>
      <c r="P3238" t="s">
        <v>35138</v>
      </c>
      <c r="Q3238" t="s">
        <v>35139</v>
      </c>
      <c r="R3238" t="s">
        <v>35074</v>
      </c>
      <c r="S3238" t="s">
        <v>35140</v>
      </c>
      <c r="T3238" t="s">
        <v>34983</v>
      </c>
      <c r="U3238" t="s">
        <v>35141</v>
      </c>
      <c r="V3238" t="s">
        <v>35142</v>
      </c>
      <c r="W3238" t="s">
        <v>35143</v>
      </c>
      <c r="X3238" t="s">
        <v>35144</v>
      </c>
      <c r="Y3238" t="s">
        <v>35145</v>
      </c>
      <c r="Z3238" t="s">
        <v>35146</v>
      </c>
      <c r="AA3238" t="s">
        <v>35075</v>
      </c>
      <c r="AB3238" t="s">
        <v>35147</v>
      </c>
      <c r="AC3238" t="s">
        <v>35077</v>
      </c>
    </row>
    <row r="3239" spans="1:31" x14ac:dyDescent="0.3">
      <c r="A3239" t="s">
        <v>35148</v>
      </c>
      <c r="B3239" t="s">
        <v>35149</v>
      </c>
      <c r="C3239">
        <v>767</v>
      </c>
      <c r="D3239" t="s">
        <v>233</v>
      </c>
      <c r="E3239" t="s">
        <v>3</v>
      </c>
      <c r="F3239" t="s">
        <v>234</v>
      </c>
      <c r="G3239">
        <v>306</v>
      </c>
      <c r="H3239">
        <v>6266</v>
      </c>
      <c r="I3239">
        <v>4.1900000000000004</v>
      </c>
      <c r="J3239">
        <v>27</v>
      </c>
      <c r="K3239">
        <v>21</v>
      </c>
      <c r="L3239" t="s">
        <v>35150</v>
      </c>
      <c r="M3239" t="s">
        <v>35151</v>
      </c>
      <c r="N3239" t="s">
        <v>35152</v>
      </c>
      <c r="O3239" t="s">
        <v>35153</v>
      </c>
      <c r="P3239" t="s">
        <v>35154</v>
      </c>
      <c r="Q3239" t="s">
        <v>35155</v>
      </c>
      <c r="R3239" t="s">
        <v>35156</v>
      </c>
      <c r="S3239" t="s">
        <v>35157</v>
      </c>
      <c r="T3239" t="s">
        <v>35158</v>
      </c>
      <c r="U3239" t="s">
        <v>35159</v>
      </c>
      <c r="V3239" t="s">
        <v>35160</v>
      </c>
      <c r="W3239" t="s">
        <v>35161</v>
      </c>
      <c r="X3239" t="s">
        <v>35162</v>
      </c>
      <c r="Y3239" t="s">
        <v>35163</v>
      </c>
      <c r="Z3239" t="s">
        <v>35164</v>
      </c>
      <c r="AA3239" t="s">
        <v>35165</v>
      </c>
      <c r="AB3239" t="s">
        <v>35166</v>
      </c>
      <c r="AC3239" t="s">
        <v>35167</v>
      </c>
      <c r="AD3239" t="s">
        <v>35168</v>
      </c>
      <c r="AE3239" t="s">
        <v>35169</v>
      </c>
    </row>
    <row r="3240" spans="1:31" x14ac:dyDescent="0.3">
      <c r="A3240" t="s">
        <v>35170</v>
      </c>
      <c r="B3240" t="s">
        <v>35171</v>
      </c>
      <c r="C3240">
        <v>822</v>
      </c>
      <c r="D3240" t="s">
        <v>233</v>
      </c>
      <c r="E3240" t="s">
        <v>3</v>
      </c>
      <c r="F3240" t="s">
        <v>234</v>
      </c>
      <c r="G3240">
        <v>226</v>
      </c>
      <c r="H3240">
        <v>11799</v>
      </c>
      <c r="I3240">
        <v>4.91</v>
      </c>
      <c r="J3240">
        <v>58</v>
      </c>
      <c r="K3240">
        <v>41</v>
      </c>
      <c r="L3240" t="s">
        <v>35172</v>
      </c>
      <c r="M3240" t="s">
        <v>35173</v>
      </c>
      <c r="N3240" t="s">
        <v>35174</v>
      </c>
      <c r="O3240" t="s">
        <v>35175</v>
      </c>
      <c r="P3240" t="s">
        <v>35176</v>
      </c>
      <c r="Q3240" t="s">
        <v>35177</v>
      </c>
      <c r="R3240" t="s">
        <v>35178</v>
      </c>
      <c r="S3240" t="s">
        <v>35179</v>
      </c>
      <c r="T3240" t="s">
        <v>35180</v>
      </c>
      <c r="U3240" t="s">
        <v>35181</v>
      </c>
      <c r="V3240" t="s">
        <v>35182</v>
      </c>
      <c r="W3240" t="s">
        <v>35183</v>
      </c>
      <c r="X3240" t="s">
        <v>35184</v>
      </c>
      <c r="Y3240" t="s">
        <v>35185</v>
      </c>
      <c r="Z3240" t="s">
        <v>35186</v>
      </c>
      <c r="AA3240" t="s">
        <v>35187</v>
      </c>
      <c r="AB3240" t="s">
        <v>35188</v>
      </c>
      <c r="AC3240" t="s">
        <v>35189</v>
      </c>
      <c r="AD3240" t="s">
        <v>34965</v>
      </c>
      <c r="AE3240" t="s">
        <v>35190</v>
      </c>
    </row>
    <row r="3241" spans="1:31" x14ac:dyDescent="0.3">
      <c r="A3241" t="s">
        <v>34953</v>
      </c>
      <c r="B3241" t="s">
        <v>35191</v>
      </c>
      <c r="C3241">
        <v>720</v>
      </c>
      <c r="D3241" t="s">
        <v>233</v>
      </c>
      <c r="E3241" t="s">
        <v>3</v>
      </c>
      <c r="F3241" t="s">
        <v>234</v>
      </c>
      <c r="G3241">
        <v>187</v>
      </c>
      <c r="H3241">
        <v>28621</v>
      </c>
      <c r="I3241">
        <v>4.8600000000000003</v>
      </c>
      <c r="J3241">
        <v>200</v>
      </c>
      <c r="K3241">
        <v>129</v>
      </c>
      <c r="L3241" t="s">
        <v>35192</v>
      </c>
      <c r="M3241" t="s">
        <v>35193</v>
      </c>
      <c r="N3241" t="s">
        <v>35117</v>
      </c>
      <c r="O3241" t="s">
        <v>35194</v>
      </c>
      <c r="P3241" t="s">
        <v>35195</v>
      </c>
      <c r="Q3241" t="s">
        <v>35196</v>
      </c>
      <c r="R3241" t="s">
        <v>34967</v>
      </c>
      <c r="S3241" t="s">
        <v>35197</v>
      </c>
      <c r="T3241" t="s">
        <v>35198</v>
      </c>
      <c r="U3241" t="s">
        <v>35199</v>
      </c>
      <c r="V3241" t="s">
        <v>35200</v>
      </c>
      <c r="W3241" t="s">
        <v>35020</v>
      </c>
      <c r="X3241" t="s">
        <v>35201</v>
      </c>
      <c r="Y3241" t="s">
        <v>35202</v>
      </c>
      <c r="Z3241" t="s">
        <v>35203</v>
      </c>
      <c r="AA3241" t="s">
        <v>35204</v>
      </c>
      <c r="AB3241" t="s">
        <v>35205</v>
      </c>
      <c r="AC3241" t="s">
        <v>35206</v>
      </c>
      <c r="AD3241" t="s">
        <v>35207</v>
      </c>
      <c r="AE3241" t="e">
        <f>-FqnmurhHcg</f>
        <v>#NAME?</v>
      </c>
    </row>
    <row r="3242" spans="1:31" x14ac:dyDescent="0.3">
      <c r="A3242" t="s">
        <v>34967</v>
      </c>
      <c r="B3242" t="s">
        <v>35208</v>
      </c>
      <c r="C3242">
        <v>602</v>
      </c>
      <c r="D3242" t="s">
        <v>233</v>
      </c>
      <c r="E3242" t="s">
        <v>3</v>
      </c>
      <c r="F3242" t="s">
        <v>234</v>
      </c>
      <c r="G3242">
        <v>483</v>
      </c>
      <c r="H3242">
        <v>8368</v>
      </c>
      <c r="I3242">
        <v>4.8499999999999996</v>
      </c>
      <c r="J3242">
        <v>48</v>
      </c>
      <c r="K3242">
        <v>31</v>
      </c>
      <c r="L3242" t="s">
        <v>34964</v>
      </c>
      <c r="M3242" t="s">
        <v>34958</v>
      </c>
      <c r="N3242" t="s">
        <v>34939</v>
      </c>
      <c r="O3242" t="s">
        <v>34963</v>
      </c>
      <c r="P3242" t="s">
        <v>34953</v>
      </c>
      <c r="Q3242" t="s">
        <v>34966</v>
      </c>
      <c r="R3242" t="s">
        <v>35045</v>
      </c>
      <c r="S3242" t="s">
        <v>35209</v>
      </c>
      <c r="T3242" t="s">
        <v>34945</v>
      </c>
      <c r="U3242" t="s">
        <v>34940</v>
      </c>
      <c r="V3242" t="s">
        <v>35210</v>
      </c>
      <c r="W3242" t="s">
        <v>35211</v>
      </c>
      <c r="X3242" t="s">
        <v>35066</v>
      </c>
      <c r="Y3242" t="s">
        <v>34948</v>
      </c>
      <c r="Z3242" t="s">
        <v>34942</v>
      </c>
      <c r="AA3242" t="s">
        <v>34954</v>
      </c>
      <c r="AB3242" t="s">
        <v>34943</v>
      </c>
      <c r="AC3242" t="s">
        <v>35212</v>
      </c>
      <c r="AD3242" t="s">
        <v>34955</v>
      </c>
      <c r="AE3242" t="s">
        <v>35213</v>
      </c>
    </row>
    <row r="3243" spans="1:31" x14ac:dyDescent="0.3">
      <c r="A3243" t="s">
        <v>35214</v>
      </c>
      <c r="B3243" t="s">
        <v>35215</v>
      </c>
      <c r="C3243">
        <v>634</v>
      </c>
      <c r="D3243" t="s">
        <v>632</v>
      </c>
      <c r="E3243">
        <v>169</v>
      </c>
      <c r="F3243">
        <v>1286</v>
      </c>
      <c r="G3243">
        <v>2</v>
      </c>
      <c r="H3243">
        <v>6</v>
      </c>
      <c r="I3243">
        <v>1</v>
      </c>
    </row>
    <row r="3244" spans="1:31" x14ac:dyDescent="0.3">
      <c r="A3244" t="s">
        <v>35216</v>
      </c>
      <c r="B3244" t="s">
        <v>35217</v>
      </c>
      <c r="C3244">
        <v>1131</v>
      </c>
      <c r="D3244" t="s">
        <v>3478</v>
      </c>
      <c r="E3244" t="s">
        <v>3</v>
      </c>
      <c r="F3244" t="s">
        <v>3479</v>
      </c>
      <c r="G3244">
        <v>4</v>
      </c>
      <c r="H3244">
        <v>133</v>
      </c>
      <c r="I3244">
        <v>4</v>
      </c>
      <c r="J3244">
        <v>2</v>
      </c>
      <c r="K3244">
        <v>2</v>
      </c>
      <c r="L3244" t="s">
        <v>35218</v>
      </c>
      <c r="M3244" t="s">
        <v>35219</v>
      </c>
      <c r="N3244" t="s">
        <v>35220</v>
      </c>
      <c r="O3244" t="s">
        <v>35221</v>
      </c>
      <c r="P3244" t="s">
        <v>35222</v>
      </c>
      <c r="Q3244" t="e">
        <f>-bunv4o3FmY</f>
        <v>#NAME?</v>
      </c>
      <c r="R3244" t="s">
        <v>35223</v>
      </c>
      <c r="S3244" t="s">
        <v>35224</v>
      </c>
      <c r="T3244" t="s">
        <v>35225</v>
      </c>
      <c r="U3244" t="s">
        <v>35226</v>
      </c>
      <c r="V3244" t="s">
        <v>35227</v>
      </c>
      <c r="W3244" t="s">
        <v>35228</v>
      </c>
      <c r="X3244" t="s">
        <v>35229</v>
      </c>
      <c r="Y3244" t="s">
        <v>35230</v>
      </c>
      <c r="Z3244" t="s">
        <v>35231</v>
      </c>
      <c r="AA3244" t="s">
        <v>35232</v>
      </c>
      <c r="AB3244" t="s">
        <v>35233</v>
      </c>
      <c r="AC3244" t="s">
        <v>35234</v>
      </c>
      <c r="AD3244" t="s">
        <v>35235</v>
      </c>
      <c r="AE3244" t="s">
        <v>35236</v>
      </c>
    </row>
    <row r="3245" spans="1:31" x14ac:dyDescent="0.3">
      <c r="A3245" t="e">
        <f>-bOd7QVZLDI</f>
        <v>#NAME?</v>
      </c>
      <c r="B3245" t="s">
        <v>35237</v>
      </c>
      <c r="C3245">
        <v>795</v>
      </c>
      <c r="D3245" t="s">
        <v>632</v>
      </c>
      <c r="E3245">
        <v>107</v>
      </c>
      <c r="F3245">
        <v>777</v>
      </c>
      <c r="G3245">
        <v>4</v>
      </c>
      <c r="H3245">
        <v>2</v>
      </c>
      <c r="I3245">
        <v>1</v>
      </c>
    </row>
    <row r="3246" spans="1:31" x14ac:dyDescent="0.3">
      <c r="A3246" t="s">
        <v>35238</v>
      </c>
      <c r="B3246" t="s">
        <v>35239</v>
      </c>
      <c r="C3246">
        <v>1105</v>
      </c>
      <c r="D3246" t="s">
        <v>632</v>
      </c>
      <c r="E3246">
        <v>580</v>
      </c>
      <c r="F3246">
        <v>135</v>
      </c>
      <c r="G3246">
        <v>5</v>
      </c>
      <c r="H3246">
        <v>1</v>
      </c>
      <c r="I3246">
        <v>1</v>
      </c>
    </row>
    <row r="3247" spans="1:31" x14ac:dyDescent="0.3">
      <c r="A3247" t="s">
        <v>35240</v>
      </c>
      <c r="B3247" t="s">
        <v>35239</v>
      </c>
      <c r="C3247">
        <v>1106</v>
      </c>
      <c r="D3247" t="s">
        <v>632</v>
      </c>
      <c r="E3247">
        <v>599</v>
      </c>
      <c r="F3247">
        <v>103</v>
      </c>
      <c r="G3247">
        <v>5</v>
      </c>
      <c r="H3247">
        <v>2</v>
      </c>
      <c r="I3247">
        <v>0</v>
      </c>
    </row>
    <row r="3248" spans="1:31" x14ac:dyDescent="0.3">
      <c r="A3248" t="s">
        <v>35241</v>
      </c>
      <c r="B3248" t="s">
        <v>35242</v>
      </c>
      <c r="C3248">
        <v>849</v>
      </c>
      <c r="D3248" t="s">
        <v>632</v>
      </c>
      <c r="E3248">
        <v>127</v>
      </c>
      <c r="F3248">
        <v>15093</v>
      </c>
      <c r="G3248">
        <v>4.7699999999999996</v>
      </c>
      <c r="H3248">
        <v>13</v>
      </c>
      <c r="I3248">
        <v>27</v>
      </c>
      <c r="J3248" t="s">
        <v>35243</v>
      </c>
      <c r="K3248" t="s">
        <v>35244</v>
      </c>
      <c r="L3248" t="s">
        <v>35245</v>
      </c>
      <c r="M3248" t="s">
        <v>35246</v>
      </c>
      <c r="N3248" t="s">
        <v>35247</v>
      </c>
      <c r="O3248" t="s">
        <v>35248</v>
      </c>
      <c r="P3248" t="s">
        <v>35249</v>
      </c>
      <c r="Q3248" t="s">
        <v>35250</v>
      </c>
      <c r="R3248" t="s">
        <v>35251</v>
      </c>
      <c r="S3248" t="s">
        <v>35252</v>
      </c>
      <c r="T3248" t="s">
        <v>35253</v>
      </c>
      <c r="U3248" t="s">
        <v>35254</v>
      </c>
      <c r="V3248" t="s">
        <v>35255</v>
      </c>
      <c r="W3248" t="s">
        <v>35256</v>
      </c>
      <c r="X3248" t="s">
        <v>35257</v>
      </c>
      <c r="Y3248" t="s">
        <v>35258</v>
      </c>
      <c r="Z3248" t="s">
        <v>35259</v>
      </c>
      <c r="AA3248" t="s">
        <v>35260</v>
      </c>
      <c r="AB3248" t="s">
        <v>35261</v>
      </c>
      <c r="AC3248" t="s">
        <v>35262</v>
      </c>
    </row>
    <row r="3249" spans="1:31" x14ac:dyDescent="0.3">
      <c r="A3249" t="s">
        <v>35263</v>
      </c>
      <c r="B3249" t="s">
        <v>35264</v>
      </c>
      <c r="C3249">
        <v>920</v>
      </c>
      <c r="D3249" t="s">
        <v>20</v>
      </c>
      <c r="E3249">
        <v>98</v>
      </c>
      <c r="F3249">
        <v>1523</v>
      </c>
      <c r="G3249">
        <v>5</v>
      </c>
      <c r="H3249">
        <v>3</v>
      </c>
      <c r="I3249">
        <v>2</v>
      </c>
      <c r="J3249" t="s">
        <v>20521</v>
      </c>
      <c r="K3249" t="s">
        <v>35265</v>
      </c>
      <c r="L3249" t="s">
        <v>35266</v>
      </c>
      <c r="M3249" t="s">
        <v>35267</v>
      </c>
      <c r="N3249" t="s">
        <v>35268</v>
      </c>
      <c r="O3249" t="s">
        <v>35269</v>
      </c>
      <c r="P3249" t="s">
        <v>35270</v>
      </c>
      <c r="Q3249" t="s">
        <v>35271</v>
      </c>
      <c r="R3249" t="s">
        <v>35272</v>
      </c>
      <c r="S3249" t="s">
        <v>35273</v>
      </c>
      <c r="T3249" t="s">
        <v>35274</v>
      </c>
      <c r="U3249" t="s">
        <v>35275</v>
      </c>
      <c r="V3249" t="s">
        <v>35276</v>
      </c>
      <c r="W3249" t="s">
        <v>35277</v>
      </c>
    </row>
    <row r="3250" spans="1:31" x14ac:dyDescent="0.3">
      <c r="A3250" t="s">
        <v>35278</v>
      </c>
      <c r="B3250" t="s">
        <v>35279</v>
      </c>
      <c r="C3250">
        <v>966</v>
      </c>
      <c r="D3250" t="s">
        <v>20</v>
      </c>
      <c r="E3250">
        <v>38</v>
      </c>
      <c r="F3250">
        <v>490</v>
      </c>
      <c r="G3250">
        <v>3.5</v>
      </c>
      <c r="H3250">
        <v>2</v>
      </c>
      <c r="I3250">
        <v>1</v>
      </c>
    </row>
    <row r="3251" spans="1:31" x14ac:dyDescent="0.3">
      <c r="A3251" t="s">
        <v>35248</v>
      </c>
      <c r="B3251" t="s">
        <v>35242</v>
      </c>
      <c r="C3251">
        <v>849</v>
      </c>
      <c r="D3251" t="s">
        <v>632</v>
      </c>
      <c r="E3251">
        <v>104</v>
      </c>
      <c r="F3251">
        <v>5022</v>
      </c>
      <c r="G3251">
        <v>4.8899999999999997</v>
      </c>
      <c r="H3251">
        <v>9</v>
      </c>
      <c r="I3251">
        <v>6</v>
      </c>
      <c r="J3251" t="s">
        <v>35241</v>
      </c>
      <c r="K3251" t="s">
        <v>35243</v>
      </c>
      <c r="L3251" t="s">
        <v>35249</v>
      </c>
      <c r="M3251" t="s">
        <v>35244</v>
      </c>
      <c r="N3251" t="s">
        <v>35256</v>
      </c>
      <c r="O3251" t="s">
        <v>35245</v>
      </c>
      <c r="P3251" t="s">
        <v>35252</v>
      </c>
      <c r="Q3251" t="s">
        <v>35253</v>
      </c>
      <c r="R3251" t="s">
        <v>35250</v>
      </c>
      <c r="S3251" t="s">
        <v>35251</v>
      </c>
      <c r="T3251" t="s">
        <v>35246</v>
      </c>
      <c r="U3251" t="s">
        <v>35280</v>
      </c>
      <c r="V3251" t="s">
        <v>35247</v>
      </c>
      <c r="W3251" t="s">
        <v>35255</v>
      </c>
      <c r="X3251" t="s">
        <v>35281</v>
      </c>
      <c r="Y3251" t="s">
        <v>35254</v>
      </c>
      <c r="Z3251" t="s">
        <v>35282</v>
      </c>
      <c r="AA3251" t="s">
        <v>35258</v>
      </c>
      <c r="AB3251" t="s">
        <v>35283</v>
      </c>
      <c r="AC3251" t="s">
        <v>35257</v>
      </c>
    </row>
    <row r="3252" spans="1:31" x14ac:dyDescent="0.3">
      <c r="A3252" t="s">
        <v>35267</v>
      </c>
      <c r="B3252" t="s">
        <v>35284</v>
      </c>
      <c r="C3252">
        <v>597</v>
      </c>
      <c r="D3252" t="s">
        <v>632</v>
      </c>
      <c r="E3252">
        <v>480</v>
      </c>
      <c r="F3252">
        <v>23063</v>
      </c>
      <c r="G3252">
        <v>4.78</v>
      </c>
      <c r="H3252">
        <v>67</v>
      </c>
      <c r="I3252">
        <v>0</v>
      </c>
      <c r="J3252" t="s">
        <v>35276</v>
      </c>
      <c r="K3252" t="s">
        <v>35285</v>
      </c>
      <c r="L3252" t="s">
        <v>35286</v>
      </c>
      <c r="M3252" t="s">
        <v>35287</v>
      </c>
      <c r="N3252" t="s">
        <v>35288</v>
      </c>
      <c r="O3252" t="s">
        <v>35289</v>
      </c>
      <c r="P3252" t="s">
        <v>35290</v>
      </c>
      <c r="Q3252" t="s">
        <v>35266</v>
      </c>
      <c r="R3252" t="s">
        <v>35291</v>
      </c>
      <c r="S3252" t="s">
        <v>35292</v>
      </c>
      <c r="T3252" t="s">
        <v>35293</v>
      </c>
      <c r="U3252" t="s">
        <v>35294</v>
      </c>
      <c r="V3252" t="s">
        <v>35295</v>
      </c>
      <c r="W3252" t="s">
        <v>35296</v>
      </c>
      <c r="X3252" t="s">
        <v>35297</v>
      </c>
      <c r="Y3252" t="s">
        <v>35298</v>
      </c>
      <c r="Z3252" t="s">
        <v>35299</v>
      </c>
      <c r="AA3252" t="s">
        <v>35300</v>
      </c>
      <c r="AB3252" t="s">
        <v>35301</v>
      </c>
      <c r="AC3252" t="s">
        <v>35265</v>
      </c>
    </row>
    <row r="3253" spans="1:31" x14ac:dyDescent="0.3">
      <c r="A3253" t="s">
        <v>35302</v>
      </c>
      <c r="B3253" t="s">
        <v>35303</v>
      </c>
      <c r="C3253">
        <v>398</v>
      </c>
      <c r="D3253" t="s">
        <v>233</v>
      </c>
      <c r="E3253" t="s">
        <v>3</v>
      </c>
      <c r="F3253" t="s">
        <v>234</v>
      </c>
      <c r="G3253">
        <v>87</v>
      </c>
      <c r="H3253">
        <v>260</v>
      </c>
      <c r="I3253">
        <v>0</v>
      </c>
      <c r="J3253">
        <v>0</v>
      </c>
      <c r="K3253">
        <v>1</v>
      </c>
    </row>
    <row r="3254" spans="1:31" x14ac:dyDescent="0.3">
      <c r="A3254" t="s">
        <v>35304</v>
      </c>
      <c r="B3254" t="s">
        <v>35305</v>
      </c>
      <c r="C3254">
        <v>666</v>
      </c>
      <c r="D3254" t="s">
        <v>38</v>
      </c>
      <c r="E3254" t="s">
        <v>3</v>
      </c>
      <c r="F3254" t="s">
        <v>39</v>
      </c>
      <c r="G3254">
        <v>53</v>
      </c>
      <c r="H3254">
        <v>92</v>
      </c>
      <c r="I3254">
        <v>0</v>
      </c>
      <c r="J3254">
        <v>0</v>
      </c>
      <c r="K3254">
        <v>0</v>
      </c>
    </row>
    <row r="3255" spans="1:31" x14ac:dyDescent="0.3">
      <c r="A3255" t="s">
        <v>35306</v>
      </c>
      <c r="B3255" t="s">
        <v>35307</v>
      </c>
      <c r="C3255">
        <v>1019</v>
      </c>
      <c r="D3255" t="s">
        <v>632</v>
      </c>
      <c r="E3255">
        <v>406</v>
      </c>
      <c r="F3255">
        <v>60</v>
      </c>
      <c r="G3255">
        <v>0</v>
      </c>
      <c r="H3255">
        <v>0</v>
      </c>
      <c r="I3255">
        <v>0</v>
      </c>
    </row>
    <row r="3256" spans="1:31" x14ac:dyDescent="0.3">
      <c r="A3256" t="s">
        <v>35308</v>
      </c>
      <c r="B3256" t="s">
        <v>35309</v>
      </c>
      <c r="C3256">
        <v>831</v>
      </c>
      <c r="D3256" t="s">
        <v>632</v>
      </c>
      <c r="E3256">
        <v>144</v>
      </c>
      <c r="F3256">
        <v>188</v>
      </c>
      <c r="G3256">
        <v>0</v>
      </c>
      <c r="H3256">
        <v>0</v>
      </c>
      <c r="I3256">
        <v>0</v>
      </c>
    </row>
    <row r="3257" spans="1:31" x14ac:dyDescent="0.3">
      <c r="A3257" t="s">
        <v>35310</v>
      </c>
      <c r="B3257" t="s">
        <v>35311</v>
      </c>
      <c r="C3257">
        <v>693</v>
      </c>
      <c r="D3257" t="s">
        <v>632</v>
      </c>
      <c r="E3257">
        <v>439</v>
      </c>
      <c r="F3257">
        <v>482</v>
      </c>
      <c r="G3257">
        <v>5</v>
      </c>
      <c r="H3257">
        <v>2</v>
      </c>
      <c r="I3257">
        <v>4</v>
      </c>
    </row>
    <row r="3258" spans="1:31" x14ac:dyDescent="0.3">
      <c r="A3258" t="s">
        <v>35312</v>
      </c>
      <c r="B3258" t="s">
        <v>35311</v>
      </c>
      <c r="C3258">
        <v>693</v>
      </c>
      <c r="D3258" t="s">
        <v>632</v>
      </c>
      <c r="E3258">
        <v>446</v>
      </c>
      <c r="F3258">
        <v>336</v>
      </c>
      <c r="G3258">
        <v>5</v>
      </c>
      <c r="H3258">
        <v>1</v>
      </c>
      <c r="I3258">
        <v>1</v>
      </c>
    </row>
    <row r="3259" spans="1:31" x14ac:dyDescent="0.3">
      <c r="A3259" t="s">
        <v>35313</v>
      </c>
      <c r="B3259" t="s">
        <v>35314</v>
      </c>
      <c r="C3259">
        <v>1118</v>
      </c>
      <c r="D3259" t="s">
        <v>866</v>
      </c>
      <c r="E3259">
        <v>66</v>
      </c>
      <c r="F3259">
        <v>914</v>
      </c>
      <c r="G3259">
        <v>5</v>
      </c>
      <c r="H3259">
        <v>4</v>
      </c>
      <c r="I3259">
        <v>2</v>
      </c>
      <c r="J3259" t="s">
        <v>35315</v>
      </c>
      <c r="K3259" t="s">
        <v>35316</v>
      </c>
      <c r="L3259" t="s">
        <v>35317</v>
      </c>
      <c r="M3259" t="s">
        <v>35318</v>
      </c>
      <c r="N3259" t="s">
        <v>35319</v>
      </c>
      <c r="O3259" t="s">
        <v>35320</v>
      </c>
      <c r="P3259" t="s">
        <v>35321</v>
      </c>
      <c r="Q3259" t="s">
        <v>35322</v>
      </c>
      <c r="R3259" t="s">
        <v>35323</v>
      </c>
      <c r="S3259" t="s">
        <v>35324</v>
      </c>
      <c r="T3259" t="s">
        <v>35325</v>
      </c>
      <c r="U3259" t="s">
        <v>35326</v>
      </c>
      <c r="V3259" t="s">
        <v>35327</v>
      </c>
      <c r="W3259" t="s">
        <v>35328</v>
      </c>
      <c r="X3259" t="s">
        <v>35329</v>
      </c>
      <c r="Y3259" t="s">
        <v>35285</v>
      </c>
      <c r="Z3259" t="s">
        <v>35330</v>
      </c>
      <c r="AA3259" t="s">
        <v>35331</v>
      </c>
      <c r="AB3259" t="s">
        <v>35332</v>
      </c>
      <c r="AC3259" t="s">
        <v>35333</v>
      </c>
    </row>
    <row r="3260" spans="1:31" x14ac:dyDescent="0.3">
      <c r="A3260" t="s">
        <v>35334</v>
      </c>
      <c r="B3260" t="s">
        <v>35335</v>
      </c>
      <c r="C3260">
        <v>885</v>
      </c>
      <c r="D3260" t="s">
        <v>632</v>
      </c>
      <c r="E3260">
        <v>327</v>
      </c>
      <c r="F3260">
        <v>68</v>
      </c>
      <c r="G3260">
        <v>5</v>
      </c>
      <c r="H3260">
        <v>1</v>
      </c>
      <c r="I3260">
        <v>0</v>
      </c>
    </row>
    <row r="3261" spans="1:31" x14ac:dyDescent="0.3">
      <c r="A3261" t="s">
        <v>35336</v>
      </c>
      <c r="B3261" t="s">
        <v>35337</v>
      </c>
      <c r="C3261">
        <v>992</v>
      </c>
      <c r="D3261" t="s">
        <v>233</v>
      </c>
      <c r="E3261" t="s">
        <v>3</v>
      </c>
      <c r="F3261" t="s">
        <v>234</v>
      </c>
      <c r="G3261">
        <v>79</v>
      </c>
      <c r="H3261">
        <v>549</v>
      </c>
      <c r="I3261">
        <v>5</v>
      </c>
      <c r="J3261">
        <v>2</v>
      </c>
      <c r="K3261">
        <v>1</v>
      </c>
      <c r="L3261" t="e">
        <f>-evrxXEfAzo</f>
        <v>#NAME?</v>
      </c>
      <c r="M3261" t="s">
        <v>35338</v>
      </c>
      <c r="N3261" t="s">
        <v>35339</v>
      </c>
      <c r="O3261" t="s">
        <v>35340</v>
      </c>
      <c r="P3261" t="s">
        <v>35341</v>
      </c>
      <c r="Q3261" t="s">
        <v>35342</v>
      </c>
      <c r="R3261" t="s">
        <v>35343</v>
      </c>
      <c r="S3261" t="s">
        <v>35344</v>
      </c>
      <c r="T3261" t="s">
        <v>35345</v>
      </c>
      <c r="U3261" t="s">
        <v>35346</v>
      </c>
      <c r="V3261" t="s">
        <v>35347</v>
      </c>
      <c r="W3261" t="s">
        <v>35348</v>
      </c>
      <c r="X3261" t="s">
        <v>35349</v>
      </c>
      <c r="Y3261" t="s">
        <v>35350</v>
      </c>
      <c r="Z3261" t="s">
        <v>35351</v>
      </c>
      <c r="AA3261" t="s">
        <v>35352</v>
      </c>
      <c r="AB3261" t="s">
        <v>35353</v>
      </c>
      <c r="AC3261" t="s">
        <v>35354</v>
      </c>
      <c r="AD3261" t="s">
        <v>35355</v>
      </c>
      <c r="AE3261" t="s">
        <v>35356</v>
      </c>
    </row>
    <row r="3262" spans="1:31" x14ac:dyDescent="0.3">
      <c r="A3262" t="s">
        <v>35357</v>
      </c>
      <c r="B3262" t="s">
        <v>35358</v>
      </c>
      <c r="C3262">
        <v>1069</v>
      </c>
      <c r="D3262" t="s">
        <v>632</v>
      </c>
      <c r="E3262">
        <v>380</v>
      </c>
      <c r="F3262">
        <v>300</v>
      </c>
      <c r="G3262">
        <v>5</v>
      </c>
      <c r="H3262">
        <v>2</v>
      </c>
      <c r="I3262">
        <v>2</v>
      </c>
    </row>
    <row r="3263" spans="1:31" x14ac:dyDescent="0.3">
      <c r="A3263" t="s">
        <v>35359</v>
      </c>
      <c r="B3263" t="s">
        <v>35360</v>
      </c>
      <c r="C3263">
        <v>626</v>
      </c>
      <c r="D3263" t="s">
        <v>20</v>
      </c>
      <c r="E3263">
        <v>122</v>
      </c>
      <c r="F3263">
        <v>43272</v>
      </c>
      <c r="G3263">
        <v>4.93</v>
      </c>
      <c r="H3263">
        <v>126</v>
      </c>
      <c r="I3263">
        <v>63</v>
      </c>
      <c r="J3263" t="s">
        <v>35361</v>
      </c>
      <c r="K3263" t="s">
        <v>35362</v>
      </c>
      <c r="L3263" t="s">
        <v>12472</v>
      </c>
      <c r="M3263" t="s">
        <v>35363</v>
      </c>
      <c r="N3263" t="s">
        <v>35364</v>
      </c>
      <c r="O3263" t="s">
        <v>35365</v>
      </c>
      <c r="P3263" t="s">
        <v>35366</v>
      </c>
      <c r="Q3263" t="s">
        <v>35367</v>
      </c>
      <c r="R3263" t="s">
        <v>35368</v>
      </c>
      <c r="S3263" t="s">
        <v>35369</v>
      </c>
      <c r="T3263" t="s">
        <v>35370</v>
      </c>
      <c r="U3263" t="s">
        <v>35371</v>
      </c>
      <c r="V3263" t="s">
        <v>35372</v>
      </c>
      <c r="W3263" t="s">
        <v>35373</v>
      </c>
    </row>
    <row r="3264" spans="1:31" x14ac:dyDescent="0.3">
      <c r="A3264" t="s">
        <v>35374</v>
      </c>
      <c r="B3264" t="s">
        <v>35375</v>
      </c>
      <c r="C3264">
        <v>602</v>
      </c>
      <c r="D3264" t="s">
        <v>152</v>
      </c>
      <c r="E3264" t="s">
        <v>3</v>
      </c>
      <c r="F3264" t="s">
        <v>153</v>
      </c>
      <c r="G3264">
        <v>93</v>
      </c>
      <c r="H3264">
        <v>892972</v>
      </c>
      <c r="I3264">
        <v>4.2699999999999996</v>
      </c>
      <c r="J3264">
        <v>4077</v>
      </c>
      <c r="K3264">
        <v>2708</v>
      </c>
      <c r="L3264" t="e">
        <f>-w77sLtz754</f>
        <v>#NAME?</v>
      </c>
      <c r="M3264" t="s">
        <v>35376</v>
      </c>
      <c r="N3264" t="s">
        <v>35377</v>
      </c>
      <c r="O3264" t="s">
        <v>181</v>
      </c>
      <c r="P3264" t="s">
        <v>35378</v>
      </c>
      <c r="Q3264" t="s">
        <v>35379</v>
      </c>
      <c r="R3264" t="s">
        <v>35380</v>
      </c>
      <c r="S3264" t="s">
        <v>35381</v>
      </c>
      <c r="T3264" t="s">
        <v>35382</v>
      </c>
      <c r="U3264" t="s">
        <v>35383</v>
      </c>
      <c r="V3264" t="s">
        <v>35384</v>
      </c>
      <c r="W3264" t="s">
        <v>12077</v>
      </c>
      <c r="X3264" t="s">
        <v>32097</v>
      </c>
      <c r="Y3264" t="s">
        <v>35385</v>
      </c>
      <c r="Z3264" t="s">
        <v>35386</v>
      </c>
      <c r="AA3264" t="s">
        <v>35387</v>
      </c>
      <c r="AB3264" t="s">
        <v>35388</v>
      </c>
      <c r="AC3264" t="s">
        <v>35389</v>
      </c>
      <c r="AD3264" t="s">
        <v>35390</v>
      </c>
      <c r="AE3264" t="s">
        <v>35391</v>
      </c>
    </row>
    <row r="3265" spans="1:31" x14ac:dyDescent="0.3">
      <c r="A3265" t="s">
        <v>35392</v>
      </c>
      <c r="B3265" t="s">
        <v>35393</v>
      </c>
      <c r="C3265">
        <v>612</v>
      </c>
      <c r="D3265" t="s">
        <v>152</v>
      </c>
      <c r="E3265" t="s">
        <v>3</v>
      </c>
      <c r="F3265" t="s">
        <v>153</v>
      </c>
      <c r="G3265">
        <v>37</v>
      </c>
      <c r="H3265">
        <v>2674096</v>
      </c>
      <c r="I3265">
        <v>4.47</v>
      </c>
      <c r="J3265">
        <v>5116</v>
      </c>
      <c r="K3265">
        <v>6403</v>
      </c>
      <c r="L3265" t="s">
        <v>35394</v>
      </c>
      <c r="M3265" t="s">
        <v>35395</v>
      </c>
      <c r="N3265" t="s">
        <v>35396</v>
      </c>
      <c r="O3265" t="s">
        <v>35397</v>
      </c>
      <c r="P3265" t="s">
        <v>35398</v>
      </c>
      <c r="Q3265" t="s">
        <v>35399</v>
      </c>
      <c r="R3265" t="s">
        <v>35400</v>
      </c>
      <c r="S3265" t="s">
        <v>35401</v>
      </c>
      <c r="T3265" t="s">
        <v>35402</v>
      </c>
      <c r="U3265" t="s">
        <v>35403</v>
      </c>
      <c r="V3265" t="s">
        <v>35404</v>
      </c>
      <c r="W3265" t="s">
        <v>35405</v>
      </c>
      <c r="X3265" t="s">
        <v>35406</v>
      </c>
      <c r="Y3265" t="s">
        <v>35407</v>
      </c>
    </row>
    <row r="3266" spans="1:31" x14ac:dyDescent="0.3">
      <c r="A3266" t="s">
        <v>35408</v>
      </c>
      <c r="B3266" t="s">
        <v>35409</v>
      </c>
      <c r="C3266">
        <v>435</v>
      </c>
      <c r="D3266" t="s">
        <v>152</v>
      </c>
      <c r="E3266" t="s">
        <v>3</v>
      </c>
      <c r="F3266" t="s">
        <v>153</v>
      </c>
      <c r="G3266">
        <v>63</v>
      </c>
      <c r="H3266">
        <v>142071</v>
      </c>
      <c r="I3266">
        <v>4.5</v>
      </c>
      <c r="J3266">
        <v>153</v>
      </c>
      <c r="K3266">
        <v>164</v>
      </c>
      <c r="L3266" t="s">
        <v>35410</v>
      </c>
      <c r="M3266" t="s">
        <v>35411</v>
      </c>
      <c r="N3266" t="s">
        <v>35412</v>
      </c>
      <c r="O3266" t="s">
        <v>35377</v>
      </c>
      <c r="P3266" t="s">
        <v>181</v>
      </c>
      <c r="Q3266" t="s">
        <v>35413</v>
      </c>
      <c r="R3266" t="s">
        <v>35414</v>
      </c>
      <c r="S3266" t="s">
        <v>6204</v>
      </c>
      <c r="T3266" t="s">
        <v>35415</v>
      </c>
      <c r="U3266" t="s">
        <v>35416</v>
      </c>
      <c r="V3266" t="s">
        <v>35417</v>
      </c>
      <c r="W3266" t="s">
        <v>35418</v>
      </c>
      <c r="X3266" t="s">
        <v>35419</v>
      </c>
      <c r="Y3266" t="s">
        <v>35420</v>
      </c>
      <c r="Z3266" t="s">
        <v>35374</v>
      </c>
      <c r="AA3266" t="s">
        <v>35421</v>
      </c>
      <c r="AB3266" t="s">
        <v>35422</v>
      </c>
      <c r="AC3266" t="s">
        <v>35423</v>
      </c>
      <c r="AD3266" t="s">
        <v>35424</v>
      </c>
      <c r="AE3266" t="e">
        <f>-lFk78R_qYM</f>
        <v>#NAME?</v>
      </c>
    </row>
    <row r="3267" spans="1:31" x14ac:dyDescent="0.3">
      <c r="A3267" t="s">
        <v>35401</v>
      </c>
      <c r="B3267" t="s">
        <v>35393</v>
      </c>
      <c r="C3267">
        <v>613</v>
      </c>
      <c r="D3267" t="s">
        <v>152</v>
      </c>
      <c r="E3267" t="s">
        <v>3</v>
      </c>
      <c r="F3267" t="s">
        <v>153</v>
      </c>
      <c r="G3267">
        <v>41</v>
      </c>
      <c r="H3267">
        <v>445459</v>
      </c>
      <c r="I3267">
        <v>4.34</v>
      </c>
      <c r="J3267">
        <v>707</v>
      </c>
      <c r="K3267">
        <v>745</v>
      </c>
      <c r="L3267" t="s">
        <v>35395</v>
      </c>
      <c r="M3267" t="s">
        <v>35392</v>
      </c>
      <c r="N3267" t="s">
        <v>35394</v>
      </c>
      <c r="O3267" t="s">
        <v>35397</v>
      </c>
      <c r="P3267" t="s">
        <v>35396</v>
      </c>
      <c r="Q3267" t="s">
        <v>35398</v>
      </c>
      <c r="R3267" t="s">
        <v>35400</v>
      </c>
      <c r="S3267" t="s">
        <v>35404</v>
      </c>
      <c r="T3267" t="s">
        <v>35399</v>
      </c>
      <c r="U3267" t="s">
        <v>35403</v>
      </c>
      <c r="V3267" t="s">
        <v>35406</v>
      </c>
      <c r="W3267" t="s">
        <v>35425</v>
      </c>
      <c r="X3267" t="s">
        <v>35426</v>
      </c>
      <c r="Y3267" t="s">
        <v>35427</v>
      </c>
      <c r="Z3267" t="s">
        <v>35428</v>
      </c>
      <c r="AA3267" t="s">
        <v>35429</v>
      </c>
      <c r="AB3267" t="s">
        <v>35430</v>
      </c>
      <c r="AC3267" t="s">
        <v>35431</v>
      </c>
      <c r="AD3267" t="s">
        <v>35432</v>
      </c>
      <c r="AE3267" t="s">
        <v>35433</v>
      </c>
    </row>
    <row r="3268" spans="1:31" x14ac:dyDescent="0.3">
      <c r="A3268" t="s">
        <v>35434</v>
      </c>
      <c r="B3268" t="s">
        <v>35435</v>
      </c>
      <c r="C3268">
        <v>527</v>
      </c>
      <c r="D3268" t="s">
        <v>32</v>
      </c>
      <c r="E3268">
        <v>140</v>
      </c>
      <c r="F3268">
        <v>137839</v>
      </c>
      <c r="G3268">
        <v>4.75</v>
      </c>
      <c r="H3268">
        <v>386</v>
      </c>
      <c r="I3268">
        <v>106</v>
      </c>
      <c r="J3268" t="s">
        <v>35436</v>
      </c>
      <c r="K3268" t="s">
        <v>35437</v>
      </c>
      <c r="L3268" t="s">
        <v>35438</v>
      </c>
      <c r="M3268" t="s">
        <v>35439</v>
      </c>
      <c r="N3268" t="s">
        <v>35440</v>
      </c>
      <c r="O3268" t="s">
        <v>35441</v>
      </c>
      <c r="P3268" t="s">
        <v>35442</v>
      </c>
      <c r="Q3268" t="s">
        <v>35443</v>
      </c>
      <c r="R3268" t="s">
        <v>35444</v>
      </c>
      <c r="S3268" t="s">
        <v>35381</v>
      </c>
      <c r="T3268" t="s">
        <v>35445</v>
      </c>
      <c r="U3268" t="s">
        <v>35446</v>
      </c>
      <c r="V3268" t="s">
        <v>35447</v>
      </c>
      <c r="W3268" t="s">
        <v>35448</v>
      </c>
      <c r="X3268" t="s">
        <v>35449</v>
      </c>
      <c r="Y3268" t="s">
        <v>35450</v>
      </c>
      <c r="Z3268" t="s">
        <v>35377</v>
      </c>
      <c r="AA3268" t="s">
        <v>35451</v>
      </c>
      <c r="AB3268" t="s">
        <v>35452</v>
      </c>
      <c r="AC3268" t="s">
        <v>35453</v>
      </c>
    </row>
    <row r="3269" spans="1:31" x14ac:dyDescent="0.3">
      <c r="A3269" t="s">
        <v>35454</v>
      </c>
      <c r="B3269" t="s">
        <v>35455</v>
      </c>
      <c r="C3269">
        <v>558</v>
      </c>
      <c r="D3269" t="s">
        <v>152</v>
      </c>
      <c r="E3269" t="s">
        <v>3</v>
      </c>
      <c r="F3269" t="s">
        <v>153</v>
      </c>
      <c r="G3269">
        <v>433</v>
      </c>
      <c r="H3269">
        <v>54060</v>
      </c>
      <c r="I3269">
        <v>4.87</v>
      </c>
      <c r="J3269">
        <v>150</v>
      </c>
      <c r="K3269">
        <v>125</v>
      </c>
      <c r="L3269" t="s">
        <v>35456</v>
      </c>
      <c r="M3269" t="s">
        <v>35457</v>
      </c>
      <c r="N3269" t="s">
        <v>35458</v>
      </c>
      <c r="O3269" t="s">
        <v>35459</v>
      </c>
      <c r="P3269" t="s">
        <v>35460</v>
      </c>
      <c r="Q3269" t="s">
        <v>35461</v>
      </c>
      <c r="R3269" t="s">
        <v>35462</v>
      </c>
      <c r="S3269" t="s">
        <v>35463</v>
      </c>
      <c r="T3269" t="s">
        <v>35464</v>
      </c>
      <c r="U3269" t="s">
        <v>35465</v>
      </c>
      <c r="V3269" t="s">
        <v>35466</v>
      </c>
      <c r="W3269" t="s">
        <v>35467</v>
      </c>
      <c r="X3269" t="s">
        <v>35468</v>
      </c>
      <c r="Y3269" t="s">
        <v>35469</v>
      </c>
      <c r="Z3269" t="s">
        <v>35470</v>
      </c>
      <c r="AA3269" t="s">
        <v>35471</v>
      </c>
      <c r="AB3269" t="s">
        <v>35472</v>
      </c>
      <c r="AC3269" t="s">
        <v>35473</v>
      </c>
      <c r="AD3269" t="s">
        <v>35474</v>
      </c>
      <c r="AE3269" t="s">
        <v>35475</v>
      </c>
    </row>
    <row r="3270" spans="1:31" x14ac:dyDescent="0.3">
      <c r="A3270" t="s">
        <v>19895</v>
      </c>
      <c r="B3270" t="s">
        <v>35476</v>
      </c>
      <c r="C3270">
        <v>1086</v>
      </c>
      <c r="D3270" t="s">
        <v>152</v>
      </c>
      <c r="E3270" t="s">
        <v>3</v>
      </c>
      <c r="F3270" t="s">
        <v>153</v>
      </c>
      <c r="G3270">
        <v>157</v>
      </c>
      <c r="H3270">
        <v>4150</v>
      </c>
      <c r="I3270">
        <v>5</v>
      </c>
      <c r="J3270">
        <v>9</v>
      </c>
      <c r="K3270">
        <v>0</v>
      </c>
      <c r="L3270" t="s">
        <v>35477</v>
      </c>
      <c r="M3270" t="s">
        <v>35478</v>
      </c>
      <c r="N3270" t="s">
        <v>35479</v>
      </c>
      <c r="O3270" t="s">
        <v>23324</v>
      </c>
      <c r="P3270" t="s">
        <v>33533</v>
      </c>
      <c r="Q3270" t="s">
        <v>33517</v>
      </c>
      <c r="R3270" t="s">
        <v>35480</v>
      </c>
      <c r="S3270" t="s">
        <v>35481</v>
      </c>
      <c r="T3270" t="s">
        <v>35482</v>
      </c>
      <c r="U3270" t="s">
        <v>35483</v>
      </c>
      <c r="V3270" t="s">
        <v>35484</v>
      </c>
      <c r="W3270" t="s">
        <v>33525</v>
      </c>
      <c r="X3270" t="s">
        <v>35485</v>
      </c>
      <c r="Y3270" t="s">
        <v>35486</v>
      </c>
      <c r="Z3270" t="s">
        <v>35487</v>
      </c>
      <c r="AA3270" t="s">
        <v>35488</v>
      </c>
      <c r="AB3270" t="s">
        <v>35489</v>
      </c>
      <c r="AC3270" t="s">
        <v>35490</v>
      </c>
      <c r="AD3270" t="s">
        <v>35491</v>
      </c>
      <c r="AE3270" t="s">
        <v>35492</v>
      </c>
    </row>
    <row r="3271" spans="1:31" x14ac:dyDescent="0.3">
      <c r="A3271" t="s">
        <v>35493</v>
      </c>
      <c r="B3271" t="s">
        <v>35494</v>
      </c>
      <c r="C3271">
        <v>1078</v>
      </c>
      <c r="D3271" t="s">
        <v>152</v>
      </c>
      <c r="E3271" t="s">
        <v>3</v>
      </c>
      <c r="F3271" t="s">
        <v>153</v>
      </c>
      <c r="G3271">
        <v>588</v>
      </c>
      <c r="H3271">
        <v>1427</v>
      </c>
      <c r="I3271">
        <v>4.47</v>
      </c>
      <c r="J3271">
        <v>38</v>
      </c>
      <c r="K3271">
        <v>36</v>
      </c>
      <c r="L3271" t="s">
        <v>35495</v>
      </c>
      <c r="M3271" t="s">
        <v>35496</v>
      </c>
      <c r="N3271" t="s">
        <v>35497</v>
      </c>
      <c r="O3271" t="s">
        <v>35498</v>
      </c>
      <c r="P3271" t="s">
        <v>35499</v>
      </c>
      <c r="Q3271" t="s">
        <v>35500</v>
      </c>
      <c r="R3271" t="s">
        <v>35501</v>
      </c>
      <c r="S3271" t="s">
        <v>35502</v>
      </c>
      <c r="T3271" t="s">
        <v>35503</v>
      </c>
      <c r="U3271" t="s">
        <v>35504</v>
      </c>
      <c r="V3271" t="s">
        <v>35505</v>
      </c>
      <c r="W3271" t="s">
        <v>35506</v>
      </c>
      <c r="X3271" t="s">
        <v>35507</v>
      </c>
      <c r="Y3271" t="s">
        <v>35508</v>
      </c>
      <c r="Z3271" t="s">
        <v>35509</v>
      </c>
      <c r="AA3271" t="s">
        <v>35510</v>
      </c>
      <c r="AB3271" t="s">
        <v>35511</v>
      </c>
      <c r="AC3271" t="s">
        <v>35512</v>
      </c>
      <c r="AD3271" t="s">
        <v>35513</v>
      </c>
      <c r="AE3271" t="s">
        <v>35514</v>
      </c>
    </row>
    <row r="3272" spans="1:31" x14ac:dyDescent="0.3">
      <c r="A3272" t="s">
        <v>19896</v>
      </c>
      <c r="B3272" t="s">
        <v>35515</v>
      </c>
      <c r="C3272">
        <v>1045</v>
      </c>
      <c r="D3272" t="s">
        <v>152</v>
      </c>
      <c r="E3272" t="s">
        <v>3</v>
      </c>
      <c r="F3272" t="s">
        <v>153</v>
      </c>
      <c r="G3272">
        <v>232</v>
      </c>
      <c r="H3272">
        <v>16573</v>
      </c>
      <c r="I3272">
        <v>4.54</v>
      </c>
      <c r="J3272">
        <v>74</v>
      </c>
      <c r="K3272">
        <v>293</v>
      </c>
      <c r="L3272" t="s">
        <v>35516</v>
      </c>
      <c r="M3272" t="s">
        <v>35517</v>
      </c>
      <c r="N3272" t="s">
        <v>35518</v>
      </c>
      <c r="O3272" t="s">
        <v>35519</v>
      </c>
      <c r="P3272" t="s">
        <v>35520</v>
      </c>
      <c r="Q3272" t="s">
        <v>35521</v>
      </c>
      <c r="R3272" t="s">
        <v>35522</v>
      </c>
      <c r="S3272" t="s">
        <v>35523</v>
      </c>
      <c r="T3272" t="s">
        <v>35524</v>
      </c>
      <c r="U3272" t="s">
        <v>35525</v>
      </c>
      <c r="V3272" t="s">
        <v>35526</v>
      </c>
      <c r="W3272" t="s">
        <v>35527</v>
      </c>
      <c r="X3272" t="s">
        <v>35528</v>
      </c>
      <c r="Y3272" t="s">
        <v>35529</v>
      </c>
      <c r="Z3272" t="s">
        <v>35530</v>
      </c>
      <c r="AA3272" t="s">
        <v>35531</v>
      </c>
      <c r="AB3272" t="s">
        <v>35532</v>
      </c>
      <c r="AC3272" t="s">
        <v>35533</v>
      </c>
      <c r="AD3272" t="s">
        <v>35534</v>
      </c>
      <c r="AE3272" t="s">
        <v>35535</v>
      </c>
    </row>
    <row r="3273" spans="1:31" x14ac:dyDescent="0.3">
      <c r="A3273" t="s">
        <v>35536</v>
      </c>
      <c r="B3273" t="s">
        <v>35537</v>
      </c>
      <c r="C3273">
        <v>1002</v>
      </c>
      <c r="D3273" t="s">
        <v>152</v>
      </c>
      <c r="E3273" t="s">
        <v>3</v>
      </c>
      <c r="F3273" t="s">
        <v>153</v>
      </c>
      <c r="G3273">
        <v>953</v>
      </c>
      <c r="H3273">
        <v>3811</v>
      </c>
      <c r="I3273">
        <v>4.5</v>
      </c>
      <c r="J3273">
        <v>8</v>
      </c>
      <c r="K3273">
        <v>13</v>
      </c>
    </row>
    <row r="3274" spans="1:31" x14ac:dyDescent="0.3">
      <c r="A3274" t="s">
        <v>35538</v>
      </c>
      <c r="B3274" t="s">
        <v>35537</v>
      </c>
      <c r="C3274">
        <v>1013</v>
      </c>
      <c r="D3274" t="s">
        <v>152</v>
      </c>
      <c r="E3274" t="s">
        <v>3</v>
      </c>
      <c r="F3274" t="s">
        <v>153</v>
      </c>
      <c r="G3274">
        <v>1158</v>
      </c>
      <c r="H3274">
        <v>2748</v>
      </c>
      <c r="I3274">
        <v>3.4</v>
      </c>
      <c r="J3274">
        <v>5</v>
      </c>
      <c r="K3274">
        <v>6</v>
      </c>
    </row>
    <row r="3275" spans="1:31" x14ac:dyDescent="0.3">
      <c r="A3275" t="s">
        <v>35539</v>
      </c>
      <c r="B3275" t="s">
        <v>35540</v>
      </c>
      <c r="C3275">
        <v>997</v>
      </c>
      <c r="D3275" t="s">
        <v>152</v>
      </c>
      <c r="E3275" t="s">
        <v>3</v>
      </c>
      <c r="F3275" t="s">
        <v>153</v>
      </c>
      <c r="G3275">
        <v>222</v>
      </c>
      <c r="H3275">
        <v>5499</v>
      </c>
      <c r="I3275">
        <v>4.8499999999999996</v>
      </c>
      <c r="J3275">
        <v>13</v>
      </c>
      <c r="K3275">
        <v>3</v>
      </c>
      <c r="L3275" t="s">
        <v>35541</v>
      </c>
      <c r="M3275" t="s">
        <v>35542</v>
      </c>
      <c r="N3275" t="s">
        <v>35543</v>
      </c>
      <c r="O3275" t="s">
        <v>35544</v>
      </c>
      <c r="P3275" t="s">
        <v>35545</v>
      </c>
      <c r="Q3275" t="s">
        <v>35546</v>
      </c>
      <c r="R3275" t="s">
        <v>35547</v>
      </c>
      <c r="S3275" t="s">
        <v>35548</v>
      </c>
      <c r="T3275" t="s">
        <v>35549</v>
      </c>
      <c r="U3275" t="s">
        <v>35550</v>
      </c>
      <c r="V3275" t="s">
        <v>35551</v>
      </c>
      <c r="W3275" t="s">
        <v>35552</v>
      </c>
      <c r="X3275" t="s">
        <v>35553</v>
      </c>
      <c r="Y3275" t="s">
        <v>35554</v>
      </c>
      <c r="Z3275" t="s">
        <v>35555</v>
      </c>
      <c r="AA3275" t="s">
        <v>35556</v>
      </c>
      <c r="AB3275" t="s">
        <v>35557</v>
      </c>
      <c r="AC3275" t="s">
        <v>35558</v>
      </c>
      <c r="AD3275" t="s">
        <v>35559</v>
      </c>
      <c r="AE3275" t="s">
        <v>35560</v>
      </c>
    </row>
    <row r="3276" spans="1:31" x14ac:dyDescent="0.3">
      <c r="A3276" t="s">
        <v>35561</v>
      </c>
      <c r="B3276" t="s">
        <v>35562</v>
      </c>
      <c r="C3276">
        <v>1115</v>
      </c>
      <c r="D3276" t="s">
        <v>152</v>
      </c>
      <c r="E3276" t="s">
        <v>3</v>
      </c>
      <c r="F3276" t="s">
        <v>153</v>
      </c>
      <c r="G3276">
        <v>376</v>
      </c>
      <c r="H3276">
        <v>3155</v>
      </c>
      <c r="I3276">
        <v>3.67</v>
      </c>
      <c r="J3276">
        <v>3</v>
      </c>
      <c r="K3276">
        <v>2</v>
      </c>
      <c r="L3276" t="e">
        <f>-iSW7TEngk8</f>
        <v>#NAME?</v>
      </c>
      <c r="M3276" t="s">
        <v>35563</v>
      </c>
      <c r="N3276" t="s">
        <v>35564</v>
      </c>
      <c r="O3276" t="s">
        <v>35565</v>
      </c>
      <c r="P3276" t="s">
        <v>35566</v>
      </c>
      <c r="Q3276" t="s">
        <v>35567</v>
      </c>
      <c r="R3276" t="s">
        <v>35568</v>
      </c>
      <c r="S3276" t="s">
        <v>35569</v>
      </c>
      <c r="T3276" t="s">
        <v>35570</v>
      </c>
      <c r="U3276" t="s">
        <v>35571</v>
      </c>
      <c r="V3276" t="s">
        <v>35572</v>
      </c>
      <c r="W3276" t="s">
        <v>35573</v>
      </c>
      <c r="X3276" t="s">
        <v>35574</v>
      </c>
      <c r="Y3276" t="s">
        <v>35575</v>
      </c>
      <c r="Z3276" t="s">
        <v>35576</v>
      </c>
      <c r="AA3276" t="s">
        <v>35577</v>
      </c>
      <c r="AB3276" t="s">
        <v>35578</v>
      </c>
      <c r="AC3276" t="s">
        <v>35579</v>
      </c>
      <c r="AD3276" t="s">
        <v>35580</v>
      </c>
      <c r="AE3276" t="s">
        <v>35581</v>
      </c>
    </row>
    <row r="3277" spans="1:31" x14ac:dyDescent="0.3">
      <c r="A3277" t="s">
        <v>35582</v>
      </c>
      <c r="B3277" t="s">
        <v>35583</v>
      </c>
      <c r="C3277">
        <v>1105</v>
      </c>
      <c r="D3277" t="s">
        <v>152</v>
      </c>
      <c r="E3277" t="s">
        <v>3</v>
      </c>
      <c r="F3277" t="s">
        <v>153</v>
      </c>
      <c r="G3277">
        <v>318</v>
      </c>
      <c r="H3277">
        <v>2412</v>
      </c>
      <c r="I3277">
        <v>4.43</v>
      </c>
      <c r="J3277">
        <v>14</v>
      </c>
      <c r="K3277">
        <v>12</v>
      </c>
      <c r="L3277" t="s">
        <v>35584</v>
      </c>
      <c r="M3277" t="s">
        <v>35585</v>
      </c>
      <c r="N3277" t="s">
        <v>35586</v>
      </c>
      <c r="O3277" t="s">
        <v>35587</v>
      </c>
      <c r="P3277" t="s">
        <v>35588</v>
      </c>
      <c r="Q3277" t="s">
        <v>35589</v>
      </c>
      <c r="R3277" t="s">
        <v>35590</v>
      </c>
      <c r="S3277" t="s">
        <v>35591</v>
      </c>
      <c r="T3277" t="s">
        <v>35592</v>
      </c>
      <c r="U3277" t="s">
        <v>35593</v>
      </c>
      <c r="V3277" t="s">
        <v>35594</v>
      </c>
      <c r="W3277" t="s">
        <v>35595</v>
      </c>
      <c r="X3277" t="s">
        <v>35596</v>
      </c>
      <c r="Y3277" t="s">
        <v>35597</v>
      </c>
      <c r="Z3277" t="s">
        <v>35598</v>
      </c>
      <c r="AA3277" t="s">
        <v>35599</v>
      </c>
      <c r="AB3277" t="s">
        <v>35600</v>
      </c>
      <c r="AC3277" t="s">
        <v>35601</v>
      </c>
      <c r="AD3277" t="s">
        <v>35602</v>
      </c>
      <c r="AE3277" t="s">
        <v>35603</v>
      </c>
    </row>
    <row r="3278" spans="1:31" x14ac:dyDescent="0.3">
      <c r="A3278" t="s">
        <v>35604</v>
      </c>
      <c r="B3278" t="s">
        <v>35605</v>
      </c>
      <c r="C3278">
        <v>1114</v>
      </c>
      <c r="D3278" t="s">
        <v>152</v>
      </c>
      <c r="E3278" t="s">
        <v>3</v>
      </c>
      <c r="F3278" t="s">
        <v>153</v>
      </c>
      <c r="G3278">
        <v>440</v>
      </c>
      <c r="H3278">
        <v>1418</v>
      </c>
      <c r="I3278">
        <v>5</v>
      </c>
      <c r="J3278">
        <v>1</v>
      </c>
      <c r="K3278">
        <v>1</v>
      </c>
    </row>
    <row r="3279" spans="1:31" x14ac:dyDescent="0.3">
      <c r="A3279" t="s">
        <v>35606</v>
      </c>
      <c r="B3279" t="s">
        <v>31987</v>
      </c>
      <c r="C3279">
        <v>1122</v>
      </c>
      <c r="D3279" t="s">
        <v>152</v>
      </c>
      <c r="E3279" t="s">
        <v>3</v>
      </c>
      <c r="F3279" t="s">
        <v>153</v>
      </c>
      <c r="G3279">
        <v>92</v>
      </c>
      <c r="H3279">
        <v>47432</v>
      </c>
      <c r="I3279">
        <v>4.57</v>
      </c>
      <c r="J3279">
        <v>192</v>
      </c>
      <c r="K3279">
        <v>130</v>
      </c>
      <c r="L3279" t="s">
        <v>23161</v>
      </c>
      <c r="M3279" t="s">
        <v>31986</v>
      </c>
      <c r="N3279" t="s">
        <v>11527</v>
      </c>
      <c r="O3279" t="s">
        <v>31989</v>
      </c>
      <c r="P3279" t="s">
        <v>32019</v>
      </c>
      <c r="Q3279" t="s">
        <v>31994</v>
      </c>
      <c r="R3279" t="s">
        <v>35607</v>
      </c>
      <c r="S3279" t="s">
        <v>31993</v>
      </c>
      <c r="T3279" t="s">
        <v>31992</v>
      </c>
      <c r="U3279" t="s">
        <v>15046</v>
      </c>
      <c r="V3279" t="s">
        <v>35608</v>
      </c>
      <c r="W3279" t="s">
        <v>35609</v>
      </c>
      <c r="X3279" t="s">
        <v>32026</v>
      </c>
      <c r="Y3279" t="s">
        <v>35610</v>
      </c>
      <c r="Z3279" t="s">
        <v>25537</v>
      </c>
      <c r="AA3279" t="s">
        <v>31991</v>
      </c>
      <c r="AB3279" t="s">
        <v>35611</v>
      </c>
      <c r="AC3279" t="s">
        <v>32020</v>
      </c>
      <c r="AD3279" t="s">
        <v>5027</v>
      </c>
      <c r="AE3279" t="e">
        <f>-h2GF51s-Ss</f>
        <v>#NAME?</v>
      </c>
    </row>
    <row r="3280" spans="1:31" x14ac:dyDescent="0.3">
      <c r="A3280" t="s">
        <v>35612</v>
      </c>
      <c r="B3280" t="s">
        <v>35613</v>
      </c>
      <c r="C3280">
        <v>987</v>
      </c>
      <c r="D3280" t="s">
        <v>152</v>
      </c>
      <c r="E3280" t="s">
        <v>3</v>
      </c>
      <c r="F3280" t="s">
        <v>153</v>
      </c>
      <c r="G3280">
        <v>64</v>
      </c>
      <c r="H3280">
        <v>6024441</v>
      </c>
      <c r="I3280">
        <v>4.92</v>
      </c>
      <c r="J3280">
        <v>3283</v>
      </c>
      <c r="K3280">
        <v>1646</v>
      </c>
      <c r="L3280" t="s">
        <v>35614</v>
      </c>
      <c r="M3280" t="s">
        <v>35615</v>
      </c>
      <c r="N3280" t="s">
        <v>20941</v>
      </c>
      <c r="O3280" t="s">
        <v>35616</v>
      </c>
      <c r="P3280" t="s">
        <v>35617</v>
      </c>
      <c r="Q3280" t="s">
        <v>35618</v>
      </c>
      <c r="R3280" t="s">
        <v>20967</v>
      </c>
      <c r="S3280" t="s">
        <v>391</v>
      </c>
      <c r="T3280" t="s">
        <v>35619</v>
      </c>
      <c r="U3280" t="s">
        <v>21156</v>
      </c>
      <c r="V3280" t="s">
        <v>20971</v>
      </c>
      <c r="W3280" t="s">
        <v>35620</v>
      </c>
      <c r="X3280" t="s">
        <v>35621</v>
      </c>
      <c r="Y3280" t="s">
        <v>20945</v>
      </c>
      <c r="Z3280" t="s">
        <v>35622</v>
      </c>
      <c r="AA3280" t="s">
        <v>35623</v>
      </c>
      <c r="AB3280" t="s">
        <v>178</v>
      </c>
      <c r="AC3280" t="s">
        <v>21152</v>
      </c>
      <c r="AD3280" t="s">
        <v>35624</v>
      </c>
      <c r="AE3280" t="s">
        <v>35625</v>
      </c>
    </row>
    <row r="3281" spans="1:31" x14ac:dyDescent="0.3">
      <c r="A3281" t="s">
        <v>35626</v>
      </c>
      <c r="B3281" t="s">
        <v>35627</v>
      </c>
      <c r="C3281">
        <v>1080</v>
      </c>
      <c r="D3281" t="s">
        <v>32</v>
      </c>
      <c r="E3281">
        <v>62</v>
      </c>
      <c r="F3281">
        <v>185881</v>
      </c>
      <c r="G3281">
        <v>4.03</v>
      </c>
      <c r="H3281">
        <v>301</v>
      </c>
      <c r="I3281">
        <v>144</v>
      </c>
      <c r="J3281" t="s">
        <v>35628</v>
      </c>
      <c r="K3281" t="s">
        <v>35629</v>
      </c>
      <c r="L3281" t="s">
        <v>35630</v>
      </c>
      <c r="M3281" t="s">
        <v>35631</v>
      </c>
      <c r="N3281" t="s">
        <v>35632</v>
      </c>
      <c r="O3281" t="s">
        <v>35633</v>
      </c>
      <c r="P3281" t="s">
        <v>35634</v>
      </c>
      <c r="Q3281" t="s">
        <v>35635</v>
      </c>
      <c r="R3281" t="s">
        <v>35636</v>
      </c>
      <c r="S3281" t="s">
        <v>35637</v>
      </c>
      <c r="T3281" t="s">
        <v>35638</v>
      </c>
      <c r="U3281" t="s">
        <v>35639</v>
      </c>
      <c r="V3281" t="s">
        <v>35640</v>
      </c>
      <c r="W3281" t="s">
        <v>35641</v>
      </c>
      <c r="X3281" t="s">
        <v>35642</v>
      </c>
      <c r="Y3281" t="s">
        <v>35643</v>
      </c>
      <c r="Z3281" t="s">
        <v>35644</v>
      </c>
      <c r="AA3281" t="s">
        <v>35645</v>
      </c>
      <c r="AB3281" t="s">
        <v>35646</v>
      </c>
      <c r="AC3281" t="s">
        <v>35647</v>
      </c>
    </row>
    <row r="3282" spans="1:31" x14ac:dyDescent="0.3">
      <c r="A3282" t="s">
        <v>35418</v>
      </c>
      <c r="B3282" t="s">
        <v>35409</v>
      </c>
      <c r="C3282">
        <v>435</v>
      </c>
      <c r="D3282" t="s">
        <v>32</v>
      </c>
      <c r="E3282">
        <v>62</v>
      </c>
      <c r="F3282">
        <v>36940</v>
      </c>
      <c r="G3282">
        <v>4.8</v>
      </c>
      <c r="H3282">
        <v>69</v>
      </c>
      <c r="I3282">
        <v>70</v>
      </c>
      <c r="J3282" t="s">
        <v>35648</v>
      </c>
      <c r="K3282" t="s">
        <v>35649</v>
      </c>
      <c r="L3282" t="s">
        <v>35650</v>
      </c>
      <c r="M3282" t="s">
        <v>35651</v>
      </c>
      <c r="N3282" t="s">
        <v>35652</v>
      </c>
      <c r="O3282" t="s">
        <v>35653</v>
      </c>
      <c r="P3282" t="s">
        <v>35654</v>
      </c>
      <c r="Q3282" t="s">
        <v>35655</v>
      </c>
      <c r="R3282" t="s">
        <v>35656</v>
      </c>
      <c r="S3282" t="s">
        <v>35657</v>
      </c>
      <c r="T3282" t="s">
        <v>35658</v>
      </c>
      <c r="U3282" t="e">
        <f>-lFk78R_qYM</f>
        <v>#NAME?</v>
      </c>
      <c r="V3282" t="s">
        <v>35408</v>
      </c>
      <c r="W3282" t="s">
        <v>35412</v>
      </c>
      <c r="X3282" t="s">
        <v>35659</v>
      </c>
      <c r="Y3282" t="s">
        <v>35660</v>
      </c>
      <c r="Z3282" t="s">
        <v>35661</v>
      </c>
      <c r="AA3282" t="s">
        <v>35662</v>
      </c>
      <c r="AB3282" t="s">
        <v>35663</v>
      </c>
      <c r="AC3282" t="s">
        <v>35664</v>
      </c>
    </row>
    <row r="3283" spans="1:31" x14ac:dyDescent="0.3">
      <c r="A3283" t="s">
        <v>35665</v>
      </c>
      <c r="B3283" t="s">
        <v>35666</v>
      </c>
      <c r="C3283">
        <v>950</v>
      </c>
      <c r="D3283" t="s">
        <v>32</v>
      </c>
      <c r="E3283">
        <v>33</v>
      </c>
      <c r="F3283">
        <v>2845</v>
      </c>
      <c r="G3283">
        <v>5</v>
      </c>
      <c r="H3283">
        <v>4</v>
      </c>
      <c r="I3283">
        <v>6</v>
      </c>
      <c r="J3283" t="s">
        <v>35667</v>
      </c>
      <c r="K3283" t="s">
        <v>35668</v>
      </c>
      <c r="L3283" t="s">
        <v>35669</v>
      </c>
      <c r="M3283" t="s">
        <v>35670</v>
      </c>
      <c r="N3283" t="s">
        <v>35671</v>
      </c>
      <c r="O3283" t="s">
        <v>35672</v>
      </c>
      <c r="P3283" t="s">
        <v>35673</v>
      </c>
      <c r="Q3283" t="s">
        <v>35674</v>
      </c>
      <c r="R3283" t="s">
        <v>35675</v>
      </c>
      <c r="S3283" t="s">
        <v>35676</v>
      </c>
      <c r="T3283" t="s">
        <v>35677</v>
      </c>
      <c r="U3283" t="s">
        <v>35678</v>
      </c>
      <c r="V3283" t="s">
        <v>35679</v>
      </c>
      <c r="W3283" t="s">
        <v>35680</v>
      </c>
      <c r="X3283" t="s">
        <v>35681</v>
      </c>
      <c r="Y3283" t="s">
        <v>35682</v>
      </c>
      <c r="Z3283" t="s">
        <v>35683</v>
      </c>
      <c r="AA3283" t="s">
        <v>35684</v>
      </c>
      <c r="AB3283" t="s">
        <v>35685</v>
      </c>
      <c r="AC3283" t="s">
        <v>35686</v>
      </c>
    </row>
    <row r="3284" spans="1:31" x14ac:dyDescent="0.3">
      <c r="A3284" t="s">
        <v>35687</v>
      </c>
      <c r="B3284" t="s">
        <v>35688</v>
      </c>
      <c r="C3284">
        <v>1118</v>
      </c>
      <c r="D3284" t="s">
        <v>866</v>
      </c>
      <c r="E3284">
        <v>121</v>
      </c>
      <c r="F3284">
        <v>67</v>
      </c>
      <c r="G3284">
        <v>5</v>
      </c>
      <c r="H3284">
        <v>1</v>
      </c>
      <c r="I3284">
        <v>0</v>
      </c>
      <c r="J3284" t="s">
        <v>35689</v>
      </c>
      <c r="K3284" t="s">
        <v>35690</v>
      </c>
      <c r="L3284" t="s">
        <v>35691</v>
      </c>
      <c r="M3284" t="s">
        <v>35692</v>
      </c>
      <c r="N3284" t="s">
        <v>35693</v>
      </c>
      <c r="O3284" t="s">
        <v>35694</v>
      </c>
      <c r="P3284" t="s">
        <v>35695</v>
      </c>
      <c r="Q3284" t="s">
        <v>35696</v>
      </c>
      <c r="R3284" t="s">
        <v>35697</v>
      </c>
      <c r="S3284" t="s">
        <v>35698</v>
      </c>
      <c r="T3284" t="s">
        <v>35699</v>
      </c>
      <c r="U3284" t="s">
        <v>35700</v>
      </c>
      <c r="V3284" t="s">
        <v>35701</v>
      </c>
      <c r="W3284" t="s">
        <v>35702</v>
      </c>
      <c r="X3284" t="s">
        <v>35703</v>
      </c>
      <c r="Y3284" t="s">
        <v>35704</v>
      </c>
      <c r="Z3284" t="s">
        <v>35705</v>
      </c>
      <c r="AA3284" t="s">
        <v>35706</v>
      </c>
      <c r="AB3284" t="s">
        <v>35707</v>
      </c>
      <c r="AC3284" t="s">
        <v>35708</v>
      </c>
    </row>
    <row r="3285" spans="1:31" x14ac:dyDescent="0.3">
      <c r="A3285" t="s">
        <v>35709</v>
      </c>
      <c r="B3285" t="s">
        <v>35710</v>
      </c>
      <c r="C3285">
        <v>1122</v>
      </c>
      <c r="D3285" t="s">
        <v>632</v>
      </c>
      <c r="E3285">
        <v>273</v>
      </c>
      <c r="F3285">
        <v>379</v>
      </c>
      <c r="G3285">
        <v>4.8600000000000003</v>
      </c>
      <c r="H3285">
        <v>22</v>
      </c>
      <c r="I3285">
        <v>29</v>
      </c>
    </row>
    <row r="3286" spans="1:31" x14ac:dyDescent="0.3">
      <c r="A3286" t="s">
        <v>35711</v>
      </c>
      <c r="B3286" t="s">
        <v>35712</v>
      </c>
      <c r="C3286">
        <v>1115</v>
      </c>
      <c r="D3286" t="s">
        <v>32</v>
      </c>
      <c r="E3286">
        <v>101</v>
      </c>
      <c r="F3286">
        <v>7</v>
      </c>
      <c r="G3286">
        <v>0</v>
      </c>
      <c r="H3286">
        <v>0</v>
      </c>
      <c r="I3286">
        <v>0</v>
      </c>
    </row>
    <row r="3287" spans="1:31" x14ac:dyDescent="0.3">
      <c r="A3287" t="s">
        <v>35713</v>
      </c>
      <c r="B3287" t="s">
        <v>35714</v>
      </c>
      <c r="C3287">
        <v>847</v>
      </c>
      <c r="D3287" t="s">
        <v>32</v>
      </c>
      <c r="E3287">
        <v>467</v>
      </c>
      <c r="F3287">
        <v>80554</v>
      </c>
      <c r="G3287">
        <v>4.74</v>
      </c>
      <c r="H3287">
        <v>228</v>
      </c>
      <c r="I3287">
        <v>198</v>
      </c>
      <c r="J3287" t="s">
        <v>35715</v>
      </c>
      <c r="K3287" t="s">
        <v>35716</v>
      </c>
      <c r="L3287" t="s">
        <v>35717</v>
      </c>
      <c r="M3287" t="s">
        <v>35718</v>
      </c>
      <c r="N3287" t="s">
        <v>35719</v>
      </c>
      <c r="O3287" t="s">
        <v>35720</v>
      </c>
      <c r="P3287" t="s">
        <v>35721</v>
      </c>
      <c r="Q3287" t="s">
        <v>35722</v>
      </c>
      <c r="R3287" t="s">
        <v>35723</v>
      </c>
      <c r="S3287" t="s">
        <v>35724</v>
      </c>
      <c r="T3287" t="s">
        <v>35725</v>
      </c>
      <c r="U3287" t="s">
        <v>35726</v>
      </c>
      <c r="V3287" t="s">
        <v>35727</v>
      </c>
      <c r="W3287" t="s">
        <v>35728</v>
      </c>
      <c r="X3287" t="s">
        <v>35729</v>
      </c>
      <c r="Y3287" t="s">
        <v>35730</v>
      </c>
      <c r="Z3287" t="s">
        <v>35731</v>
      </c>
      <c r="AA3287" t="s">
        <v>35732</v>
      </c>
      <c r="AB3287" t="s">
        <v>35733</v>
      </c>
      <c r="AC3287" t="s">
        <v>35734</v>
      </c>
    </row>
    <row r="3288" spans="1:31" x14ac:dyDescent="0.3">
      <c r="A3288" t="s">
        <v>35719</v>
      </c>
      <c r="B3288" t="s">
        <v>35735</v>
      </c>
      <c r="C3288">
        <v>760</v>
      </c>
      <c r="D3288" t="s">
        <v>866</v>
      </c>
      <c r="E3288">
        <v>492</v>
      </c>
      <c r="F3288">
        <v>45035</v>
      </c>
      <c r="G3288">
        <v>4.66</v>
      </c>
      <c r="H3288">
        <v>85</v>
      </c>
      <c r="I3288">
        <v>92</v>
      </c>
      <c r="J3288" t="s">
        <v>35736</v>
      </c>
      <c r="K3288" t="s">
        <v>35737</v>
      </c>
      <c r="L3288" t="s">
        <v>35713</v>
      </c>
      <c r="M3288" t="s">
        <v>35721</v>
      </c>
      <c r="N3288" t="s">
        <v>35722</v>
      </c>
      <c r="O3288" t="s">
        <v>35727</v>
      </c>
      <c r="P3288" t="s">
        <v>35716</v>
      </c>
      <c r="Q3288" t="s">
        <v>35738</v>
      </c>
      <c r="R3288" t="s">
        <v>35739</v>
      </c>
      <c r="S3288" t="s">
        <v>35740</v>
      </c>
      <c r="T3288" t="s">
        <v>35741</v>
      </c>
      <c r="U3288" t="s">
        <v>35715</v>
      </c>
      <c r="V3288" t="s">
        <v>35742</v>
      </c>
      <c r="W3288" t="s">
        <v>35743</v>
      </c>
      <c r="X3288" t="s">
        <v>35671</v>
      </c>
      <c r="Y3288" t="s">
        <v>35744</v>
      </c>
      <c r="Z3288" t="s">
        <v>35745</v>
      </c>
      <c r="AA3288" t="s">
        <v>35746</v>
      </c>
      <c r="AB3288" t="s">
        <v>35747</v>
      </c>
      <c r="AC3288" t="s">
        <v>35748</v>
      </c>
    </row>
    <row r="3289" spans="1:31" x14ac:dyDescent="0.3">
      <c r="A3289" t="s">
        <v>35715</v>
      </c>
      <c r="B3289" t="s">
        <v>35714</v>
      </c>
      <c r="C3289">
        <v>847</v>
      </c>
      <c r="D3289" t="s">
        <v>32</v>
      </c>
      <c r="E3289">
        <v>536</v>
      </c>
      <c r="F3289">
        <v>62050</v>
      </c>
      <c r="G3289">
        <v>4.7699999999999996</v>
      </c>
      <c r="H3289">
        <v>175</v>
      </c>
      <c r="I3289">
        <v>105</v>
      </c>
      <c r="J3289" t="s">
        <v>35713</v>
      </c>
      <c r="K3289" t="s">
        <v>35729</v>
      </c>
      <c r="L3289" t="s">
        <v>35716</v>
      </c>
      <c r="M3289" t="s">
        <v>35723</v>
      </c>
      <c r="N3289" t="s">
        <v>35749</v>
      </c>
      <c r="O3289" t="s">
        <v>35720</v>
      </c>
      <c r="P3289" t="s">
        <v>35719</v>
      </c>
      <c r="Q3289" t="s">
        <v>35717</v>
      </c>
      <c r="R3289" t="s">
        <v>35734</v>
      </c>
      <c r="S3289" t="s">
        <v>35718</v>
      </c>
      <c r="T3289" t="s">
        <v>35750</v>
      </c>
      <c r="U3289" t="s">
        <v>35732</v>
      </c>
      <c r="V3289" t="s">
        <v>35751</v>
      </c>
      <c r="W3289" t="s">
        <v>35730</v>
      </c>
      <c r="X3289" t="s">
        <v>35722</v>
      </c>
      <c r="Y3289" t="s">
        <v>35731</v>
      </c>
      <c r="Z3289" t="s">
        <v>35752</v>
      </c>
      <c r="AA3289" t="s">
        <v>35725</v>
      </c>
      <c r="AB3289" t="s">
        <v>35753</v>
      </c>
      <c r="AC3289" t="s">
        <v>35754</v>
      </c>
    </row>
    <row r="3290" spans="1:31" x14ac:dyDescent="0.3">
      <c r="A3290" t="s">
        <v>35716</v>
      </c>
      <c r="B3290" t="s">
        <v>35755</v>
      </c>
      <c r="C3290">
        <v>904</v>
      </c>
      <c r="D3290" t="s">
        <v>38</v>
      </c>
      <c r="E3290" t="s">
        <v>3</v>
      </c>
      <c r="F3290" t="s">
        <v>39</v>
      </c>
      <c r="G3290">
        <v>435</v>
      </c>
      <c r="H3290">
        <v>40928</v>
      </c>
      <c r="I3290">
        <v>4.8499999999999996</v>
      </c>
      <c r="J3290">
        <v>108</v>
      </c>
      <c r="K3290">
        <v>95</v>
      </c>
      <c r="L3290" t="s">
        <v>35729</v>
      </c>
      <c r="M3290" t="s">
        <v>35713</v>
      </c>
      <c r="N3290" t="s">
        <v>35756</v>
      </c>
      <c r="O3290" t="s">
        <v>35715</v>
      </c>
      <c r="P3290" t="s">
        <v>35749</v>
      </c>
      <c r="Q3290" t="s">
        <v>35757</v>
      </c>
      <c r="R3290" t="s">
        <v>35758</v>
      </c>
      <c r="S3290" t="s">
        <v>35719</v>
      </c>
      <c r="T3290" t="s">
        <v>35759</v>
      </c>
      <c r="U3290" t="s">
        <v>35760</v>
      </c>
      <c r="V3290" t="s">
        <v>35761</v>
      </c>
      <c r="W3290" t="s">
        <v>35762</v>
      </c>
      <c r="X3290" t="s">
        <v>35763</v>
      </c>
      <c r="Y3290" t="s">
        <v>35721</v>
      </c>
      <c r="Z3290" t="s">
        <v>35717</v>
      </c>
      <c r="AA3290" t="s">
        <v>35764</v>
      </c>
      <c r="AB3290" t="s">
        <v>35765</v>
      </c>
      <c r="AC3290" t="s">
        <v>35722</v>
      </c>
      <c r="AD3290" t="s">
        <v>35766</v>
      </c>
      <c r="AE3290" t="s">
        <v>35767</v>
      </c>
    </row>
    <row r="3291" spans="1:31" x14ac:dyDescent="0.3">
      <c r="A3291" t="s">
        <v>35740</v>
      </c>
      <c r="B3291" t="s">
        <v>35735</v>
      </c>
      <c r="C3291">
        <v>707</v>
      </c>
      <c r="D3291" t="s">
        <v>866</v>
      </c>
      <c r="E3291">
        <v>214</v>
      </c>
      <c r="F3291">
        <v>15913</v>
      </c>
      <c r="G3291">
        <v>4.8899999999999997</v>
      </c>
      <c r="H3291">
        <v>80</v>
      </c>
      <c r="I3291">
        <v>69</v>
      </c>
    </row>
    <row r="3292" spans="1:31" x14ac:dyDescent="0.3">
      <c r="A3292" t="s">
        <v>35768</v>
      </c>
      <c r="B3292" t="s">
        <v>35769</v>
      </c>
      <c r="C3292">
        <v>1018</v>
      </c>
      <c r="D3292" t="s">
        <v>866</v>
      </c>
      <c r="E3292">
        <v>33</v>
      </c>
      <c r="F3292">
        <v>372</v>
      </c>
      <c r="G3292">
        <v>4.25</v>
      </c>
      <c r="H3292">
        <v>4</v>
      </c>
      <c r="I3292">
        <v>1</v>
      </c>
      <c r="J3292" t="s">
        <v>35770</v>
      </c>
      <c r="K3292" t="s">
        <v>35771</v>
      </c>
      <c r="L3292" t="s">
        <v>35678</v>
      </c>
      <c r="M3292" t="s">
        <v>35772</v>
      </c>
      <c r="N3292" t="s">
        <v>35665</v>
      </c>
      <c r="O3292" t="s">
        <v>35773</v>
      </c>
      <c r="P3292" t="s">
        <v>35774</v>
      </c>
      <c r="Q3292" t="s">
        <v>35775</v>
      </c>
      <c r="R3292" t="s">
        <v>35776</v>
      </c>
      <c r="S3292" t="s">
        <v>35777</v>
      </c>
      <c r="T3292" t="s">
        <v>35668</v>
      </c>
      <c r="U3292" t="s">
        <v>35778</v>
      </c>
      <c r="V3292" t="s">
        <v>35779</v>
      </c>
      <c r="W3292" t="s">
        <v>35780</v>
      </c>
      <c r="X3292" t="s">
        <v>35781</v>
      </c>
      <c r="Y3292" t="s">
        <v>35782</v>
      </c>
      <c r="Z3292" t="s">
        <v>35783</v>
      </c>
      <c r="AA3292" t="s">
        <v>35784</v>
      </c>
      <c r="AB3292" t="s">
        <v>35785</v>
      </c>
      <c r="AC3292" t="s">
        <v>35786</v>
      </c>
    </row>
    <row r="3293" spans="1:31" x14ac:dyDescent="0.3">
      <c r="A3293" t="s">
        <v>35673</v>
      </c>
      <c r="B3293" t="s">
        <v>35787</v>
      </c>
      <c r="C3293">
        <v>918</v>
      </c>
      <c r="D3293" t="s">
        <v>866</v>
      </c>
      <c r="E3293">
        <v>182</v>
      </c>
      <c r="F3293">
        <v>7627</v>
      </c>
      <c r="G3293">
        <v>4.76</v>
      </c>
      <c r="H3293">
        <v>17</v>
      </c>
      <c r="I3293">
        <v>20</v>
      </c>
      <c r="J3293" t="s">
        <v>35670</v>
      </c>
      <c r="K3293" t="s">
        <v>35788</v>
      </c>
      <c r="L3293" t="s">
        <v>35772</v>
      </c>
      <c r="M3293" t="s">
        <v>35671</v>
      </c>
      <c r="N3293" t="s">
        <v>35667</v>
      </c>
      <c r="O3293" t="s">
        <v>35674</v>
      </c>
      <c r="P3293" t="s">
        <v>35789</v>
      </c>
      <c r="Q3293" t="s">
        <v>35790</v>
      </c>
      <c r="R3293" t="s">
        <v>35791</v>
      </c>
      <c r="S3293" t="s">
        <v>35792</v>
      </c>
      <c r="T3293" t="s">
        <v>35793</v>
      </c>
      <c r="U3293" t="s">
        <v>35794</v>
      </c>
      <c r="V3293" t="s">
        <v>35665</v>
      </c>
      <c r="W3293" t="s">
        <v>35795</v>
      </c>
      <c r="X3293" t="s">
        <v>35796</v>
      </c>
      <c r="Y3293" t="s">
        <v>35719</v>
      </c>
      <c r="Z3293" t="s">
        <v>35668</v>
      </c>
      <c r="AA3293" t="s">
        <v>35797</v>
      </c>
      <c r="AB3293" t="s">
        <v>35798</v>
      </c>
      <c r="AC3293" t="s">
        <v>35799</v>
      </c>
    </row>
    <row r="3294" spans="1:31" x14ac:dyDescent="0.3">
      <c r="A3294" t="s">
        <v>35800</v>
      </c>
      <c r="B3294" t="s">
        <v>35801</v>
      </c>
      <c r="C3294">
        <v>935</v>
      </c>
      <c r="D3294" t="s">
        <v>32</v>
      </c>
      <c r="E3294">
        <v>464</v>
      </c>
      <c r="F3294">
        <v>4117</v>
      </c>
      <c r="G3294">
        <v>4.75</v>
      </c>
      <c r="H3294">
        <v>16</v>
      </c>
      <c r="I3294">
        <v>10</v>
      </c>
      <c r="J3294" t="s">
        <v>35802</v>
      </c>
      <c r="K3294" t="s">
        <v>35803</v>
      </c>
      <c r="L3294" t="s">
        <v>35804</v>
      </c>
      <c r="M3294" t="s">
        <v>35805</v>
      </c>
      <c r="N3294" t="s">
        <v>35806</v>
      </c>
      <c r="O3294" t="s">
        <v>35807</v>
      </c>
      <c r="P3294" t="s">
        <v>35808</v>
      </c>
      <c r="Q3294" t="s">
        <v>35809</v>
      </c>
      <c r="R3294" t="s">
        <v>35810</v>
      </c>
      <c r="S3294" t="s">
        <v>35811</v>
      </c>
      <c r="T3294" t="s">
        <v>35812</v>
      </c>
      <c r="U3294" t="s">
        <v>35813</v>
      </c>
      <c r="V3294" t="s">
        <v>35722</v>
      </c>
      <c r="W3294" t="s">
        <v>35814</v>
      </c>
      <c r="X3294" t="s">
        <v>35815</v>
      </c>
      <c r="Y3294" t="s">
        <v>35816</v>
      </c>
      <c r="Z3294" t="s">
        <v>35817</v>
      </c>
      <c r="AA3294" t="s">
        <v>35818</v>
      </c>
      <c r="AB3294" t="s">
        <v>35819</v>
      </c>
      <c r="AC3294" t="s">
        <v>35820</v>
      </c>
    </row>
    <row r="3295" spans="1:31" x14ac:dyDescent="0.3">
      <c r="A3295" t="s">
        <v>35670</v>
      </c>
      <c r="B3295" t="s">
        <v>35787</v>
      </c>
      <c r="C3295">
        <v>886</v>
      </c>
      <c r="D3295" t="s">
        <v>38</v>
      </c>
      <c r="E3295" t="s">
        <v>3</v>
      </c>
      <c r="F3295" t="s">
        <v>39</v>
      </c>
      <c r="G3295">
        <v>196</v>
      </c>
      <c r="H3295">
        <v>8868</v>
      </c>
      <c r="I3295">
        <v>4.82</v>
      </c>
      <c r="J3295">
        <v>33</v>
      </c>
      <c r="K3295">
        <v>21</v>
      </c>
      <c r="L3295" t="s">
        <v>35673</v>
      </c>
      <c r="M3295" t="s">
        <v>35821</v>
      </c>
      <c r="N3295" t="s">
        <v>35671</v>
      </c>
      <c r="O3295" t="s">
        <v>35822</v>
      </c>
      <c r="P3295" t="s">
        <v>35727</v>
      </c>
      <c r="Q3295" t="s">
        <v>35792</v>
      </c>
      <c r="R3295" t="s">
        <v>35668</v>
      </c>
      <c r="S3295" t="s">
        <v>35823</v>
      </c>
      <c r="T3295" t="s">
        <v>35744</v>
      </c>
      <c r="U3295" t="s">
        <v>35795</v>
      </c>
      <c r="V3295" t="s">
        <v>35665</v>
      </c>
      <c r="W3295" t="s">
        <v>35824</v>
      </c>
      <c r="X3295" t="s">
        <v>35797</v>
      </c>
      <c r="Y3295" t="s">
        <v>35674</v>
      </c>
      <c r="Z3295" t="s">
        <v>35793</v>
      </c>
      <c r="AA3295" t="s">
        <v>35825</v>
      </c>
      <c r="AB3295" t="s">
        <v>35719</v>
      </c>
      <c r="AC3295" t="s">
        <v>35721</v>
      </c>
      <c r="AD3295" t="s">
        <v>35826</v>
      </c>
      <c r="AE3295" t="s">
        <v>35772</v>
      </c>
    </row>
    <row r="3296" spans="1:31" x14ac:dyDescent="0.3">
      <c r="A3296" t="s">
        <v>35722</v>
      </c>
      <c r="B3296" t="s">
        <v>35827</v>
      </c>
      <c r="C3296">
        <v>898</v>
      </c>
      <c r="D3296" t="s">
        <v>866</v>
      </c>
      <c r="E3296">
        <v>599</v>
      </c>
      <c r="F3296">
        <v>25533</v>
      </c>
      <c r="G3296">
        <v>4.71</v>
      </c>
      <c r="H3296">
        <v>85</v>
      </c>
      <c r="I3296">
        <v>100</v>
      </c>
      <c r="J3296" t="s">
        <v>35812</v>
      </c>
      <c r="K3296" t="s">
        <v>35813</v>
      </c>
      <c r="L3296" t="s">
        <v>35828</v>
      </c>
      <c r="M3296" t="s">
        <v>35829</v>
      </c>
      <c r="N3296" t="s">
        <v>35719</v>
      </c>
      <c r="O3296" t="s">
        <v>35713</v>
      </c>
      <c r="P3296" t="s">
        <v>35740</v>
      </c>
      <c r="Q3296" t="s">
        <v>35830</v>
      </c>
      <c r="R3296" t="s">
        <v>35727</v>
      </c>
      <c r="S3296" t="s">
        <v>35715</v>
      </c>
      <c r="T3296" t="s">
        <v>35802</v>
      </c>
      <c r="U3296" t="s">
        <v>35831</v>
      </c>
      <c r="V3296" t="s">
        <v>35716</v>
      </c>
      <c r="W3296" t="s">
        <v>35832</v>
      </c>
      <c r="X3296" t="s">
        <v>35820</v>
      </c>
      <c r="Y3296" t="s">
        <v>35818</v>
      </c>
      <c r="Z3296" t="s">
        <v>35833</v>
      </c>
      <c r="AA3296" t="s">
        <v>35815</v>
      </c>
      <c r="AB3296" t="s">
        <v>35834</v>
      </c>
      <c r="AC3296" t="s">
        <v>35835</v>
      </c>
    </row>
    <row r="3297" spans="1:31" x14ac:dyDescent="0.3">
      <c r="A3297" t="s">
        <v>35729</v>
      </c>
      <c r="B3297" t="s">
        <v>35755</v>
      </c>
      <c r="C3297">
        <v>904</v>
      </c>
      <c r="D3297" t="s">
        <v>38</v>
      </c>
      <c r="E3297" t="s">
        <v>3</v>
      </c>
      <c r="F3297" t="s">
        <v>39</v>
      </c>
      <c r="G3297">
        <v>520</v>
      </c>
      <c r="H3297">
        <v>17549</v>
      </c>
      <c r="I3297">
        <v>4.91</v>
      </c>
      <c r="J3297">
        <v>85</v>
      </c>
      <c r="K3297">
        <v>39</v>
      </c>
      <c r="L3297" t="s">
        <v>35716</v>
      </c>
      <c r="M3297" t="s">
        <v>35715</v>
      </c>
      <c r="N3297" t="s">
        <v>35836</v>
      </c>
      <c r="O3297" t="s">
        <v>35756</v>
      </c>
      <c r="P3297" t="s">
        <v>35837</v>
      </c>
      <c r="Q3297" t="s">
        <v>35713</v>
      </c>
      <c r="R3297" t="s">
        <v>35734</v>
      </c>
      <c r="S3297" t="s">
        <v>35744</v>
      </c>
      <c r="T3297" t="s">
        <v>35838</v>
      </c>
      <c r="U3297" t="s">
        <v>35719</v>
      </c>
      <c r="V3297" t="s">
        <v>35839</v>
      </c>
      <c r="W3297" t="s">
        <v>35840</v>
      </c>
      <c r="X3297" t="s">
        <v>35759</v>
      </c>
      <c r="Y3297" t="s">
        <v>35749</v>
      </c>
      <c r="Z3297" t="s">
        <v>35721</v>
      </c>
      <c r="AA3297" t="s">
        <v>35717</v>
      </c>
      <c r="AB3297" t="s">
        <v>35725</v>
      </c>
      <c r="AC3297" t="s">
        <v>35722</v>
      </c>
      <c r="AD3297" t="s">
        <v>35841</v>
      </c>
      <c r="AE3297" t="s">
        <v>35842</v>
      </c>
    </row>
    <row r="3298" spans="1:31" x14ac:dyDescent="0.3">
      <c r="A3298" t="s">
        <v>35734</v>
      </c>
      <c r="B3298" t="s">
        <v>35843</v>
      </c>
      <c r="C3298">
        <v>968</v>
      </c>
      <c r="D3298" t="s">
        <v>32</v>
      </c>
      <c r="E3298">
        <v>628</v>
      </c>
      <c r="F3298">
        <v>6831</v>
      </c>
      <c r="G3298">
        <v>5</v>
      </c>
      <c r="H3298">
        <v>27</v>
      </c>
      <c r="I3298">
        <v>18</v>
      </c>
    </row>
    <row r="3299" spans="1:31" x14ac:dyDescent="0.3">
      <c r="A3299" t="s">
        <v>35725</v>
      </c>
      <c r="B3299" t="s">
        <v>35843</v>
      </c>
      <c r="C3299">
        <v>968</v>
      </c>
      <c r="D3299" t="s">
        <v>32</v>
      </c>
      <c r="E3299">
        <v>366</v>
      </c>
      <c r="F3299">
        <v>9357</v>
      </c>
      <c r="G3299">
        <v>5</v>
      </c>
      <c r="H3299">
        <v>32</v>
      </c>
      <c r="I3299">
        <v>28</v>
      </c>
      <c r="J3299" t="s">
        <v>35734</v>
      </c>
      <c r="K3299" t="s">
        <v>35844</v>
      </c>
      <c r="L3299" t="s">
        <v>35713</v>
      </c>
      <c r="M3299" t="s">
        <v>35845</v>
      </c>
      <c r="N3299" t="s">
        <v>35715</v>
      </c>
      <c r="O3299" t="s">
        <v>35846</v>
      </c>
      <c r="P3299" t="s">
        <v>35847</v>
      </c>
      <c r="Q3299" t="s">
        <v>35716</v>
      </c>
      <c r="R3299" t="s">
        <v>35848</v>
      </c>
      <c r="S3299" t="s">
        <v>35838</v>
      </c>
      <c r="T3299" t="s">
        <v>35849</v>
      </c>
      <c r="U3299" t="s">
        <v>35850</v>
      </c>
      <c r="V3299" t="s">
        <v>35851</v>
      </c>
      <c r="W3299" t="s">
        <v>35852</v>
      </c>
      <c r="X3299" t="s">
        <v>35853</v>
      </c>
      <c r="Y3299" t="s">
        <v>35749</v>
      </c>
      <c r="Z3299" t="s">
        <v>35729</v>
      </c>
      <c r="AA3299" t="s">
        <v>35854</v>
      </c>
      <c r="AB3299" t="s">
        <v>35855</v>
      </c>
      <c r="AC3299" t="s">
        <v>35856</v>
      </c>
    </row>
    <row r="3300" spans="1:31" x14ac:dyDescent="0.3">
      <c r="A3300" t="s">
        <v>35802</v>
      </c>
      <c r="B3300" t="s">
        <v>35801</v>
      </c>
      <c r="C3300">
        <v>935</v>
      </c>
      <c r="D3300" t="s">
        <v>32</v>
      </c>
      <c r="E3300">
        <v>407</v>
      </c>
      <c r="F3300">
        <v>4545</v>
      </c>
      <c r="G3300">
        <v>4.88</v>
      </c>
      <c r="H3300">
        <v>16</v>
      </c>
      <c r="I3300">
        <v>10</v>
      </c>
      <c r="J3300" t="s">
        <v>35800</v>
      </c>
      <c r="K3300" t="s">
        <v>35804</v>
      </c>
      <c r="L3300" t="s">
        <v>35805</v>
      </c>
      <c r="M3300" t="s">
        <v>35803</v>
      </c>
      <c r="N3300" t="s">
        <v>35808</v>
      </c>
      <c r="O3300" t="s">
        <v>35812</v>
      </c>
      <c r="P3300" t="s">
        <v>35857</v>
      </c>
      <c r="Q3300" t="s">
        <v>35740</v>
      </c>
      <c r="R3300" t="s">
        <v>35810</v>
      </c>
      <c r="S3300" t="s">
        <v>35806</v>
      </c>
      <c r="T3300" t="s">
        <v>35811</v>
      </c>
      <c r="U3300" t="s">
        <v>35858</v>
      </c>
      <c r="V3300" t="s">
        <v>35859</v>
      </c>
      <c r="W3300" t="s">
        <v>35816</v>
      </c>
    </row>
    <row r="3301" spans="1:31" x14ac:dyDescent="0.3">
      <c r="A3301" t="s">
        <v>35860</v>
      </c>
      <c r="B3301" t="s">
        <v>35861</v>
      </c>
      <c r="C3301">
        <v>562</v>
      </c>
      <c r="D3301" t="s">
        <v>632</v>
      </c>
      <c r="E3301">
        <v>228</v>
      </c>
      <c r="F3301">
        <v>13039</v>
      </c>
      <c r="G3301">
        <v>5</v>
      </c>
      <c r="H3301">
        <v>13</v>
      </c>
      <c r="I3301">
        <v>10</v>
      </c>
      <c r="J3301" t="s">
        <v>35862</v>
      </c>
      <c r="K3301" t="s">
        <v>35863</v>
      </c>
      <c r="L3301" t="s">
        <v>35864</v>
      </c>
      <c r="M3301" t="s">
        <v>35865</v>
      </c>
      <c r="N3301" t="s">
        <v>35866</v>
      </c>
      <c r="O3301" t="s">
        <v>35867</v>
      </c>
      <c r="P3301" t="s">
        <v>35868</v>
      </c>
      <c r="Q3301" t="s">
        <v>35869</v>
      </c>
      <c r="R3301" t="s">
        <v>35870</v>
      </c>
      <c r="S3301" t="s">
        <v>35871</v>
      </c>
      <c r="T3301" t="s">
        <v>35872</v>
      </c>
      <c r="U3301" t="s">
        <v>35873</v>
      </c>
      <c r="V3301" t="s">
        <v>35874</v>
      </c>
      <c r="W3301" t="s">
        <v>35875</v>
      </c>
      <c r="X3301" t="s">
        <v>35876</v>
      </c>
      <c r="Y3301" t="s">
        <v>35877</v>
      </c>
      <c r="Z3301" t="s">
        <v>35878</v>
      </c>
      <c r="AA3301" t="s">
        <v>35879</v>
      </c>
      <c r="AB3301" t="s">
        <v>35740</v>
      </c>
      <c r="AC3301" t="s">
        <v>35682</v>
      </c>
    </row>
    <row r="3302" spans="1:31" x14ac:dyDescent="0.3">
      <c r="A3302" t="s">
        <v>35803</v>
      </c>
      <c r="B3302" t="s">
        <v>35880</v>
      </c>
      <c r="C3302">
        <v>1024</v>
      </c>
      <c r="D3302" t="s">
        <v>32</v>
      </c>
      <c r="E3302">
        <v>599</v>
      </c>
      <c r="F3302">
        <v>3761</v>
      </c>
      <c r="G3302">
        <v>4.87</v>
      </c>
      <c r="H3302">
        <v>23</v>
      </c>
      <c r="I3302">
        <v>17</v>
      </c>
      <c r="J3302" t="s">
        <v>35881</v>
      </c>
      <c r="K3302" t="s">
        <v>35800</v>
      </c>
      <c r="L3302" t="s">
        <v>35820</v>
      </c>
      <c r="M3302" t="s">
        <v>35802</v>
      </c>
      <c r="N3302" t="s">
        <v>35882</v>
      </c>
      <c r="O3302" t="s">
        <v>35859</v>
      </c>
      <c r="P3302" t="s">
        <v>35883</v>
      </c>
      <c r="Q3302" t="s">
        <v>35884</v>
      </c>
      <c r="R3302" t="s">
        <v>35722</v>
      </c>
      <c r="S3302" t="s">
        <v>35829</v>
      </c>
      <c r="T3302" t="s">
        <v>35812</v>
      </c>
      <c r="U3302" t="s">
        <v>35814</v>
      </c>
      <c r="V3302" t="s">
        <v>35813</v>
      </c>
      <c r="W3302" t="s">
        <v>35885</v>
      </c>
      <c r="X3302" t="s">
        <v>35806</v>
      </c>
      <c r="Y3302" t="s">
        <v>35808</v>
      </c>
      <c r="Z3302" t="s">
        <v>35804</v>
      </c>
      <c r="AA3302" t="s">
        <v>35886</v>
      </c>
      <c r="AB3302" t="s">
        <v>35887</v>
      </c>
      <c r="AC3302" t="s">
        <v>35888</v>
      </c>
    </row>
    <row r="3303" spans="1:31" x14ac:dyDescent="0.3">
      <c r="A3303" t="s">
        <v>35889</v>
      </c>
      <c r="B3303" t="s">
        <v>35890</v>
      </c>
      <c r="C3303">
        <v>1077</v>
      </c>
      <c r="D3303" t="s">
        <v>866</v>
      </c>
      <c r="E3303">
        <v>489</v>
      </c>
      <c r="F3303">
        <v>110</v>
      </c>
      <c r="G3303">
        <v>0</v>
      </c>
      <c r="H3303">
        <v>0</v>
      </c>
      <c r="I3303">
        <v>1</v>
      </c>
      <c r="J3303" t="s">
        <v>35891</v>
      </c>
      <c r="K3303" t="s">
        <v>35892</v>
      </c>
      <c r="L3303" t="s">
        <v>35893</v>
      </c>
      <c r="M3303" t="s">
        <v>35894</v>
      </c>
      <c r="N3303" t="s">
        <v>35895</v>
      </c>
      <c r="O3303" t="s">
        <v>35896</v>
      </c>
      <c r="P3303" t="s">
        <v>35897</v>
      </c>
      <c r="Q3303" t="s">
        <v>35898</v>
      </c>
      <c r="R3303" t="s">
        <v>35899</v>
      </c>
      <c r="S3303" t="s">
        <v>35900</v>
      </c>
      <c r="T3303" t="s">
        <v>35901</v>
      </c>
      <c r="U3303" t="s">
        <v>35902</v>
      </c>
      <c r="V3303" t="s">
        <v>35903</v>
      </c>
      <c r="W3303" t="s">
        <v>35904</v>
      </c>
      <c r="X3303" t="s">
        <v>35905</v>
      </c>
      <c r="Y3303" t="s">
        <v>35906</v>
      </c>
      <c r="Z3303" t="s">
        <v>35907</v>
      </c>
      <c r="AA3303" t="s">
        <v>35908</v>
      </c>
      <c r="AB3303" t="s">
        <v>35909</v>
      </c>
      <c r="AC3303" t="s">
        <v>35910</v>
      </c>
    </row>
    <row r="3304" spans="1:31" x14ac:dyDescent="0.3">
      <c r="A3304" t="s">
        <v>35911</v>
      </c>
      <c r="B3304" t="s">
        <v>35912</v>
      </c>
      <c r="C3304">
        <v>794</v>
      </c>
      <c r="D3304" t="s">
        <v>866</v>
      </c>
      <c r="E3304">
        <v>258</v>
      </c>
      <c r="F3304">
        <v>1911</v>
      </c>
      <c r="G3304">
        <v>3</v>
      </c>
      <c r="H3304">
        <v>2</v>
      </c>
      <c r="I3304">
        <v>3</v>
      </c>
      <c r="J3304" t="s">
        <v>35913</v>
      </c>
      <c r="K3304" t="s">
        <v>35914</v>
      </c>
      <c r="L3304" t="s">
        <v>35915</v>
      </c>
      <c r="M3304" t="s">
        <v>35916</v>
      </c>
      <c r="N3304" t="s">
        <v>35917</v>
      </c>
      <c r="O3304" t="s">
        <v>35918</v>
      </c>
      <c r="P3304" t="s">
        <v>35919</v>
      </c>
      <c r="Q3304" t="s">
        <v>35920</v>
      </c>
      <c r="R3304" t="s">
        <v>35921</v>
      </c>
      <c r="S3304" t="s">
        <v>35892</v>
      </c>
      <c r="T3304" t="s">
        <v>35922</v>
      </c>
      <c r="U3304" t="s">
        <v>35923</v>
      </c>
      <c r="V3304" t="s">
        <v>35924</v>
      </c>
      <c r="W3304" t="s">
        <v>35925</v>
      </c>
      <c r="X3304" t="s">
        <v>35926</v>
      </c>
      <c r="Y3304" t="s">
        <v>35927</v>
      </c>
      <c r="Z3304" t="s">
        <v>35928</v>
      </c>
      <c r="AA3304" t="s">
        <v>35929</v>
      </c>
      <c r="AB3304" t="s">
        <v>35930</v>
      </c>
      <c r="AC3304" t="s">
        <v>35931</v>
      </c>
    </row>
    <row r="3305" spans="1:31" x14ac:dyDescent="0.3">
      <c r="A3305" t="s">
        <v>35892</v>
      </c>
      <c r="B3305" t="s">
        <v>35932</v>
      </c>
      <c r="C3305">
        <v>839</v>
      </c>
      <c r="D3305" t="s">
        <v>866</v>
      </c>
      <c r="E3305">
        <v>568</v>
      </c>
      <c r="F3305">
        <v>1905</v>
      </c>
      <c r="G3305">
        <v>4.5</v>
      </c>
      <c r="H3305">
        <v>10</v>
      </c>
      <c r="I3305">
        <v>3</v>
      </c>
      <c r="J3305" t="s">
        <v>35933</v>
      </c>
      <c r="K3305" t="s">
        <v>35897</v>
      </c>
      <c r="L3305" t="s">
        <v>35905</v>
      </c>
      <c r="M3305" t="s">
        <v>35893</v>
      </c>
      <c r="N3305" t="s">
        <v>35891</v>
      </c>
      <c r="O3305" t="s">
        <v>35934</v>
      </c>
      <c r="P3305" t="s">
        <v>35907</v>
      </c>
      <c r="Q3305" t="s">
        <v>35935</v>
      </c>
      <c r="R3305" t="s">
        <v>35915</v>
      </c>
      <c r="S3305" t="s">
        <v>35936</v>
      </c>
      <c r="T3305" t="s">
        <v>35923</v>
      </c>
      <c r="U3305" t="s">
        <v>35899</v>
      </c>
      <c r="V3305" t="s">
        <v>35937</v>
      </c>
      <c r="W3305" t="s">
        <v>35911</v>
      </c>
      <c r="X3305" t="s">
        <v>35938</v>
      </c>
      <c r="Y3305" t="s">
        <v>35939</v>
      </c>
      <c r="Z3305" t="s">
        <v>35940</v>
      </c>
      <c r="AA3305" t="s">
        <v>35903</v>
      </c>
      <c r="AB3305" t="s">
        <v>35941</v>
      </c>
      <c r="AC3305" t="s">
        <v>35942</v>
      </c>
    </row>
    <row r="3306" spans="1:31" x14ac:dyDescent="0.3">
      <c r="A3306" t="s">
        <v>35943</v>
      </c>
      <c r="B3306" t="s">
        <v>35944</v>
      </c>
      <c r="C3306">
        <v>1110</v>
      </c>
      <c r="D3306" t="s">
        <v>866</v>
      </c>
      <c r="E3306">
        <v>314</v>
      </c>
      <c r="F3306">
        <v>168</v>
      </c>
      <c r="G3306">
        <v>0</v>
      </c>
      <c r="H3306">
        <v>0</v>
      </c>
      <c r="I3306">
        <v>0</v>
      </c>
    </row>
    <row r="3307" spans="1:31" x14ac:dyDescent="0.3">
      <c r="A3307" t="s">
        <v>35894</v>
      </c>
      <c r="B3307" t="s">
        <v>35945</v>
      </c>
      <c r="C3307">
        <v>1020</v>
      </c>
      <c r="D3307" t="s">
        <v>3580</v>
      </c>
      <c r="E3307" t="s">
        <v>3</v>
      </c>
      <c r="F3307" t="s">
        <v>3581</v>
      </c>
      <c r="G3307">
        <v>242</v>
      </c>
      <c r="H3307">
        <v>165</v>
      </c>
      <c r="I3307">
        <v>0</v>
      </c>
      <c r="J3307">
        <v>0</v>
      </c>
      <c r="K3307">
        <v>0</v>
      </c>
      <c r="L3307" t="s">
        <v>35946</v>
      </c>
      <c r="M3307" t="s">
        <v>35947</v>
      </c>
      <c r="N3307" t="s">
        <v>35948</v>
      </c>
      <c r="O3307" t="s">
        <v>35949</v>
      </c>
      <c r="P3307" t="s">
        <v>35892</v>
      </c>
      <c r="Q3307" t="s">
        <v>35950</v>
      </c>
      <c r="R3307" t="s">
        <v>35889</v>
      </c>
      <c r="S3307" t="s">
        <v>35936</v>
      </c>
      <c r="T3307" t="s">
        <v>35951</v>
      </c>
      <c r="U3307" t="s">
        <v>35952</v>
      </c>
      <c r="V3307" t="s">
        <v>35953</v>
      </c>
      <c r="W3307" t="s">
        <v>35954</v>
      </c>
      <c r="X3307" t="s">
        <v>35939</v>
      </c>
      <c r="Y3307" t="s">
        <v>35891</v>
      </c>
      <c r="Z3307" t="s">
        <v>35955</v>
      </c>
      <c r="AA3307" t="s">
        <v>35956</v>
      </c>
      <c r="AB3307" t="s">
        <v>35957</v>
      </c>
      <c r="AC3307" t="s">
        <v>35958</v>
      </c>
      <c r="AD3307" t="s">
        <v>35959</v>
      </c>
      <c r="AE3307" t="s">
        <v>35960</v>
      </c>
    </row>
    <row r="3308" spans="1:31" x14ac:dyDescent="0.3">
      <c r="A3308" t="s">
        <v>35959</v>
      </c>
      <c r="B3308" t="s">
        <v>35944</v>
      </c>
      <c r="C3308">
        <v>914</v>
      </c>
      <c r="D3308" t="s">
        <v>866</v>
      </c>
      <c r="E3308">
        <v>532</v>
      </c>
      <c r="F3308">
        <v>1859</v>
      </c>
      <c r="G3308">
        <v>4.62</v>
      </c>
      <c r="H3308">
        <v>8</v>
      </c>
      <c r="I3308">
        <v>2</v>
      </c>
      <c r="J3308" t="s">
        <v>35961</v>
      </c>
      <c r="K3308" t="s">
        <v>35962</v>
      </c>
      <c r="L3308" t="s">
        <v>35963</v>
      </c>
      <c r="M3308" t="s">
        <v>35964</v>
      </c>
      <c r="N3308" t="s">
        <v>35897</v>
      </c>
      <c r="O3308" t="s">
        <v>35965</v>
      </c>
      <c r="P3308" t="s">
        <v>35966</v>
      </c>
      <c r="Q3308" t="s">
        <v>35967</v>
      </c>
      <c r="R3308" t="s">
        <v>35968</v>
      </c>
      <c r="S3308" t="s">
        <v>35969</v>
      </c>
      <c r="T3308" t="s">
        <v>35970</v>
      </c>
      <c r="U3308" t="s">
        <v>35971</v>
      </c>
      <c r="V3308" t="s">
        <v>35972</v>
      </c>
      <c r="W3308" t="s">
        <v>35973</v>
      </c>
    </row>
    <row r="3309" spans="1:31" x14ac:dyDescent="0.3">
      <c r="A3309" t="s">
        <v>35974</v>
      </c>
      <c r="B3309" t="s">
        <v>35932</v>
      </c>
      <c r="C3309">
        <v>1027</v>
      </c>
      <c r="D3309" t="s">
        <v>866</v>
      </c>
      <c r="E3309">
        <v>145</v>
      </c>
      <c r="F3309">
        <v>101</v>
      </c>
      <c r="G3309">
        <v>0</v>
      </c>
      <c r="H3309">
        <v>0</v>
      </c>
      <c r="I3309">
        <v>0</v>
      </c>
    </row>
    <row r="3310" spans="1:31" x14ac:dyDescent="0.3">
      <c r="A3310" t="s">
        <v>35975</v>
      </c>
      <c r="B3310" t="s">
        <v>35976</v>
      </c>
      <c r="C3310">
        <v>1052</v>
      </c>
      <c r="D3310" t="s">
        <v>3580</v>
      </c>
      <c r="E3310" t="s">
        <v>3</v>
      </c>
      <c r="F3310" t="s">
        <v>3581</v>
      </c>
      <c r="G3310">
        <v>41</v>
      </c>
      <c r="H3310">
        <v>188</v>
      </c>
      <c r="I3310">
        <v>5</v>
      </c>
      <c r="J3310">
        <v>4</v>
      </c>
      <c r="K3310">
        <v>0</v>
      </c>
    </row>
    <row r="3311" spans="1:31" x14ac:dyDescent="0.3">
      <c r="A3311" t="s">
        <v>35977</v>
      </c>
      <c r="B3311" t="s">
        <v>35978</v>
      </c>
      <c r="C3311">
        <v>749</v>
      </c>
      <c r="D3311" t="s">
        <v>3580</v>
      </c>
      <c r="E3311" t="s">
        <v>3</v>
      </c>
      <c r="F3311" t="s">
        <v>3581</v>
      </c>
      <c r="G3311">
        <v>320</v>
      </c>
      <c r="H3311">
        <v>1523</v>
      </c>
      <c r="I3311">
        <v>4.57</v>
      </c>
      <c r="J3311">
        <v>7</v>
      </c>
      <c r="K3311">
        <v>1</v>
      </c>
      <c r="L3311" t="s">
        <v>35979</v>
      </c>
      <c r="M3311" t="s">
        <v>35980</v>
      </c>
      <c r="N3311" t="s">
        <v>35981</v>
      </c>
      <c r="O3311" t="s">
        <v>35982</v>
      </c>
      <c r="P3311" t="s">
        <v>35983</v>
      </c>
      <c r="Q3311" t="s">
        <v>35984</v>
      </c>
      <c r="R3311" t="s">
        <v>35985</v>
      </c>
      <c r="S3311" t="s">
        <v>35986</v>
      </c>
      <c r="T3311" t="s">
        <v>35987</v>
      </c>
      <c r="U3311" t="s">
        <v>35988</v>
      </c>
      <c r="V3311" t="s">
        <v>35989</v>
      </c>
      <c r="W3311" t="s">
        <v>35990</v>
      </c>
      <c r="X3311" t="s">
        <v>35991</v>
      </c>
      <c r="Y3311" t="s">
        <v>35992</v>
      </c>
      <c r="Z3311" t="s">
        <v>35993</v>
      </c>
      <c r="AA3311" t="s">
        <v>35994</v>
      </c>
      <c r="AB3311" t="s">
        <v>35995</v>
      </c>
      <c r="AC3311" t="s">
        <v>35996</v>
      </c>
      <c r="AD3311" t="s">
        <v>35997</v>
      </c>
      <c r="AE3311" t="s">
        <v>35998</v>
      </c>
    </row>
    <row r="3312" spans="1:31" x14ac:dyDescent="0.3">
      <c r="A3312" t="s">
        <v>35999</v>
      </c>
      <c r="B3312" t="s">
        <v>36000</v>
      </c>
      <c r="C3312">
        <v>835</v>
      </c>
      <c r="D3312" t="s">
        <v>32</v>
      </c>
      <c r="E3312">
        <v>581</v>
      </c>
      <c r="F3312">
        <v>6287</v>
      </c>
      <c r="G3312">
        <v>4.91</v>
      </c>
      <c r="H3312">
        <v>11</v>
      </c>
      <c r="I3312">
        <v>3</v>
      </c>
      <c r="J3312" t="s">
        <v>36001</v>
      </c>
      <c r="K3312" t="s">
        <v>36002</v>
      </c>
      <c r="L3312" t="s">
        <v>36003</v>
      </c>
      <c r="M3312" t="s">
        <v>36004</v>
      </c>
      <c r="N3312" t="s">
        <v>36005</v>
      </c>
      <c r="O3312" t="s">
        <v>36006</v>
      </c>
      <c r="P3312" t="s">
        <v>36007</v>
      </c>
      <c r="Q3312" t="s">
        <v>36008</v>
      </c>
      <c r="R3312" t="s">
        <v>36009</v>
      </c>
      <c r="S3312" t="s">
        <v>36010</v>
      </c>
      <c r="T3312" t="s">
        <v>36011</v>
      </c>
      <c r="U3312" t="s">
        <v>36012</v>
      </c>
      <c r="V3312" t="s">
        <v>36013</v>
      </c>
      <c r="W3312" t="s">
        <v>36014</v>
      </c>
      <c r="X3312" t="s">
        <v>36015</v>
      </c>
      <c r="Y3312" t="s">
        <v>36016</v>
      </c>
      <c r="Z3312" t="s">
        <v>36017</v>
      </c>
      <c r="AA3312" t="s">
        <v>36018</v>
      </c>
      <c r="AB3312" t="s">
        <v>36019</v>
      </c>
      <c r="AC3312" t="s">
        <v>36020</v>
      </c>
    </row>
    <row r="3313" spans="1:31" x14ac:dyDescent="0.3">
      <c r="A3313" t="s">
        <v>36021</v>
      </c>
      <c r="B3313" t="s">
        <v>36022</v>
      </c>
      <c r="C3313">
        <v>900</v>
      </c>
      <c r="D3313" t="s">
        <v>38</v>
      </c>
      <c r="E3313" t="s">
        <v>3</v>
      </c>
      <c r="F3313" t="s">
        <v>39</v>
      </c>
      <c r="G3313">
        <v>78</v>
      </c>
      <c r="H3313">
        <v>486</v>
      </c>
      <c r="I3313">
        <v>0</v>
      </c>
      <c r="J3313">
        <v>0</v>
      </c>
      <c r="K3313">
        <v>1</v>
      </c>
      <c r="L3313" t="s">
        <v>36023</v>
      </c>
      <c r="M3313" t="s">
        <v>36024</v>
      </c>
      <c r="N3313" t="s">
        <v>36025</v>
      </c>
      <c r="O3313" t="s">
        <v>36026</v>
      </c>
      <c r="P3313" t="s">
        <v>35988</v>
      </c>
      <c r="Q3313" t="s">
        <v>36027</v>
      </c>
      <c r="R3313" t="s">
        <v>36028</v>
      </c>
      <c r="S3313" t="s">
        <v>36029</v>
      </c>
      <c r="T3313" t="s">
        <v>35994</v>
      </c>
      <c r="U3313" t="s">
        <v>35991</v>
      </c>
      <c r="V3313" t="s">
        <v>35982</v>
      </c>
      <c r="W3313" t="s">
        <v>36030</v>
      </c>
      <c r="X3313" t="s">
        <v>36031</v>
      </c>
      <c r="Y3313" t="s">
        <v>35910</v>
      </c>
      <c r="Z3313" t="s">
        <v>36032</v>
      </c>
      <c r="AA3313" t="s">
        <v>36033</v>
      </c>
      <c r="AB3313" t="s">
        <v>36034</v>
      </c>
      <c r="AC3313" t="s">
        <v>35990</v>
      </c>
      <c r="AD3313" t="s">
        <v>36035</v>
      </c>
      <c r="AE3313" t="s">
        <v>36036</v>
      </c>
    </row>
    <row r="3314" spans="1:31" x14ac:dyDescent="0.3">
      <c r="A3314" t="s">
        <v>36037</v>
      </c>
      <c r="B3314" t="s">
        <v>36038</v>
      </c>
      <c r="C3314">
        <v>1104</v>
      </c>
      <c r="D3314" t="s">
        <v>3580</v>
      </c>
      <c r="E3314" t="s">
        <v>3</v>
      </c>
      <c r="F3314" t="s">
        <v>3581</v>
      </c>
      <c r="G3314">
        <v>511</v>
      </c>
      <c r="H3314">
        <v>167</v>
      </c>
      <c r="I3314">
        <v>5</v>
      </c>
      <c r="J3314">
        <v>1</v>
      </c>
      <c r="K3314">
        <v>0</v>
      </c>
    </row>
    <row r="3315" spans="1:31" x14ac:dyDescent="0.3">
      <c r="A3315" t="s">
        <v>35933</v>
      </c>
      <c r="B3315" t="s">
        <v>36039</v>
      </c>
      <c r="C3315">
        <v>534</v>
      </c>
      <c r="D3315" t="s">
        <v>866</v>
      </c>
      <c r="E3315">
        <v>197</v>
      </c>
      <c r="F3315">
        <v>9845</v>
      </c>
      <c r="G3315">
        <v>4.12</v>
      </c>
      <c r="H3315">
        <v>8</v>
      </c>
      <c r="I3315">
        <v>0</v>
      </c>
    </row>
    <row r="3316" spans="1:31" x14ac:dyDescent="0.3">
      <c r="A3316" t="s">
        <v>35910</v>
      </c>
      <c r="B3316" t="s">
        <v>36040</v>
      </c>
      <c r="C3316">
        <v>560</v>
      </c>
      <c r="D3316" t="s">
        <v>3580</v>
      </c>
      <c r="E3316" t="s">
        <v>3</v>
      </c>
      <c r="F3316" t="s">
        <v>3581</v>
      </c>
      <c r="G3316">
        <v>471</v>
      </c>
      <c r="H3316">
        <v>4778</v>
      </c>
      <c r="I3316">
        <v>4.6399999999999997</v>
      </c>
      <c r="J3316">
        <v>11</v>
      </c>
      <c r="K3316">
        <v>2</v>
      </c>
      <c r="L3316" t="s">
        <v>35990</v>
      </c>
      <c r="M3316" t="s">
        <v>36027</v>
      </c>
      <c r="N3316" t="s">
        <v>36025</v>
      </c>
      <c r="O3316" t="s">
        <v>36041</v>
      </c>
      <c r="P3316" t="s">
        <v>36042</v>
      </c>
      <c r="Q3316" t="s">
        <v>35986</v>
      </c>
      <c r="R3316" t="s">
        <v>35933</v>
      </c>
      <c r="S3316" t="s">
        <v>36043</v>
      </c>
      <c r="T3316" t="s">
        <v>35982</v>
      </c>
      <c r="U3316" t="s">
        <v>35991</v>
      </c>
      <c r="V3316" t="s">
        <v>35966</v>
      </c>
      <c r="W3316" t="s">
        <v>36044</v>
      </c>
      <c r="X3316" t="s">
        <v>36045</v>
      </c>
      <c r="Y3316" t="s">
        <v>36046</v>
      </c>
      <c r="Z3316" t="s">
        <v>36028</v>
      </c>
      <c r="AA3316" t="s">
        <v>35994</v>
      </c>
      <c r="AB3316" t="s">
        <v>36047</v>
      </c>
      <c r="AC3316" t="s">
        <v>36048</v>
      </c>
      <c r="AD3316" t="s">
        <v>36049</v>
      </c>
      <c r="AE3316" t="s">
        <v>36030</v>
      </c>
    </row>
    <row r="3317" spans="1:31" x14ac:dyDescent="0.3">
      <c r="A3317" t="s">
        <v>36043</v>
      </c>
      <c r="B3317" t="s">
        <v>35978</v>
      </c>
      <c r="C3317">
        <v>755</v>
      </c>
      <c r="D3317" t="s">
        <v>3580</v>
      </c>
      <c r="E3317" t="s">
        <v>3</v>
      </c>
      <c r="F3317" t="s">
        <v>3581</v>
      </c>
      <c r="G3317">
        <v>588</v>
      </c>
      <c r="H3317">
        <v>2920</v>
      </c>
      <c r="I3317">
        <v>4.43</v>
      </c>
      <c r="J3317">
        <v>7</v>
      </c>
      <c r="K3317">
        <v>4</v>
      </c>
      <c r="L3317" t="s">
        <v>35933</v>
      </c>
      <c r="M3317" t="s">
        <v>36025</v>
      </c>
      <c r="N3317" t="s">
        <v>36027</v>
      </c>
      <c r="O3317" t="s">
        <v>35910</v>
      </c>
      <c r="P3317" t="s">
        <v>35994</v>
      </c>
      <c r="Q3317" t="s">
        <v>35977</v>
      </c>
      <c r="R3317" t="s">
        <v>35988</v>
      </c>
      <c r="S3317" t="s">
        <v>35999</v>
      </c>
      <c r="T3317" t="s">
        <v>36030</v>
      </c>
      <c r="U3317" t="s">
        <v>36050</v>
      </c>
      <c r="V3317" t="s">
        <v>36051</v>
      </c>
      <c r="W3317" t="s">
        <v>36052</v>
      </c>
      <c r="X3317" t="s">
        <v>36053</v>
      </c>
      <c r="Y3317" t="s">
        <v>35995</v>
      </c>
      <c r="Z3317" t="s">
        <v>36054</v>
      </c>
      <c r="AA3317" t="s">
        <v>36055</v>
      </c>
      <c r="AB3317" t="s">
        <v>36056</v>
      </c>
      <c r="AC3317" t="s">
        <v>36057</v>
      </c>
      <c r="AD3317" t="s">
        <v>36058</v>
      </c>
      <c r="AE3317" t="s">
        <v>36059</v>
      </c>
    </row>
    <row r="3318" spans="1:31" x14ac:dyDescent="0.3">
      <c r="A3318" t="s">
        <v>36054</v>
      </c>
    </row>
    <row r="3319" spans="1:31" x14ac:dyDescent="0.3">
      <c r="A3319" t="s">
        <v>35908</v>
      </c>
      <c r="B3319" t="s">
        <v>36060</v>
      </c>
      <c r="C3319">
        <v>1106</v>
      </c>
      <c r="D3319" t="s">
        <v>866</v>
      </c>
      <c r="E3319">
        <v>40</v>
      </c>
      <c r="F3319">
        <v>19</v>
      </c>
      <c r="G3319">
        <v>0</v>
      </c>
      <c r="H3319">
        <v>0</v>
      </c>
      <c r="I3319">
        <v>0</v>
      </c>
    </row>
    <row r="3320" spans="1:31" x14ac:dyDescent="0.3">
      <c r="A3320" t="s">
        <v>35995</v>
      </c>
      <c r="B3320" t="s">
        <v>36061</v>
      </c>
      <c r="C3320">
        <v>975</v>
      </c>
      <c r="D3320" t="s">
        <v>866</v>
      </c>
      <c r="E3320">
        <v>243</v>
      </c>
      <c r="F3320">
        <v>4580</v>
      </c>
      <c r="G3320">
        <v>4.7300000000000004</v>
      </c>
      <c r="H3320">
        <v>30</v>
      </c>
      <c r="I3320">
        <v>14</v>
      </c>
      <c r="J3320" t="s">
        <v>36062</v>
      </c>
      <c r="K3320" t="s">
        <v>36063</v>
      </c>
      <c r="L3320" t="s">
        <v>36064</v>
      </c>
      <c r="M3320" t="s">
        <v>36065</v>
      </c>
      <c r="N3320" t="s">
        <v>36066</v>
      </c>
      <c r="O3320" t="s">
        <v>36067</v>
      </c>
      <c r="P3320" t="s">
        <v>36068</v>
      </c>
      <c r="Q3320" t="s">
        <v>36069</v>
      </c>
      <c r="R3320" t="s">
        <v>36070</v>
      </c>
      <c r="S3320" t="s">
        <v>36071</v>
      </c>
      <c r="T3320" t="s">
        <v>36072</v>
      </c>
      <c r="U3320" t="s">
        <v>36073</v>
      </c>
      <c r="V3320" t="s">
        <v>36074</v>
      </c>
      <c r="W3320" t="s">
        <v>36075</v>
      </c>
      <c r="X3320" t="s">
        <v>36076</v>
      </c>
      <c r="Y3320" t="s">
        <v>36027</v>
      </c>
      <c r="Z3320" t="e">
        <f>-PpROnkNMRo</f>
        <v>#NAME?</v>
      </c>
      <c r="AA3320" t="s">
        <v>36077</v>
      </c>
      <c r="AB3320" t="s">
        <v>36078</v>
      </c>
      <c r="AC3320" t="s">
        <v>36079</v>
      </c>
    </row>
    <row r="3321" spans="1:31" x14ac:dyDescent="0.3">
      <c r="A3321" t="e">
        <f>-tteov21Q9U</f>
        <v>#NAME?</v>
      </c>
      <c r="B3321" t="s">
        <v>36061</v>
      </c>
      <c r="C3321">
        <v>973</v>
      </c>
      <c r="D3321" t="s">
        <v>632</v>
      </c>
      <c r="E3321">
        <v>488</v>
      </c>
      <c r="F3321">
        <v>1357</v>
      </c>
      <c r="G3321">
        <v>4.33</v>
      </c>
      <c r="H3321">
        <v>3</v>
      </c>
      <c r="I3321">
        <v>1</v>
      </c>
      <c r="J3321" t="s">
        <v>36080</v>
      </c>
      <c r="K3321" t="s">
        <v>36081</v>
      </c>
      <c r="L3321" t="s">
        <v>36082</v>
      </c>
      <c r="M3321" t="s">
        <v>36083</v>
      </c>
      <c r="N3321" t="s">
        <v>36084</v>
      </c>
      <c r="O3321" t="s">
        <v>36085</v>
      </c>
      <c r="P3321" t="s">
        <v>36086</v>
      </c>
      <c r="Q3321" t="s">
        <v>36087</v>
      </c>
      <c r="R3321" t="s">
        <v>36088</v>
      </c>
      <c r="S3321" t="s">
        <v>36089</v>
      </c>
      <c r="T3321" t="s">
        <v>36090</v>
      </c>
      <c r="U3321" t="s">
        <v>36091</v>
      </c>
      <c r="V3321" t="s">
        <v>36092</v>
      </c>
      <c r="W3321" t="s">
        <v>36093</v>
      </c>
      <c r="X3321" t="s">
        <v>36094</v>
      </c>
      <c r="Y3321" t="s">
        <v>36095</v>
      </c>
      <c r="Z3321" t="s">
        <v>36096</v>
      </c>
      <c r="AA3321" t="s">
        <v>36097</v>
      </c>
      <c r="AB3321" t="s">
        <v>36098</v>
      </c>
      <c r="AC3321" t="s">
        <v>36099</v>
      </c>
    </row>
    <row r="3322" spans="1:31" x14ac:dyDescent="0.3">
      <c r="A3322" t="s">
        <v>36049</v>
      </c>
      <c r="B3322" t="s">
        <v>36100</v>
      </c>
      <c r="C3322">
        <v>888</v>
      </c>
      <c r="D3322" t="s">
        <v>866</v>
      </c>
      <c r="E3322">
        <v>473</v>
      </c>
      <c r="F3322">
        <v>2623</v>
      </c>
      <c r="G3322">
        <v>3.43</v>
      </c>
      <c r="H3322">
        <v>7</v>
      </c>
      <c r="I3322">
        <v>3</v>
      </c>
    </row>
    <row r="3323" spans="1:31" x14ac:dyDescent="0.3">
      <c r="A3323" t="s">
        <v>36101</v>
      </c>
      <c r="B3323" t="s">
        <v>36102</v>
      </c>
      <c r="C3323">
        <v>1133</v>
      </c>
      <c r="D3323" t="s">
        <v>20</v>
      </c>
      <c r="E3323">
        <v>600</v>
      </c>
      <c r="F3323">
        <v>376</v>
      </c>
      <c r="G3323">
        <v>5</v>
      </c>
      <c r="H3323">
        <v>3</v>
      </c>
      <c r="I3323">
        <v>1</v>
      </c>
      <c r="J3323" t="s">
        <v>36103</v>
      </c>
      <c r="K3323" t="s">
        <v>36104</v>
      </c>
      <c r="L3323" t="s">
        <v>36105</v>
      </c>
      <c r="M3323" t="e">
        <f>-MHYklAhk6E</f>
        <v>#NAME?</v>
      </c>
      <c r="N3323" t="s">
        <v>36106</v>
      </c>
      <c r="O3323" t="s">
        <v>36107</v>
      </c>
      <c r="P3323" t="s">
        <v>36108</v>
      </c>
      <c r="Q3323" t="s">
        <v>36109</v>
      </c>
      <c r="R3323" t="s">
        <v>36110</v>
      </c>
      <c r="S3323" t="s">
        <v>36111</v>
      </c>
      <c r="T3323" t="s">
        <v>36112</v>
      </c>
      <c r="U3323" t="s">
        <v>36113</v>
      </c>
      <c r="V3323" t="s">
        <v>36114</v>
      </c>
      <c r="W3323" t="s">
        <v>36115</v>
      </c>
      <c r="X3323" t="s">
        <v>36116</v>
      </c>
      <c r="Y3323" t="s">
        <v>36117</v>
      </c>
      <c r="Z3323" t="s">
        <v>36118</v>
      </c>
      <c r="AA3323" t="s">
        <v>36119</v>
      </c>
      <c r="AB3323" t="s">
        <v>36120</v>
      </c>
      <c r="AC3323" t="s">
        <v>36121</v>
      </c>
    </row>
    <row r="3324" spans="1:31" x14ac:dyDescent="0.3">
      <c r="A3324" t="s">
        <v>36103</v>
      </c>
      <c r="B3324" t="s">
        <v>36122</v>
      </c>
      <c r="C3324">
        <v>1085</v>
      </c>
      <c r="D3324" t="s">
        <v>32</v>
      </c>
      <c r="E3324">
        <v>55</v>
      </c>
      <c r="F3324">
        <v>302</v>
      </c>
      <c r="G3324">
        <v>0</v>
      </c>
      <c r="H3324">
        <v>0</v>
      </c>
      <c r="I3324">
        <v>2</v>
      </c>
      <c r="J3324" t="s">
        <v>36123</v>
      </c>
      <c r="K3324" t="s">
        <v>36124</v>
      </c>
      <c r="L3324" t="s">
        <v>36125</v>
      </c>
      <c r="M3324" t="s">
        <v>36126</v>
      </c>
      <c r="N3324" t="s">
        <v>36127</v>
      </c>
      <c r="O3324" t="s">
        <v>36128</v>
      </c>
      <c r="P3324" t="s">
        <v>36129</v>
      </c>
      <c r="Q3324" t="s">
        <v>36107</v>
      </c>
      <c r="R3324" t="s">
        <v>36130</v>
      </c>
      <c r="S3324" t="s">
        <v>36131</v>
      </c>
      <c r="T3324" t="s">
        <v>36132</v>
      </c>
      <c r="U3324" t="s">
        <v>36133</v>
      </c>
      <c r="V3324" t="s">
        <v>36134</v>
      </c>
      <c r="W3324" t="s">
        <v>36135</v>
      </c>
      <c r="X3324" t="s">
        <v>36136</v>
      </c>
      <c r="Y3324" t="s">
        <v>36137</v>
      </c>
      <c r="Z3324" t="s">
        <v>36138</v>
      </c>
      <c r="AA3324" t="s">
        <v>36139</v>
      </c>
      <c r="AB3324" t="s">
        <v>36140</v>
      </c>
      <c r="AC3324" t="s">
        <v>36141</v>
      </c>
    </row>
    <row r="3325" spans="1:31" x14ac:dyDescent="0.3">
      <c r="A3325" t="s">
        <v>36104</v>
      </c>
      <c r="B3325" t="s">
        <v>36142</v>
      </c>
      <c r="C3325">
        <v>1018</v>
      </c>
      <c r="D3325" t="s">
        <v>32</v>
      </c>
      <c r="E3325">
        <v>128</v>
      </c>
      <c r="F3325">
        <v>1866</v>
      </c>
      <c r="G3325">
        <v>4.33</v>
      </c>
      <c r="H3325">
        <v>3</v>
      </c>
      <c r="I3325">
        <v>3</v>
      </c>
      <c r="J3325" t="s">
        <v>36143</v>
      </c>
      <c r="K3325" t="s">
        <v>36144</v>
      </c>
      <c r="L3325" t="s">
        <v>36145</v>
      </c>
      <c r="M3325" t="s">
        <v>36146</v>
      </c>
      <c r="N3325" t="s">
        <v>36147</v>
      </c>
      <c r="O3325" t="s">
        <v>36148</v>
      </c>
      <c r="P3325" t="s">
        <v>36105</v>
      </c>
      <c r="Q3325" t="s">
        <v>36149</v>
      </c>
      <c r="R3325" t="s">
        <v>36150</v>
      </c>
      <c r="S3325" t="s">
        <v>36151</v>
      </c>
      <c r="T3325" t="s">
        <v>36152</v>
      </c>
      <c r="U3325" t="s">
        <v>36153</v>
      </c>
      <c r="V3325" t="s">
        <v>36154</v>
      </c>
      <c r="W3325" t="s">
        <v>36155</v>
      </c>
      <c r="X3325" t="s">
        <v>36156</v>
      </c>
      <c r="Y3325" t="s">
        <v>36157</v>
      </c>
      <c r="Z3325" t="s">
        <v>36158</v>
      </c>
      <c r="AA3325" t="s">
        <v>36159</v>
      </c>
      <c r="AB3325" t="s">
        <v>36160</v>
      </c>
      <c r="AC3325" t="s">
        <v>36161</v>
      </c>
    </row>
    <row r="3326" spans="1:31" x14ac:dyDescent="0.3">
      <c r="A3326" t="s">
        <v>36105</v>
      </c>
      <c r="B3326" t="s">
        <v>36162</v>
      </c>
      <c r="C3326">
        <v>925</v>
      </c>
      <c r="D3326" t="s">
        <v>20</v>
      </c>
      <c r="E3326">
        <v>6</v>
      </c>
      <c r="F3326">
        <v>3861</v>
      </c>
      <c r="G3326">
        <v>5</v>
      </c>
      <c r="H3326">
        <v>4</v>
      </c>
      <c r="I3326">
        <v>4</v>
      </c>
      <c r="J3326" t="s">
        <v>36163</v>
      </c>
      <c r="K3326" t="s">
        <v>36164</v>
      </c>
      <c r="L3326" t="s">
        <v>36107</v>
      </c>
      <c r="M3326" t="s">
        <v>36104</v>
      </c>
      <c r="N3326" t="s">
        <v>36165</v>
      </c>
      <c r="O3326" t="s">
        <v>36166</v>
      </c>
      <c r="P3326" t="s">
        <v>36138</v>
      </c>
      <c r="Q3326" t="s">
        <v>36167</v>
      </c>
      <c r="R3326" t="s">
        <v>36168</v>
      </c>
      <c r="S3326" t="s">
        <v>36169</v>
      </c>
      <c r="T3326" t="s">
        <v>36170</v>
      </c>
      <c r="U3326" t="s">
        <v>36149</v>
      </c>
      <c r="V3326" t="s">
        <v>36171</v>
      </c>
      <c r="W3326" t="s">
        <v>36172</v>
      </c>
    </row>
    <row r="3327" spans="1:31" x14ac:dyDescent="0.3">
      <c r="A3327" t="e">
        <f>-MHYklAhk6E</f>
        <v>#NAME?</v>
      </c>
      <c r="B3327" t="s">
        <v>36173</v>
      </c>
      <c r="C3327">
        <v>1098</v>
      </c>
      <c r="D3327" t="s">
        <v>3478</v>
      </c>
      <c r="E3327" t="s">
        <v>3</v>
      </c>
      <c r="F3327" t="s">
        <v>3479</v>
      </c>
      <c r="G3327">
        <v>348</v>
      </c>
      <c r="H3327">
        <v>2418</v>
      </c>
      <c r="I3327">
        <v>4.43</v>
      </c>
      <c r="J3327">
        <v>7</v>
      </c>
      <c r="K3327">
        <v>2</v>
      </c>
      <c r="L3327" t="s">
        <v>36174</v>
      </c>
      <c r="M3327" t="s">
        <v>36175</v>
      </c>
      <c r="N3327" t="s">
        <v>36176</v>
      </c>
      <c r="O3327" t="s">
        <v>36177</v>
      </c>
      <c r="P3327" t="s">
        <v>36178</v>
      </c>
      <c r="Q3327" t="s">
        <v>36179</v>
      </c>
      <c r="R3327" t="s">
        <v>36180</v>
      </c>
      <c r="S3327" t="s">
        <v>36181</v>
      </c>
      <c r="T3327" t="s">
        <v>36182</v>
      </c>
      <c r="U3327" t="s">
        <v>36183</v>
      </c>
      <c r="V3327" t="s">
        <v>36184</v>
      </c>
      <c r="W3327" t="s">
        <v>36185</v>
      </c>
      <c r="X3327" t="s">
        <v>36186</v>
      </c>
      <c r="Y3327" t="s">
        <v>36187</v>
      </c>
      <c r="Z3327" t="s">
        <v>36188</v>
      </c>
      <c r="AA3327" t="s">
        <v>36189</v>
      </c>
      <c r="AB3327" t="e">
        <f>-dsBS6yUl74</f>
        <v>#NAME?</v>
      </c>
      <c r="AC3327" t="s">
        <v>36190</v>
      </c>
      <c r="AD3327" t="s">
        <v>36191</v>
      </c>
      <c r="AE3327" t="s">
        <v>36192</v>
      </c>
    </row>
    <row r="3328" spans="1:31" x14ac:dyDescent="0.3">
      <c r="A3328" t="s">
        <v>36106</v>
      </c>
      <c r="B3328" t="s">
        <v>36193</v>
      </c>
      <c r="C3328">
        <v>1119</v>
      </c>
      <c r="D3328" t="s">
        <v>866</v>
      </c>
      <c r="E3328">
        <v>402</v>
      </c>
      <c r="F3328">
        <v>1174</v>
      </c>
      <c r="G3328">
        <v>5</v>
      </c>
      <c r="H3328">
        <v>2</v>
      </c>
      <c r="I3328">
        <v>1</v>
      </c>
      <c r="J3328" t="s">
        <v>36194</v>
      </c>
      <c r="K3328" t="s">
        <v>36195</v>
      </c>
      <c r="L3328" t="s">
        <v>36196</v>
      </c>
      <c r="M3328" t="s">
        <v>36197</v>
      </c>
      <c r="N3328" t="s">
        <v>36198</v>
      </c>
      <c r="O3328" t="s">
        <v>36199</v>
      </c>
      <c r="P3328" t="s">
        <v>36200</v>
      </c>
      <c r="Q3328" t="s">
        <v>36201</v>
      </c>
      <c r="R3328" t="s">
        <v>36202</v>
      </c>
      <c r="S3328" t="s">
        <v>36203</v>
      </c>
      <c r="T3328" t="s">
        <v>36204</v>
      </c>
      <c r="U3328" t="s">
        <v>36205</v>
      </c>
      <c r="V3328" t="s">
        <v>36206</v>
      </c>
      <c r="W3328" t="s">
        <v>36207</v>
      </c>
      <c r="X3328" t="e">
        <f>-kaAvgW_cZI</f>
        <v>#NAME?</v>
      </c>
      <c r="Y3328" t="s">
        <v>36208</v>
      </c>
      <c r="Z3328" t="s">
        <v>36209</v>
      </c>
      <c r="AA3328" t="s">
        <v>36210</v>
      </c>
      <c r="AB3328" t="s">
        <v>36211</v>
      </c>
      <c r="AC3328" t="s">
        <v>36212</v>
      </c>
    </row>
    <row r="3329" spans="1:31" x14ac:dyDescent="0.3">
      <c r="A3329" t="s">
        <v>36107</v>
      </c>
      <c r="B3329" t="s">
        <v>36213</v>
      </c>
      <c r="C3329">
        <v>1071</v>
      </c>
      <c r="D3329" t="s">
        <v>3580</v>
      </c>
      <c r="E3329" t="s">
        <v>3</v>
      </c>
      <c r="F3329" t="s">
        <v>3581</v>
      </c>
      <c r="G3329">
        <v>18</v>
      </c>
      <c r="H3329">
        <v>409</v>
      </c>
      <c r="I3329">
        <v>3.5</v>
      </c>
      <c r="J3329">
        <v>2</v>
      </c>
      <c r="K3329">
        <v>0</v>
      </c>
      <c r="L3329" t="s">
        <v>36105</v>
      </c>
      <c r="M3329" t="s">
        <v>36166</v>
      </c>
      <c r="N3329" t="s">
        <v>36167</v>
      </c>
      <c r="O3329" t="s">
        <v>36138</v>
      </c>
      <c r="P3329" t="s">
        <v>36165</v>
      </c>
      <c r="Q3329" t="s">
        <v>36168</v>
      </c>
      <c r="R3329" t="s">
        <v>36134</v>
      </c>
      <c r="S3329" t="s">
        <v>36123</v>
      </c>
      <c r="T3329" t="s">
        <v>36103</v>
      </c>
      <c r="U3329" t="s">
        <v>36214</v>
      </c>
      <c r="V3329" t="s">
        <v>36215</v>
      </c>
      <c r="W3329" t="s">
        <v>36216</v>
      </c>
      <c r="X3329" t="s">
        <v>36136</v>
      </c>
      <c r="Y3329" t="s">
        <v>36217</v>
      </c>
      <c r="Z3329" t="s">
        <v>36218</v>
      </c>
      <c r="AA3329" t="s">
        <v>36137</v>
      </c>
      <c r="AB3329" t="s">
        <v>36219</v>
      </c>
      <c r="AC3329" t="s">
        <v>36220</v>
      </c>
      <c r="AD3329" t="s">
        <v>36221</v>
      </c>
      <c r="AE3329" t="s">
        <v>36222</v>
      </c>
    </row>
    <row r="3330" spans="1:31" x14ac:dyDescent="0.3">
      <c r="A3330" t="s">
        <v>36108</v>
      </c>
      <c r="B3330" t="s">
        <v>36223</v>
      </c>
      <c r="C3330">
        <v>1103</v>
      </c>
      <c r="D3330" t="s">
        <v>866</v>
      </c>
      <c r="E3330">
        <v>439</v>
      </c>
      <c r="F3330">
        <v>237</v>
      </c>
      <c r="G3330">
        <v>0</v>
      </c>
      <c r="H3330">
        <v>0</v>
      </c>
      <c r="I3330">
        <v>0</v>
      </c>
      <c r="J3330" t="s">
        <v>36224</v>
      </c>
      <c r="K3330" t="s">
        <v>36225</v>
      </c>
      <c r="L3330" t="s">
        <v>36226</v>
      </c>
      <c r="M3330" t="s">
        <v>36227</v>
      </c>
      <c r="N3330" t="s">
        <v>36228</v>
      </c>
      <c r="O3330" t="s">
        <v>36229</v>
      </c>
      <c r="P3330" t="s">
        <v>36230</v>
      </c>
      <c r="Q3330" t="s">
        <v>36231</v>
      </c>
      <c r="R3330" t="s">
        <v>36232</v>
      </c>
      <c r="S3330" t="s">
        <v>36233</v>
      </c>
      <c r="T3330" t="s">
        <v>36106</v>
      </c>
      <c r="U3330" t="s">
        <v>36234</v>
      </c>
      <c r="V3330" t="s">
        <v>36235</v>
      </c>
      <c r="W3330" t="s">
        <v>36236</v>
      </c>
      <c r="X3330" t="e">
        <f>-MHYklAhk6E</f>
        <v>#NAME?</v>
      </c>
      <c r="Y3330" t="s">
        <v>36237</v>
      </c>
      <c r="Z3330" t="s">
        <v>36238</v>
      </c>
      <c r="AA3330" t="s">
        <v>36239</v>
      </c>
      <c r="AB3330" t="s">
        <v>36240</v>
      </c>
      <c r="AC3330" t="s">
        <v>36241</v>
      </c>
    </row>
    <row r="3331" spans="1:31" x14ac:dyDescent="0.3">
      <c r="A3331" t="s">
        <v>36109</v>
      </c>
      <c r="B3331" t="s">
        <v>36242</v>
      </c>
      <c r="C3331">
        <v>1112</v>
      </c>
      <c r="D3331" t="s">
        <v>632</v>
      </c>
      <c r="E3331">
        <v>577</v>
      </c>
      <c r="F3331">
        <v>162</v>
      </c>
      <c r="G3331">
        <v>0</v>
      </c>
      <c r="H3331">
        <v>0</v>
      </c>
      <c r="I3331">
        <v>0</v>
      </c>
      <c r="J3331" t="s">
        <v>36243</v>
      </c>
      <c r="K3331" t="s">
        <v>36244</v>
      </c>
      <c r="L3331" t="s">
        <v>36245</v>
      </c>
      <c r="M3331" t="s">
        <v>36246</v>
      </c>
      <c r="N3331" t="s">
        <v>36247</v>
      </c>
      <c r="O3331" t="s">
        <v>36248</v>
      </c>
      <c r="P3331" t="s">
        <v>36249</v>
      </c>
      <c r="Q3331" t="s">
        <v>36250</v>
      </c>
      <c r="R3331" t="s">
        <v>36251</v>
      </c>
      <c r="S3331" t="s">
        <v>36252</v>
      </c>
      <c r="T3331" t="s">
        <v>36253</v>
      </c>
      <c r="U3331" t="s">
        <v>36254</v>
      </c>
      <c r="V3331" t="s">
        <v>36255</v>
      </c>
      <c r="W3331" t="s">
        <v>36256</v>
      </c>
      <c r="X3331" t="s">
        <v>36257</v>
      </c>
      <c r="Y3331" t="s">
        <v>36258</v>
      </c>
      <c r="Z3331" t="s">
        <v>36259</v>
      </c>
      <c r="AA3331" t="s">
        <v>36260</v>
      </c>
      <c r="AB3331" t="s">
        <v>36261</v>
      </c>
      <c r="AC3331" t="s">
        <v>36262</v>
      </c>
    </row>
    <row r="3332" spans="1:31" x14ac:dyDescent="0.3">
      <c r="A3332" t="s">
        <v>36110</v>
      </c>
      <c r="B3332" t="s">
        <v>36263</v>
      </c>
      <c r="C3332">
        <v>1103</v>
      </c>
      <c r="D3332" t="s">
        <v>632</v>
      </c>
      <c r="E3332">
        <v>273</v>
      </c>
      <c r="F3332">
        <v>314</v>
      </c>
      <c r="G3332">
        <v>0</v>
      </c>
      <c r="H3332">
        <v>0</v>
      </c>
      <c r="I3332">
        <v>1</v>
      </c>
      <c r="J3332" t="s">
        <v>36264</v>
      </c>
      <c r="K3332" t="s">
        <v>36265</v>
      </c>
      <c r="L3332" t="s">
        <v>36266</v>
      </c>
      <c r="M3332" t="s">
        <v>36267</v>
      </c>
      <c r="N3332" t="s">
        <v>36268</v>
      </c>
      <c r="O3332" t="s">
        <v>36269</v>
      </c>
      <c r="P3332" t="s">
        <v>36270</v>
      </c>
      <c r="Q3332" t="s">
        <v>36271</v>
      </c>
      <c r="R3332" t="s">
        <v>36272</v>
      </c>
      <c r="S3332" t="s">
        <v>36273</v>
      </c>
      <c r="T3332" t="s">
        <v>36274</v>
      </c>
      <c r="U3332" t="s">
        <v>36275</v>
      </c>
      <c r="V3332" t="s">
        <v>36276</v>
      </c>
      <c r="W3332" t="s">
        <v>36277</v>
      </c>
      <c r="X3332" t="s">
        <v>36278</v>
      </c>
      <c r="Y3332" t="s">
        <v>36279</v>
      </c>
      <c r="Z3332" t="s">
        <v>36280</v>
      </c>
      <c r="AA3332" t="s">
        <v>36281</v>
      </c>
      <c r="AB3332" t="s">
        <v>36282</v>
      </c>
      <c r="AC3332" t="s">
        <v>36283</v>
      </c>
    </row>
    <row r="3333" spans="1:31" x14ac:dyDescent="0.3">
      <c r="A3333" t="s">
        <v>36112</v>
      </c>
      <c r="B3333" t="s">
        <v>36263</v>
      </c>
      <c r="C3333">
        <v>1106</v>
      </c>
      <c r="D3333" t="s">
        <v>632</v>
      </c>
      <c r="E3333">
        <v>399</v>
      </c>
      <c r="F3333">
        <v>185</v>
      </c>
      <c r="G3333">
        <v>0</v>
      </c>
      <c r="H3333">
        <v>0</v>
      </c>
      <c r="I3333">
        <v>0</v>
      </c>
      <c r="J3333" t="s">
        <v>36117</v>
      </c>
      <c r="K3333" t="s">
        <v>36121</v>
      </c>
      <c r="L3333" t="s">
        <v>36284</v>
      </c>
      <c r="M3333" t="s">
        <v>36285</v>
      </c>
      <c r="N3333" t="s">
        <v>36286</v>
      </c>
      <c r="O3333" t="e">
        <f>-DIi96GC1j8</f>
        <v>#NAME?</v>
      </c>
      <c r="P3333" t="s">
        <v>36287</v>
      </c>
      <c r="Q3333" t="s">
        <v>36288</v>
      </c>
    </row>
    <row r="3334" spans="1:31" x14ac:dyDescent="0.3">
      <c r="A3334" t="s">
        <v>36113</v>
      </c>
      <c r="B3334" t="s">
        <v>36289</v>
      </c>
      <c r="C3334">
        <v>1099</v>
      </c>
      <c r="D3334" t="s">
        <v>3478</v>
      </c>
      <c r="E3334" t="s">
        <v>3</v>
      </c>
      <c r="F3334" t="s">
        <v>3479</v>
      </c>
      <c r="G3334">
        <v>506</v>
      </c>
      <c r="H3334">
        <v>155</v>
      </c>
      <c r="I3334">
        <v>0</v>
      </c>
      <c r="J3334">
        <v>0</v>
      </c>
      <c r="K3334">
        <v>0</v>
      </c>
    </row>
    <row r="3335" spans="1:31" x14ac:dyDescent="0.3">
      <c r="A3335" t="s">
        <v>36114</v>
      </c>
      <c r="B3335" t="s">
        <v>36290</v>
      </c>
      <c r="C3335">
        <v>1080</v>
      </c>
      <c r="D3335" t="s">
        <v>3478</v>
      </c>
      <c r="E3335" t="s">
        <v>3</v>
      </c>
      <c r="F3335" t="s">
        <v>3479</v>
      </c>
      <c r="G3335">
        <v>309</v>
      </c>
      <c r="H3335">
        <v>238</v>
      </c>
      <c r="I3335">
        <v>5</v>
      </c>
      <c r="J3335">
        <v>1</v>
      </c>
      <c r="K3335">
        <v>0</v>
      </c>
      <c r="L3335" t="s">
        <v>36291</v>
      </c>
      <c r="M3335" t="s">
        <v>36292</v>
      </c>
      <c r="N3335" t="s">
        <v>36293</v>
      </c>
      <c r="O3335" t="s">
        <v>36294</v>
      </c>
      <c r="P3335" t="s">
        <v>36295</v>
      </c>
      <c r="Q3335" t="s">
        <v>36296</v>
      </c>
      <c r="R3335" t="s">
        <v>36297</v>
      </c>
      <c r="S3335" t="s">
        <v>36298</v>
      </c>
      <c r="T3335" t="s">
        <v>36299</v>
      </c>
      <c r="U3335" t="s">
        <v>36300</v>
      </c>
      <c r="V3335" t="s">
        <v>36301</v>
      </c>
      <c r="W3335" t="s">
        <v>36302</v>
      </c>
      <c r="X3335" t="s">
        <v>36303</v>
      </c>
      <c r="Y3335" t="s">
        <v>36304</v>
      </c>
      <c r="Z3335" t="s">
        <v>36305</v>
      </c>
      <c r="AA3335" t="s">
        <v>36306</v>
      </c>
      <c r="AB3335" t="s">
        <v>36307</v>
      </c>
      <c r="AC3335" t="s">
        <v>36308</v>
      </c>
      <c r="AD3335" t="s">
        <v>36309</v>
      </c>
      <c r="AE3335" t="s">
        <v>36310</v>
      </c>
    </row>
    <row r="3336" spans="1:31" x14ac:dyDescent="0.3">
      <c r="A3336" t="s">
        <v>36115</v>
      </c>
      <c r="B3336" t="s">
        <v>36311</v>
      </c>
      <c r="C3336">
        <v>1124</v>
      </c>
      <c r="D3336" t="s">
        <v>632</v>
      </c>
      <c r="E3336">
        <v>263</v>
      </c>
      <c r="F3336">
        <v>193</v>
      </c>
      <c r="G3336">
        <v>0</v>
      </c>
      <c r="H3336">
        <v>0</v>
      </c>
      <c r="I3336">
        <v>0</v>
      </c>
      <c r="J3336" t="s">
        <v>36312</v>
      </c>
      <c r="K3336" t="s">
        <v>36313</v>
      </c>
      <c r="L3336" t="s">
        <v>36314</v>
      </c>
      <c r="M3336" t="s">
        <v>36315</v>
      </c>
      <c r="N3336" t="s">
        <v>36316</v>
      </c>
      <c r="O3336" t="s">
        <v>36317</v>
      </c>
      <c r="P3336" t="s">
        <v>36318</v>
      </c>
      <c r="Q3336" t="s">
        <v>36319</v>
      </c>
      <c r="R3336" t="s">
        <v>36320</v>
      </c>
      <c r="S3336" t="s">
        <v>36321</v>
      </c>
      <c r="T3336" t="s">
        <v>36322</v>
      </c>
      <c r="U3336" t="s">
        <v>36323</v>
      </c>
      <c r="V3336" t="s">
        <v>36324</v>
      </c>
      <c r="W3336" t="s">
        <v>36325</v>
      </c>
      <c r="X3336" t="s">
        <v>36326</v>
      </c>
      <c r="Y3336" t="s">
        <v>36327</v>
      </c>
      <c r="Z3336" t="s">
        <v>36328</v>
      </c>
      <c r="AA3336" t="s">
        <v>36329</v>
      </c>
      <c r="AB3336" t="s">
        <v>36330</v>
      </c>
      <c r="AC3336" t="s">
        <v>36331</v>
      </c>
    </row>
    <row r="3337" spans="1:31" x14ac:dyDescent="0.3">
      <c r="A3337" t="s">
        <v>36116</v>
      </c>
    </row>
    <row r="3338" spans="1:31" x14ac:dyDescent="0.3">
      <c r="A3338" t="s">
        <v>36117</v>
      </c>
      <c r="B3338" t="s">
        <v>36263</v>
      </c>
      <c r="C3338">
        <v>1107</v>
      </c>
      <c r="D3338" t="s">
        <v>632</v>
      </c>
      <c r="E3338">
        <v>270</v>
      </c>
      <c r="F3338">
        <v>206</v>
      </c>
      <c r="G3338">
        <v>0</v>
      </c>
      <c r="H3338">
        <v>0</v>
      </c>
      <c r="I3338">
        <v>0</v>
      </c>
    </row>
    <row r="3339" spans="1:31" x14ac:dyDescent="0.3">
      <c r="A3339" t="s">
        <v>36118</v>
      </c>
      <c r="B3339" t="s">
        <v>36332</v>
      </c>
      <c r="C3339">
        <v>1120</v>
      </c>
      <c r="D3339" t="s">
        <v>233</v>
      </c>
      <c r="E3339" t="s">
        <v>3</v>
      </c>
      <c r="F3339" t="s">
        <v>234</v>
      </c>
      <c r="G3339">
        <v>261</v>
      </c>
      <c r="H3339">
        <v>160</v>
      </c>
      <c r="I3339">
        <v>5</v>
      </c>
      <c r="J3339">
        <v>1</v>
      </c>
      <c r="K3339">
        <v>3</v>
      </c>
      <c r="L3339" t="s">
        <v>36116</v>
      </c>
      <c r="M3339" t="s">
        <v>36333</v>
      </c>
      <c r="N3339" t="s">
        <v>36334</v>
      </c>
      <c r="O3339" t="s">
        <v>36335</v>
      </c>
      <c r="P3339" t="e">
        <f>-MHYklAhk6E</f>
        <v>#NAME?</v>
      </c>
      <c r="Q3339" t="s">
        <v>36336</v>
      </c>
      <c r="R3339" t="s">
        <v>36337</v>
      </c>
      <c r="S3339" t="s">
        <v>36338</v>
      </c>
      <c r="T3339" t="s">
        <v>36339</v>
      </c>
      <c r="U3339" t="s">
        <v>36340</v>
      </c>
      <c r="V3339" t="s">
        <v>36341</v>
      </c>
      <c r="W3339" t="s">
        <v>36342</v>
      </c>
      <c r="X3339" t="s">
        <v>36343</v>
      </c>
      <c r="Y3339" t="s">
        <v>36344</v>
      </c>
      <c r="Z3339" t="s">
        <v>36345</v>
      </c>
      <c r="AA3339" t="s">
        <v>36166</v>
      </c>
      <c r="AB3339" t="s">
        <v>36346</v>
      </c>
      <c r="AC3339" t="s">
        <v>36347</v>
      </c>
      <c r="AD3339" t="s">
        <v>36348</v>
      </c>
      <c r="AE3339" t="s">
        <v>36129</v>
      </c>
    </row>
    <row r="3340" spans="1:31" x14ac:dyDescent="0.3">
      <c r="A3340" t="s">
        <v>36119</v>
      </c>
      <c r="B3340" t="s">
        <v>36349</v>
      </c>
      <c r="C3340">
        <v>1077</v>
      </c>
      <c r="D3340" t="s">
        <v>3478</v>
      </c>
      <c r="E3340" t="s">
        <v>3</v>
      </c>
      <c r="F3340" t="s">
        <v>3479</v>
      </c>
      <c r="G3340">
        <v>283</v>
      </c>
      <c r="H3340">
        <v>171</v>
      </c>
      <c r="I3340">
        <v>0</v>
      </c>
      <c r="J3340">
        <v>0</v>
      </c>
      <c r="K3340">
        <v>0</v>
      </c>
    </row>
    <row r="3341" spans="1:31" x14ac:dyDescent="0.3">
      <c r="A3341" t="s">
        <v>36111</v>
      </c>
      <c r="B3341" t="s">
        <v>36350</v>
      </c>
      <c r="C3341">
        <v>1096</v>
      </c>
      <c r="D3341" t="s">
        <v>32</v>
      </c>
      <c r="E3341">
        <v>599</v>
      </c>
      <c r="F3341">
        <v>260</v>
      </c>
      <c r="G3341">
        <v>5</v>
      </c>
      <c r="H3341">
        <v>1</v>
      </c>
      <c r="I3341">
        <v>8</v>
      </c>
    </row>
    <row r="3342" spans="1:31" x14ac:dyDescent="0.3">
      <c r="A3342" t="s">
        <v>36121</v>
      </c>
      <c r="B3342" t="s">
        <v>36263</v>
      </c>
      <c r="C3342">
        <v>1105</v>
      </c>
      <c r="D3342" t="s">
        <v>632</v>
      </c>
      <c r="E3342">
        <v>402</v>
      </c>
      <c r="F3342">
        <v>522</v>
      </c>
      <c r="G3342">
        <v>5</v>
      </c>
      <c r="H3342">
        <v>1</v>
      </c>
      <c r="I3342">
        <v>0</v>
      </c>
      <c r="J3342" t="s">
        <v>36351</v>
      </c>
      <c r="K3342" t="s">
        <v>36352</v>
      </c>
      <c r="L3342" t="s">
        <v>36353</v>
      </c>
      <c r="M3342" t="s">
        <v>36354</v>
      </c>
      <c r="N3342" t="s">
        <v>36355</v>
      </c>
      <c r="O3342" t="s">
        <v>36356</v>
      </c>
      <c r="P3342" t="s">
        <v>36287</v>
      </c>
      <c r="Q3342" t="s">
        <v>36112</v>
      </c>
      <c r="R3342" t="s">
        <v>36357</v>
      </c>
      <c r="S3342" t="s">
        <v>36288</v>
      </c>
      <c r="T3342" t="s">
        <v>36117</v>
      </c>
      <c r="U3342" t="s">
        <v>36358</v>
      </c>
      <c r="V3342" t="s">
        <v>36359</v>
      </c>
      <c r="W3342" t="e">
        <f>-DIi96GC1j8</f>
        <v>#NAME?</v>
      </c>
      <c r="X3342" t="s">
        <v>36360</v>
      </c>
      <c r="Y3342" t="s">
        <v>36361</v>
      </c>
      <c r="Z3342" t="s">
        <v>36362</v>
      </c>
      <c r="AA3342" t="s">
        <v>36363</v>
      </c>
      <c r="AB3342" t="s">
        <v>36364</v>
      </c>
      <c r="AC3342" t="s">
        <v>36365</v>
      </c>
    </row>
    <row r="3343" spans="1:31" x14ac:dyDescent="0.3">
      <c r="A3343" t="s">
        <v>36366</v>
      </c>
      <c r="B3343" t="s">
        <v>36367</v>
      </c>
      <c r="C3343">
        <v>1005</v>
      </c>
      <c r="D3343" t="s">
        <v>2503</v>
      </c>
      <c r="E3343">
        <v>158</v>
      </c>
      <c r="F3343">
        <v>4967</v>
      </c>
      <c r="G3343">
        <v>5</v>
      </c>
      <c r="H3343">
        <v>3</v>
      </c>
      <c r="I3343">
        <v>4</v>
      </c>
      <c r="J3343" t="s">
        <v>36368</v>
      </c>
      <c r="K3343" t="s">
        <v>36369</v>
      </c>
      <c r="L3343" t="s">
        <v>36370</v>
      </c>
      <c r="M3343" t="s">
        <v>36371</v>
      </c>
      <c r="N3343" t="s">
        <v>36372</v>
      </c>
      <c r="O3343" t="s">
        <v>36373</v>
      </c>
      <c r="P3343" t="s">
        <v>36374</v>
      </c>
      <c r="Q3343" t="s">
        <v>36375</v>
      </c>
      <c r="R3343" t="s">
        <v>36376</v>
      </c>
      <c r="S3343" t="s">
        <v>36377</v>
      </c>
      <c r="T3343" t="s">
        <v>36378</v>
      </c>
      <c r="U3343" t="s">
        <v>36379</v>
      </c>
      <c r="V3343" t="s">
        <v>36380</v>
      </c>
      <c r="W3343" t="s">
        <v>36381</v>
      </c>
      <c r="X3343" t="s">
        <v>36382</v>
      </c>
      <c r="Y3343" t="s">
        <v>36383</v>
      </c>
      <c r="Z3343" t="s">
        <v>36384</v>
      </c>
      <c r="AA3343" t="s">
        <v>36385</v>
      </c>
      <c r="AB3343" t="s">
        <v>36386</v>
      </c>
      <c r="AC3343" t="s">
        <v>36387</v>
      </c>
    </row>
    <row r="3344" spans="1:31" x14ac:dyDescent="0.3">
      <c r="A3344" t="s">
        <v>36385</v>
      </c>
      <c r="B3344" t="s">
        <v>36367</v>
      </c>
      <c r="C3344">
        <v>1047</v>
      </c>
      <c r="D3344" t="s">
        <v>20</v>
      </c>
      <c r="E3344">
        <v>212</v>
      </c>
      <c r="F3344">
        <v>1333</v>
      </c>
      <c r="G3344">
        <v>5</v>
      </c>
      <c r="H3344">
        <v>1</v>
      </c>
      <c r="I3344">
        <v>0</v>
      </c>
      <c r="J3344" t="s">
        <v>36388</v>
      </c>
      <c r="K3344" t="s">
        <v>36389</v>
      </c>
      <c r="L3344" t="s">
        <v>36366</v>
      </c>
      <c r="M3344" t="s">
        <v>36384</v>
      </c>
      <c r="N3344" t="s">
        <v>36374</v>
      </c>
      <c r="O3344" t="s">
        <v>36390</v>
      </c>
      <c r="P3344" t="s">
        <v>36381</v>
      </c>
      <c r="Q3344" t="s">
        <v>36391</v>
      </c>
      <c r="R3344" t="s">
        <v>36370</v>
      </c>
      <c r="S3344" t="s">
        <v>36375</v>
      </c>
      <c r="T3344" t="s">
        <v>36380</v>
      </c>
      <c r="U3344" t="s">
        <v>36376</v>
      </c>
      <c r="V3344" t="s">
        <v>36372</v>
      </c>
      <c r="W3344" t="s">
        <v>36368</v>
      </c>
      <c r="X3344" t="s">
        <v>36392</v>
      </c>
      <c r="Y3344" t="s">
        <v>36393</v>
      </c>
      <c r="Z3344" t="s">
        <v>36373</v>
      </c>
      <c r="AA3344" t="s">
        <v>36394</v>
      </c>
      <c r="AB3344" t="s">
        <v>36395</v>
      </c>
      <c r="AC3344" t="s">
        <v>36386</v>
      </c>
    </row>
    <row r="3345" spans="1:31" x14ac:dyDescent="0.3">
      <c r="A3345" t="s">
        <v>36374</v>
      </c>
      <c r="B3345" t="s">
        <v>36396</v>
      </c>
      <c r="C3345">
        <v>1026</v>
      </c>
      <c r="D3345" t="s">
        <v>20</v>
      </c>
      <c r="E3345">
        <v>79</v>
      </c>
      <c r="F3345">
        <v>1600</v>
      </c>
      <c r="G3345">
        <v>0</v>
      </c>
      <c r="H3345">
        <v>0</v>
      </c>
      <c r="I3345">
        <v>1</v>
      </c>
      <c r="J3345" t="s">
        <v>36366</v>
      </c>
      <c r="K3345" t="s">
        <v>36391</v>
      </c>
      <c r="L3345" t="s">
        <v>36397</v>
      </c>
      <c r="M3345" t="s">
        <v>36389</v>
      </c>
      <c r="N3345" t="s">
        <v>36381</v>
      </c>
      <c r="O3345" t="s">
        <v>36370</v>
      </c>
      <c r="P3345" t="s">
        <v>36385</v>
      </c>
      <c r="Q3345" t="s">
        <v>36380</v>
      </c>
      <c r="R3345" t="s">
        <v>36373</v>
      </c>
      <c r="S3345" t="s">
        <v>36392</v>
      </c>
      <c r="T3345" t="s">
        <v>36376</v>
      </c>
      <c r="U3345" t="s">
        <v>36375</v>
      </c>
      <c r="V3345" t="s">
        <v>36398</v>
      </c>
      <c r="W3345" t="s">
        <v>36399</v>
      </c>
      <c r="X3345" t="s">
        <v>36369</v>
      </c>
      <c r="Y3345" t="s">
        <v>36400</v>
      </c>
      <c r="Z3345" t="s">
        <v>36401</v>
      </c>
      <c r="AA3345" t="s">
        <v>36402</v>
      </c>
      <c r="AB3345" t="s">
        <v>36368</v>
      </c>
      <c r="AC3345" t="s">
        <v>36403</v>
      </c>
    </row>
    <row r="3346" spans="1:31" x14ac:dyDescent="0.3">
      <c r="A3346" t="s">
        <v>36383</v>
      </c>
      <c r="B3346" t="s">
        <v>36404</v>
      </c>
      <c r="C3346">
        <v>776</v>
      </c>
      <c r="D3346" t="s">
        <v>3580</v>
      </c>
      <c r="E3346" t="s">
        <v>3</v>
      </c>
      <c r="F3346" t="s">
        <v>3581</v>
      </c>
      <c r="G3346">
        <v>382</v>
      </c>
      <c r="H3346">
        <v>4257</v>
      </c>
      <c r="I3346">
        <v>4</v>
      </c>
      <c r="J3346">
        <v>24</v>
      </c>
      <c r="K3346">
        <v>20</v>
      </c>
    </row>
    <row r="3347" spans="1:31" x14ac:dyDescent="0.3">
      <c r="A3347" t="s">
        <v>36405</v>
      </c>
      <c r="B3347" t="s">
        <v>36404</v>
      </c>
      <c r="C3347">
        <v>1014</v>
      </c>
      <c r="D3347" t="s">
        <v>2503</v>
      </c>
      <c r="E3347">
        <v>553</v>
      </c>
      <c r="F3347">
        <v>610</v>
      </c>
      <c r="G3347">
        <v>5</v>
      </c>
      <c r="H3347">
        <v>9</v>
      </c>
      <c r="I3347">
        <v>1</v>
      </c>
    </row>
    <row r="3348" spans="1:31" x14ac:dyDescent="0.3">
      <c r="A3348" t="s">
        <v>36406</v>
      </c>
      <c r="B3348" t="s">
        <v>36404</v>
      </c>
      <c r="C3348">
        <v>1013</v>
      </c>
      <c r="D3348" t="s">
        <v>2503</v>
      </c>
      <c r="E3348">
        <v>503</v>
      </c>
      <c r="F3348">
        <v>288</v>
      </c>
      <c r="G3348">
        <v>5</v>
      </c>
      <c r="H3348">
        <v>7</v>
      </c>
      <c r="I3348">
        <v>0</v>
      </c>
    </row>
    <row r="3349" spans="1:31" x14ac:dyDescent="0.3">
      <c r="A3349" t="s">
        <v>36407</v>
      </c>
      <c r="B3349" t="s">
        <v>36404</v>
      </c>
      <c r="C3349">
        <v>1014</v>
      </c>
      <c r="D3349" t="s">
        <v>2503</v>
      </c>
      <c r="E3349">
        <v>595</v>
      </c>
      <c r="F3349">
        <v>242</v>
      </c>
      <c r="G3349">
        <v>4.43</v>
      </c>
      <c r="H3349">
        <v>7</v>
      </c>
      <c r="I3349">
        <v>0</v>
      </c>
    </row>
    <row r="3350" spans="1:31" x14ac:dyDescent="0.3">
      <c r="A3350" t="s">
        <v>36408</v>
      </c>
      <c r="B3350" t="s">
        <v>36404</v>
      </c>
      <c r="C3350">
        <v>1013</v>
      </c>
      <c r="D3350" t="s">
        <v>2503</v>
      </c>
      <c r="E3350">
        <v>457</v>
      </c>
      <c r="F3350">
        <v>276</v>
      </c>
      <c r="G3350">
        <v>5</v>
      </c>
      <c r="H3350">
        <v>7</v>
      </c>
      <c r="I3350">
        <v>0</v>
      </c>
    </row>
    <row r="3351" spans="1:31" x14ac:dyDescent="0.3">
      <c r="A3351" t="s">
        <v>36409</v>
      </c>
      <c r="B3351" t="s">
        <v>36404</v>
      </c>
      <c r="C3351">
        <v>1023</v>
      </c>
      <c r="D3351" t="s">
        <v>2503</v>
      </c>
      <c r="E3351">
        <v>542</v>
      </c>
      <c r="F3351">
        <v>224</v>
      </c>
      <c r="G3351">
        <v>5</v>
      </c>
      <c r="H3351">
        <v>4</v>
      </c>
      <c r="I3351">
        <v>0</v>
      </c>
    </row>
    <row r="3352" spans="1:31" x14ac:dyDescent="0.3">
      <c r="A3352" t="s">
        <v>36410</v>
      </c>
      <c r="B3352" t="s">
        <v>36404</v>
      </c>
      <c r="C3352">
        <v>1023</v>
      </c>
      <c r="D3352" t="s">
        <v>2503</v>
      </c>
      <c r="E3352">
        <v>521</v>
      </c>
      <c r="F3352">
        <v>201</v>
      </c>
      <c r="G3352">
        <v>5</v>
      </c>
      <c r="H3352">
        <v>5</v>
      </c>
      <c r="I3352">
        <v>0</v>
      </c>
    </row>
    <row r="3353" spans="1:31" x14ac:dyDescent="0.3">
      <c r="A3353" t="s">
        <v>36400</v>
      </c>
      <c r="B3353" t="s">
        <v>36411</v>
      </c>
      <c r="C3353">
        <v>646</v>
      </c>
      <c r="D3353" t="s">
        <v>2</v>
      </c>
      <c r="E3353" t="s">
        <v>3</v>
      </c>
      <c r="F3353" t="s">
        <v>4</v>
      </c>
      <c r="G3353">
        <v>638</v>
      </c>
      <c r="H3353">
        <v>1561</v>
      </c>
      <c r="I3353">
        <v>5</v>
      </c>
      <c r="J3353">
        <v>1</v>
      </c>
      <c r="K3353">
        <v>0</v>
      </c>
      <c r="L3353" t="s">
        <v>36366</v>
      </c>
      <c r="M3353" t="s">
        <v>36376</v>
      </c>
      <c r="N3353" t="s">
        <v>36380</v>
      </c>
      <c r="O3353" t="s">
        <v>36385</v>
      </c>
      <c r="P3353" t="s">
        <v>36371</v>
      </c>
      <c r="Q3353" t="s">
        <v>36392</v>
      </c>
      <c r="R3353" t="s">
        <v>36412</v>
      </c>
      <c r="S3353" t="s">
        <v>36386</v>
      </c>
      <c r="T3353" t="s">
        <v>36405</v>
      </c>
      <c r="U3353" t="s">
        <v>36384</v>
      </c>
      <c r="V3353" t="s">
        <v>36391</v>
      </c>
      <c r="W3353" t="s">
        <v>36382</v>
      </c>
      <c r="X3353" t="s">
        <v>36408</v>
      </c>
      <c r="Y3353" t="s">
        <v>36413</v>
      </c>
      <c r="Z3353" t="s">
        <v>36368</v>
      </c>
      <c r="AA3353" t="s">
        <v>36407</v>
      </c>
      <c r="AB3353" t="s">
        <v>36389</v>
      </c>
      <c r="AC3353" t="s">
        <v>36414</v>
      </c>
      <c r="AD3353" t="s">
        <v>36415</v>
      </c>
      <c r="AE3353" t="s">
        <v>36403</v>
      </c>
    </row>
    <row r="3354" spans="1:31" x14ac:dyDescent="0.3">
      <c r="A3354" t="s">
        <v>36416</v>
      </c>
      <c r="B3354" t="s">
        <v>36404</v>
      </c>
      <c r="C3354">
        <v>1023</v>
      </c>
      <c r="D3354" t="s">
        <v>2503</v>
      </c>
      <c r="E3354">
        <v>471</v>
      </c>
      <c r="F3354">
        <v>129</v>
      </c>
      <c r="G3354">
        <v>5</v>
      </c>
      <c r="H3354">
        <v>4</v>
      </c>
      <c r="I3354">
        <v>0</v>
      </c>
    </row>
    <row r="3355" spans="1:31" x14ac:dyDescent="0.3">
      <c r="A3355" t="s">
        <v>36417</v>
      </c>
      <c r="B3355" t="s">
        <v>36411</v>
      </c>
      <c r="C3355">
        <v>643</v>
      </c>
      <c r="D3355" t="s">
        <v>233</v>
      </c>
      <c r="E3355" t="s">
        <v>3</v>
      </c>
      <c r="F3355" t="s">
        <v>234</v>
      </c>
      <c r="G3355">
        <v>291</v>
      </c>
      <c r="H3355">
        <v>2535</v>
      </c>
      <c r="I3355">
        <v>3.67</v>
      </c>
      <c r="J3355">
        <v>3</v>
      </c>
      <c r="K3355">
        <v>1</v>
      </c>
      <c r="L3355" t="s">
        <v>36418</v>
      </c>
      <c r="M3355" t="s">
        <v>36370</v>
      </c>
      <c r="N3355" t="s">
        <v>36412</v>
      </c>
      <c r="O3355" t="s">
        <v>36400</v>
      </c>
      <c r="P3355" t="s">
        <v>36366</v>
      </c>
      <c r="Q3355" t="s">
        <v>36377</v>
      </c>
      <c r="R3355" t="s">
        <v>36419</v>
      </c>
      <c r="S3355" t="s">
        <v>36387</v>
      </c>
      <c r="T3355" t="s">
        <v>36420</v>
      </c>
      <c r="U3355" t="s">
        <v>36373</v>
      </c>
      <c r="V3355" t="s">
        <v>36369</v>
      </c>
      <c r="W3355" t="s">
        <v>36372</v>
      </c>
      <c r="X3355" t="s">
        <v>36374</v>
      </c>
      <c r="Y3355" t="s">
        <v>36378</v>
      </c>
      <c r="Z3355" t="s">
        <v>36421</v>
      </c>
      <c r="AA3355" t="s">
        <v>36381</v>
      </c>
      <c r="AB3355" t="s">
        <v>36422</v>
      </c>
      <c r="AC3355" t="s">
        <v>36368</v>
      </c>
      <c r="AD3355" t="s">
        <v>36423</v>
      </c>
      <c r="AE3355" t="s">
        <v>36424</v>
      </c>
    </row>
    <row r="3356" spans="1:31" x14ac:dyDescent="0.3">
      <c r="A3356" t="s">
        <v>36387</v>
      </c>
      <c r="B3356" t="s">
        <v>36425</v>
      </c>
      <c r="C3356">
        <v>777</v>
      </c>
      <c r="D3356" t="s">
        <v>866</v>
      </c>
      <c r="E3356">
        <v>148</v>
      </c>
      <c r="F3356">
        <v>1810</v>
      </c>
      <c r="G3356">
        <v>5</v>
      </c>
      <c r="H3356">
        <v>1</v>
      </c>
      <c r="I3356">
        <v>0</v>
      </c>
      <c r="J3356" t="s">
        <v>36412</v>
      </c>
      <c r="K3356" t="s">
        <v>36366</v>
      </c>
      <c r="L3356" t="s">
        <v>36418</v>
      </c>
      <c r="M3356" t="s">
        <v>36376</v>
      </c>
      <c r="N3356" t="s">
        <v>36383</v>
      </c>
      <c r="O3356" t="s">
        <v>36426</v>
      </c>
      <c r="P3356" t="s">
        <v>36373</v>
      </c>
      <c r="Q3356" t="s">
        <v>36375</v>
      </c>
      <c r="R3356" t="s">
        <v>36372</v>
      </c>
      <c r="S3356" t="s">
        <v>36400</v>
      </c>
      <c r="T3356" t="s">
        <v>36427</v>
      </c>
      <c r="U3356" t="s">
        <v>36428</v>
      </c>
      <c r="V3356" t="s">
        <v>36377</v>
      </c>
      <c r="W3356" t="s">
        <v>36369</v>
      </c>
      <c r="X3356" t="s">
        <v>36392</v>
      </c>
      <c r="Y3356" t="s">
        <v>36381</v>
      </c>
      <c r="Z3356" t="s">
        <v>36379</v>
      </c>
      <c r="AA3356" t="s">
        <v>36429</v>
      </c>
      <c r="AB3356" t="s">
        <v>36389</v>
      </c>
      <c r="AC3356" t="s">
        <v>36430</v>
      </c>
    </row>
    <row r="3357" spans="1:31" x14ac:dyDescent="0.3">
      <c r="A3357" t="s">
        <v>36377</v>
      </c>
      <c r="B3357" t="s">
        <v>36431</v>
      </c>
      <c r="C3357">
        <v>980</v>
      </c>
      <c r="D3357" t="s">
        <v>632</v>
      </c>
      <c r="E3357">
        <v>166</v>
      </c>
      <c r="F3357">
        <v>1307</v>
      </c>
      <c r="G3357">
        <v>0</v>
      </c>
      <c r="H3357">
        <v>0</v>
      </c>
      <c r="I3357">
        <v>1</v>
      </c>
    </row>
    <row r="3358" spans="1:31" x14ac:dyDescent="0.3">
      <c r="A3358" t="s">
        <v>36432</v>
      </c>
      <c r="B3358" t="s">
        <v>36404</v>
      </c>
      <c r="C3358">
        <v>728</v>
      </c>
      <c r="D3358" t="s">
        <v>3580</v>
      </c>
      <c r="E3358" t="s">
        <v>3</v>
      </c>
      <c r="F3358" t="s">
        <v>3581</v>
      </c>
      <c r="G3358">
        <v>98</v>
      </c>
      <c r="H3358">
        <v>471</v>
      </c>
      <c r="I3358">
        <v>3.57</v>
      </c>
      <c r="J3358">
        <v>14</v>
      </c>
      <c r="K3358">
        <v>7</v>
      </c>
    </row>
    <row r="3359" spans="1:31" x14ac:dyDescent="0.3">
      <c r="A3359" t="s">
        <v>36392</v>
      </c>
      <c r="B3359" t="s">
        <v>36433</v>
      </c>
      <c r="C3359">
        <v>1032</v>
      </c>
      <c r="D3359" t="s">
        <v>2503</v>
      </c>
      <c r="E3359">
        <v>188</v>
      </c>
      <c r="F3359">
        <v>384</v>
      </c>
      <c r="G3359">
        <v>0</v>
      </c>
      <c r="H3359">
        <v>0</v>
      </c>
      <c r="I3359">
        <v>0</v>
      </c>
      <c r="J3359" t="s">
        <v>36374</v>
      </c>
      <c r="K3359" t="s">
        <v>36415</v>
      </c>
      <c r="L3359" t="s">
        <v>36381</v>
      </c>
      <c r="M3359" t="s">
        <v>36385</v>
      </c>
      <c r="N3359" t="s">
        <v>36380</v>
      </c>
      <c r="O3359" t="s">
        <v>36369</v>
      </c>
      <c r="P3359" t="s">
        <v>36434</v>
      </c>
      <c r="Q3359" t="s">
        <v>36390</v>
      </c>
      <c r="R3359" t="s">
        <v>36384</v>
      </c>
      <c r="S3359" t="s">
        <v>36400</v>
      </c>
      <c r="T3359" t="s">
        <v>36435</v>
      </c>
      <c r="U3359" t="s">
        <v>36436</v>
      </c>
      <c r="V3359" t="s">
        <v>36399</v>
      </c>
      <c r="W3359" t="s">
        <v>36437</v>
      </c>
      <c r="X3359" t="s">
        <v>36438</v>
      </c>
      <c r="Y3359" t="s">
        <v>36382</v>
      </c>
      <c r="Z3359" t="s">
        <v>36373</v>
      </c>
      <c r="AA3359" t="s">
        <v>36417</v>
      </c>
      <c r="AB3359" t="s">
        <v>36439</v>
      </c>
      <c r="AC3359" t="s">
        <v>36440</v>
      </c>
    </row>
    <row r="3360" spans="1:31" x14ac:dyDescent="0.3">
      <c r="A3360" t="s">
        <v>36375</v>
      </c>
      <c r="B3360" t="s">
        <v>36441</v>
      </c>
      <c r="C3360">
        <v>945</v>
      </c>
      <c r="D3360" t="s">
        <v>20</v>
      </c>
      <c r="E3360">
        <v>96</v>
      </c>
      <c r="F3360">
        <v>2397</v>
      </c>
      <c r="G3360">
        <v>0</v>
      </c>
      <c r="H3360">
        <v>0</v>
      </c>
      <c r="I3360">
        <v>0</v>
      </c>
      <c r="J3360" t="s">
        <v>36373</v>
      </c>
      <c r="K3360" t="s">
        <v>36366</v>
      </c>
      <c r="L3360" t="s">
        <v>36376</v>
      </c>
      <c r="M3360" t="s">
        <v>36368</v>
      </c>
      <c r="N3360" t="s">
        <v>36380</v>
      </c>
      <c r="O3360" t="s">
        <v>36442</v>
      </c>
      <c r="P3360" t="s">
        <v>36371</v>
      </c>
      <c r="Q3360" t="s">
        <v>36418</v>
      </c>
      <c r="R3360" t="s">
        <v>36372</v>
      </c>
      <c r="S3360" t="s">
        <v>36377</v>
      </c>
      <c r="T3360" t="s">
        <v>36370</v>
      </c>
      <c r="U3360" t="s">
        <v>36378</v>
      </c>
      <c r="V3360" t="s">
        <v>36374</v>
      </c>
      <c r="W3360" t="s">
        <v>36384</v>
      </c>
      <c r="X3360" t="s">
        <v>36369</v>
      </c>
      <c r="Y3360" t="s">
        <v>36387</v>
      </c>
      <c r="Z3360" t="s">
        <v>36403</v>
      </c>
      <c r="AA3360" t="s">
        <v>36428</v>
      </c>
      <c r="AB3360" t="s">
        <v>36382</v>
      </c>
      <c r="AC3360" t="s">
        <v>36443</v>
      </c>
    </row>
    <row r="3361" spans="1:31" x14ac:dyDescent="0.3">
      <c r="A3361" t="s">
        <v>36444</v>
      </c>
      <c r="B3361" t="s">
        <v>36404</v>
      </c>
      <c r="C3361">
        <v>1023</v>
      </c>
      <c r="D3361" t="s">
        <v>2503</v>
      </c>
      <c r="E3361">
        <v>244</v>
      </c>
      <c r="F3361">
        <v>75</v>
      </c>
      <c r="G3361">
        <v>5</v>
      </c>
      <c r="H3361">
        <v>3</v>
      </c>
      <c r="I3361">
        <v>0</v>
      </c>
    </row>
    <row r="3362" spans="1:31" x14ac:dyDescent="0.3">
      <c r="A3362" t="s">
        <v>36438</v>
      </c>
      <c r="B3362" t="s">
        <v>36404</v>
      </c>
      <c r="C3362">
        <v>1023</v>
      </c>
      <c r="D3362" t="s">
        <v>2503</v>
      </c>
      <c r="E3362">
        <v>596</v>
      </c>
      <c r="F3362">
        <v>178</v>
      </c>
      <c r="G3362">
        <v>5</v>
      </c>
      <c r="H3362">
        <v>4</v>
      </c>
      <c r="I3362">
        <v>0</v>
      </c>
    </row>
    <row r="3363" spans="1:31" x14ac:dyDescent="0.3">
      <c r="A3363" t="s">
        <v>36445</v>
      </c>
      <c r="B3363" t="s">
        <v>36446</v>
      </c>
      <c r="C3363">
        <v>1024</v>
      </c>
      <c r="D3363" t="s">
        <v>2633</v>
      </c>
      <c r="E3363" t="s">
        <v>3</v>
      </c>
      <c r="F3363" t="s">
        <v>2634</v>
      </c>
      <c r="G3363">
        <v>425</v>
      </c>
      <c r="H3363">
        <v>2817</v>
      </c>
      <c r="I3363">
        <v>4.67</v>
      </c>
      <c r="J3363">
        <v>12</v>
      </c>
      <c r="K3363">
        <v>16</v>
      </c>
      <c r="L3363" t="s">
        <v>36447</v>
      </c>
      <c r="M3363" t="s">
        <v>36448</v>
      </c>
      <c r="N3363" t="s">
        <v>36449</v>
      </c>
      <c r="O3363" t="s">
        <v>36450</v>
      </c>
      <c r="P3363" t="s">
        <v>36451</v>
      </c>
      <c r="Q3363" t="s">
        <v>36452</v>
      </c>
      <c r="R3363" t="s">
        <v>36453</v>
      </c>
      <c r="S3363" t="s">
        <v>36454</v>
      </c>
      <c r="T3363" t="s">
        <v>36455</v>
      </c>
      <c r="U3363" t="s">
        <v>36456</v>
      </c>
      <c r="V3363" t="s">
        <v>36457</v>
      </c>
      <c r="W3363" t="s">
        <v>36458</v>
      </c>
      <c r="X3363" t="s">
        <v>36459</v>
      </c>
      <c r="Y3363" t="s">
        <v>36460</v>
      </c>
      <c r="Z3363" t="s">
        <v>36461</v>
      </c>
      <c r="AA3363" t="s">
        <v>36462</v>
      </c>
      <c r="AB3363" t="s">
        <v>155</v>
      </c>
      <c r="AC3363" t="s">
        <v>36463</v>
      </c>
      <c r="AD3363" t="s">
        <v>36464</v>
      </c>
      <c r="AE3363" t="s">
        <v>36465</v>
      </c>
    </row>
    <row r="3364" spans="1:31" x14ac:dyDescent="0.3">
      <c r="A3364" t="s">
        <v>36466</v>
      </c>
      <c r="B3364" t="s">
        <v>36467</v>
      </c>
      <c r="C3364">
        <v>953</v>
      </c>
      <c r="D3364" t="s">
        <v>3478</v>
      </c>
      <c r="E3364" t="s">
        <v>3</v>
      </c>
      <c r="F3364" t="s">
        <v>3479</v>
      </c>
      <c r="G3364">
        <v>334</v>
      </c>
      <c r="H3364">
        <v>1136</v>
      </c>
      <c r="I3364">
        <v>5</v>
      </c>
      <c r="J3364">
        <v>2</v>
      </c>
      <c r="K3364">
        <v>8</v>
      </c>
      <c r="L3364" t="s">
        <v>36468</v>
      </c>
      <c r="M3364" t="s">
        <v>36469</v>
      </c>
      <c r="N3364" t="s">
        <v>36470</v>
      </c>
      <c r="O3364" t="s">
        <v>36471</v>
      </c>
      <c r="P3364" t="s">
        <v>36472</v>
      </c>
      <c r="Q3364" t="s">
        <v>36473</v>
      </c>
      <c r="R3364" t="s">
        <v>36474</v>
      </c>
      <c r="S3364" t="s">
        <v>36475</v>
      </c>
      <c r="T3364" t="s">
        <v>36476</v>
      </c>
      <c r="U3364" t="s">
        <v>36477</v>
      </c>
      <c r="V3364" t="s">
        <v>36478</v>
      </c>
      <c r="W3364" t="s">
        <v>36479</v>
      </c>
      <c r="X3364" t="s">
        <v>36480</v>
      </c>
      <c r="Y3364" t="s">
        <v>36481</v>
      </c>
      <c r="Z3364" t="s">
        <v>36482</v>
      </c>
      <c r="AA3364" t="s">
        <v>36483</v>
      </c>
      <c r="AB3364" t="s">
        <v>36484</v>
      </c>
      <c r="AC3364" t="s">
        <v>36485</v>
      </c>
      <c r="AD3364" t="s">
        <v>36486</v>
      </c>
      <c r="AE3364" t="s">
        <v>36487</v>
      </c>
    </row>
    <row r="3365" spans="1:31" x14ac:dyDescent="0.3">
      <c r="A3365" t="s">
        <v>36488</v>
      </c>
      <c r="B3365" t="s">
        <v>36489</v>
      </c>
      <c r="C3365">
        <v>0</v>
      </c>
      <c r="D3365" t="s">
        <v>1165</v>
      </c>
      <c r="E3365">
        <v>255</v>
      </c>
      <c r="F3365">
        <v>159</v>
      </c>
      <c r="G3365">
        <v>3.88</v>
      </c>
      <c r="H3365">
        <v>16</v>
      </c>
      <c r="I3365">
        <v>2</v>
      </c>
    </row>
    <row r="3366" spans="1:31" x14ac:dyDescent="0.3">
      <c r="A3366" t="s">
        <v>36490</v>
      </c>
      <c r="B3366" t="s">
        <v>36491</v>
      </c>
      <c r="C3366">
        <v>1074</v>
      </c>
      <c r="D3366" t="s">
        <v>152</v>
      </c>
      <c r="E3366" t="s">
        <v>3</v>
      </c>
      <c r="F3366" t="s">
        <v>153</v>
      </c>
      <c r="G3366">
        <v>309</v>
      </c>
      <c r="H3366">
        <v>2881</v>
      </c>
      <c r="I3366">
        <v>4</v>
      </c>
      <c r="J3366">
        <v>4</v>
      </c>
      <c r="K3366">
        <v>6</v>
      </c>
      <c r="L3366" t="s">
        <v>36492</v>
      </c>
      <c r="M3366" t="s">
        <v>36493</v>
      </c>
      <c r="N3366" t="s">
        <v>36494</v>
      </c>
      <c r="O3366" t="s">
        <v>36495</v>
      </c>
      <c r="P3366" t="s">
        <v>36496</v>
      </c>
      <c r="Q3366" t="s">
        <v>36497</v>
      </c>
      <c r="R3366" t="s">
        <v>36498</v>
      </c>
      <c r="S3366" t="s">
        <v>36499</v>
      </c>
      <c r="T3366" t="s">
        <v>36500</v>
      </c>
      <c r="U3366" t="s">
        <v>36501</v>
      </c>
      <c r="V3366" t="s">
        <v>36502</v>
      </c>
      <c r="W3366" t="s">
        <v>36503</v>
      </c>
      <c r="X3366" t="s">
        <v>36504</v>
      </c>
      <c r="Y3366" t="s">
        <v>36505</v>
      </c>
      <c r="Z3366" t="s">
        <v>36506</v>
      </c>
      <c r="AA3366" t="s">
        <v>36507</v>
      </c>
      <c r="AB3366" t="s">
        <v>36508</v>
      </c>
      <c r="AC3366" t="s">
        <v>36509</v>
      </c>
      <c r="AD3366" t="s">
        <v>36510</v>
      </c>
      <c r="AE3366" t="s">
        <v>36511</v>
      </c>
    </row>
    <row r="3367" spans="1:31" x14ac:dyDescent="0.3">
      <c r="A3367" t="s">
        <v>36512</v>
      </c>
      <c r="B3367" t="s">
        <v>36513</v>
      </c>
      <c r="C3367">
        <v>1134</v>
      </c>
      <c r="D3367" t="s">
        <v>5082</v>
      </c>
      <c r="E3367" t="s">
        <v>3</v>
      </c>
      <c r="F3367" t="s">
        <v>5083</v>
      </c>
      <c r="G3367">
        <v>573</v>
      </c>
      <c r="H3367">
        <v>83</v>
      </c>
      <c r="I3367">
        <v>3.5</v>
      </c>
      <c r="J3367">
        <v>8</v>
      </c>
      <c r="K3367">
        <v>0</v>
      </c>
      <c r="L3367" t="s">
        <v>36514</v>
      </c>
      <c r="M3367" t="s">
        <v>36515</v>
      </c>
      <c r="N3367" t="s">
        <v>36516</v>
      </c>
      <c r="O3367" t="s">
        <v>36517</v>
      </c>
      <c r="P3367" t="s">
        <v>36518</v>
      </c>
      <c r="Q3367" t="s">
        <v>36519</v>
      </c>
      <c r="R3367" t="s">
        <v>36520</v>
      </c>
      <c r="S3367" t="s">
        <v>36521</v>
      </c>
      <c r="T3367" t="s">
        <v>36522</v>
      </c>
      <c r="U3367" t="s">
        <v>36523</v>
      </c>
      <c r="V3367" t="s">
        <v>36524</v>
      </c>
      <c r="W3367" t="s">
        <v>36525</v>
      </c>
      <c r="X3367" t="s">
        <v>36526</v>
      </c>
      <c r="Y3367" t="s">
        <v>36527</v>
      </c>
      <c r="Z3367" t="s">
        <v>36528</v>
      </c>
      <c r="AA3367" t="s">
        <v>36529</v>
      </c>
      <c r="AB3367" t="s">
        <v>36530</v>
      </c>
      <c r="AC3367" t="s">
        <v>36531</v>
      </c>
      <c r="AD3367" t="s">
        <v>36532</v>
      </c>
      <c r="AE3367" t="s">
        <v>36533</v>
      </c>
    </row>
    <row r="3368" spans="1:31" x14ac:dyDescent="0.3">
      <c r="A3368" t="s">
        <v>36514</v>
      </c>
      <c r="B3368" t="s">
        <v>36513</v>
      </c>
      <c r="C3368">
        <v>1134</v>
      </c>
      <c r="D3368" t="s">
        <v>5082</v>
      </c>
      <c r="E3368" t="s">
        <v>3</v>
      </c>
      <c r="F3368" t="s">
        <v>5083</v>
      </c>
      <c r="G3368">
        <v>611</v>
      </c>
      <c r="H3368">
        <v>56</v>
      </c>
      <c r="I3368">
        <v>3.4</v>
      </c>
      <c r="J3368">
        <v>5</v>
      </c>
      <c r="K3368">
        <v>0</v>
      </c>
    </row>
    <row r="3369" spans="1:31" x14ac:dyDescent="0.3">
      <c r="A3369" t="s">
        <v>36534</v>
      </c>
      <c r="B3369" t="s">
        <v>36513</v>
      </c>
      <c r="C3369">
        <v>1134</v>
      </c>
      <c r="D3369" t="s">
        <v>5082</v>
      </c>
      <c r="E3369" t="s">
        <v>3</v>
      </c>
      <c r="F3369" t="s">
        <v>5083</v>
      </c>
      <c r="G3369">
        <v>597</v>
      </c>
      <c r="H3369">
        <v>25</v>
      </c>
      <c r="I3369">
        <v>3</v>
      </c>
      <c r="J3369">
        <v>4</v>
      </c>
      <c r="K3369">
        <v>0</v>
      </c>
      <c r="L3369" t="s">
        <v>36535</v>
      </c>
      <c r="M3369" t="s">
        <v>36536</v>
      </c>
      <c r="N3369" t="s">
        <v>36537</v>
      </c>
      <c r="O3369" t="s">
        <v>36538</v>
      </c>
      <c r="P3369" t="s">
        <v>36539</v>
      </c>
      <c r="Q3369" t="s">
        <v>36540</v>
      </c>
      <c r="R3369" t="s">
        <v>36541</v>
      </c>
      <c r="S3369" t="s">
        <v>36542</v>
      </c>
      <c r="T3369" t="s">
        <v>36543</v>
      </c>
      <c r="U3369" t="s">
        <v>36544</v>
      </c>
      <c r="V3369" t="s">
        <v>36545</v>
      </c>
      <c r="W3369" t="s">
        <v>36546</v>
      </c>
      <c r="X3369" t="s">
        <v>36547</v>
      </c>
      <c r="Y3369" t="s">
        <v>36548</v>
      </c>
      <c r="Z3369" t="s">
        <v>36549</v>
      </c>
      <c r="AA3369" t="s">
        <v>36550</v>
      </c>
      <c r="AB3369" t="s">
        <v>36551</v>
      </c>
      <c r="AC3369" t="s">
        <v>36552</v>
      </c>
      <c r="AD3369" t="s">
        <v>36553</v>
      </c>
      <c r="AE3369" t="s">
        <v>36554</v>
      </c>
    </row>
    <row r="3370" spans="1:31" x14ac:dyDescent="0.3">
      <c r="A3370" t="s">
        <v>36535</v>
      </c>
      <c r="B3370" t="s">
        <v>36513</v>
      </c>
      <c r="C3370">
        <v>1134</v>
      </c>
      <c r="D3370" t="s">
        <v>152</v>
      </c>
      <c r="E3370" t="s">
        <v>3</v>
      </c>
      <c r="F3370" t="s">
        <v>153</v>
      </c>
      <c r="G3370">
        <v>452</v>
      </c>
      <c r="H3370">
        <v>39</v>
      </c>
      <c r="I3370">
        <v>4</v>
      </c>
      <c r="J3370">
        <v>4</v>
      </c>
      <c r="K3370">
        <v>0</v>
      </c>
      <c r="L3370" t="s">
        <v>36537</v>
      </c>
      <c r="M3370" t="s">
        <v>36555</v>
      </c>
      <c r="N3370" t="s">
        <v>36548</v>
      </c>
      <c r="O3370" t="s">
        <v>36556</v>
      </c>
      <c r="P3370" t="s">
        <v>36557</v>
      </c>
      <c r="Q3370" t="s">
        <v>36519</v>
      </c>
      <c r="R3370" t="s">
        <v>36558</v>
      </c>
      <c r="S3370" t="s">
        <v>36559</v>
      </c>
      <c r="T3370" t="s">
        <v>36560</v>
      </c>
      <c r="U3370" t="s">
        <v>36561</v>
      </c>
      <c r="V3370" t="s">
        <v>36562</v>
      </c>
      <c r="W3370" t="s">
        <v>36563</v>
      </c>
      <c r="X3370" t="s">
        <v>36564</v>
      </c>
      <c r="Y3370" t="s">
        <v>36565</v>
      </c>
      <c r="Z3370" t="s">
        <v>36566</v>
      </c>
      <c r="AA3370" t="s">
        <v>36567</v>
      </c>
      <c r="AB3370" t="s">
        <v>36568</v>
      </c>
      <c r="AC3370" t="s">
        <v>36569</v>
      </c>
      <c r="AD3370" t="s">
        <v>36570</v>
      </c>
      <c r="AE3370" t="s">
        <v>36531</v>
      </c>
    </row>
    <row r="3371" spans="1:31" x14ac:dyDescent="0.3">
      <c r="A3371" t="s">
        <v>36520</v>
      </c>
      <c r="B3371" t="s">
        <v>36513</v>
      </c>
      <c r="C3371">
        <v>1134</v>
      </c>
      <c r="D3371" t="s">
        <v>5082</v>
      </c>
      <c r="E3371" t="s">
        <v>3</v>
      </c>
      <c r="F3371" t="s">
        <v>5083</v>
      </c>
      <c r="G3371">
        <v>617</v>
      </c>
      <c r="H3371">
        <v>256</v>
      </c>
      <c r="I3371">
        <v>3.67</v>
      </c>
      <c r="J3371">
        <v>12</v>
      </c>
      <c r="K3371">
        <v>2</v>
      </c>
      <c r="L3371" t="s">
        <v>36571</v>
      </c>
      <c r="M3371" t="s">
        <v>36522</v>
      </c>
      <c r="N3371" t="s">
        <v>36572</v>
      </c>
      <c r="O3371" t="s">
        <v>36573</v>
      </c>
      <c r="P3371" t="s">
        <v>36526</v>
      </c>
      <c r="Q3371" t="s">
        <v>36574</v>
      </c>
      <c r="R3371" t="s">
        <v>36575</v>
      </c>
      <c r="S3371" t="s">
        <v>36576</v>
      </c>
      <c r="T3371" t="s">
        <v>36577</v>
      </c>
      <c r="U3371" t="s">
        <v>36578</v>
      </c>
      <c r="V3371" t="s">
        <v>36579</v>
      </c>
      <c r="W3371" t="s">
        <v>36580</v>
      </c>
      <c r="X3371" t="s">
        <v>36581</v>
      </c>
      <c r="Y3371" t="e">
        <f>-MKPo-WcHFw</f>
        <v>#NAME?</v>
      </c>
      <c r="Z3371" t="s">
        <v>36582</v>
      </c>
      <c r="AA3371" t="s">
        <v>36583</v>
      </c>
      <c r="AB3371" t="s">
        <v>36584</v>
      </c>
      <c r="AC3371" t="s">
        <v>36585</v>
      </c>
      <c r="AD3371" t="s">
        <v>36586</v>
      </c>
      <c r="AE3371" t="s">
        <v>36587</v>
      </c>
    </row>
    <row r="3372" spans="1:31" x14ac:dyDescent="0.3">
      <c r="A3372" t="s">
        <v>36541</v>
      </c>
      <c r="B3372" t="s">
        <v>36513</v>
      </c>
      <c r="C3372">
        <v>1134</v>
      </c>
      <c r="D3372" t="s">
        <v>5082</v>
      </c>
      <c r="E3372" t="s">
        <v>3</v>
      </c>
      <c r="F3372" t="s">
        <v>5083</v>
      </c>
      <c r="G3372">
        <v>279</v>
      </c>
      <c r="H3372">
        <v>23</v>
      </c>
      <c r="I3372">
        <v>3</v>
      </c>
      <c r="J3372">
        <v>4</v>
      </c>
      <c r="K3372">
        <v>0</v>
      </c>
    </row>
    <row r="3373" spans="1:31" x14ac:dyDescent="0.3">
      <c r="A3373" t="s">
        <v>36536</v>
      </c>
      <c r="B3373" t="s">
        <v>36513</v>
      </c>
      <c r="C3373">
        <v>1134</v>
      </c>
      <c r="D3373" t="s">
        <v>152</v>
      </c>
      <c r="E3373" t="s">
        <v>3</v>
      </c>
      <c r="F3373" t="s">
        <v>153</v>
      </c>
      <c r="G3373">
        <v>556</v>
      </c>
      <c r="H3373">
        <v>27</v>
      </c>
      <c r="I3373">
        <v>3.4</v>
      </c>
      <c r="J3373">
        <v>5</v>
      </c>
      <c r="K3373">
        <v>0</v>
      </c>
    </row>
    <row r="3374" spans="1:31" x14ac:dyDescent="0.3">
      <c r="A3374" t="s">
        <v>36588</v>
      </c>
      <c r="B3374" t="s">
        <v>36513</v>
      </c>
      <c r="C3374">
        <v>1133</v>
      </c>
      <c r="D3374" t="s">
        <v>152</v>
      </c>
      <c r="E3374" t="s">
        <v>3</v>
      </c>
      <c r="F3374" t="s">
        <v>153</v>
      </c>
      <c r="G3374">
        <v>568</v>
      </c>
      <c r="H3374">
        <v>76</v>
      </c>
      <c r="I3374">
        <v>3.67</v>
      </c>
      <c r="J3374">
        <v>3</v>
      </c>
      <c r="K3374">
        <v>6</v>
      </c>
      <c r="L3374" t="s">
        <v>36589</v>
      </c>
      <c r="M3374" t="s">
        <v>36590</v>
      </c>
      <c r="N3374" t="s">
        <v>36591</v>
      </c>
      <c r="O3374" t="s">
        <v>36592</v>
      </c>
      <c r="P3374" t="s">
        <v>36593</v>
      </c>
      <c r="Q3374" t="s">
        <v>36594</v>
      </c>
      <c r="R3374" t="s">
        <v>36595</v>
      </c>
      <c r="S3374" t="s">
        <v>36596</v>
      </c>
      <c r="T3374" t="s">
        <v>36597</v>
      </c>
      <c r="U3374" t="s">
        <v>36598</v>
      </c>
      <c r="V3374" t="s">
        <v>36599</v>
      </c>
      <c r="W3374" t="s">
        <v>36600</v>
      </c>
      <c r="X3374" t="s">
        <v>36601</v>
      </c>
      <c r="Y3374" t="s">
        <v>36602</v>
      </c>
      <c r="Z3374" t="s">
        <v>36603</v>
      </c>
      <c r="AA3374" t="s">
        <v>36604</v>
      </c>
      <c r="AB3374" t="s">
        <v>36605</v>
      </c>
      <c r="AC3374" t="s">
        <v>22236</v>
      </c>
      <c r="AD3374" t="s">
        <v>36606</v>
      </c>
      <c r="AE3374" t="s">
        <v>36607</v>
      </c>
    </row>
    <row r="3375" spans="1:31" x14ac:dyDescent="0.3">
      <c r="A3375" t="s">
        <v>36608</v>
      </c>
      <c r="B3375" t="s">
        <v>36609</v>
      </c>
      <c r="C3375">
        <v>839</v>
      </c>
      <c r="D3375" t="s">
        <v>152</v>
      </c>
      <c r="E3375" t="s">
        <v>3</v>
      </c>
      <c r="F3375" t="s">
        <v>153</v>
      </c>
      <c r="G3375">
        <v>395</v>
      </c>
      <c r="H3375">
        <v>2544</v>
      </c>
      <c r="I3375">
        <v>4.21</v>
      </c>
      <c r="J3375">
        <v>29</v>
      </c>
      <c r="K3375">
        <v>18</v>
      </c>
    </row>
    <row r="3376" spans="1:31" x14ac:dyDescent="0.3">
      <c r="A3376" t="s">
        <v>36537</v>
      </c>
      <c r="B3376" t="s">
        <v>36513</v>
      </c>
      <c r="C3376">
        <v>1134</v>
      </c>
      <c r="D3376" t="s">
        <v>152</v>
      </c>
      <c r="E3376" t="s">
        <v>3</v>
      </c>
      <c r="F3376" t="s">
        <v>153</v>
      </c>
      <c r="G3376">
        <v>519</v>
      </c>
      <c r="H3376">
        <v>58</v>
      </c>
      <c r="I3376">
        <v>3.4</v>
      </c>
      <c r="J3376">
        <v>5</v>
      </c>
      <c r="K3376">
        <v>0</v>
      </c>
      <c r="L3376" t="s">
        <v>36535</v>
      </c>
      <c r="M3376" t="s">
        <v>36555</v>
      </c>
      <c r="N3376" t="s">
        <v>36548</v>
      </c>
      <c r="O3376" t="s">
        <v>36556</v>
      </c>
      <c r="P3376" t="s">
        <v>36557</v>
      </c>
      <c r="Q3376" t="s">
        <v>36519</v>
      </c>
      <c r="R3376" t="s">
        <v>36558</v>
      </c>
      <c r="S3376" t="s">
        <v>36559</v>
      </c>
      <c r="T3376" t="s">
        <v>36560</v>
      </c>
      <c r="U3376" t="s">
        <v>36561</v>
      </c>
      <c r="V3376" t="s">
        <v>36562</v>
      </c>
      <c r="W3376" t="s">
        <v>36565</v>
      </c>
      <c r="X3376" t="s">
        <v>36563</v>
      </c>
      <c r="Y3376" t="s">
        <v>36564</v>
      </c>
      <c r="Z3376" t="s">
        <v>36566</v>
      </c>
      <c r="AA3376" t="s">
        <v>36567</v>
      </c>
      <c r="AB3376" t="s">
        <v>36568</v>
      </c>
      <c r="AC3376" t="s">
        <v>36569</v>
      </c>
      <c r="AD3376" t="s">
        <v>36570</v>
      </c>
      <c r="AE3376" t="s">
        <v>36531</v>
      </c>
    </row>
    <row r="3377" spans="1:31" x14ac:dyDescent="0.3">
      <c r="A3377" t="s">
        <v>36538</v>
      </c>
      <c r="B3377" t="s">
        <v>36513</v>
      </c>
      <c r="C3377">
        <v>1134</v>
      </c>
      <c r="D3377" t="s">
        <v>5082</v>
      </c>
      <c r="E3377" t="s">
        <v>3</v>
      </c>
      <c r="F3377" t="s">
        <v>5083</v>
      </c>
      <c r="G3377">
        <v>563</v>
      </c>
      <c r="H3377">
        <v>72</v>
      </c>
      <c r="I3377">
        <v>2.6</v>
      </c>
      <c r="J3377">
        <v>5</v>
      </c>
      <c r="K3377">
        <v>1</v>
      </c>
    </row>
    <row r="3378" spans="1:31" x14ac:dyDescent="0.3">
      <c r="A3378" t="s">
        <v>36519</v>
      </c>
      <c r="B3378" t="s">
        <v>36513</v>
      </c>
      <c r="C3378">
        <v>1134</v>
      </c>
      <c r="D3378" t="s">
        <v>5082</v>
      </c>
      <c r="E3378" t="s">
        <v>3</v>
      </c>
      <c r="F3378" t="s">
        <v>5083</v>
      </c>
      <c r="G3378">
        <v>462</v>
      </c>
      <c r="H3378">
        <v>133</v>
      </c>
      <c r="I3378">
        <v>3.67</v>
      </c>
      <c r="J3378">
        <v>6</v>
      </c>
      <c r="K3378">
        <v>1</v>
      </c>
      <c r="L3378" t="s">
        <v>36531</v>
      </c>
      <c r="M3378" t="s">
        <v>36514</v>
      </c>
      <c r="N3378" t="s">
        <v>36520</v>
      </c>
      <c r="O3378" t="s">
        <v>36512</v>
      </c>
      <c r="P3378" t="s">
        <v>36536</v>
      </c>
      <c r="Q3378" t="s">
        <v>36535</v>
      </c>
      <c r="R3378" t="s">
        <v>36610</v>
      </c>
      <c r="S3378" t="s">
        <v>36588</v>
      </c>
      <c r="T3378" t="s">
        <v>36537</v>
      </c>
      <c r="U3378" t="s">
        <v>36611</v>
      </c>
      <c r="V3378" t="s">
        <v>36612</v>
      </c>
      <c r="W3378" t="s">
        <v>36613</v>
      </c>
      <c r="X3378" t="s">
        <v>36591</v>
      </c>
      <c r="Y3378" t="s">
        <v>36614</v>
      </c>
      <c r="Z3378" t="s">
        <v>36615</v>
      </c>
      <c r="AA3378" t="s">
        <v>36616</v>
      </c>
      <c r="AB3378" t="s">
        <v>36534</v>
      </c>
      <c r="AC3378" t="s">
        <v>36590</v>
      </c>
      <c r="AD3378" t="s">
        <v>36617</v>
      </c>
      <c r="AE3378" t="s">
        <v>36618</v>
      </c>
    </row>
    <row r="3379" spans="1:31" x14ac:dyDescent="0.3">
      <c r="A3379" t="s">
        <v>36611</v>
      </c>
      <c r="B3379" t="s">
        <v>36513</v>
      </c>
      <c r="C3379">
        <v>1133</v>
      </c>
      <c r="D3379" t="s">
        <v>152</v>
      </c>
      <c r="E3379" t="s">
        <v>3</v>
      </c>
      <c r="F3379" t="s">
        <v>153</v>
      </c>
      <c r="G3379">
        <v>376</v>
      </c>
      <c r="H3379">
        <v>45</v>
      </c>
      <c r="I3379">
        <v>4</v>
      </c>
      <c r="J3379">
        <v>4</v>
      </c>
      <c r="K3379">
        <v>0</v>
      </c>
    </row>
    <row r="3380" spans="1:31" x14ac:dyDescent="0.3">
      <c r="A3380" t="s">
        <v>36619</v>
      </c>
      <c r="B3380" t="s">
        <v>36513</v>
      </c>
      <c r="C3380">
        <v>1135</v>
      </c>
      <c r="D3380" t="s">
        <v>5082</v>
      </c>
      <c r="E3380" t="s">
        <v>3</v>
      </c>
      <c r="F3380" t="s">
        <v>5083</v>
      </c>
      <c r="G3380">
        <v>127</v>
      </c>
      <c r="H3380">
        <v>165</v>
      </c>
      <c r="I3380">
        <v>4.43</v>
      </c>
      <c r="J3380">
        <v>7</v>
      </c>
      <c r="K3380">
        <v>3</v>
      </c>
      <c r="L3380" t="s">
        <v>36620</v>
      </c>
      <c r="M3380" t="s">
        <v>36621</v>
      </c>
      <c r="N3380" t="s">
        <v>36622</v>
      </c>
      <c r="O3380" t="s">
        <v>36623</v>
      </c>
      <c r="P3380" t="s">
        <v>36624</v>
      </c>
      <c r="Q3380" t="s">
        <v>36625</v>
      </c>
      <c r="R3380" t="s">
        <v>36626</v>
      </c>
      <c r="S3380" t="s">
        <v>36479</v>
      </c>
      <c r="T3380" t="s">
        <v>36627</v>
      </c>
      <c r="U3380" t="s">
        <v>36628</v>
      </c>
      <c r="V3380" t="s">
        <v>36629</v>
      </c>
      <c r="W3380" t="s">
        <v>36630</v>
      </c>
      <c r="X3380" t="s">
        <v>36631</v>
      </c>
      <c r="Y3380" t="s">
        <v>36632</v>
      </c>
      <c r="Z3380" t="s">
        <v>36633</v>
      </c>
      <c r="AA3380" t="s">
        <v>36634</v>
      </c>
      <c r="AB3380" t="s">
        <v>36635</v>
      </c>
      <c r="AC3380" t="s">
        <v>36636</v>
      </c>
      <c r="AD3380" t="s">
        <v>36637</v>
      </c>
      <c r="AE3380" t="s">
        <v>36638</v>
      </c>
    </row>
    <row r="3381" spans="1:31" x14ac:dyDescent="0.3">
      <c r="A3381" t="s">
        <v>36610</v>
      </c>
      <c r="B3381" t="s">
        <v>36513</v>
      </c>
      <c r="C3381">
        <v>1133</v>
      </c>
      <c r="D3381" t="s">
        <v>152</v>
      </c>
      <c r="E3381" t="s">
        <v>3</v>
      </c>
      <c r="F3381" t="s">
        <v>153</v>
      </c>
      <c r="G3381">
        <v>597</v>
      </c>
      <c r="H3381">
        <v>133</v>
      </c>
      <c r="I3381">
        <v>3.67</v>
      </c>
      <c r="J3381">
        <v>6</v>
      </c>
      <c r="K3381">
        <v>4</v>
      </c>
      <c r="L3381" t="s">
        <v>36639</v>
      </c>
      <c r="M3381" t="e">
        <f>-xjI86Uqwbg</f>
        <v>#NAME?</v>
      </c>
      <c r="N3381" t="s">
        <v>36640</v>
      </c>
      <c r="O3381" t="s">
        <v>36641</v>
      </c>
      <c r="P3381" t="s">
        <v>36612</v>
      </c>
      <c r="Q3381" t="s">
        <v>36642</v>
      </c>
      <c r="R3381" t="s">
        <v>36643</v>
      </c>
      <c r="S3381" t="s">
        <v>36644</v>
      </c>
      <c r="T3381" t="s">
        <v>36645</v>
      </c>
      <c r="U3381" t="s">
        <v>36646</v>
      </c>
      <c r="V3381" t="s">
        <v>36647</v>
      </c>
      <c r="W3381" t="s">
        <v>36648</v>
      </c>
      <c r="X3381" t="s">
        <v>36649</v>
      </c>
      <c r="Y3381" t="s">
        <v>36650</v>
      </c>
      <c r="Z3381" t="s">
        <v>36651</v>
      </c>
      <c r="AA3381" t="s">
        <v>36652</v>
      </c>
      <c r="AB3381" t="s">
        <v>36653</v>
      </c>
      <c r="AC3381" t="s">
        <v>36654</v>
      </c>
      <c r="AD3381" t="s">
        <v>36655</v>
      </c>
      <c r="AE3381" t="s">
        <v>36656</v>
      </c>
    </row>
    <row r="3382" spans="1:31" x14ac:dyDescent="0.3">
      <c r="A3382" t="s">
        <v>36590</v>
      </c>
      <c r="B3382" t="s">
        <v>36513</v>
      </c>
      <c r="C3382">
        <v>1133</v>
      </c>
      <c r="D3382" t="s">
        <v>152</v>
      </c>
      <c r="E3382" t="s">
        <v>3</v>
      </c>
      <c r="F3382" t="s">
        <v>153</v>
      </c>
      <c r="G3382">
        <v>570</v>
      </c>
      <c r="H3382">
        <v>43</v>
      </c>
      <c r="I3382">
        <v>4</v>
      </c>
      <c r="J3382">
        <v>4</v>
      </c>
      <c r="K3382">
        <v>0</v>
      </c>
      <c r="L3382" t="s">
        <v>36589</v>
      </c>
      <c r="M3382" t="s">
        <v>36588</v>
      </c>
      <c r="N3382" t="s">
        <v>36591</v>
      </c>
      <c r="O3382" t="s">
        <v>36592</v>
      </c>
      <c r="P3382" t="s">
        <v>36593</v>
      </c>
      <c r="Q3382" t="s">
        <v>36594</v>
      </c>
      <c r="R3382" t="s">
        <v>36595</v>
      </c>
      <c r="S3382" t="s">
        <v>36596</v>
      </c>
      <c r="T3382" t="s">
        <v>36597</v>
      </c>
      <c r="U3382" t="s">
        <v>36605</v>
      </c>
      <c r="V3382" t="s">
        <v>36598</v>
      </c>
      <c r="W3382" t="s">
        <v>36599</v>
      </c>
      <c r="X3382" t="s">
        <v>36600</v>
      </c>
      <c r="Y3382" t="s">
        <v>36601</v>
      </c>
      <c r="Z3382" t="s">
        <v>36602</v>
      </c>
      <c r="AA3382" t="s">
        <v>36603</v>
      </c>
      <c r="AB3382" t="s">
        <v>36604</v>
      </c>
      <c r="AC3382" t="s">
        <v>22236</v>
      </c>
      <c r="AD3382" t="s">
        <v>36606</v>
      </c>
      <c r="AE3382" t="s">
        <v>36607</v>
      </c>
    </row>
    <row r="3383" spans="1:31" x14ac:dyDescent="0.3">
      <c r="A3383" t="s">
        <v>36657</v>
      </c>
      <c r="B3383" t="s">
        <v>36658</v>
      </c>
      <c r="C3383">
        <v>1019</v>
      </c>
      <c r="D3383" t="s">
        <v>20</v>
      </c>
      <c r="E3383">
        <v>395</v>
      </c>
      <c r="F3383">
        <v>315</v>
      </c>
      <c r="G3383">
        <v>5</v>
      </c>
      <c r="H3383">
        <v>2</v>
      </c>
      <c r="I3383">
        <v>1</v>
      </c>
    </row>
    <row r="3384" spans="1:31" x14ac:dyDescent="0.3">
      <c r="A3384" t="s">
        <v>36659</v>
      </c>
      <c r="B3384" t="s">
        <v>36660</v>
      </c>
      <c r="C3384">
        <v>945</v>
      </c>
      <c r="D3384" t="s">
        <v>32</v>
      </c>
      <c r="E3384">
        <v>243</v>
      </c>
      <c r="F3384">
        <v>400</v>
      </c>
      <c r="G3384">
        <v>0</v>
      </c>
      <c r="H3384">
        <v>0</v>
      </c>
      <c r="I3384">
        <v>0</v>
      </c>
    </row>
    <row r="3385" spans="1:31" x14ac:dyDescent="0.3">
      <c r="A3385" t="s">
        <v>36661</v>
      </c>
      <c r="B3385" t="s">
        <v>12296</v>
      </c>
      <c r="C3385">
        <v>906</v>
      </c>
      <c r="D3385" t="s">
        <v>32</v>
      </c>
      <c r="E3385">
        <v>193</v>
      </c>
      <c r="F3385">
        <v>114474</v>
      </c>
      <c r="G3385">
        <v>4.45</v>
      </c>
      <c r="H3385">
        <v>165</v>
      </c>
      <c r="I3385">
        <v>253</v>
      </c>
      <c r="J3385" t="s">
        <v>36662</v>
      </c>
      <c r="K3385" t="s">
        <v>36663</v>
      </c>
      <c r="L3385" t="s">
        <v>36664</v>
      </c>
      <c r="M3385" t="s">
        <v>36665</v>
      </c>
      <c r="N3385" t="s">
        <v>36666</v>
      </c>
      <c r="O3385" t="s">
        <v>36667</v>
      </c>
      <c r="P3385" t="s">
        <v>36668</v>
      </c>
      <c r="Q3385" t="s">
        <v>36669</v>
      </c>
      <c r="R3385" t="s">
        <v>36670</v>
      </c>
      <c r="S3385" t="s">
        <v>36671</v>
      </c>
      <c r="T3385" t="s">
        <v>2400</v>
      </c>
      <c r="U3385" t="s">
        <v>36672</v>
      </c>
      <c r="V3385" t="s">
        <v>36673</v>
      </c>
      <c r="W3385" t="s">
        <v>36674</v>
      </c>
      <c r="X3385" t="s">
        <v>36675</v>
      </c>
      <c r="Y3385" t="s">
        <v>36676</v>
      </c>
      <c r="Z3385" t="s">
        <v>36677</v>
      </c>
      <c r="AA3385" t="s">
        <v>36678</v>
      </c>
      <c r="AB3385" t="s">
        <v>36679</v>
      </c>
      <c r="AC3385" t="s">
        <v>36680</v>
      </c>
    </row>
    <row r="3386" spans="1:31" x14ac:dyDescent="0.3">
      <c r="A3386" t="s">
        <v>36681</v>
      </c>
      <c r="B3386" t="s">
        <v>36682</v>
      </c>
      <c r="C3386">
        <v>628</v>
      </c>
      <c r="D3386" t="s">
        <v>32</v>
      </c>
      <c r="E3386">
        <v>281</v>
      </c>
      <c r="F3386">
        <v>7268</v>
      </c>
      <c r="G3386">
        <v>4.6900000000000004</v>
      </c>
      <c r="H3386">
        <v>13</v>
      </c>
      <c r="I3386">
        <v>6</v>
      </c>
    </row>
    <row r="3387" spans="1:31" x14ac:dyDescent="0.3">
      <c r="A3387" t="s">
        <v>36683</v>
      </c>
      <c r="B3387" t="s">
        <v>36684</v>
      </c>
      <c r="C3387">
        <v>629</v>
      </c>
      <c r="D3387" t="s">
        <v>32</v>
      </c>
      <c r="E3387">
        <v>151</v>
      </c>
      <c r="F3387">
        <v>8734</v>
      </c>
      <c r="G3387">
        <v>3.82</v>
      </c>
      <c r="H3387">
        <v>17</v>
      </c>
      <c r="I3387">
        <v>14</v>
      </c>
    </row>
    <row r="3388" spans="1:31" x14ac:dyDescent="0.3">
      <c r="A3388" t="s">
        <v>36685</v>
      </c>
      <c r="B3388" t="s">
        <v>36686</v>
      </c>
      <c r="C3388">
        <v>898</v>
      </c>
      <c r="D3388" t="s">
        <v>32</v>
      </c>
      <c r="E3388">
        <v>263</v>
      </c>
      <c r="F3388">
        <v>1849</v>
      </c>
      <c r="G3388">
        <v>5</v>
      </c>
      <c r="H3388">
        <v>2</v>
      </c>
      <c r="I3388">
        <v>1</v>
      </c>
      <c r="J3388" t="s">
        <v>36687</v>
      </c>
      <c r="K3388" t="s">
        <v>36688</v>
      </c>
      <c r="L3388" t="s">
        <v>36689</v>
      </c>
      <c r="M3388" t="s">
        <v>36690</v>
      </c>
      <c r="N3388" t="s">
        <v>36691</v>
      </c>
      <c r="O3388" t="s">
        <v>36692</v>
      </c>
      <c r="P3388" t="s">
        <v>36693</v>
      </c>
      <c r="Q3388" t="s">
        <v>36694</v>
      </c>
      <c r="R3388" t="s">
        <v>36695</v>
      </c>
      <c r="S3388" t="s">
        <v>36696</v>
      </c>
      <c r="T3388" t="s">
        <v>36697</v>
      </c>
      <c r="U3388" t="s">
        <v>36698</v>
      </c>
      <c r="V3388" t="s">
        <v>36699</v>
      </c>
      <c r="W3388" t="s">
        <v>12892</v>
      </c>
      <c r="X3388" t="s">
        <v>36700</v>
      </c>
      <c r="Y3388" t="s">
        <v>36701</v>
      </c>
      <c r="Z3388" t="s">
        <v>36657</v>
      </c>
      <c r="AA3388" t="s">
        <v>36702</v>
      </c>
      <c r="AB3388" t="s">
        <v>36703</v>
      </c>
      <c r="AC3388" t="s">
        <v>36704</v>
      </c>
    </row>
    <row r="3389" spans="1:31" x14ac:dyDescent="0.3">
      <c r="A3389" t="s">
        <v>36697</v>
      </c>
      <c r="B3389" t="s">
        <v>36705</v>
      </c>
      <c r="C3389">
        <v>656</v>
      </c>
      <c r="D3389" t="s">
        <v>32</v>
      </c>
      <c r="E3389">
        <v>143</v>
      </c>
      <c r="F3389">
        <v>1933</v>
      </c>
      <c r="G3389">
        <v>4.83</v>
      </c>
      <c r="H3389">
        <v>18</v>
      </c>
      <c r="I3389">
        <v>13</v>
      </c>
    </row>
    <row r="3390" spans="1:31" x14ac:dyDescent="0.3">
      <c r="A3390" t="s">
        <v>36689</v>
      </c>
      <c r="B3390" t="s">
        <v>36706</v>
      </c>
      <c r="C3390">
        <v>664</v>
      </c>
      <c r="D3390" t="s">
        <v>38</v>
      </c>
      <c r="E3390" t="s">
        <v>3</v>
      </c>
      <c r="F3390" t="s">
        <v>39</v>
      </c>
      <c r="G3390">
        <v>186</v>
      </c>
      <c r="H3390">
        <v>2298</v>
      </c>
      <c r="I3390">
        <v>4.1100000000000003</v>
      </c>
      <c r="J3390">
        <v>9</v>
      </c>
      <c r="K3390">
        <v>14</v>
      </c>
      <c r="L3390" t="s">
        <v>36687</v>
      </c>
      <c r="M3390" t="s">
        <v>36707</v>
      </c>
      <c r="N3390" t="s">
        <v>36708</v>
      </c>
      <c r="O3390" t="s">
        <v>36691</v>
      </c>
      <c r="P3390" t="s">
        <v>36685</v>
      </c>
      <c r="Q3390" t="s">
        <v>36694</v>
      </c>
      <c r="R3390" t="s">
        <v>36709</v>
      </c>
      <c r="S3390" t="s">
        <v>36661</v>
      </c>
      <c r="T3390" t="s">
        <v>36710</v>
      </c>
      <c r="U3390" t="s">
        <v>36711</v>
      </c>
      <c r="V3390" t="s">
        <v>36712</v>
      </c>
      <c r="W3390" t="s">
        <v>36683</v>
      </c>
      <c r="X3390" t="s">
        <v>36713</v>
      </c>
      <c r="Y3390" t="s">
        <v>36693</v>
      </c>
      <c r="Z3390" t="s">
        <v>36681</v>
      </c>
      <c r="AA3390" t="s">
        <v>36657</v>
      </c>
      <c r="AB3390" t="s">
        <v>36714</v>
      </c>
      <c r="AC3390" t="s">
        <v>36701</v>
      </c>
      <c r="AD3390" t="s">
        <v>36715</v>
      </c>
      <c r="AE3390" t="s">
        <v>36716</v>
      </c>
    </row>
    <row r="3391" spans="1:31" x14ac:dyDescent="0.3">
      <c r="A3391" t="s">
        <v>36717</v>
      </c>
      <c r="B3391" t="s">
        <v>36718</v>
      </c>
      <c r="C3391">
        <v>648</v>
      </c>
      <c r="D3391" t="s">
        <v>32</v>
      </c>
      <c r="E3391">
        <v>270</v>
      </c>
      <c r="F3391">
        <v>1791</v>
      </c>
      <c r="G3391">
        <v>4.33</v>
      </c>
      <c r="H3391">
        <v>18</v>
      </c>
      <c r="I3391">
        <v>8</v>
      </c>
    </row>
    <row r="3392" spans="1:31" x14ac:dyDescent="0.3">
      <c r="A3392" t="s">
        <v>36692</v>
      </c>
      <c r="B3392" t="s">
        <v>36719</v>
      </c>
      <c r="C3392">
        <v>1021</v>
      </c>
      <c r="D3392" t="s">
        <v>32</v>
      </c>
      <c r="E3392">
        <v>31</v>
      </c>
      <c r="F3392">
        <v>636998</v>
      </c>
      <c r="G3392">
        <v>4.0599999999999996</v>
      </c>
      <c r="H3392">
        <v>1745</v>
      </c>
      <c r="I3392">
        <v>523</v>
      </c>
      <c r="J3392" t="s">
        <v>36720</v>
      </c>
      <c r="K3392" t="s">
        <v>36721</v>
      </c>
      <c r="L3392" t="s">
        <v>36722</v>
      </c>
      <c r="M3392" t="s">
        <v>36723</v>
      </c>
      <c r="N3392" t="s">
        <v>36724</v>
      </c>
      <c r="O3392" t="s">
        <v>36725</v>
      </c>
      <c r="P3392" t="s">
        <v>36726</v>
      </c>
      <c r="Q3392" t="s">
        <v>36727</v>
      </c>
      <c r="R3392" t="s">
        <v>36728</v>
      </c>
      <c r="S3392" t="s">
        <v>36729</v>
      </c>
      <c r="T3392" t="s">
        <v>36730</v>
      </c>
      <c r="U3392" t="s">
        <v>36731</v>
      </c>
      <c r="V3392" t="s">
        <v>36732</v>
      </c>
      <c r="W3392" t="s">
        <v>36733</v>
      </c>
    </row>
    <row r="3393" spans="1:31" x14ac:dyDescent="0.3">
      <c r="A3393" t="s">
        <v>36691</v>
      </c>
      <c r="B3393" t="s">
        <v>36734</v>
      </c>
      <c r="C3393">
        <v>841</v>
      </c>
      <c r="D3393" t="s">
        <v>32</v>
      </c>
      <c r="E3393">
        <v>383</v>
      </c>
      <c r="F3393">
        <v>572</v>
      </c>
      <c r="G3393">
        <v>0</v>
      </c>
      <c r="H3393">
        <v>0</v>
      </c>
      <c r="I3393">
        <v>1</v>
      </c>
    </row>
    <row r="3394" spans="1:31" x14ac:dyDescent="0.3">
      <c r="A3394" t="s">
        <v>36694</v>
      </c>
      <c r="B3394" t="s">
        <v>36735</v>
      </c>
      <c r="C3394">
        <v>662</v>
      </c>
      <c r="D3394" t="s">
        <v>32</v>
      </c>
      <c r="E3394">
        <v>402</v>
      </c>
      <c r="F3394">
        <v>486</v>
      </c>
      <c r="G3394">
        <v>3.5</v>
      </c>
      <c r="H3394">
        <v>2</v>
      </c>
      <c r="I3394">
        <v>4</v>
      </c>
    </row>
    <row r="3395" spans="1:31" x14ac:dyDescent="0.3">
      <c r="A3395" t="s">
        <v>36728</v>
      </c>
      <c r="B3395" t="s">
        <v>36736</v>
      </c>
      <c r="C3395">
        <v>1026</v>
      </c>
      <c r="D3395" t="s">
        <v>32</v>
      </c>
      <c r="E3395">
        <v>92</v>
      </c>
      <c r="F3395">
        <v>5994</v>
      </c>
      <c r="G3395">
        <v>4</v>
      </c>
      <c r="H3395">
        <v>20</v>
      </c>
      <c r="I3395">
        <v>16</v>
      </c>
      <c r="J3395" t="s">
        <v>36692</v>
      </c>
      <c r="K3395" t="s">
        <v>36726</v>
      </c>
      <c r="L3395" t="s">
        <v>36723</v>
      </c>
      <c r="M3395" t="s">
        <v>36722</v>
      </c>
      <c r="N3395" t="s">
        <v>36737</v>
      </c>
      <c r="O3395" t="s">
        <v>36731</v>
      </c>
      <c r="P3395" t="s">
        <v>36738</v>
      </c>
      <c r="Q3395" t="s">
        <v>36739</v>
      </c>
      <c r="R3395" t="s">
        <v>36740</v>
      </c>
      <c r="S3395" t="s">
        <v>36741</v>
      </c>
      <c r="T3395" t="s">
        <v>36742</v>
      </c>
      <c r="U3395" t="s">
        <v>36721</v>
      </c>
      <c r="V3395" t="s">
        <v>36743</v>
      </c>
      <c r="W3395" t="s">
        <v>36744</v>
      </c>
      <c r="X3395" t="s">
        <v>36745</v>
      </c>
      <c r="Y3395" t="s">
        <v>36746</v>
      </c>
      <c r="Z3395" t="s">
        <v>36747</v>
      </c>
      <c r="AA3395" t="s">
        <v>36748</v>
      </c>
      <c r="AB3395" t="s">
        <v>36727</v>
      </c>
      <c r="AC3395" t="s">
        <v>36749</v>
      </c>
    </row>
    <row r="3396" spans="1:31" x14ac:dyDescent="0.3">
      <c r="A3396" t="s">
        <v>36750</v>
      </c>
      <c r="B3396" t="s">
        <v>36751</v>
      </c>
      <c r="C3396">
        <v>671</v>
      </c>
      <c r="D3396" t="s">
        <v>32</v>
      </c>
      <c r="E3396">
        <v>124</v>
      </c>
      <c r="F3396">
        <v>946</v>
      </c>
      <c r="G3396">
        <v>3.8</v>
      </c>
      <c r="H3396">
        <v>5</v>
      </c>
      <c r="I3396">
        <v>0</v>
      </c>
    </row>
    <row r="3397" spans="1:31" x14ac:dyDescent="0.3">
      <c r="A3397" t="s">
        <v>36752</v>
      </c>
      <c r="B3397" t="s">
        <v>36753</v>
      </c>
      <c r="C3397">
        <v>670</v>
      </c>
      <c r="D3397" t="s">
        <v>32</v>
      </c>
      <c r="E3397">
        <v>595</v>
      </c>
      <c r="F3397">
        <v>234</v>
      </c>
      <c r="G3397">
        <v>5</v>
      </c>
      <c r="H3397">
        <v>1</v>
      </c>
      <c r="I3397">
        <v>1</v>
      </c>
    </row>
    <row r="3398" spans="1:31" x14ac:dyDescent="0.3">
      <c r="A3398" t="s">
        <v>36690</v>
      </c>
      <c r="B3398" t="s">
        <v>36754</v>
      </c>
      <c r="C3398">
        <v>638</v>
      </c>
      <c r="D3398" t="s">
        <v>38</v>
      </c>
      <c r="E3398" t="s">
        <v>3</v>
      </c>
      <c r="F3398" t="s">
        <v>39</v>
      </c>
      <c r="G3398">
        <v>88</v>
      </c>
      <c r="H3398">
        <v>1204</v>
      </c>
      <c r="I3398">
        <v>5</v>
      </c>
      <c r="J3398">
        <v>3</v>
      </c>
      <c r="K3398">
        <v>0</v>
      </c>
    </row>
    <row r="3399" spans="1:31" x14ac:dyDescent="0.3">
      <c r="A3399" t="s">
        <v>36687</v>
      </c>
      <c r="B3399" t="s">
        <v>36755</v>
      </c>
      <c r="C3399">
        <v>754</v>
      </c>
      <c r="D3399" t="s">
        <v>32</v>
      </c>
      <c r="E3399">
        <v>430</v>
      </c>
      <c r="F3399">
        <v>3384</v>
      </c>
      <c r="G3399">
        <v>3.75</v>
      </c>
      <c r="H3399">
        <v>8</v>
      </c>
      <c r="I3399">
        <v>15</v>
      </c>
      <c r="J3399" t="s">
        <v>36756</v>
      </c>
      <c r="K3399" t="s">
        <v>36757</v>
      </c>
      <c r="L3399" t="s">
        <v>36689</v>
      </c>
      <c r="M3399" t="s">
        <v>36690</v>
      </c>
      <c r="N3399" t="s">
        <v>36661</v>
      </c>
      <c r="O3399" t="s">
        <v>36697</v>
      </c>
      <c r="P3399" t="s">
        <v>36758</v>
      </c>
      <c r="Q3399" t="s">
        <v>36759</v>
      </c>
      <c r="R3399" t="s">
        <v>36685</v>
      </c>
      <c r="S3399" t="s">
        <v>36681</v>
      </c>
      <c r="T3399" t="s">
        <v>36760</v>
      </c>
      <c r="U3399" t="s">
        <v>36693</v>
      </c>
      <c r="V3399" t="s">
        <v>36761</v>
      </c>
      <c r="W3399" t="s">
        <v>36762</v>
      </c>
      <c r="X3399" t="s">
        <v>36763</v>
      </c>
      <c r="Y3399" t="s">
        <v>36764</v>
      </c>
      <c r="Z3399" t="s">
        <v>36765</v>
      </c>
      <c r="AA3399" t="s">
        <v>36766</v>
      </c>
      <c r="AB3399" t="s">
        <v>36691</v>
      </c>
      <c r="AC3399" t="s">
        <v>36767</v>
      </c>
    </row>
    <row r="3400" spans="1:31" x14ac:dyDescent="0.3">
      <c r="A3400" t="s">
        <v>36767</v>
      </c>
      <c r="B3400" t="s">
        <v>36768</v>
      </c>
      <c r="C3400">
        <v>686</v>
      </c>
      <c r="D3400" t="s">
        <v>38</v>
      </c>
      <c r="E3400" t="s">
        <v>3</v>
      </c>
      <c r="F3400" t="s">
        <v>39</v>
      </c>
      <c r="G3400">
        <v>305</v>
      </c>
      <c r="H3400">
        <v>323</v>
      </c>
      <c r="I3400">
        <v>5</v>
      </c>
      <c r="J3400">
        <v>1</v>
      </c>
      <c r="K3400">
        <v>1</v>
      </c>
    </row>
    <row r="3401" spans="1:31" x14ac:dyDescent="0.3">
      <c r="A3401" t="s">
        <v>36769</v>
      </c>
      <c r="B3401" t="s">
        <v>36770</v>
      </c>
      <c r="C3401">
        <v>769</v>
      </c>
      <c r="D3401" t="s">
        <v>32</v>
      </c>
      <c r="E3401">
        <v>187</v>
      </c>
      <c r="F3401">
        <v>870</v>
      </c>
      <c r="G3401">
        <v>5</v>
      </c>
      <c r="H3401">
        <v>1</v>
      </c>
      <c r="I3401">
        <v>0</v>
      </c>
    </row>
    <row r="3402" spans="1:31" x14ac:dyDescent="0.3">
      <c r="A3402" t="s">
        <v>36771</v>
      </c>
      <c r="B3402" t="s">
        <v>36751</v>
      </c>
      <c r="C3402">
        <v>671</v>
      </c>
      <c r="D3402" t="s">
        <v>32</v>
      </c>
      <c r="E3402">
        <v>242</v>
      </c>
      <c r="F3402">
        <v>1056</v>
      </c>
      <c r="G3402">
        <v>5</v>
      </c>
      <c r="H3402">
        <v>2</v>
      </c>
      <c r="I3402">
        <v>0</v>
      </c>
    </row>
    <row r="3403" spans="1:31" x14ac:dyDescent="0.3">
      <c r="A3403" t="s">
        <v>36772</v>
      </c>
      <c r="B3403" t="s">
        <v>36773</v>
      </c>
      <c r="C3403">
        <v>1129</v>
      </c>
      <c r="D3403" t="s">
        <v>32</v>
      </c>
      <c r="E3403">
        <v>102</v>
      </c>
      <c r="F3403">
        <v>201</v>
      </c>
      <c r="G3403">
        <v>5</v>
      </c>
      <c r="H3403">
        <v>2</v>
      </c>
      <c r="I3403">
        <v>1</v>
      </c>
      <c r="J3403" t="s">
        <v>36774</v>
      </c>
      <c r="K3403" t="s">
        <v>36775</v>
      </c>
      <c r="L3403" t="s">
        <v>36776</v>
      </c>
      <c r="M3403" t="s">
        <v>36777</v>
      </c>
      <c r="N3403" t="s">
        <v>36778</v>
      </c>
      <c r="O3403" t="s">
        <v>36779</v>
      </c>
      <c r="P3403" t="s">
        <v>36780</v>
      </c>
      <c r="Q3403" t="s">
        <v>36781</v>
      </c>
      <c r="R3403" t="s">
        <v>36782</v>
      </c>
      <c r="S3403" t="e">
        <f>-e8JBqJHLMU</f>
        <v>#NAME?</v>
      </c>
      <c r="T3403" t="s">
        <v>36783</v>
      </c>
      <c r="U3403" t="s">
        <v>36784</v>
      </c>
      <c r="V3403" t="s">
        <v>36785</v>
      </c>
      <c r="W3403" t="s">
        <v>36786</v>
      </c>
      <c r="X3403" t="s">
        <v>36787</v>
      </c>
      <c r="Y3403" t="s">
        <v>36788</v>
      </c>
      <c r="Z3403" t="s">
        <v>36789</v>
      </c>
      <c r="AA3403" t="s">
        <v>36790</v>
      </c>
      <c r="AB3403" t="s">
        <v>36791</v>
      </c>
      <c r="AC3403" t="s">
        <v>36792</v>
      </c>
    </row>
    <row r="3404" spans="1:31" x14ac:dyDescent="0.3">
      <c r="A3404" t="s">
        <v>36793</v>
      </c>
      <c r="B3404" t="s">
        <v>36794</v>
      </c>
      <c r="C3404">
        <v>762</v>
      </c>
      <c r="D3404" t="s">
        <v>3580</v>
      </c>
      <c r="E3404" t="s">
        <v>3</v>
      </c>
      <c r="F3404" t="s">
        <v>3581</v>
      </c>
      <c r="G3404">
        <v>285</v>
      </c>
      <c r="H3404">
        <v>3951</v>
      </c>
      <c r="I3404">
        <v>4.33</v>
      </c>
      <c r="J3404">
        <v>3</v>
      </c>
      <c r="K3404">
        <v>3</v>
      </c>
      <c r="L3404" t="s">
        <v>36795</v>
      </c>
      <c r="M3404" t="s">
        <v>36796</v>
      </c>
      <c r="N3404" t="s">
        <v>36797</v>
      </c>
      <c r="O3404" t="s">
        <v>36798</v>
      </c>
      <c r="P3404" t="s">
        <v>36799</v>
      </c>
      <c r="Q3404" t="s">
        <v>36800</v>
      </c>
      <c r="R3404" t="s">
        <v>36801</v>
      </c>
      <c r="S3404" t="s">
        <v>36802</v>
      </c>
      <c r="T3404" t="s">
        <v>36803</v>
      </c>
      <c r="U3404" t="s">
        <v>36804</v>
      </c>
      <c r="V3404" t="s">
        <v>36805</v>
      </c>
      <c r="W3404" t="e">
        <f>-TGIjQJa7Ug</f>
        <v>#NAME?</v>
      </c>
      <c r="X3404" t="s">
        <v>36806</v>
      </c>
      <c r="Y3404" t="e">
        <f>-sgQy1dsPnc</f>
        <v>#NAME?</v>
      </c>
      <c r="Z3404" t="s">
        <v>36807</v>
      </c>
      <c r="AA3404" t="s">
        <v>36808</v>
      </c>
      <c r="AB3404" t="s">
        <v>36809</v>
      </c>
      <c r="AC3404" t="s">
        <v>36810</v>
      </c>
      <c r="AD3404" t="s">
        <v>36811</v>
      </c>
      <c r="AE3404" t="s">
        <v>36812</v>
      </c>
    </row>
    <row r="3405" spans="1:31" x14ac:dyDescent="0.3">
      <c r="A3405" t="s">
        <v>36813</v>
      </c>
      <c r="B3405" t="s">
        <v>36814</v>
      </c>
      <c r="C3405">
        <v>811</v>
      </c>
      <c r="D3405" t="s">
        <v>32</v>
      </c>
      <c r="E3405">
        <v>144</v>
      </c>
      <c r="F3405">
        <v>1117</v>
      </c>
      <c r="G3405">
        <v>0</v>
      </c>
      <c r="H3405">
        <v>0</v>
      </c>
      <c r="I3405">
        <v>0</v>
      </c>
      <c r="J3405" t="s">
        <v>36802</v>
      </c>
      <c r="K3405" t="s">
        <v>36815</v>
      </c>
      <c r="L3405" t="s">
        <v>36810</v>
      </c>
      <c r="M3405" t="s">
        <v>36816</v>
      </c>
      <c r="N3405" t="s">
        <v>36817</v>
      </c>
      <c r="O3405" t="s">
        <v>36818</v>
      </c>
      <c r="P3405" t="s">
        <v>36819</v>
      </c>
      <c r="Q3405" t="s">
        <v>36820</v>
      </c>
      <c r="R3405" t="s">
        <v>36799</v>
      </c>
      <c r="S3405" t="s">
        <v>36798</v>
      </c>
      <c r="T3405" t="s">
        <v>36821</v>
      </c>
      <c r="U3405" t="s">
        <v>36822</v>
      </c>
      <c r="V3405" t="e">
        <f>-sgQy1dsPnc</f>
        <v>#NAME?</v>
      </c>
      <c r="W3405" t="s">
        <v>36823</v>
      </c>
      <c r="X3405" t="s">
        <v>36824</v>
      </c>
      <c r="Y3405" t="s">
        <v>36825</v>
      </c>
      <c r="Z3405" t="s">
        <v>36793</v>
      </c>
      <c r="AA3405" t="s">
        <v>36826</v>
      </c>
      <c r="AB3405" t="s">
        <v>36827</v>
      </c>
      <c r="AC3405" t="s">
        <v>36828</v>
      </c>
    </row>
    <row r="3406" spans="1:31" x14ac:dyDescent="0.3">
      <c r="A3406" t="s">
        <v>36807</v>
      </c>
      <c r="B3406" t="s">
        <v>36829</v>
      </c>
      <c r="C3406">
        <v>773</v>
      </c>
      <c r="D3406" t="s">
        <v>3580</v>
      </c>
      <c r="E3406" t="s">
        <v>3</v>
      </c>
      <c r="F3406" t="s">
        <v>3581</v>
      </c>
      <c r="G3406">
        <v>202</v>
      </c>
      <c r="H3406">
        <v>668</v>
      </c>
      <c r="I3406">
        <v>4</v>
      </c>
      <c r="J3406">
        <v>1</v>
      </c>
      <c r="K3406">
        <v>0</v>
      </c>
    </row>
    <row r="3407" spans="1:31" x14ac:dyDescent="0.3">
      <c r="A3407" t="s">
        <v>36830</v>
      </c>
      <c r="B3407" t="s">
        <v>36831</v>
      </c>
      <c r="C3407">
        <v>763</v>
      </c>
      <c r="D3407" t="s">
        <v>32</v>
      </c>
      <c r="E3407">
        <v>479</v>
      </c>
      <c r="F3407">
        <v>2942</v>
      </c>
      <c r="G3407">
        <v>4.8899999999999997</v>
      </c>
      <c r="H3407">
        <v>9</v>
      </c>
      <c r="I3407">
        <v>3</v>
      </c>
      <c r="J3407" t="s">
        <v>36832</v>
      </c>
      <c r="K3407" t="s">
        <v>36799</v>
      </c>
      <c r="L3407" t="s">
        <v>36825</v>
      </c>
      <c r="M3407" t="e">
        <f>-W80izkjdVA</f>
        <v>#NAME?</v>
      </c>
      <c r="N3407" t="s">
        <v>36833</v>
      </c>
      <c r="O3407" t="s">
        <v>36816</v>
      </c>
      <c r="P3407" t="s">
        <v>36834</v>
      </c>
      <c r="Q3407" t="s">
        <v>36835</v>
      </c>
      <c r="R3407" t="s">
        <v>36836</v>
      </c>
      <c r="S3407" t="s">
        <v>36837</v>
      </c>
      <c r="T3407" t="s">
        <v>36838</v>
      </c>
      <c r="U3407" t="s">
        <v>36839</v>
      </c>
      <c r="V3407" t="s">
        <v>36840</v>
      </c>
      <c r="W3407" t="s">
        <v>36798</v>
      </c>
      <c r="X3407" t="s">
        <v>36810</v>
      </c>
      <c r="Y3407" t="s">
        <v>36841</v>
      </c>
      <c r="Z3407" t="s">
        <v>36842</v>
      </c>
      <c r="AA3407" t="s">
        <v>36824</v>
      </c>
      <c r="AB3407" t="s">
        <v>36802</v>
      </c>
      <c r="AC3407" t="s">
        <v>36804</v>
      </c>
    </row>
    <row r="3408" spans="1:31" x14ac:dyDescent="0.3">
      <c r="A3408" t="s">
        <v>36785</v>
      </c>
      <c r="B3408" t="s">
        <v>36843</v>
      </c>
      <c r="C3408">
        <v>1130</v>
      </c>
      <c r="D3408" t="s">
        <v>3580</v>
      </c>
      <c r="E3408" t="s">
        <v>3</v>
      </c>
      <c r="F3408" t="s">
        <v>3581</v>
      </c>
      <c r="G3408">
        <v>34</v>
      </c>
      <c r="H3408">
        <v>42</v>
      </c>
      <c r="I3408">
        <v>0</v>
      </c>
      <c r="J3408">
        <v>0</v>
      </c>
      <c r="K3408">
        <v>0</v>
      </c>
      <c r="L3408" t="s">
        <v>36784</v>
      </c>
      <c r="M3408" t="s">
        <v>36844</v>
      </c>
      <c r="N3408" t="s">
        <v>36807</v>
      </c>
      <c r="O3408" t="s">
        <v>36793</v>
      </c>
      <c r="P3408" t="s">
        <v>36817</v>
      </c>
      <c r="Q3408" t="s">
        <v>36772</v>
      </c>
      <c r="R3408" t="e">
        <f>-tI8SMqjXxg</f>
        <v>#NAME?</v>
      </c>
      <c r="S3408" t="s">
        <v>36845</v>
      </c>
      <c r="T3408" t="s">
        <v>36846</v>
      </c>
      <c r="U3408" t="s">
        <v>36813</v>
      </c>
      <c r="V3408" t="s">
        <v>36847</v>
      </c>
      <c r="W3408" t="s">
        <v>36848</v>
      </c>
      <c r="X3408" t="s">
        <v>36849</v>
      </c>
      <c r="Y3408" t="s">
        <v>36850</v>
      </c>
      <c r="Z3408" t="s">
        <v>36851</v>
      </c>
      <c r="AA3408" t="s">
        <v>36852</v>
      </c>
      <c r="AB3408" t="s">
        <v>36805</v>
      </c>
      <c r="AC3408" t="s">
        <v>36818</v>
      </c>
      <c r="AD3408" t="s">
        <v>36853</v>
      </c>
      <c r="AE3408" t="s">
        <v>36854</v>
      </c>
    </row>
    <row r="3409" spans="1:31" x14ac:dyDescent="0.3">
      <c r="A3409" t="s">
        <v>36784</v>
      </c>
      <c r="B3409" t="s">
        <v>36843</v>
      </c>
      <c r="C3409">
        <v>1130</v>
      </c>
      <c r="D3409" t="s">
        <v>3580</v>
      </c>
      <c r="E3409" t="s">
        <v>3</v>
      </c>
      <c r="F3409" t="s">
        <v>3581</v>
      </c>
      <c r="G3409">
        <v>37</v>
      </c>
      <c r="H3409">
        <v>28</v>
      </c>
      <c r="I3409">
        <v>0</v>
      </c>
      <c r="J3409">
        <v>0</v>
      </c>
      <c r="K3409">
        <v>0</v>
      </c>
    </row>
    <row r="3410" spans="1:31" x14ac:dyDescent="0.3">
      <c r="A3410" t="s">
        <v>36853</v>
      </c>
      <c r="B3410" t="s">
        <v>36855</v>
      </c>
      <c r="C3410">
        <v>1129</v>
      </c>
      <c r="D3410" t="s">
        <v>32</v>
      </c>
      <c r="E3410">
        <v>550</v>
      </c>
      <c r="F3410">
        <v>169</v>
      </c>
      <c r="G3410">
        <v>0</v>
      </c>
      <c r="H3410">
        <v>0</v>
      </c>
      <c r="I3410">
        <v>0</v>
      </c>
      <c r="J3410" t="s">
        <v>36856</v>
      </c>
      <c r="K3410" t="s">
        <v>36857</v>
      </c>
      <c r="L3410" t="s">
        <v>36858</v>
      </c>
      <c r="M3410" t="s">
        <v>36859</v>
      </c>
      <c r="N3410" t="s">
        <v>36845</v>
      </c>
      <c r="O3410" t="s">
        <v>36860</v>
      </c>
      <c r="P3410" t="e">
        <f>-YWX1AjE6YQ</f>
        <v>#NAME?</v>
      </c>
      <c r="Q3410" t="s">
        <v>36861</v>
      </c>
      <c r="R3410" t="s">
        <v>36862</v>
      </c>
      <c r="S3410" t="s">
        <v>36863</v>
      </c>
      <c r="T3410" t="s">
        <v>36864</v>
      </c>
      <c r="U3410" t="s">
        <v>36865</v>
      </c>
      <c r="V3410" t="s">
        <v>36866</v>
      </c>
      <c r="W3410" t="s">
        <v>36867</v>
      </c>
      <c r="X3410" t="s">
        <v>36868</v>
      </c>
      <c r="Y3410" t="s">
        <v>36869</v>
      </c>
      <c r="Z3410" t="s">
        <v>36870</v>
      </c>
      <c r="AA3410" t="s">
        <v>36871</v>
      </c>
      <c r="AB3410" t="s">
        <v>36872</v>
      </c>
      <c r="AC3410" t="s">
        <v>36873</v>
      </c>
    </row>
    <row r="3411" spans="1:31" x14ac:dyDescent="0.3">
      <c r="A3411" t="s">
        <v>36845</v>
      </c>
      <c r="B3411" t="s">
        <v>36874</v>
      </c>
      <c r="C3411">
        <v>1129</v>
      </c>
      <c r="D3411" t="s">
        <v>3580</v>
      </c>
      <c r="E3411" t="s">
        <v>3</v>
      </c>
      <c r="F3411" t="s">
        <v>3581</v>
      </c>
      <c r="G3411">
        <v>40</v>
      </c>
      <c r="H3411">
        <v>646</v>
      </c>
      <c r="I3411">
        <v>5</v>
      </c>
      <c r="J3411">
        <v>2</v>
      </c>
      <c r="K3411">
        <v>0</v>
      </c>
    </row>
    <row r="3412" spans="1:31" x14ac:dyDescent="0.3">
      <c r="A3412" t="s">
        <v>36846</v>
      </c>
      <c r="B3412" t="s">
        <v>36875</v>
      </c>
      <c r="C3412">
        <v>1131</v>
      </c>
      <c r="D3412" t="s">
        <v>3580</v>
      </c>
      <c r="E3412" t="s">
        <v>3</v>
      </c>
      <c r="F3412" t="s">
        <v>3581</v>
      </c>
      <c r="G3412">
        <v>190</v>
      </c>
      <c r="H3412">
        <v>92</v>
      </c>
      <c r="I3412">
        <v>0</v>
      </c>
      <c r="J3412">
        <v>0</v>
      </c>
      <c r="K3412">
        <v>0</v>
      </c>
    </row>
    <row r="3413" spans="1:31" x14ac:dyDescent="0.3">
      <c r="A3413" t="e">
        <f>-tI8SMqjXxg</f>
        <v>#NAME?</v>
      </c>
      <c r="B3413" t="s">
        <v>36876</v>
      </c>
      <c r="C3413">
        <v>1136</v>
      </c>
      <c r="D3413" t="s">
        <v>3580</v>
      </c>
      <c r="E3413" t="s">
        <v>3</v>
      </c>
      <c r="F3413" t="s">
        <v>3581</v>
      </c>
      <c r="G3413">
        <v>337</v>
      </c>
      <c r="H3413">
        <v>23</v>
      </c>
      <c r="I3413">
        <v>0</v>
      </c>
      <c r="J3413">
        <v>0</v>
      </c>
      <c r="K3413">
        <v>0</v>
      </c>
      <c r="L3413" t="s">
        <v>36817</v>
      </c>
      <c r="M3413" t="s">
        <v>36849</v>
      </c>
      <c r="N3413" t="s">
        <v>36877</v>
      </c>
      <c r="O3413" t="s">
        <v>36818</v>
      </c>
      <c r="P3413" t="s">
        <v>36878</v>
      </c>
      <c r="Q3413" t="s">
        <v>36854</v>
      </c>
      <c r="R3413" t="s">
        <v>36879</v>
      </c>
      <c r="S3413" t="s">
        <v>36880</v>
      </c>
      <c r="T3413" t="s">
        <v>36881</v>
      </c>
      <c r="U3413" t="s">
        <v>36882</v>
      </c>
      <c r="V3413" t="s">
        <v>36883</v>
      </c>
      <c r="W3413" t="s">
        <v>36884</v>
      </c>
      <c r="X3413" t="s">
        <v>36885</v>
      </c>
      <c r="Y3413" t="s">
        <v>36886</v>
      </c>
      <c r="Z3413" t="s">
        <v>36887</v>
      </c>
      <c r="AA3413" t="s">
        <v>36888</v>
      </c>
      <c r="AB3413" t="s">
        <v>36839</v>
      </c>
      <c r="AC3413" t="s">
        <v>36889</v>
      </c>
      <c r="AD3413" t="s">
        <v>36890</v>
      </c>
      <c r="AE3413" t="s">
        <v>36891</v>
      </c>
    </row>
    <row r="3414" spans="1:31" x14ac:dyDescent="0.3">
      <c r="A3414" t="s">
        <v>36863</v>
      </c>
      <c r="B3414" t="s">
        <v>36892</v>
      </c>
      <c r="C3414">
        <v>1129</v>
      </c>
      <c r="D3414" t="s">
        <v>233</v>
      </c>
      <c r="E3414" t="s">
        <v>3</v>
      </c>
      <c r="F3414" t="s">
        <v>234</v>
      </c>
      <c r="G3414">
        <v>497</v>
      </c>
      <c r="H3414">
        <v>898</v>
      </c>
      <c r="I3414">
        <v>4.67</v>
      </c>
      <c r="J3414">
        <v>3</v>
      </c>
      <c r="K3414">
        <v>2</v>
      </c>
    </row>
    <row r="3415" spans="1:31" x14ac:dyDescent="0.3">
      <c r="A3415" t="s">
        <v>36852</v>
      </c>
      <c r="B3415" t="s">
        <v>36794</v>
      </c>
      <c r="C3415">
        <v>762</v>
      </c>
      <c r="D3415" t="s">
        <v>3580</v>
      </c>
      <c r="E3415" t="s">
        <v>3</v>
      </c>
      <c r="F3415" t="s">
        <v>3581</v>
      </c>
      <c r="G3415">
        <v>161</v>
      </c>
      <c r="H3415">
        <v>438</v>
      </c>
      <c r="I3415">
        <v>0</v>
      </c>
      <c r="J3415">
        <v>0</v>
      </c>
      <c r="K3415">
        <v>0</v>
      </c>
    </row>
    <row r="3416" spans="1:31" x14ac:dyDescent="0.3">
      <c r="A3416" t="s">
        <v>36825</v>
      </c>
      <c r="B3416" t="s">
        <v>36893</v>
      </c>
      <c r="C3416">
        <v>763</v>
      </c>
      <c r="D3416" t="s">
        <v>32</v>
      </c>
      <c r="E3416">
        <v>231</v>
      </c>
      <c r="F3416">
        <v>8705</v>
      </c>
      <c r="G3416">
        <v>4.33</v>
      </c>
      <c r="H3416">
        <v>3</v>
      </c>
      <c r="I3416">
        <v>10</v>
      </c>
      <c r="J3416" t="s">
        <v>36894</v>
      </c>
      <c r="K3416" t="s">
        <v>36895</v>
      </c>
      <c r="L3416" t="s">
        <v>36804</v>
      </c>
      <c r="M3416" t="s">
        <v>36896</v>
      </c>
      <c r="N3416" t="s">
        <v>36805</v>
      </c>
      <c r="O3416" t="s">
        <v>36840</v>
      </c>
      <c r="P3416" t="s">
        <v>36795</v>
      </c>
      <c r="Q3416" t="s">
        <v>36897</v>
      </c>
      <c r="R3416" t="s">
        <v>36877</v>
      </c>
      <c r="S3416" t="s">
        <v>36898</v>
      </c>
      <c r="T3416" t="s">
        <v>36899</v>
      </c>
      <c r="U3416" t="s">
        <v>36830</v>
      </c>
      <c r="V3416" t="s">
        <v>36801</v>
      </c>
      <c r="W3416" t="s">
        <v>36900</v>
      </c>
      <c r="X3416" t="s">
        <v>36810</v>
      </c>
      <c r="Y3416" t="s">
        <v>36800</v>
      </c>
      <c r="Z3416" t="s">
        <v>36901</v>
      </c>
      <c r="AA3416" t="s">
        <v>36902</v>
      </c>
      <c r="AB3416" t="s">
        <v>36799</v>
      </c>
      <c r="AC3416" t="s">
        <v>36809</v>
      </c>
    </row>
    <row r="3417" spans="1:31" x14ac:dyDescent="0.3">
      <c r="A3417" t="s">
        <v>36902</v>
      </c>
      <c r="B3417" t="s">
        <v>36903</v>
      </c>
      <c r="C3417">
        <v>768</v>
      </c>
      <c r="D3417" t="s">
        <v>32</v>
      </c>
      <c r="E3417">
        <v>297</v>
      </c>
      <c r="F3417">
        <v>835</v>
      </c>
      <c r="G3417">
        <v>5</v>
      </c>
      <c r="H3417">
        <v>3</v>
      </c>
      <c r="I3417">
        <v>6</v>
      </c>
    </row>
    <row r="3418" spans="1:31" x14ac:dyDescent="0.3">
      <c r="A3418" t="s">
        <v>36854</v>
      </c>
      <c r="B3418" t="s">
        <v>36904</v>
      </c>
      <c r="C3418">
        <v>899</v>
      </c>
      <c r="D3418" t="s">
        <v>38</v>
      </c>
      <c r="E3418" t="s">
        <v>3</v>
      </c>
      <c r="F3418" t="s">
        <v>39</v>
      </c>
      <c r="G3418">
        <v>260</v>
      </c>
      <c r="H3418">
        <v>1010</v>
      </c>
      <c r="I3418">
        <v>4.33</v>
      </c>
      <c r="J3418">
        <v>3</v>
      </c>
      <c r="K3418">
        <v>0</v>
      </c>
    </row>
    <row r="3419" spans="1:31" x14ac:dyDescent="0.3">
      <c r="A3419" t="s">
        <v>36905</v>
      </c>
      <c r="B3419" t="s">
        <v>36892</v>
      </c>
      <c r="C3419">
        <v>1129</v>
      </c>
      <c r="D3419" t="s">
        <v>233</v>
      </c>
      <c r="E3419" t="s">
        <v>3</v>
      </c>
      <c r="F3419" t="s">
        <v>234</v>
      </c>
      <c r="G3419">
        <v>596</v>
      </c>
      <c r="H3419">
        <v>343</v>
      </c>
      <c r="I3419">
        <v>5</v>
      </c>
      <c r="J3419">
        <v>1</v>
      </c>
      <c r="K3419">
        <v>0</v>
      </c>
      <c r="L3419" t="s">
        <v>36906</v>
      </c>
      <c r="M3419" t="s">
        <v>36863</v>
      </c>
      <c r="N3419" t="s">
        <v>36859</v>
      </c>
      <c r="O3419" t="s">
        <v>36861</v>
      </c>
      <c r="P3419" t="s">
        <v>36907</v>
      </c>
      <c r="Q3419" t="s">
        <v>36908</v>
      </c>
      <c r="R3419" t="s">
        <v>36909</v>
      </c>
      <c r="S3419" t="s">
        <v>36910</v>
      </c>
      <c r="T3419" t="s">
        <v>36911</v>
      </c>
      <c r="U3419" t="s">
        <v>36912</v>
      </c>
      <c r="V3419" t="s">
        <v>36913</v>
      </c>
      <c r="W3419" t="s">
        <v>36914</v>
      </c>
      <c r="X3419" t="s">
        <v>36868</v>
      </c>
      <c r="Y3419" t="s">
        <v>36915</v>
      </c>
      <c r="Z3419" t="s">
        <v>36916</v>
      </c>
      <c r="AA3419" t="s">
        <v>36917</v>
      </c>
      <c r="AB3419" t="s">
        <v>36918</v>
      </c>
      <c r="AC3419" t="s">
        <v>36919</v>
      </c>
      <c r="AD3419" t="s">
        <v>36920</v>
      </c>
      <c r="AE3419" t="s">
        <v>36845</v>
      </c>
    </row>
    <row r="3420" spans="1:31" x14ac:dyDescent="0.3">
      <c r="A3420" t="s">
        <v>36850</v>
      </c>
      <c r="B3420" t="s">
        <v>36921</v>
      </c>
      <c r="C3420">
        <v>1136</v>
      </c>
      <c r="D3420" t="s">
        <v>3580</v>
      </c>
      <c r="E3420" t="s">
        <v>3</v>
      </c>
      <c r="F3420" t="s">
        <v>3581</v>
      </c>
      <c r="G3420">
        <v>410</v>
      </c>
      <c r="H3420">
        <v>4</v>
      </c>
      <c r="I3420">
        <v>0</v>
      </c>
      <c r="J3420">
        <v>0</v>
      </c>
      <c r="K3420">
        <v>0</v>
      </c>
    </row>
    <row r="3421" spans="1:31" x14ac:dyDescent="0.3">
      <c r="A3421" t="s">
        <v>36847</v>
      </c>
      <c r="B3421" t="s">
        <v>36922</v>
      </c>
      <c r="C3421">
        <v>767</v>
      </c>
      <c r="D3421" t="s">
        <v>3580</v>
      </c>
      <c r="E3421" t="s">
        <v>3</v>
      </c>
      <c r="F3421" t="s">
        <v>3581</v>
      </c>
      <c r="G3421">
        <v>124</v>
      </c>
      <c r="H3421">
        <v>272</v>
      </c>
      <c r="I3421">
        <v>0</v>
      </c>
      <c r="J3421">
        <v>0</v>
      </c>
      <c r="K3421">
        <v>0</v>
      </c>
      <c r="L3421" t="s">
        <v>36900</v>
      </c>
      <c r="M3421" t="s">
        <v>36923</v>
      </c>
      <c r="N3421" t="s">
        <v>36807</v>
      </c>
      <c r="O3421" t="s">
        <v>36924</v>
      </c>
      <c r="P3421" t="s">
        <v>36798</v>
      </c>
      <c r="Q3421" t="s">
        <v>36925</v>
      </c>
      <c r="R3421" t="s">
        <v>36926</v>
      </c>
      <c r="S3421" t="s">
        <v>36927</v>
      </c>
      <c r="T3421" t="s">
        <v>36928</v>
      </c>
      <c r="U3421" t="s">
        <v>36929</v>
      </c>
      <c r="V3421" t="s">
        <v>36930</v>
      </c>
      <c r="W3421" t="s">
        <v>36931</v>
      </c>
      <c r="X3421" t="s">
        <v>36932</v>
      </c>
      <c r="Y3421" t="s">
        <v>36849</v>
      </c>
      <c r="Z3421" t="s">
        <v>36933</v>
      </c>
      <c r="AA3421" t="s">
        <v>36897</v>
      </c>
      <c r="AB3421" t="s">
        <v>36934</v>
      </c>
      <c r="AC3421" t="s">
        <v>36882</v>
      </c>
      <c r="AD3421" t="s">
        <v>36818</v>
      </c>
      <c r="AE3421" t="s">
        <v>36935</v>
      </c>
    </row>
    <row r="3422" spans="1:31" x14ac:dyDescent="0.3">
      <c r="A3422" t="s">
        <v>36907</v>
      </c>
      <c r="B3422" t="s">
        <v>36892</v>
      </c>
      <c r="C3422">
        <v>1129</v>
      </c>
      <c r="D3422" t="s">
        <v>233</v>
      </c>
      <c r="E3422" t="s">
        <v>3</v>
      </c>
      <c r="F3422" t="s">
        <v>234</v>
      </c>
      <c r="G3422">
        <v>592</v>
      </c>
      <c r="H3422">
        <v>195</v>
      </c>
      <c r="I3422">
        <v>5</v>
      </c>
      <c r="J3422">
        <v>1</v>
      </c>
      <c r="K3422">
        <v>0</v>
      </c>
      <c r="L3422" t="s">
        <v>36905</v>
      </c>
      <c r="M3422" t="s">
        <v>36919</v>
      </c>
      <c r="N3422" t="s">
        <v>36861</v>
      </c>
      <c r="O3422" t="s">
        <v>36863</v>
      </c>
      <c r="P3422" t="s">
        <v>36868</v>
      </c>
      <c r="Q3422" t="s">
        <v>36908</v>
      </c>
      <c r="R3422" t="s">
        <v>36911</v>
      </c>
      <c r="S3422" t="s">
        <v>36915</v>
      </c>
      <c r="T3422" t="s">
        <v>36912</v>
      </c>
      <c r="U3422" t="s">
        <v>36920</v>
      </c>
      <c r="V3422" t="s">
        <v>36936</v>
      </c>
      <c r="W3422" t="s">
        <v>36859</v>
      </c>
      <c r="X3422" t="s">
        <v>36871</v>
      </c>
      <c r="Y3422" t="s">
        <v>36937</v>
      </c>
      <c r="Z3422" t="s">
        <v>36938</v>
      </c>
      <c r="AA3422" t="s">
        <v>36939</v>
      </c>
      <c r="AB3422" t="s">
        <v>36940</v>
      </c>
      <c r="AC3422" t="s">
        <v>36941</v>
      </c>
      <c r="AD3422" t="s">
        <v>36913</v>
      </c>
      <c r="AE3422" t="s">
        <v>36942</v>
      </c>
    </row>
    <row r="3423" spans="1:31" x14ac:dyDescent="0.3">
      <c r="A3423" t="s">
        <v>36943</v>
      </c>
      <c r="B3423" t="s">
        <v>36944</v>
      </c>
      <c r="C3423">
        <v>1040</v>
      </c>
      <c r="D3423" t="s">
        <v>632</v>
      </c>
      <c r="E3423">
        <v>256</v>
      </c>
      <c r="F3423">
        <v>13939</v>
      </c>
      <c r="G3423">
        <v>4.8600000000000003</v>
      </c>
      <c r="H3423">
        <v>37</v>
      </c>
      <c r="I3423">
        <v>32</v>
      </c>
      <c r="J3423" t="s">
        <v>36945</v>
      </c>
      <c r="K3423" t="s">
        <v>36946</v>
      </c>
      <c r="L3423" t="s">
        <v>36947</v>
      </c>
      <c r="M3423" t="s">
        <v>36948</v>
      </c>
      <c r="N3423" t="s">
        <v>36949</v>
      </c>
      <c r="O3423" t="e">
        <f>-o93FVxZO5Q</f>
        <v>#NAME?</v>
      </c>
      <c r="P3423" t="s">
        <v>36950</v>
      </c>
      <c r="Q3423" t="s">
        <v>36951</v>
      </c>
      <c r="R3423" t="s">
        <v>36952</v>
      </c>
      <c r="S3423" t="s">
        <v>36953</v>
      </c>
      <c r="T3423" t="s">
        <v>36954</v>
      </c>
      <c r="U3423" t="s">
        <v>36955</v>
      </c>
      <c r="V3423" t="s">
        <v>36956</v>
      </c>
      <c r="W3423" t="s">
        <v>36957</v>
      </c>
    </row>
    <row r="3424" spans="1:31" x14ac:dyDescent="0.3">
      <c r="A3424" t="s">
        <v>36945</v>
      </c>
      <c r="B3424" t="s">
        <v>36958</v>
      </c>
      <c r="C3424">
        <v>960</v>
      </c>
      <c r="D3424" t="s">
        <v>632</v>
      </c>
      <c r="E3424">
        <v>247</v>
      </c>
      <c r="F3424">
        <v>64658</v>
      </c>
      <c r="G3424">
        <v>4.6900000000000004</v>
      </c>
      <c r="H3424">
        <v>185</v>
      </c>
      <c r="I3424">
        <v>245</v>
      </c>
      <c r="J3424" t="s">
        <v>36946</v>
      </c>
      <c r="K3424" t="s">
        <v>36943</v>
      </c>
      <c r="L3424" t="s">
        <v>36956</v>
      </c>
      <c r="M3424" t="s">
        <v>36947</v>
      </c>
      <c r="N3424" t="s">
        <v>36953</v>
      </c>
      <c r="O3424" t="s">
        <v>36959</v>
      </c>
      <c r="P3424" t="s">
        <v>36960</v>
      </c>
      <c r="Q3424" t="s">
        <v>36961</v>
      </c>
      <c r="R3424" t="s">
        <v>36962</v>
      </c>
      <c r="S3424" t="s">
        <v>36963</v>
      </c>
      <c r="T3424" t="s">
        <v>36950</v>
      </c>
      <c r="U3424" t="e">
        <f>-o93FVxZO5Q</f>
        <v>#NAME?</v>
      </c>
      <c r="V3424" t="s">
        <v>36952</v>
      </c>
      <c r="W3424" t="s">
        <v>36964</v>
      </c>
    </row>
    <row r="3425" spans="1:31" x14ac:dyDescent="0.3">
      <c r="A3425" t="s">
        <v>36952</v>
      </c>
      <c r="B3425" t="s">
        <v>36965</v>
      </c>
      <c r="C3425">
        <v>1057</v>
      </c>
      <c r="D3425" t="s">
        <v>632</v>
      </c>
      <c r="E3425">
        <v>249</v>
      </c>
      <c r="F3425">
        <v>2816</v>
      </c>
      <c r="G3425">
        <v>4.4400000000000004</v>
      </c>
      <c r="H3425">
        <v>25</v>
      </c>
      <c r="I3425">
        <v>15</v>
      </c>
      <c r="J3425" t="s">
        <v>36945</v>
      </c>
      <c r="K3425" t="s">
        <v>36946</v>
      </c>
      <c r="L3425" t="s">
        <v>36947</v>
      </c>
      <c r="M3425" t="s">
        <v>36966</v>
      </c>
      <c r="N3425" t="s">
        <v>36967</v>
      </c>
      <c r="O3425" t="s">
        <v>36968</v>
      </c>
      <c r="P3425" t="s">
        <v>36969</v>
      </c>
      <c r="Q3425" t="s">
        <v>36955</v>
      </c>
      <c r="R3425" t="s">
        <v>36970</v>
      </c>
      <c r="S3425" t="s">
        <v>36950</v>
      </c>
      <c r="T3425" t="s">
        <v>36971</v>
      </c>
      <c r="U3425" t="s">
        <v>36957</v>
      </c>
      <c r="V3425" t="s">
        <v>36961</v>
      </c>
      <c r="W3425" t="s">
        <v>36972</v>
      </c>
      <c r="X3425" t="s">
        <v>36973</v>
      </c>
      <c r="Y3425" t="s">
        <v>36964</v>
      </c>
      <c r="Z3425" t="s">
        <v>36974</v>
      </c>
      <c r="AA3425" t="s">
        <v>36975</v>
      </c>
      <c r="AB3425" t="s">
        <v>36976</v>
      </c>
      <c r="AC3425" t="s">
        <v>36977</v>
      </c>
    </row>
    <row r="3426" spans="1:31" x14ac:dyDescent="0.3">
      <c r="A3426" t="s">
        <v>36978</v>
      </c>
      <c r="B3426" t="s">
        <v>36979</v>
      </c>
      <c r="C3426">
        <v>685</v>
      </c>
      <c r="D3426" t="s">
        <v>20</v>
      </c>
      <c r="E3426">
        <v>233</v>
      </c>
      <c r="F3426">
        <v>49417</v>
      </c>
      <c r="G3426">
        <v>4</v>
      </c>
      <c r="H3426">
        <v>52</v>
      </c>
      <c r="I3426">
        <v>110</v>
      </c>
      <c r="J3426" t="s">
        <v>36980</v>
      </c>
      <c r="K3426" t="s">
        <v>36981</v>
      </c>
      <c r="L3426" t="s">
        <v>35482</v>
      </c>
      <c r="M3426" t="s">
        <v>36982</v>
      </c>
      <c r="N3426" t="s">
        <v>36983</v>
      </c>
      <c r="O3426" t="s">
        <v>36984</v>
      </c>
      <c r="P3426" t="s">
        <v>36985</v>
      </c>
      <c r="Q3426" t="s">
        <v>36986</v>
      </c>
      <c r="R3426" t="s">
        <v>36987</v>
      </c>
      <c r="S3426" t="s">
        <v>11935</v>
      </c>
      <c r="T3426" t="s">
        <v>36988</v>
      </c>
      <c r="U3426" t="s">
        <v>36989</v>
      </c>
      <c r="V3426" t="s">
        <v>36990</v>
      </c>
      <c r="W3426" t="s">
        <v>36991</v>
      </c>
      <c r="X3426" t="s">
        <v>36992</v>
      </c>
      <c r="Y3426" t="s">
        <v>36993</v>
      </c>
      <c r="Z3426" t="s">
        <v>36994</v>
      </c>
      <c r="AA3426" t="s">
        <v>36995</v>
      </c>
      <c r="AB3426" t="s">
        <v>36996</v>
      </c>
      <c r="AC3426" t="s">
        <v>36997</v>
      </c>
    </row>
    <row r="3427" spans="1:31" x14ac:dyDescent="0.3">
      <c r="A3427" t="s">
        <v>36953</v>
      </c>
      <c r="B3427" t="s">
        <v>36998</v>
      </c>
      <c r="C3427">
        <v>813</v>
      </c>
      <c r="D3427" t="s">
        <v>632</v>
      </c>
      <c r="E3427">
        <v>191</v>
      </c>
      <c r="F3427">
        <v>3805</v>
      </c>
      <c r="G3427">
        <v>4.88</v>
      </c>
      <c r="H3427">
        <v>8</v>
      </c>
      <c r="I3427">
        <v>10</v>
      </c>
      <c r="J3427" t="s">
        <v>36946</v>
      </c>
      <c r="K3427" t="s">
        <v>36956</v>
      </c>
      <c r="L3427" t="s">
        <v>36945</v>
      </c>
      <c r="M3427" t="s">
        <v>36950</v>
      </c>
      <c r="N3427" t="s">
        <v>36999</v>
      </c>
      <c r="O3427" t="s">
        <v>36967</v>
      </c>
      <c r="P3427" t="s">
        <v>36947</v>
      </c>
      <c r="Q3427" t="s">
        <v>37000</v>
      </c>
      <c r="R3427" t="s">
        <v>36943</v>
      </c>
      <c r="S3427" t="s">
        <v>36968</v>
      </c>
      <c r="T3427" t="s">
        <v>37001</v>
      </c>
      <c r="U3427" t="s">
        <v>37002</v>
      </c>
      <c r="V3427" t="s">
        <v>36955</v>
      </c>
      <c r="W3427" t="s">
        <v>37003</v>
      </c>
      <c r="X3427" t="s">
        <v>37004</v>
      </c>
      <c r="Y3427" t="s">
        <v>36952</v>
      </c>
      <c r="Z3427" t="s">
        <v>37005</v>
      </c>
      <c r="AA3427" t="s">
        <v>37006</v>
      </c>
      <c r="AB3427" t="s">
        <v>37007</v>
      </c>
    </row>
    <row r="3428" spans="1:31" x14ac:dyDescent="0.3">
      <c r="A3428" t="s">
        <v>36956</v>
      </c>
      <c r="B3428" t="s">
        <v>36998</v>
      </c>
      <c r="C3428">
        <v>814</v>
      </c>
      <c r="D3428" t="s">
        <v>632</v>
      </c>
      <c r="E3428">
        <v>296</v>
      </c>
      <c r="F3428">
        <v>5346</v>
      </c>
      <c r="G3428">
        <v>4.9000000000000004</v>
      </c>
      <c r="H3428">
        <v>10</v>
      </c>
      <c r="I3428">
        <v>8</v>
      </c>
      <c r="J3428" t="s">
        <v>36945</v>
      </c>
      <c r="K3428" t="s">
        <v>36946</v>
      </c>
      <c r="L3428" t="s">
        <v>36953</v>
      </c>
      <c r="M3428" t="s">
        <v>36950</v>
      </c>
      <c r="N3428" t="s">
        <v>36948</v>
      </c>
      <c r="O3428" t="s">
        <v>37008</v>
      </c>
      <c r="P3428" t="s">
        <v>37009</v>
      </c>
      <c r="Q3428" t="s">
        <v>36967</v>
      </c>
      <c r="R3428" t="s">
        <v>37010</v>
      </c>
      <c r="S3428" t="s">
        <v>37007</v>
      </c>
      <c r="T3428" t="s">
        <v>36971</v>
      </c>
      <c r="U3428" t="s">
        <v>36968</v>
      </c>
      <c r="V3428" t="e">
        <f>-o93FVxZO5Q</f>
        <v>#NAME?</v>
      </c>
      <c r="W3428" t="s">
        <v>37011</v>
      </c>
      <c r="X3428" t="s">
        <v>37012</v>
      </c>
      <c r="Y3428" t="s">
        <v>36955</v>
      </c>
      <c r="Z3428" t="s">
        <v>37002</v>
      </c>
      <c r="AA3428" t="s">
        <v>37005</v>
      </c>
    </row>
    <row r="3429" spans="1:31" x14ac:dyDescent="0.3">
      <c r="A3429" t="s">
        <v>36967</v>
      </c>
      <c r="B3429" t="s">
        <v>37013</v>
      </c>
      <c r="C3429">
        <v>984</v>
      </c>
      <c r="D3429" t="s">
        <v>632</v>
      </c>
      <c r="E3429">
        <v>600</v>
      </c>
      <c r="F3429">
        <v>719</v>
      </c>
      <c r="G3429">
        <v>4.33</v>
      </c>
      <c r="H3429">
        <v>6</v>
      </c>
      <c r="I3429">
        <v>2</v>
      </c>
      <c r="J3429" t="s">
        <v>36946</v>
      </c>
      <c r="K3429" t="s">
        <v>36948</v>
      </c>
      <c r="L3429" t="s">
        <v>36953</v>
      </c>
      <c r="M3429" t="s">
        <v>37014</v>
      </c>
      <c r="N3429" t="e">
        <f>-o93FVxZO5Q</f>
        <v>#NAME?</v>
      </c>
      <c r="O3429" t="s">
        <v>37015</v>
      </c>
      <c r="P3429" t="s">
        <v>37016</v>
      </c>
      <c r="Q3429" t="s">
        <v>37017</v>
      </c>
      <c r="R3429" t="s">
        <v>37018</v>
      </c>
      <c r="S3429" t="s">
        <v>37019</v>
      </c>
      <c r="T3429" t="s">
        <v>36964</v>
      </c>
      <c r="U3429" t="s">
        <v>36968</v>
      </c>
      <c r="V3429" t="s">
        <v>37020</v>
      </c>
      <c r="W3429" t="s">
        <v>37021</v>
      </c>
      <c r="X3429" t="s">
        <v>37022</v>
      </c>
      <c r="Y3429" t="s">
        <v>36971</v>
      </c>
      <c r="Z3429" t="s">
        <v>37023</v>
      </c>
      <c r="AA3429" t="s">
        <v>12710</v>
      </c>
      <c r="AB3429" t="s">
        <v>37002</v>
      </c>
    </row>
    <row r="3430" spans="1:31" x14ac:dyDescent="0.3">
      <c r="A3430" t="s">
        <v>36950</v>
      </c>
      <c r="B3430" t="s">
        <v>37024</v>
      </c>
      <c r="C3430">
        <v>927</v>
      </c>
      <c r="D3430" t="s">
        <v>632</v>
      </c>
      <c r="E3430">
        <v>244</v>
      </c>
      <c r="F3430">
        <v>2138</v>
      </c>
      <c r="G3430">
        <v>4.5</v>
      </c>
      <c r="H3430">
        <v>4</v>
      </c>
      <c r="I3430">
        <v>3</v>
      </c>
      <c r="J3430" t="s">
        <v>36956</v>
      </c>
      <c r="K3430" t="s">
        <v>36946</v>
      </c>
      <c r="L3430" t="s">
        <v>36945</v>
      </c>
      <c r="M3430" t="s">
        <v>37025</v>
      </c>
      <c r="N3430" t="s">
        <v>36953</v>
      </c>
      <c r="O3430" t="s">
        <v>36943</v>
      </c>
      <c r="P3430" t="s">
        <v>37007</v>
      </c>
      <c r="Q3430" t="s">
        <v>37008</v>
      </c>
      <c r="R3430" t="s">
        <v>37009</v>
      </c>
      <c r="S3430" t="s">
        <v>36971</v>
      </c>
      <c r="T3430" t="s">
        <v>37002</v>
      </c>
      <c r="U3430" t="s">
        <v>37026</v>
      </c>
      <c r="V3430" t="s">
        <v>18348</v>
      </c>
      <c r="W3430" t="s">
        <v>36969</v>
      </c>
      <c r="X3430" t="e">
        <f>-o93FVxZO5Q</f>
        <v>#NAME?</v>
      </c>
      <c r="Y3430" t="s">
        <v>36955</v>
      </c>
      <c r="Z3430" t="s">
        <v>36952</v>
      </c>
      <c r="AA3430" t="s">
        <v>36949</v>
      </c>
      <c r="AB3430" t="s">
        <v>37027</v>
      </c>
    </row>
    <row r="3431" spans="1:31" x14ac:dyDescent="0.3">
      <c r="A3431" t="s">
        <v>37028</v>
      </c>
      <c r="B3431" t="s">
        <v>37029</v>
      </c>
      <c r="C3431">
        <v>543</v>
      </c>
      <c r="D3431" t="s">
        <v>152</v>
      </c>
      <c r="E3431" t="s">
        <v>3</v>
      </c>
      <c r="F3431" t="s">
        <v>153</v>
      </c>
      <c r="G3431">
        <v>577</v>
      </c>
      <c r="H3431">
        <v>708</v>
      </c>
      <c r="I3431">
        <v>5</v>
      </c>
      <c r="J3431">
        <v>1</v>
      </c>
      <c r="K3431">
        <v>2</v>
      </c>
    </row>
    <row r="3432" spans="1:31" x14ac:dyDescent="0.3">
      <c r="A3432" t="s">
        <v>37030</v>
      </c>
      <c r="B3432" t="s">
        <v>37031</v>
      </c>
      <c r="C3432">
        <v>984</v>
      </c>
      <c r="D3432" t="s">
        <v>3478</v>
      </c>
      <c r="E3432" t="s">
        <v>3</v>
      </c>
      <c r="F3432" t="s">
        <v>3479</v>
      </c>
      <c r="G3432">
        <v>178</v>
      </c>
      <c r="H3432">
        <v>6656</v>
      </c>
      <c r="I3432">
        <v>4.32</v>
      </c>
      <c r="J3432">
        <v>19</v>
      </c>
      <c r="K3432">
        <v>23</v>
      </c>
      <c r="L3432" t="s">
        <v>37032</v>
      </c>
      <c r="M3432" t="s">
        <v>37033</v>
      </c>
      <c r="N3432" t="s">
        <v>37034</v>
      </c>
      <c r="O3432" t="s">
        <v>37035</v>
      </c>
      <c r="P3432" t="s">
        <v>37036</v>
      </c>
      <c r="Q3432" t="s">
        <v>37037</v>
      </c>
      <c r="R3432" t="s">
        <v>37038</v>
      </c>
      <c r="S3432" t="s">
        <v>37039</v>
      </c>
      <c r="T3432" t="s">
        <v>37040</v>
      </c>
      <c r="U3432" t="s">
        <v>37041</v>
      </c>
      <c r="V3432" t="s">
        <v>37042</v>
      </c>
      <c r="W3432" t="s">
        <v>37043</v>
      </c>
      <c r="X3432" t="s">
        <v>37044</v>
      </c>
      <c r="Y3432" t="s">
        <v>37045</v>
      </c>
      <c r="Z3432" t="s">
        <v>37046</v>
      </c>
      <c r="AA3432" t="s">
        <v>37047</v>
      </c>
      <c r="AB3432" t="s">
        <v>37048</v>
      </c>
      <c r="AC3432" t="s">
        <v>37049</v>
      </c>
      <c r="AD3432" t="s">
        <v>37050</v>
      </c>
      <c r="AE3432" t="s">
        <v>37051</v>
      </c>
    </row>
    <row r="3433" spans="1:31" x14ac:dyDescent="0.3">
      <c r="A3433" t="s">
        <v>37052</v>
      </c>
      <c r="B3433" t="s">
        <v>37053</v>
      </c>
      <c r="C3433">
        <v>1101</v>
      </c>
      <c r="D3433" t="s">
        <v>32</v>
      </c>
      <c r="E3433">
        <v>251</v>
      </c>
      <c r="F3433">
        <v>750</v>
      </c>
      <c r="G3433">
        <v>4.43</v>
      </c>
      <c r="H3433">
        <v>7</v>
      </c>
      <c r="I3433">
        <v>17</v>
      </c>
    </row>
    <row r="3434" spans="1:31" x14ac:dyDescent="0.3">
      <c r="A3434" t="s">
        <v>37054</v>
      </c>
      <c r="B3434" t="s">
        <v>37055</v>
      </c>
      <c r="C3434">
        <v>860</v>
      </c>
      <c r="D3434" t="s">
        <v>32</v>
      </c>
      <c r="E3434">
        <v>487</v>
      </c>
      <c r="F3434">
        <v>337</v>
      </c>
      <c r="G3434">
        <v>5</v>
      </c>
      <c r="H3434">
        <v>2</v>
      </c>
      <c r="I3434">
        <v>2</v>
      </c>
    </row>
    <row r="3435" spans="1:31" x14ac:dyDescent="0.3">
      <c r="A3435" t="s">
        <v>37056</v>
      </c>
      <c r="B3435" t="s">
        <v>37057</v>
      </c>
      <c r="C3435">
        <v>454</v>
      </c>
      <c r="D3435" t="s">
        <v>632</v>
      </c>
      <c r="E3435">
        <v>186</v>
      </c>
      <c r="F3435">
        <v>1014</v>
      </c>
      <c r="G3435">
        <v>5</v>
      </c>
      <c r="H3435">
        <v>2</v>
      </c>
      <c r="I3435">
        <v>1</v>
      </c>
    </row>
    <row r="3436" spans="1:31" x14ac:dyDescent="0.3">
      <c r="A3436" t="s">
        <v>37058</v>
      </c>
      <c r="B3436" t="s">
        <v>37059</v>
      </c>
      <c r="C3436">
        <v>1063</v>
      </c>
      <c r="D3436" t="s">
        <v>3478</v>
      </c>
      <c r="E3436" t="s">
        <v>3</v>
      </c>
      <c r="F3436" t="s">
        <v>3479</v>
      </c>
      <c r="G3436">
        <v>342</v>
      </c>
      <c r="H3436">
        <v>477</v>
      </c>
      <c r="I3436">
        <v>5</v>
      </c>
      <c r="J3436">
        <v>3</v>
      </c>
      <c r="K3436">
        <v>6</v>
      </c>
      <c r="L3436" t="s">
        <v>37060</v>
      </c>
      <c r="M3436" t="s">
        <v>37061</v>
      </c>
      <c r="N3436" t="s">
        <v>37062</v>
      </c>
      <c r="O3436" t="s">
        <v>37063</v>
      </c>
      <c r="P3436" t="s">
        <v>37064</v>
      </c>
      <c r="Q3436" t="s">
        <v>37065</v>
      </c>
      <c r="R3436" t="s">
        <v>37066</v>
      </c>
      <c r="S3436" t="s">
        <v>37067</v>
      </c>
      <c r="T3436" t="s">
        <v>37068</v>
      </c>
      <c r="U3436" t="s">
        <v>37069</v>
      </c>
      <c r="V3436" t="s">
        <v>37070</v>
      </c>
      <c r="W3436" t="s">
        <v>37004</v>
      </c>
      <c r="X3436" t="s">
        <v>37071</v>
      </c>
      <c r="Y3436" t="s">
        <v>37072</v>
      </c>
      <c r="Z3436" t="s">
        <v>37073</v>
      </c>
      <c r="AA3436" t="s">
        <v>37074</v>
      </c>
      <c r="AB3436" t="s">
        <v>37075</v>
      </c>
      <c r="AC3436" t="s">
        <v>37076</v>
      </c>
      <c r="AD3436" t="s">
        <v>37077</v>
      </c>
      <c r="AE3436" t="s">
        <v>37078</v>
      </c>
    </row>
    <row r="3437" spans="1:31" x14ac:dyDescent="0.3">
      <c r="A3437" t="s">
        <v>37079</v>
      </c>
      <c r="B3437" t="s">
        <v>37080</v>
      </c>
      <c r="C3437">
        <v>1092</v>
      </c>
      <c r="D3437" t="s">
        <v>632</v>
      </c>
      <c r="E3437">
        <v>501</v>
      </c>
      <c r="F3437">
        <v>164</v>
      </c>
      <c r="G3437">
        <v>5</v>
      </c>
      <c r="H3437">
        <v>3</v>
      </c>
      <c r="I3437">
        <v>2</v>
      </c>
      <c r="J3437" t="s">
        <v>36969</v>
      </c>
      <c r="K3437" t="s">
        <v>36945</v>
      </c>
      <c r="L3437" t="s">
        <v>36946</v>
      </c>
      <c r="M3437" t="s">
        <v>37081</v>
      </c>
      <c r="N3437" t="s">
        <v>37082</v>
      </c>
      <c r="O3437" t="s">
        <v>10470</v>
      </c>
      <c r="P3437" t="s">
        <v>36948</v>
      </c>
      <c r="Q3437" t="s">
        <v>37083</v>
      </c>
      <c r="R3437" t="s">
        <v>37015</v>
      </c>
      <c r="S3437" t="s">
        <v>37007</v>
      </c>
      <c r="T3437" t="s">
        <v>37084</v>
      </c>
      <c r="U3437" t="s">
        <v>37085</v>
      </c>
      <c r="V3437" t="s">
        <v>37086</v>
      </c>
      <c r="W3437" t="s">
        <v>37087</v>
      </c>
      <c r="X3437" t="s">
        <v>36971</v>
      </c>
      <c r="Y3437" t="s">
        <v>37088</v>
      </c>
      <c r="Z3437" t="s">
        <v>37089</v>
      </c>
      <c r="AA3437" t="s">
        <v>37090</v>
      </c>
      <c r="AB3437" t="e">
        <f>-IR2kvBu-R4</f>
        <v>#NAME?</v>
      </c>
      <c r="AC3437" t="s">
        <v>36964</v>
      </c>
    </row>
    <row r="3438" spans="1:31" x14ac:dyDescent="0.3">
      <c r="A3438" t="s">
        <v>37091</v>
      </c>
      <c r="B3438" t="s">
        <v>37092</v>
      </c>
      <c r="C3438">
        <v>573</v>
      </c>
      <c r="D3438" t="s">
        <v>632</v>
      </c>
      <c r="E3438">
        <v>338</v>
      </c>
      <c r="F3438">
        <v>367</v>
      </c>
      <c r="G3438">
        <v>0</v>
      </c>
      <c r="H3438">
        <v>0</v>
      </c>
      <c r="I3438">
        <v>0</v>
      </c>
    </row>
    <row r="3439" spans="1:31" x14ac:dyDescent="0.3">
      <c r="A3439" t="s">
        <v>37025</v>
      </c>
      <c r="B3439" t="s">
        <v>37024</v>
      </c>
      <c r="C3439">
        <v>952</v>
      </c>
      <c r="D3439" t="s">
        <v>632</v>
      </c>
      <c r="E3439">
        <v>240</v>
      </c>
      <c r="F3439">
        <v>949</v>
      </c>
      <c r="G3439">
        <v>5</v>
      </c>
      <c r="H3439">
        <v>1</v>
      </c>
      <c r="I3439">
        <v>4</v>
      </c>
      <c r="J3439" t="s">
        <v>36950</v>
      </c>
      <c r="K3439" t="s">
        <v>36945</v>
      </c>
      <c r="L3439" t="s">
        <v>37009</v>
      </c>
      <c r="M3439" t="s">
        <v>37007</v>
      </c>
      <c r="N3439" t="s">
        <v>37015</v>
      </c>
      <c r="O3439" t="s">
        <v>36999</v>
      </c>
      <c r="P3439" t="s">
        <v>36971</v>
      </c>
      <c r="Q3439" t="s">
        <v>37093</v>
      </c>
      <c r="R3439" t="s">
        <v>37002</v>
      </c>
      <c r="S3439" t="s">
        <v>36968</v>
      </c>
      <c r="T3439" t="s">
        <v>36952</v>
      </c>
      <c r="U3439" t="s">
        <v>37094</v>
      </c>
      <c r="V3439" t="s">
        <v>37095</v>
      </c>
      <c r="W3439" t="s">
        <v>37000</v>
      </c>
      <c r="X3439" t="s">
        <v>37096</v>
      </c>
      <c r="Y3439" t="s">
        <v>36947</v>
      </c>
      <c r="Z3439" t="s">
        <v>10010</v>
      </c>
      <c r="AA3439" t="s">
        <v>37097</v>
      </c>
      <c r="AB3439" t="s">
        <v>37098</v>
      </c>
      <c r="AC3439" t="s">
        <v>36969</v>
      </c>
    </row>
    <row r="3440" spans="1:31" x14ac:dyDescent="0.3">
      <c r="A3440" t="s">
        <v>37099</v>
      </c>
      <c r="B3440" t="s">
        <v>37100</v>
      </c>
      <c r="C3440">
        <v>1068</v>
      </c>
      <c r="D3440" t="s">
        <v>632</v>
      </c>
      <c r="E3440">
        <v>302</v>
      </c>
      <c r="F3440">
        <v>346</v>
      </c>
      <c r="G3440">
        <v>0</v>
      </c>
      <c r="H3440">
        <v>0</v>
      </c>
      <c r="I3440">
        <v>2</v>
      </c>
    </row>
    <row r="3441" spans="1:31" x14ac:dyDescent="0.3">
      <c r="A3441" t="s">
        <v>36946</v>
      </c>
      <c r="B3441" t="s">
        <v>37101</v>
      </c>
      <c r="C3441">
        <v>973</v>
      </c>
      <c r="D3441" t="s">
        <v>632</v>
      </c>
      <c r="E3441">
        <v>249</v>
      </c>
      <c r="F3441">
        <v>26696</v>
      </c>
      <c r="G3441">
        <v>4.49</v>
      </c>
      <c r="H3441">
        <v>82</v>
      </c>
      <c r="I3441">
        <v>103</v>
      </c>
      <c r="J3441" t="s">
        <v>36945</v>
      </c>
      <c r="K3441" t="s">
        <v>36943</v>
      </c>
      <c r="L3441" t="s">
        <v>36948</v>
      </c>
      <c r="M3441" t="s">
        <v>36947</v>
      </c>
      <c r="N3441" t="s">
        <v>36953</v>
      </c>
      <c r="O3441" t="s">
        <v>36952</v>
      </c>
      <c r="P3441" t="s">
        <v>36961</v>
      </c>
      <c r="Q3441" t="s">
        <v>36950</v>
      </c>
      <c r="R3441" t="s">
        <v>37102</v>
      </c>
      <c r="S3441" t="s">
        <v>36967</v>
      </c>
      <c r="T3441" t="s">
        <v>36949</v>
      </c>
      <c r="U3441" t="s">
        <v>36956</v>
      </c>
      <c r="V3441" t="s">
        <v>37025</v>
      </c>
      <c r="W3441" t="s">
        <v>36999</v>
      </c>
      <c r="X3441" t="s">
        <v>37015</v>
      </c>
      <c r="Y3441" t="s">
        <v>37103</v>
      </c>
      <c r="Z3441" t="s">
        <v>37027</v>
      </c>
      <c r="AA3441" t="s">
        <v>37104</v>
      </c>
      <c r="AB3441" t="s">
        <v>37105</v>
      </c>
      <c r="AC3441" t="s">
        <v>36964</v>
      </c>
    </row>
    <row r="3442" spans="1:31" x14ac:dyDescent="0.3">
      <c r="A3442" t="s">
        <v>36948</v>
      </c>
      <c r="B3442" t="s">
        <v>37106</v>
      </c>
      <c r="C3442">
        <v>553</v>
      </c>
      <c r="D3442" t="s">
        <v>632</v>
      </c>
      <c r="E3442">
        <v>296</v>
      </c>
      <c r="F3442">
        <v>4232</v>
      </c>
      <c r="G3442">
        <v>4.67</v>
      </c>
      <c r="H3442">
        <v>9</v>
      </c>
      <c r="I3442">
        <v>9</v>
      </c>
      <c r="J3442" t="s">
        <v>36946</v>
      </c>
      <c r="K3442" t="s">
        <v>36956</v>
      </c>
      <c r="L3442" t="s">
        <v>36950</v>
      </c>
      <c r="M3442" t="s">
        <v>36943</v>
      </c>
      <c r="N3442" t="s">
        <v>36953</v>
      </c>
      <c r="O3442" t="s">
        <v>36967</v>
      </c>
      <c r="P3442" t="s">
        <v>37008</v>
      </c>
      <c r="Q3442" t="s">
        <v>37007</v>
      </c>
      <c r="R3442" t="s">
        <v>36949</v>
      </c>
      <c r="S3442" t="s">
        <v>37010</v>
      </c>
      <c r="T3442" t="s">
        <v>36961</v>
      </c>
      <c r="U3442" t="s">
        <v>36947</v>
      </c>
      <c r="V3442" t="s">
        <v>37015</v>
      </c>
      <c r="W3442" t="s">
        <v>36952</v>
      </c>
    </row>
    <row r="3443" spans="1:31" x14ac:dyDescent="0.3">
      <c r="A3443" t="s">
        <v>37107</v>
      </c>
      <c r="B3443" t="s">
        <v>37108</v>
      </c>
      <c r="C3443">
        <v>1008</v>
      </c>
      <c r="D3443" t="s">
        <v>32</v>
      </c>
      <c r="E3443">
        <v>1052</v>
      </c>
      <c r="F3443">
        <v>94</v>
      </c>
      <c r="G3443">
        <v>4</v>
      </c>
      <c r="H3443">
        <v>4</v>
      </c>
      <c r="I3443">
        <v>2</v>
      </c>
    </row>
    <row r="3444" spans="1:31" x14ac:dyDescent="0.3">
      <c r="A3444" t="s">
        <v>37109</v>
      </c>
      <c r="B3444" t="s">
        <v>37108</v>
      </c>
      <c r="C3444">
        <v>1008</v>
      </c>
      <c r="D3444" t="s">
        <v>32</v>
      </c>
      <c r="E3444">
        <v>896</v>
      </c>
      <c r="F3444">
        <v>74</v>
      </c>
      <c r="G3444">
        <v>3.67</v>
      </c>
      <c r="H3444">
        <v>3</v>
      </c>
      <c r="I3444">
        <v>0</v>
      </c>
    </row>
    <row r="3445" spans="1:31" x14ac:dyDescent="0.3">
      <c r="A3445" t="s">
        <v>37110</v>
      </c>
      <c r="B3445" t="s">
        <v>37108</v>
      </c>
      <c r="C3445">
        <v>1012</v>
      </c>
      <c r="D3445" t="s">
        <v>32</v>
      </c>
      <c r="E3445">
        <v>1026</v>
      </c>
      <c r="F3445">
        <v>39</v>
      </c>
      <c r="G3445">
        <v>3</v>
      </c>
      <c r="H3445">
        <v>4</v>
      </c>
      <c r="I3445">
        <v>0</v>
      </c>
    </row>
    <row r="3446" spans="1:31" x14ac:dyDescent="0.3">
      <c r="A3446" t="s">
        <v>37111</v>
      </c>
      <c r="B3446" t="s">
        <v>37112</v>
      </c>
      <c r="C3446">
        <v>1135</v>
      </c>
      <c r="D3446" t="s">
        <v>38</v>
      </c>
      <c r="E3446" t="s">
        <v>3</v>
      </c>
      <c r="F3446" t="s">
        <v>39</v>
      </c>
      <c r="G3446">
        <v>177</v>
      </c>
      <c r="H3446">
        <v>96</v>
      </c>
      <c r="I3446">
        <v>4.5599999999999996</v>
      </c>
      <c r="J3446">
        <v>9</v>
      </c>
      <c r="K3446">
        <v>14</v>
      </c>
      <c r="L3446" t="s">
        <v>37107</v>
      </c>
      <c r="M3446" t="s">
        <v>37109</v>
      </c>
      <c r="N3446" t="s">
        <v>37110</v>
      </c>
      <c r="O3446" t="e">
        <f>-JFusrlsKAs</f>
        <v>#NAME?</v>
      </c>
      <c r="P3446" t="s">
        <v>37113</v>
      </c>
      <c r="Q3446" t="s">
        <v>37114</v>
      </c>
      <c r="R3446" t="s">
        <v>37115</v>
      </c>
      <c r="S3446" t="s">
        <v>37116</v>
      </c>
      <c r="T3446" t="s">
        <v>37117</v>
      </c>
      <c r="U3446" t="s">
        <v>37118</v>
      </c>
      <c r="V3446" t="s">
        <v>37119</v>
      </c>
      <c r="W3446" t="s">
        <v>37120</v>
      </c>
      <c r="X3446" t="s">
        <v>37121</v>
      </c>
      <c r="Y3446" t="s">
        <v>37122</v>
      </c>
      <c r="Z3446" t="s">
        <v>37123</v>
      </c>
      <c r="AA3446" t="s">
        <v>37124</v>
      </c>
      <c r="AB3446" t="s">
        <v>37125</v>
      </c>
      <c r="AC3446" t="s">
        <v>37126</v>
      </c>
      <c r="AD3446" t="s">
        <v>37127</v>
      </c>
      <c r="AE3446" t="s">
        <v>37128</v>
      </c>
    </row>
    <row r="3447" spans="1:31" x14ac:dyDescent="0.3">
      <c r="A3447" t="e">
        <f>-JFusrlsKAs</f>
        <v>#NAME?</v>
      </c>
      <c r="B3447" t="s">
        <v>37108</v>
      </c>
      <c r="C3447">
        <v>1012</v>
      </c>
      <c r="D3447" t="s">
        <v>32</v>
      </c>
      <c r="E3447">
        <v>959</v>
      </c>
      <c r="F3447">
        <v>41</v>
      </c>
      <c r="G3447">
        <v>2.33</v>
      </c>
      <c r="H3447">
        <v>3</v>
      </c>
      <c r="I3447">
        <v>1</v>
      </c>
    </row>
    <row r="3448" spans="1:31" x14ac:dyDescent="0.3">
      <c r="A3448" t="s">
        <v>37113</v>
      </c>
      <c r="B3448" t="s">
        <v>37108</v>
      </c>
      <c r="C3448">
        <v>1051</v>
      </c>
      <c r="D3448" t="s">
        <v>32</v>
      </c>
      <c r="E3448">
        <v>1085</v>
      </c>
      <c r="F3448">
        <v>64</v>
      </c>
      <c r="G3448">
        <v>4.67</v>
      </c>
      <c r="H3448">
        <v>3</v>
      </c>
      <c r="I3448">
        <v>0</v>
      </c>
    </row>
    <row r="3449" spans="1:31" x14ac:dyDescent="0.3">
      <c r="A3449" t="s">
        <v>37114</v>
      </c>
      <c r="B3449" t="s">
        <v>37108</v>
      </c>
      <c r="C3449">
        <v>1023</v>
      </c>
      <c r="D3449" t="s">
        <v>32</v>
      </c>
      <c r="E3449">
        <v>1068</v>
      </c>
      <c r="F3449">
        <v>67</v>
      </c>
      <c r="G3449">
        <v>0</v>
      </c>
      <c r="H3449">
        <v>0</v>
      </c>
      <c r="I3449">
        <v>0</v>
      </c>
    </row>
    <row r="3450" spans="1:31" x14ac:dyDescent="0.3">
      <c r="A3450" t="s">
        <v>37115</v>
      </c>
      <c r="B3450" t="s">
        <v>37108</v>
      </c>
      <c r="C3450">
        <v>1023</v>
      </c>
      <c r="D3450" t="s">
        <v>32</v>
      </c>
      <c r="E3450">
        <v>1099</v>
      </c>
      <c r="F3450">
        <v>42</v>
      </c>
      <c r="G3450">
        <v>0</v>
      </c>
      <c r="H3450">
        <v>0</v>
      </c>
      <c r="I3450">
        <v>0</v>
      </c>
    </row>
    <row r="3451" spans="1:31" x14ac:dyDescent="0.3">
      <c r="A3451" t="s">
        <v>37116</v>
      </c>
      <c r="B3451" t="s">
        <v>37108</v>
      </c>
      <c r="C3451">
        <v>1031</v>
      </c>
      <c r="D3451" t="s">
        <v>32</v>
      </c>
      <c r="E3451">
        <v>1150</v>
      </c>
      <c r="F3451">
        <v>62</v>
      </c>
      <c r="G3451">
        <v>5</v>
      </c>
      <c r="H3451">
        <v>1</v>
      </c>
      <c r="I3451">
        <v>0</v>
      </c>
    </row>
    <row r="3452" spans="1:31" x14ac:dyDescent="0.3">
      <c r="A3452" t="s">
        <v>37117</v>
      </c>
      <c r="B3452" t="s">
        <v>37108</v>
      </c>
      <c r="C3452">
        <v>1031</v>
      </c>
      <c r="D3452" t="s">
        <v>32</v>
      </c>
      <c r="E3452">
        <v>819</v>
      </c>
      <c r="F3452">
        <v>52</v>
      </c>
      <c r="G3452">
        <v>0</v>
      </c>
      <c r="H3452">
        <v>0</v>
      </c>
      <c r="I3452">
        <v>0</v>
      </c>
    </row>
    <row r="3453" spans="1:31" x14ac:dyDescent="0.3">
      <c r="A3453" t="s">
        <v>37118</v>
      </c>
      <c r="B3453" t="s">
        <v>37108</v>
      </c>
      <c r="C3453">
        <v>1017</v>
      </c>
      <c r="D3453" t="s">
        <v>32</v>
      </c>
      <c r="E3453">
        <v>1002</v>
      </c>
      <c r="F3453">
        <v>29</v>
      </c>
      <c r="G3453">
        <v>0</v>
      </c>
      <c r="H3453">
        <v>0</v>
      </c>
      <c r="I3453">
        <v>0</v>
      </c>
    </row>
    <row r="3454" spans="1:31" x14ac:dyDescent="0.3">
      <c r="A3454" t="s">
        <v>37119</v>
      </c>
      <c r="B3454" t="s">
        <v>37129</v>
      </c>
      <c r="C3454">
        <v>993</v>
      </c>
      <c r="D3454" t="s">
        <v>38</v>
      </c>
      <c r="E3454" t="s">
        <v>3</v>
      </c>
      <c r="F3454" t="s">
        <v>39</v>
      </c>
      <c r="G3454">
        <v>351</v>
      </c>
      <c r="H3454">
        <v>147</v>
      </c>
      <c r="I3454">
        <v>3.86</v>
      </c>
      <c r="J3454">
        <v>7</v>
      </c>
      <c r="K3454">
        <v>1</v>
      </c>
    </row>
    <row r="3455" spans="1:31" x14ac:dyDescent="0.3">
      <c r="A3455" t="s">
        <v>37120</v>
      </c>
      <c r="B3455" t="s">
        <v>37130</v>
      </c>
      <c r="C3455">
        <v>1058</v>
      </c>
      <c r="D3455" t="s">
        <v>632</v>
      </c>
      <c r="E3455">
        <v>279</v>
      </c>
      <c r="F3455">
        <v>1325</v>
      </c>
      <c r="G3455">
        <v>4.33</v>
      </c>
      <c r="H3455">
        <v>3</v>
      </c>
      <c r="I3455">
        <v>5</v>
      </c>
    </row>
    <row r="3456" spans="1:31" x14ac:dyDescent="0.3">
      <c r="A3456" t="s">
        <v>37121</v>
      </c>
      <c r="B3456" t="s">
        <v>37131</v>
      </c>
      <c r="C3456">
        <v>795</v>
      </c>
      <c r="D3456" t="s">
        <v>632</v>
      </c>
      <c r="E3456">
        <v>403</v>
      </c>
      <c r="F3456">
        <v>129957</v>
      </c>
      <c r="G3456">
        <v>4.82</v>
      </c>
      <c r="H3456">
        <v>292</v>
      </c>
      <c r="I3456">
        <v>273</v>
      </c>
      <c r="J3456" t="s">
        <v>37132</v>
      </c>
      <c r="K3456" t="s">
        <v>37133</v>
      </c>
      <c r="L3456" t="s">
        <v>37134</v>
      </c>
      <c r="M3456" t="s">
        <v>37135</v>
      </c>
      <c r="N3456" t="s">
        <v>37136</v>
      </c>
      <c r="O3456" t="s">
        <v>37137</v>
      </c>
      <c r="P3456" t="s">
        <v>37138</v>
      </c>
      <c r="Q3456" t="s">
        <v>37139</v>
      </c>
      <c r="R3456" t="s">
        <v>37140</v>
      </c>
      <c r="S3456" t="s">
        <v>37141</v>
      </c>
      <c r="T3456" t="s">
        <v>37142</v>
      </c>
      <c r="U3456" t="s">
        <v>37123</v>
      </c>
      <c r="V3456" t="s">
        <v>37143</v>
      </c>
      <c r="W3456" t="s">
        <v>37144</v>
      </c>
      <c r="X3456" t="s">
        <v>37145</v>
      </c>
      <c r="Y3456" t="s">
        <v>37146</v>
      </c>
      <c r="Z3456" t="s">
        <v>37147</v>
      </c>
      <c r="AA3456" t="s">
        <v>37148</v>
      </c>
      <c r="AB3456" t="s">
        <v>37149</v>
      </c>
      <c r="AC3456" t="s">
        <v>37150</v>
      </c>
    </row>
    <row r="3457" spans="1:29" x14ac:dyDescent="0.3">
      <c r="A3457" t="s">
        <v>37122</v>
      </c>
      <c r="B3457" t="s">
        <v>37151</v>
      </c>
      <c r="C3457">
        <v>1069</v>
      </c>
      <c r="D3457" t="s">
        <v>632</v>
      </c>
      <c r="E3457">
        <v>426</v>
      </c>
      <c r="F3457">
        <v>11564</v>
      </c>
      <c r="G3457">
        <v>4.96</v>
      </c>
      <c r="H3457">
        <v>26</v>
      </c>
      <c r="I3457">
        <v>17</v>
      </c>
      <c r="J3457" t="s">
        <v>37152</v>
      </c>
      <c r="K3457" t="s">
        <v>37153</v>
      </c>
      <c r="L3457" t="s">
        <v>37154</v>
      </c>
      <c r="M3457" t="s">
        <v>37155</v>
      </c>
      <c r="N3457" t="s">
        <v>37156</v>
      </c>
      <c r="O3457" t="s">
        <v>37157</v>
      </c>
      <c r="P3457" t="s">
        <v>37158</v>
      </c>
      <c r="Q3457" t="s">
        <v>37132</v>
      </c>
      <c r="R3457" t="s">
        <v>37159</v>
      </c>
      <c r="S3457" t="s">
        <v>37140</v>
      </c>
      <c r="T3457" t="s">
        <v>37121</v>
      </c>
      <c r="U3457" t="s">
        <v>37160</v>
      </c>
      <c r="V3457" t="s">
        <v>37120</v>
      </c>
      <c r="W3457" t="s">
        <v>37161</v>
      </c>
    </row>
    <row r="3458" spans="1:29" x14ac:dyDescent="0.3">
      <c r="A3458" t="s">
        <v>37123</v>
      </c>
      <c r="B3458" t="s">
        <v>37162</v>
      </c>
      <c r="C3458">
        <v>887</v>
      </c>
      <c r="D3458" t="s">
        <v>632</v>
      </c>
      <c r="E3458">
        <v>265</v>
      </c>
      <c r="F3458">
        <v>22092</v>
      </c>
      <c r="G3458">
        <v>4.8499999999999996</v>
      </c>
      <c r="H3458">
        <v>72</v>
      </c>
      <c r="I3458">
        <v>45</v>
      </c>
      <c r="J3458" t="s">
        <v>37163</v>
      </c>
      <c r="K3458" t="s">
        <v>37164</v>
      </c>
      <c r="L3458" t="s">
        <v>37165</v>
      </c>
      <c r="M3458" t="s">
        <v>37121</v>
      </c>
      <c r="N3458" t="s">
        <v>37132</v>
      </c>
      <c r="O3458" t="s">
        <v>37166</v>
      </c>
      <c r="P3458" t="s">
        <v>37167</v>
      </c>
      <c r="Q3458" t="s">
        <v>37168</v>
      </c>
      <c r="R3458" t="s">
        <v>37140</v>
      </c>
      <c r="S3458" t="s">
        <v>37169</v>
      </c>
      <c r="T3458" t="s">
        <v>37170</v>
      </c>
      <c r="U3458" t="s">
        <v>37171</v>
      </c>
      <c r="V3458" t="s">
        <v>37172</v>
      </c>
      <c r="W3458" t="s">
        <v>37173</v>
      </c>
      <c r="X3458" t="s">
        <v>37174</v>
      </c>
      <c r="Y3458" t="s">
        <v>37175</v>
      </c>
      <c r="Z3458" t="s">
        <v>37176</v>
      </c>
      <c r="AA3458" t="s">
        <v>37177</v>
      </c>
      <c r="AB3458" t="s">
        <v>37144</v>
      </c>
      <c r="AC3458" t="s">
        <v>37178</v>
      </c>
    </row>
    <row r="3459" spans="1:29" x14ac:dyDescent="0.3">
      <c r="A3459" t="s">
        <v>37124</v>
      </c>
      <c r="B3459" t="s">
        <v>37179</v>
      </c>
      <c r="C3459">
        <v>1053</v>
      </c>
      <c r="D3459" t="s">
        <v>632</v>
      </c>
      <c r="E3459">
        <v>410</v>
      </c>
      <c r="F3459">
        <v>4149</v>
      </c>
      <c r="G3459">
        <v>5</v>
      </c>
      <c r="H3459">
        <v>20</v>
      </c>
      <c r="I3459">
        <v>11</v>
      </c>
      <c r="J3459" t="s">
        <v>37132</v>
      </c>
      <c r="K3459" t="s">
        <v>37121</v>
      </c>
      <c r="L3459" t="s">
        <v>37180</v>
      </c>
      <c r="M3459" t="s">
        <v>37181</v>
      </c>
      <c r="N3459" t="s">
        <v>37120</v>
      </c>
      <c r="O3459" t="s">
        <v>37182</v>
      </c>
      <c r="P3459" t="s">
        <v>37140</v>
      </c>
      <c r="Q3459" t="s">
        <v>37183</v>
      </c>
      <c r="R3459" t="s">
        <v>37123</v>
      </c>
      <c r="S3459" t="s">
        <v>37184</v>
      </c>
      <c r="T3459" t="s">
        <v>37160</v>
      </c>
      <c r="U3459" t="s">
        <v>37185</v>
      </c>
      <c r="V3459" t="s">
        <v>37122</v>
      </c>
      <c r="W3459" t="s">
        <v>37186</v>
      </c>
      <c r="X3459" t="s">
        <v>37187</v>
      </c>
      <c r="Y3459" t="s">
        <v>37188</v>
      </c>
      <c r="Z3459" t="s">
        <v>37189</v>
      </c>
      <c r="AA3459" t="s">
        <v>37139</v>
      </c>
      <c r="AB3459" t="s">
        <v>37190</v>
      </c>
      <c r="AC3459" t="s">
        <v>37191</v>
      </c>
    </row>
    <row r="3460" spans="1:29" x14ac:dyDescent="0.3">
      <c r="A3460" t="s">
        <v>37126</v>
      </c>
      <c r="B3460" t="s">
        <v>37108</v>
      </c>
      <c r="C3460">
        <v>1017</v>
      </c>
      <c r="D3460" t="s">
        <v>32</v>
      </c>
      <c r="E3460">
        <v>961</v>
      </c>
      <c r="F3460">
        <v>52</v>
      </c>
      <c r="G3460">
        <v>5</v>
      </c>
      <c r="H3460">
        <v>2</v>
      </c>
      <c r="I3460">
        <v>0</v>
      </c>
    </row>
    <row r="3461" spans="1:29" x14ac:dyDescent="0.3">
      <c r="A3461" t="s">
        <v>37127</v>
      </c>
      <c r="B3461" t="s">
        <v>37108</v>
      </c>
      <c r="C3461">
        <v>1051</v>
      </c>
      <c r="D3461" t="s">
        <v>32</v>
      </c>
      <c r="E3461">
        <v>1028</v>
      </c>
      <c r="F3461">
        <v>35</v>
      </c>
      <c r="G3461">
        <v>5</v>
      </c>
      <c r="H3461">
        <v>1</v>
      </c>
      <c r="I3461">
        <v>0</v>
      </c>
    </row>
    <row r="3462" spans="1:29" x14ac:dyDescent="0.3">
      <c r="A3462" t="s">
        <v>37128</v>
      </c>
      <c r="B3462" t="s">
        <v>37192</v>
      </c>
      <c r="C3462">
        <v>1085</v>
      </c>
      <c r="D3462" t="s">
        <v>632</v>
      </c>
      <c r="E3462">
        <v>410</v>
      </c>
      <c r="F3462">
        <v>600</v>
      </c>
      <c r="G3462">
        <v>5</v>
      </c>
      <c r="H3462">
        <v>1</v>
      </c>
      <c r="I3462">
        <v>1</v>
      </c>
      <c r="J3462" t="s">
        <v>37193</v>
      </c>
      <c r="K3462" t="s">
        <v>37132</v>
      </c>
      <c r="L3462" t="s">
        <v>37122</v>
      </c>
      <c r="M3462" t="e">
        <f>-hZhUpCdTbg</f>
        <v>#NAME?</v>
      </c>
      <c r="N3462" t="s">
        <v>37121</v>
      </c>
      <c r="O3462" t="s">
        <v>37120</v>
      </c>
      <c r="P3462" t="s">
        <v>37194</v>
      </c>
      <c r="Q3462" t="s">
        <v>37195</v>
      </c>
      <c r="R3462" t="s">
        <v>37139</v>
      </c>
      <c r="S3462" t="s">
        <v>37154</v>
      </c>
      <c r="T3462" t="s">
        <v>37196</v>
      </c>
      <c r="U3462" t="s">
        <v>37197</v>
      </c>
      <c r="V3462" t="s">
        <v>37198</v>
      </c>
      <c r="W3462" t="s">
        <v>37144</v>
      </c>
      <c r="X3462" t="s">
        <v>37199</v>
      </c>
      <c r="Y3462" t="s">
        <v>37124</v>
      </c>
      <c r="Z3462" t="s">
        <v>37140</v>
      </c>
      <c r="AA3462" t="s">
        <v>37147</v>
      </c>
      <c r="AB3462" t="s">
        <v>37182</v>
      </c>
      <c r="AC3462" t="s">
        <v>37200</v>
      </c>
    </row>
    <row r="3463" spans="1:29" x14ac:dyDescent="0.3">
      <c r="A3463" t="s">
        <v>37201</v>
      </c>
      <c r="B3463" t="s">
        <v>37202</v>
      </c>
      <c r="C3463">
        <v>1120</v>
      </c>
      <c r="D3463" t="s">
        <v>632</v>
      </c>
      <c r="E3463">
        <v>565</v>
      </c>
      <c r="F3463">
        <v>301</v>
      </c>
      <c r="G3463">
        <v>5</v>
      </c>
      <c r="H3463">
        <v>1</v>
      </c>
      <c r="I3463">
        <v>1</v>
      </c>
    </row>
    <row r="3464" spans="1:29" x14ac:dyDescent="0.3">
      <c r="A3464" t="s">
        <v>37203</v>
      </c>
      <c r="B3464" t="s">
        <v>37202</v>
      </c>
      <c r="C3464">
        <v>1120</v>
      </c>
      <c r="D3464" t="s">
        <v>632</v>
      </c>
      <c r="E3464">
        <v>539</v>
      </c>
      <c r="F3464">
        <v>166</v>
      </c>
      <c r="G3464">
        <v>5</v>
      </c>
      <c r="H3464">
        <v>2</v>
      </c>
      <c r="I3464">
        <v>4</v>
      </c>
      <c r="J3464" t="s">
        <v>37204</v>
      </c>
      <c r="K3464" t="s">
        <v>37205</v>
      </c>
      <c r="L3464" t="s">
        <v>37206</v>
      </c>
      <c r="M3464" t="s">
        <v>37201</v>
      </c>
      <c r="N3464" t="s">
        <v>37207</v>
      </c>
      <c r="O3464" t="s">
        <v>37208</v>
      </c>
      <c r="P3464" t="s">
        <v>37209</v>
      </c>
      <c r="Q3464" t="s">
        <v>37210</v>
      </c>
      <c r="R3464" t="s">
        <v>37211</v>
      </c>
      <c r="S3464" t="s">
        <v>37212</v>
      </c>
      <c r="T3464" t="s">
        <v>37213</v>
      </c>
      <c r="U3464" t="s">
        <v>37214</v>
      </c>
      <c r="V3464" t="e">
        <f>-qS9p5Y8-dw</f>
        <v>#NAME?</v>
      </c>
      <c r="W3464" t="s">
        <v>37215</v>
      </c>
      <c r="X3464" t="s">
        <v>37216</v>
      </c>
      <c r="Y3464" t="s">
        <v>37217</v>
      </c>
      <c r="Z3464" t="s">
        <v>37218</v>
      </c>
      <c r="AA3464" t="s">
        <v>37219</v>
      </c>
      <c r="AB3464" t="s">
        <v>37220</v>
      </c>
      <c r="AC3464" t="s">
        <v>37221</v>
      </c>
    </row>
    <row r="3465" spans="1:29" x14ac:dyDescent="0.3">
      <c r="A3465" t="s">
        <v>37211</v>
      </c>
      <c r="B3465" t="s">
        <v>37202</v>
      </c>
      <c r="C3465">
        <v>1120</v>
      </c>
      <c r="D3465" t="s">
        <v>632</v>
      </c>
      <c r="E3465">
        <v>260</v>
      </c>
      <c r="F3465">
        <v>165</v>
      </c>
      <c r="G3465">
        <v>5</v>
      </c>
      <c r="H3465">
        <v>1</v>
      </c>
      <c r="I3465">
        <v>1</v>
      </c>
      <c r="J3465" t="s">
        <v>37222</v>
      </c>
      <c r="K3465" t="e">
        <f>-qS9p5Y8-dw</f>
        <v>#NAME?</v>
      </c>
      <c r="L3465" t="s">
        <v>37223</v>
      </c>
      <c r="M3465" t="s">
        <v>37224</v>
      </c>
      <c r="N3465" t="s">
        <v>37225</v>
      </c>
      <c r="O3465" t="e">
        <f>-HV7VDX08yc</f>
        <v>#NAME?</v>
      </c>
      <c r="P3465" t="s">
        <v>37226</v>
      </c>
      <c r="Q3465" t="s">
        <v>37201</v>
      </c>
      <c r="R3465" t="s">
        <v>37210</v>
      </c>
      <c r="S3465" t="s">
        <v>37203</v>
      </c>
      <c r="T3465" t="s">
        <v>37216</v>
      </c>
      <c r="U3465" t="s">
        <v>37205</v>
      </c>
      <c r="V3465" t="s">
        <v>37227</v>
      </c>
      <c r="W3465" t="s">
        <v>37228</v>
      </c>
      <c r="X3465" t="s">
        <v>37229</v>
      </c>
      <c r="Y3465" t="s">
        <v>37230</v>
      </c>
      <c r="Z3465" t="s">
        <v>37231</v>
      </c>
      <c r="AA3465" t="s">
        <v>37232</v>
      </c>
      <c r="AB3465" t="s">
        <v>37233</v>
      </c>
      <c r="AC3465" t="e">
        <f>-lNAKvjL124</f>
        <v>#NAME?</v>
      </c>
    </row>
    <row r="3466" spans="1:29" x14ac:dyDescent="0.3">
      <c r="A3466" t="s">
        <v>37207</v>
      </c>
      <c r="B3466" t="s">
        <v>37202</v>
      </c>
      <c r="C3466">
        <v>1120</v>
      </c>
      <c r="D3466" t="s">
        <v>632</v>
      </c>
      <c r="E3466">
        <v>518</v>
      </c>
      <c r="F3466">
        <v>75</v>
      </c>
      <c r="G3466">
        <v>5</v>
      </c>
      <c r="H3466">
        <v>1</v>
      </c>
      <c r="I3466">
        <v>0</v>
      </c>
    </row>
    <row r="3467" spans="1:29" x14ac:dyDescent="0.3">
      <c r="A3467" t="e">
        <f>-qS9p5Y8-dw</f>
        <v>#NAME?</v>
      </c>
      <c r="B3467" t="s">
        <v>37202</v>
      </c>
      <c r="C3467">
        <v>1120</v>
      </c>
      <c r="D3467" t="s">
        <v>632</v>
      </c>
      <c r="E3467">
        <v>311</v>
      </c>
      <c r="F3467">
        <v>83</v>
      </c>
      <c r="G3467">
        <v>5</v>
      </c>
      <c r="H3467">
        <v>3</v>
      </c>
      <c r="I3467">
        <v>1</v>
      </c>
      <c r="J3467" t="s">
        <v>37234</v>
      </c>
      <c r="K3467" t="s">
        <v>37235</v>
      </c>
      <c r="L3467" t="s">
        <v>37236</v>
      </c>
      <c r="M3467" t="s">
        <v>37223</v>
      </c>
      <c r="N3467" t="s">
        <v>37201</v>
      </c>
      <c r="O3467" t="s">
        <v>37237</v>
      </c>
      <c r="P3467" t="s">
        <v>37210</v>
      </c>
      <c r="Q3467" t="s">
        <v>37238</v>
      </c>
      <c r="R3467" t="s">
        <v>37239</v>
      </c>
      <c r="S3467" t="s">
        <v>37240</v>
      </c>
      <c r="T3467" t="s">
        <v>37241</v>
      </c>
      <c r="U3467" t="s">
        <v>37242</v>
      </c>
      <c r="V3467" t="s">
        <v>37243</v>
      </c>
      <c r="W3467" t="s">
        <v>37244</v>
      </c>
      <c r="X3467" t="s">
        <v>37204</v>
      </c>
      <c r="Y3467" t="s">
        <v>37203</v>
      </c>
      <c r="Z3467" t="s">
        <v>37245</v>
      </c>
      <c r="AA3467" t="s">
        <v>37246</v>
      </c>
      <c r="AB3467" t="s">
        <v>37247</v>
      </c>
      <c r="AC3467" t="s">
        <v>37248</v>
      </c>
    </row>
    <row r="3468" spans="1:29" x14ac:dyDescent="0.3">
      <c r="A3468" t="s">
        <v>37209</v>
      </c>
      <c r="B3468" t="s">
        <v>37202</v>
      </c>
      <c r="C3468">
        <v>1120</v>
      </c>
      <c r="D3468" t="s">
        <v>632</v>
      </c>
      <c r="E3468">
        <v>596</v>
      </c>
      <c r="F3468">
        <v>49</v>
      </c>
      <c r="G3468">
        <v>5</v>
      </c>
      <c r="H3468">
        <v>1</v>
      </c>
      <c r="I3468">
        <v>1</v>
      </c>
    </row>
    <row r="3469" spans="1:29" x14ac:dyDescent="0.3">
      <c r="A3469" t="s">
        <v>37249</v>
      </c>
      <c r="B3469" t="s">
        <v>37202</v>
      </c>
      <c r="C3469">
        <v>1129</v>
      </c>
      <c r="D3469" t="s">
        <v>632</v>
      </c>
      <c r="E3469">
        <v>417</v>
      </c>
      <c r="F3469">
        <v>61</v>
      </c>
      <c r="G3469">
        <v>5</v>
      </c>
      <c r="H3469">
        <v>1</v>
      </c>
      <c r="I3469">
        <v>1</v>
      </c>
      <c r="J3469" t="s">
        <v>37211</v>
      </c>
      <c r="K3469" t="e">
        <f>-qS9p5Y8-dw</f>
        <v>#NAME?</v>
      </c>
      <c r="L3469" t="s">
        <v>37250</v>
      </c>
      <c r="M3469" t="s">
        <v>37251</v>
      </c>
      <c r="N3469" t="s">
        <v>37252</v>
      </c>
      <c r="O3469" t="s">
        <v>37253</v>
      </c>
      <c r="P3469" t="s">
        <v>37254</v>
      </c>
      <c r="Q3469" t="s">
        <v>37203</v>
      </c>
      <c r="R3469" t="s">
        <v>37255</v>
      </c>
      <c r="S3469" t="s">
        <v>37256</v>
      </c>
      <c r="T3469" t="s">
        <v>37207</v>
      </c>
      <c r="U3469" t="s">
        <v>37201</v>
      </c>
      <c r="V3469" t="s">
        <v>37205</v>
      </c>
      <c r="W3469" t="s">
        <v>37204</v>
      </c>
      <c r="X3469" t="s">
        <v>37257</v>
      </c>
      <c r="Y3469" t="s">
        <v>37209</v>
      </c>
      <c r="Z3469" t="s">
        <v>37210</v>
      </c>
      <c r="AA3469" t="s">
        <v>37206</v>
      </c>
      <c r="AB3469" t="s">
        <v>37258</v>
      </c>
      <c r="AC3469" t="s">
        <v>37259</v>
      </c>
    </row>
    <row r="3470" spans="1:29" x14ac:dyDescent="0.3">
      <c r="A3470" t="s">
        <v>37253</v>
      </c>
      <c r="B3470" t="s">
        <v>37202</v>
      </c>
      <c r="C3470">
        <v>1130</v>
      </c>
      <c r="D3470" t="s">
        <v>632</v>
      </c>
      <c r="E3470">
        <v>304</v>
      </c>
      <c r="F3470">
        <v>33</v>
      </c>
      <c r="G3470">
        <v>5</v>
      </c>
      <c r="H3470">
        <v>2</v>
      </c>
      <c r="I3470">
        <v>2</v>
      </c>
    </row>
    <row r="3471" spans="1:29" x14ac:dyDescent="0.3">
      <c r="A3471" t="s">
        <v>37250</v>
      </c>
      <c r="B3471" t="s">
        <v>37202</v>
      </c>
      <c r="C3471">
        <v>1129</v>
      </c>
      <c r="D3471" t="s">
        <v>632</v>
      </c>
      <c r="E3471">
        <v>559</v>
      </c>
      <c r="F3471">
        <v>49</v>
      </c>
      <c r="G3471">
        <v>0</v>
      </c>
      <c r="H3471">
        <v>0</v>
      </c>
      <c r="I3471">
        <v>0</v>
      </c>
    </row>
    <row r="3472" spans="1:29" x14ac:dyDescent="0.3">
      <c r="A3472" t="s">
        <v>37205</v>
      </c>
      <c r="B3472" t="s">
        <v>37202</v>
      </c>
      <c r="C3472">
        <v>1120</v>
      </c>
      <c r="D3472" t="s">
        <v>632</v>
      </c>
      <c r="E3472">
        <v>620</v>
      </c>
      <c r="F3472">
        <v>66</v>
      </c>
      <c r="G3472">
        <v>5</v>
      </c>
      <c r="H3472">
        <v>1</v>
      </c>
      <c r="I3472">
        <v>0</v>
      </c>
      <c r="J3472" t="s">
        <v>37206</v>
      </c>
      <c r="K3472" t="s">
        <v>37209</v>
      </c>
      <c r="L3472" t="s">
        <v>37243</v>
      </c>
      <c r="M3472" t="s">
        <v>37223</v>
      </c>
      <c r="N3472" t="s">
        <v>37201</v>
      </c>
      <c r="O3472" t="s">
        <v>37242</v>
      </c>
      <c r="P3472" t="s">
        <v>37204</v>
      </c>
      <c r="Q3472" t="s">
        <v>37260</v>
      </c>
      <c r="R3472" t="s">
        <v>37261</v>
      </c>
      <c r="S3472" t="s">
        <v>37262</v>
      </c>
      <c r="T3472" t="s">
        <v>37210</v>
      </c>
      <c r="U3472" t="s">
        <v>37211</v>
      </c>
      <c r="V3472" t="s">
        <v>37224</v>
      </c>
      <c r="W3472" t="e">
        <f>-qS9p5Y8-dw</f>
        <v>#NAME?</v>
      </c>
      <c r="X3472" t="s">
        <v>37244</v>
      </c>
      <c r="Y3472" t="s">
        <v>37236</v>
      </c>
      <c r="Z3472" t="s">
        <v>37263</v>
      </c>
      <c r="AA3472" t="s">
        <v>37264</v>
      </c>
      <c r="AB3472" t="s">
        <v>37265</v>
      </c>
      <c r="AC3472" t="s">
        <v>37266</v>
      </c>
    </row>
    <row r="3473" spans="1:31" x14ac:dyDescent="0.3">
      <c r="A3473" t="s">
        <v>37204</v>
      </c>
      <c r="B3473" t="s">
        <v>37202</v>
      </c>
      <c r="C3473">
        <v>1120</v>
      </c>
      <c r="D3473" t="s">
        <v>632</v>
      </c>
      <c r="E3473">
        <v>527</v>
      </c>
      <c r="F3473">
        <v>53</v>
      </c>
      <c r="G3473">
        <v>5</v>
      </c>
      <c r="H3473">
        <v>1</v>
      </c>
      <c r="I3473">
        <v>0</v>
      </c>
    </row>
    <row r="3474" spans="1:31" x14ac:dyDescent="0.3">
      <c r="A3474" t="s">
        <v>37252</v>
      </c>
      <c r="B3474" t="s">
        <v>37202</v>
      </c>
      <c r="C3474">
        <v>1129</v>
      </c>
      <c r="D3474" t="s">
        <v>632</v>
      </c>
      <c r="E3474">
        <v>495</v>
      </c>
      <c r="F3474">
        <v>32</v>
      </c>
      <c r="G3474">
        <v>5</v>
      </c>
      <c r="H3474">
        <v>1</v>
      </c>
      <c r="I3474">
        <v>0</v>
      </c>
    </row>
    <row r="3475" spans="1:31" x14ac:dyDescent="0.3">
      <c r="A3475" t="s">
        <v>37254</v>
      </c>
      <c r="B3475" t="s">
        <v>37202</v>
      </c>
      <c r="C3475">
        <v>1130</v>
      </c>
      <c r="D3475" t="s">
        <v>632</v>
      </c>
      <c r="E3475">
        <v>472</v>
      </c>
      <c r="F3475">
        <v>17</v>
      </c>
      <c r="G3475">
        <v>0</v>
      </c>
      <c r="H3475">
        <v>0</v>
      </c>
      <c r="I3475">
        <v>0</v>
      </c>
    </row>
    <row r="3476" spans="1:31" x14ac:dyDescent="0.3">
      <c r="A3476" t="s">
        <v>37255</v>
      </c>
      <c r="B3476" t="s">
        <v>37202</v>
      </c>
      <c r="C3476">
        <v>1130</v>
      </c>
      <c r="D3476" t="s">
        <v>632</v>
      </c>
      <c r="E3476">
        <v>549</v>
      </c>
      <c r="F3476">
        <v>33</v>
      </c>
      <c r="G3476">
        <v>0</v>
      </c>
      <c r="H3476">
        <v>0</v>
      </c>
      <c r="I3476">
        <v>0</v>
      </c>
    </row>
    <row r="3477" spans="1:31" x14ac:dyDescent="0.3">
      <c r="A3477" t="s">
        <v>37256</v>
      </c>
      <c r="B3477" t="s">
        <v>37202</v>
      </c>
      <c r="C3477">
        <v>1130</v>
      </c>
      <c r="D3477" t="s">
        <v>632</v>
      </c>
      <c r="E3477">
        <v>511</v>
      </c>
      <c r="F3477">
        <v>23</v>
      </c>
      <c r="G3477">
        <v>0</v>
      </c>
      <c r="H3477">
        <v>0</v>
      </c>
      <c r="I3477">
        <v>0</v>
      </c>
    </row>
    <row r="3478" spans="1:31" x14ac:dyDescent="0.3">
      <c r="A3478" t="s">
        <v>37251</v>
      </c>
      <c r="B3478" t="s">
        <v>37202</v>
      </c>
      <c r="C3478">
        <v>1129</v>
      </c>
      <c r="D3478" t="s">
        <v>632</v>
      </c>
      <c r="E3478">
        <v>598</v>
      </c>
      <c r="F3478">
        <v>34</v>
      </c>
      <c r="G3478">
        <v>5</v>
      </c>
      <c r="H3478">
        <v>1</v>
      </c>
      <c r="I3478">
        <v>1</v>
      </c>
    </row>
    <row r="3479" spans="1:31" x14ac:dyDescent="0.3">
      <c r="A3479" t="s">
        <v>37206</v>
      </c>
      <c r="B3479" t="s">
        <v>37202</v>
      </c>
      <c r="C3479">
        <v>1120</v>
      </c>
      <c r="D3479" t="s">
        <v>632</v>
      </c>
      <c r="E3479">
        <v>540</v>
      </c>
      <c r="F3479">
        <v>51</v>
      </c>
      <c r="G3479">
        <v>5</v>
      </c>
      <c r="H3479">
        <v>1</v>
      </c>
      <c r="I3479">
        <v>0</v>
      </c>
    </row>
    <row r="3480" spans="1:31" x14ac:dyDescent="0.3">
      <c r="A3480" t="s">
        <v>37259</v>
      </c>
      <c r="B3480" t="s">
        <v>37202</v>
      </c>
      <c r="C3480">
        <v>1130</v>
      </c>
      <c r="D3480" t="s">
        <v>632</v>
      </c>
      <c r="E3480">
        <v>474</v>
      </c>
      <c r="F3480">
        <v>21</v>
      </c>
      <c r="G3480">
        <v>0</v>
      </c>
      <c r="H3480">
        <v>0</v>
      </c>
      <c r="I3480">
        <v>0</v>
      </c>
    </row>
    <row r="3481" spans="1:31" x14ac:dyDescent="0.3">
      <c r="A3481" t="s">
        <v>37210</v>
      </c>
      <c r="B3481" t="s">
        <v>37202</v>
      </c>
      <c r="C3481">
        <v>1120</v>
      </c>
      <c r="D3481" t="s">
        <v>632</v>
      </c>
      <c r="E3481">
        <v>548</v>
      </c>
      <c r="F3481">
        <v>66</v>
      </c>
      <c r="G3481">
        <v>5</v>
      </c>
      <c r="H3481">
        <v>1</v>
      </c>
      <c r="I3481">
        <v>0</v>
      </c>
    </row>
    <row r="3482" spans="1:31" x14ac:dyDescent="0.3">
      <c r="A3482" t="s">
        <v>37267</v>
      </c>
      <c r="B3482" t="s">
        <v>37268</v>
      </c>
      <c r="C3482">
        <v>1101</v>
      </c>
      <c r="D3482" t="s">
        <v>687</v>
      </c>
      <c r="E3482" t="s">
        <v>3</v>
      </c>
      <c r="F3482" t="s">
        <v>688</v>
      </c>
      <c r="G3482">
        <v>157</v>
      </c>
      <c r="H3482">
        <v>71</v>
      </c>
      <c r="I3482">
        <v>0</v>
      </c>
      <c r="J3482">
        <v>0</v>
      </c>
      <c r="K3482">
        <v>0</v>
      </c>
    </row>
    <row r="3483" spans="1:31" x14ac:dyDescent="0.3">
      <c r="A3483" t="s">
        <v>37269</v>
      </c>
      <c r="B3483" t="s">
        <v>37268</v>
      </c>
      <c r="C3483">
        <v>1096</v>
      </c>
      <c r="D3483" t="s">
        <v>687</v>
      </c>
      <c r="E3483" t="s">
        <v>3</v>
      </c>
      <c r="F3483" t="s">
        <v>688</v>
      </c>
      <c r="G3483">
        <v>239</v>
      </c>
      <c r="H3483">
        <v>486</v>
      </c>
      <c r="I3483">
        <v>0</v>
      </c>
      <c r="J3483">
        <v>0</v>
      </c>
      <c r="K3483">
        <v>1</v>
      </c>
      <c r="L3483" t="s">
        <v>37270</v>
      </c>
      <c r="M3483" t="s">
        <v>37271</v>
      </c>
      <c r="N3483" t="s">
        <v>37272</v>
      </c>
      <c r="O3483" t="s">
        <v>37273</v>
      </c>
      <c r="P3483" t="s">
        <v>37274</v>
      </c>
      <c r="Q3483" t="s">
        <v>37275</v>
      </c>
      <c r="R3483" t="s">
        <v>37276</v>
      </c>
      <c r="S3483" t="s">
        <v>37277</v>
      </c>
      <c r="T3483" t="s">
        <v>37278</v>
      </c>
      <c r="U3483" t="s">
        <v>37279</v>
      </c>
      <c r="V3483" t="s">
        <v>37280</v>
      </c>
      <c r="W3483" t="s">
        <v>37267</v>
      </c>
      <c r="X3483" t="s">
        <v>37281</v>
      </c>
      <c r="Y3483" t="s">
        <v>37282</v>
      </c>
      <c r="Z3483" t="s">
        <v>37283</v>
      </c>
      <c r="AA3483" t="s">
        <v>37284</v>
      </c>
      <c r="AB3483" t="s">
        <v>37285</v>
      </c>
      <c r="AC3483" t="s">
        <v>37286</v>
      </c>
      <c r="AD3483" t="s">
        <v>37287</v>
      </c>
      <c r="AE3483" t="e">
        <f>-UkZ5BqfFjo</f>
        <v>#NAME?</v>
      </c>
    </row>
    <row r="3484" spans="1:31" x14ac:dyDescent="0.3">
      <c r="A3484" t="s">
        <v>37288</v>
      </c>
      <c r="B3484" t="s">
        <v>37268</v>
      </c>
      <c r="C3484">
        <v>1088</v>
      </c>
      <c r="D3484" t="s">
        <v>687</v>
      </c>
      <c r="E3484" t="s">
        <v>3</v>
      </c>
      <c r="F3484" t="s">
        <v>688</v>
      </c>
      <c r="G3484">
        <v>104</v>
      </c>
      <c r="H3484">
        <v>668</v>
      </c>
      <c r="I3484">
        <v>5</v>
      </c>
      <c r="J3484">
        <v>2</v>
      </c>
      <c r="K3484">
        <v>3</v>
      </c>
      <c r="L3484" t="s">
        <v>37289</v>
      </c>
      <c r="M3484" t="s">
        <v>37290</v>
      </c>
      <c r="N3484" t="s">
        <v>37291</v>
      </c>
      <c r="O3484" t="s">
        <v>37292</v>
      </c>
      <c r="P3484" t="s">
        <v>37283</v>
      </c>
      <c r="Q3484" t="s">
        <v>37293</v>
      </c>
      <c r="R3484" t="s">
        <v>37294</v>
      </c>
      <c r="S3484" t="s">
        <v>37295</v>
      </c>
      <c r="T3484" t="s">
        <v>37270</v>
      </c>
      <c r="U3484" t="s">
        <v>37296</v>
      </c>
      <c r="V3484" t="s">
        <v>37297</v>
      </c>
      <c r="W3484" t="s">
        <v>37298</v>
      </c>
      <c r="X3484" t="s">
        <v>37299</v>
      </c>
      <c r="Y3484" t="s">
        <v>37279</v>
      </c>
      <c r="Z3484" t="s">
        <v>37300</v>
      </c>
      <c r="AA3484" t="s">
        <v>37301</v>
      </c>
      <c r="AB3484" t="e">
        <f>-q9EtTayIhU</f>
        <v>#NAME?</v>
      </c>
      <c r="AC3484" t="s">
        <v>37302</v>
      </c>
      <c r="AD3484" t="s">
        <v>37281</v>
      </c>
      <c r="AE3484" t="s">
        <v>37303</v>
      </c>
    </row>
    <row r="3485" spans="1:31" x14ac:dyDescent="0.3">
      <c r="A3485" t="s">
        <v>37299</v>
      </c>
      <c r="B3485" t="s">
        <v>37268</v>
      </c>
      <c r="C3485">
        <v>1090</v>
      </c>
      <c r="D3485" t="s">
        <v>687</v>
      </c>
      <c r="E3485" t="s">
        <v>3</v>
      </c>
      <c r="F3485" t="s">
        <v>688</v>
      </c>
      <c r="G3485">
        <v>96</v>
      </c>
      <c r="H3485">
        <v>863</v>
      </c>
      <c r="I3485">
        <v>3</v>
      </c>
      <c r="J3485">
        <v>1</v>
      </c>
      <c r="K3485">
        <v>1</v>
      </c>
      <c r="L3485" t="s">
        <v>37289</v>
      </c>
      <c r="M3485" t="s">
        <v>37291</v>
      </c>
      <c r="N3485" t="s">
        <v>37304</v>
      </c>
      <c r="O3485" t="s">
        <v>37279</v>
      </c>
      <c r="P3485" t="s">
        <v>37305</v>
      </c>
      <c r="Q3485" t="s">
        <v>37306</v>
      </c>
      <c r="R3485" t="s">
        <v>37307</v>
      </c>
      <c r="S3485" t="s">
        <v>37308</v>
      </c>
      <c r="T3485" t="s">
        <v>37309</v>
      </c>
      <c r="U3485" t="s">
        <v>37310</v>
      </c>
      <c r="V3485" t="s">
        <v>37311</v>
      </c>
      <c r="W3485" t="s">
        <v>37312</v>
      </c>
      <c r="X3485" t="s">
        <v>37313</v>
      </c>
      <c r="Y3485" t="s">
        <v>37293</v>
      </c>
      <c r="Z3485" t="s">
        <v>37314</v>
      </c>
      <c r="AA3485" t="s">
        <v>37315</v>
      </c>
      <c r="AB3485" t="s">
        <v>37316</v>
      </c>
      <c r="AC3485" t="s">
        <v>37317</v>
      </c>
      <c r="AD3485" t="s">
        <v>37318</v>
      </c>
      <c r="AE3485" t="s">
        <v>37283</v>
      </c>
    </row>
    <row r="3486" spans="1:31" x14ac:dyDescent="0.3">
      <c r="A3486" t="e">
        <f>-q9EtTayIhU</f>
        <v>#NAME?</v>
      </c>
      <c r="B3486" t="s">
        <v>37268</v>
      </c>
      <c r="C3486">
        <v>1100</v>
      </c>
      <c r="D3486" t="s">
        <v>687</v>
      </c>
      <c r="E3486" t="s">
        <v>3</v>
      </c>
      <c r="F3486" t="s">
        <v>688</v>
      </c>
      <c r="G3486">
        <v>116</v>
      </c>
      <c r="H3486">
        <v>219</v>
      </c>
      <c r="I3486">
        <v>3</v>
      </c>
      <c r="J3486">
        <v>2</v>
      </c>
      <c r="K3486">
        <v>0</v>
      </c>
      <c r="L3486" t="s">
        <v>37291</v>
      </c>
      <c r="M3486" t="s">
        <v>37298</v>
      </c>
      <c r="N3486" t="s">
        <v>37319</v>
      </c>
      <c r="O3486" t="s">
        <v>37320</v>
      </c>
      <c r="P3486" t="s">
        <v>37305</v>
      </c>
      <c r="Q3486" t="s">
        <v>37279</v>
      </c>
      <c r="R3486" t="s">
        <v>37289</v>
      </c>
      <c r="S3486" t="s">
        <v>37293</v>
      </c>
      <c r="T3486" t="s">
        <v>37288</v>
      </c>
      <c r="U3486" t="s">
        <v>37281</v>
      </c>
      <c r="V3486" t="s">
        <v>37321</v>
      </c>
      <c r="W3486" t="s">
        <v>37322</v>
      </c>
      <c r="X3486" t="s">
        <v>37323</v>
      </c>
      <c r="Y3486" t="s">
        <v>37307</v>
      </c>
      <c r="Z3486" t="s">
        <v>37284</v>
      </c>
      <c r="AA3486" t="s">
        <v>37324</v>
      </c>
      <c r="AB3486" t="s">
        <v>37325</v>
      </c>
      <c r="AC3486" t="s">
        <v>37326</v>
      </c>
      <c r="AD3486" t="s">
        <v>37327</v>
      </c>
      <c r="AE3486" t="s">
        <v>37328</v>
      </c>
    </row>
    <row r="3487" spans="1:31" x14ac:dyDescent="0.3">
      <c r="A3487" t="s">
        <v>37270</v>
      </c>
      <c r="B3487" t="s">
        <v>37268</v>
      </c>
      <c r="C3487">
        <v>1097</v>
      </c>
      <c r="D3487" t="s">
        <v>687</v>
      </c>
      <c r="E3487" t="s">
        <v>3</v>
      </c>
      <c r="F3487" t="s">
        <v>688</v>
      </c>
      <c r="G3487">
        <v>41</v>
      </c>
      <c r="H3487">
        <v>813</v>
      </c>
      <c r="I3487">
        <v>3.33</v>
      </c>
      <c r="J3487">
        <v>3</v>
      </c>
      <c r="K3487">
        <v>6</v>
      </c>
      <c r="L3487" t="s">
        <v>37278</v>
      </c>
      <c r="M3487" t="s">
        <v>37269</v>
      </c>
      <c r="N3487" t="e">
        <f>-q9EtTayIhU</f>
        <v>#NAME?</v>
      </c>
      <c r="O3487" t="s">
        <v>37279</v>
      </c>
      <c r="P3487" t="s">
        <v>37329</v>
      </c>
      <c r="Q3487" t="s">
        <v>37288</v>
      </c>
      <c r="R3487" t="s">
        <v>37330</v>
      </c>
      <c r="S3487" t="s">
        <v>37284</v>
      </c>
      <c r="T3487" t="s">
        <v>37331</v>
      </c>
      <c r="U3487" t="s">
        <v>37315</v>
      </c>
      <c r="V3487" t="s">
        <v>37332</v>
      </c>
      <c r="W3487" t="s">
        <v>37333</v>
      </c>
      <c r="X3487" t="s">
        <v>37334</v>
      </c>
      <c r="Y3487" t="s">
        <v>37335</v>
      </c>
      <c r="Z3487" t="s">
        <v>37292</v>
      </c>
      <c r="AA3487" t="s">
        <v>37336</v>
      </c>
      <c r="AB3487" t="s">
        <v>37306</v>
      </c>
      <c r="AC3487" t="s">
        <v>37337</v>
      </c>
      <c r="AD3487" t="s">
        <v>37287</v>
      </c>
      <c r="AE3487" t="s">
        <v>37338</v>
      </c>
    </row>
    <row r="3488" spans="1:31" x14ac:dyDescent="0.3">
      <c r="A3488" t="s">
        <v>37339</v>
      </c>
      <c r="B3488" t="s">
        <v>37268</v>
      </c>
      <c r="C3488">
        <v>1101</v>
      </c>
      <c r="D3488" t="s">
        <v>687</v>
      </c>
      <c r="E3488" t="s">
        <v>3</v>
      </c>
      <c r="F3488" t="s">
        <v>688</v>
      </c>
      <c r="G3488">
        <v>73</v>
      </c>
      <c r="H3488">
        <v>151</v>
      </c>
      <c r="I3488">
        <v>0</v>
      </c>
      <c r="J3488">
        <v>0</v>
      </c>
      <c r="K3488">
        <v>0</v>
      </c>
    </row>
    <row r="3489" spans="1:31" x14ac:dyDescent="0.3">
      <c r="A3489" t="s">
        <v>37340</v>
      </c>
    </row>
    <row r="3490" spans="1:31" x14ac:dyDescent="0.3">
      <c r="A3490" t="s">
        <v>37336</v>
      </c>
      <c r="B3490" t="s">
        <v>37268</v>
      </c>
      <c r="C3490">
        <v>1101</v>
      </c>
      <c r="D3490" t="s">
        <v>687</v>
      </c>
      <c r="E3490" t="s">
        <v>3</v>
      </c>
      <c r="F3490" t="s">
        <v>688</v>
      </c>
      <c r="G3490">
        <v>104</v>
      </c>
      <c r="H3490">
        <v>172</v>
      </c>
      <c r="I3490">
        <v>0</v>
      </c>
      <c r="J3490">
        <v>0</v>
      </c>
      <c r="K3490">
        <v>0</v>
      </c>
    </row>
    <row r="3491" spans="1:31" x14ac:dyDescent="0.3">
      <c r="A3491" t="s">
        <v>37317</v>
      </c>
      <c r="B3491" t="s">
        <v>37268</v>
      </c>
      <c r="C3491">
        <v>1089</v>
      </c>
      <c r="D3491" t="s">
        <v>687</v>
      </c>
      <c r="E3491" t="s">
        <v>3</v>
      </c>
      <c r="F3491" t="s">
        <v>688</v>
      </c>
      <c r="G3491">
        <v>58</v>
      </c>
      <c r="H3491">
        <v>137</v>
      </c>
      <c r="I3491">
        <v>0</v>
      </c>
      <c r="J3491">
        <v>0</v>
      </c>
      <c r="K3491">
        <v>0</v>
      </c>
    </row>
    <row r="3492" spans="1:31" x14ac:dyDescent="0.3">
      <c r="A3492" t="s">
        <v>37341</v>
      </c>
      <c r="B3492" t="s">
        <v>37342</v>
      </c>
      <c r="C3492">
        <v>711</v>
      </c>
      <c r="D3492" t="s">
        <v>233</v>
      </c>
      <c r="E3492" t="s">
        <v>3</v>
      </c>
      <c r="F3492" t="s">
        <v>234</v>
      </c>
      <c r="G3492">
        <v>207</v>
      </c>
      <c r="H3492">
        <v>19515</v>
      </c>
      <c r="I3492">
        <v>3.29</v>
      </c>
      <c r="J3492">
        <v>35</v>
      </c>
      <c r="K3492">
        <v>23</v>
      </c>
      <c r="L3492" t="s">
        <v>37343</v>
      </c>
      <c r="M3492" t="s">
        <v>37344</v>
      </c>
      <c r="N3492" t="s">
        <v>37301</v>
      </c>
      <c r="O3492" t="s">
        <v>37345</v>
      </c>
      <c r="P3492" t="s">
        <v>37309</v>
      </c>
      <c r="Q3492" t="s">
        <v>37346</v>
      </c>
      <c r="R3492" t="s">
        <v>37347</v>
      </c>
      <c r="S3492" t="s">
        <v>37348</v>
      </c>
      <c r="T3492" t="s">
        <v>37349</v>
      </c>
      <c r="U3492" t="s">
        <v>37350</v>
      </c>
      <c r="V3492" t="s">
        <v>37351</v>
      </c>
      <c r="W3492" t="s">
        <v>37352</v>
      </c>
      <c r="X3492" t="s">
        <v>37292</v>
      </c>
      <c r="Y3492" t="s">
        <v>37353</v>
      </c>
      <c r="Z3492" t="s">
        <v>37354</v>
      </c>
      <c r="AA3492" t="s">
        <v>37355</v>
      </c>
      <c r="AB3492" t="s">
        <v>37356</v>
      </c>
      <c r="AC3492" t="s">
        <v>37357</v>
      </c>
      <c r="AD3492" t="s">
        <v>37325</v>
      </c>
      <c r="AE3492" t="s">
        <v>37306</v>
      </c>
    </row>
    <row r="3493" spans="1:31" x14ac:dyDescent="0.3">
      <c r="A3493" t="s">
        <v>37318</v>
      </c>
    </row>
    <row r="3494" spans="1:31" x14ac:dyDescent="0.3">
      <c r="A3494" t="s">
        <v>37358</v>
      </c>
      <c r="B3494" t="s">
        <v>37359</v>
      </c>
      <c r="C3494">
        <v>1002</v>
      </c>
      <c r="D3494" t="s">
        <v>32</v>
      </c>
      <c r="E3494">
        <v>15</v>
      </c>
      <c r="F3494">
        <v>5210</v>
      </c>
      <c r="G3494">
        <v>2</v>
      </c>
      <c r="H3494">
        <v>4</v>
      </c>
      <c r="I3494">
        <v>8</v>
      </c>
      <c r="J3494" t="s">
        <v>37360</v>
      </c>
      <c r="K3494" t="s">
        <v>37361</v>
      </c>
      <c r="L3494" t="s">
        <v>37362</v>
      </c>
      <c r="M3494" t="s">
        <v>37363</v>
      </c>
      <c r="N3494" t="s">
        <v>37364</v>
      </c>
      <c r="O3494" t="s">
        <v>37283</v>
      </c>
      <c r="P3494" t="s">
        <v>37365</v>
      </c>
      <c r="Q3494" t="s">
        <v>37366</v>
      </c>
      <c r="R3494" t="s">
        <v>37367</v>
      </c>
      <c r="S3494" t="s">
        <v>37368</v>
      </c>
      <c r="T3494" t="s">
        <v>37369</v>
      </c>
      <c r="U3494" t="s">
        <v>37370</v>
      </c>
      <c r="V3494" t="s">
        <v>37352</v>
      </c>
      <c r="W3494" t="s">
        <v>37371</v>
      </c>
      <c r="X3494" t="s">
        <v>37372</v>
      </c>
      <c r="Y3494" t="s">
        <v>37373</v>
      </c>
      <c r="Z3494" t="s">
        <v>37346</v>
      </c>
      <c r="AA3494" t="s">
        <v>37374</v>
      </c>
      <c r="AB3494" t="s">
        <v>37375</v>
      </c>
      <c r="AC3494" t="s">
        <v>37376</v>
      </c>
    </row>
    <row r="3495" spans="1:31" x14ac:dyDescent="0.3">
      <c r="A3495" t="s">
        <v>37368</v>
      </c>
      <c r="B3495" t="s">
        <v>37359</v>
      </c>
      <c r="C3495">
        <v>998</v>
      </c>
      <c r="D3495" t="s">
        <v>32</v>
      </c>
      <c r="E3495">
        <v>74</v>
      </c>
      <c r="F3495">
        <v>8821</v>
      </c>
      <c r="G3495">
        <v>3.89</v>
      </c>
      <c r="H3495">
        <v>9</v>
      </c>
      <c r="I3495">
        <v>31</v>
      </c>
      <c r="J3495" t="s">
        <v>37325</v>
      </c>
      <c r="K3495" t="s">
        <v>37377</v>
      </c>
      <c r="L3495" t="s">
        <v>37378</v>
      </c>
      <c r="M3495" t="s">
        <v>37379</v>
      </c>
      <c r="N3495" t="s">
        <v>37380</v>
      </c>
      <c r="O3495" t="s">
        <v>37381</v>
      </c>
      <c r="P3495" t="s">
        <v>37302</v>
      </c>
      <c r="Q3495" t="s">
        <v>37315</v>
      </c>
      <c r="R3495" t="s">
        <v>37367</v>
      </c>
      <c r="S3495" t="s">
        <v>37382</v>
      </c>
      <c r="T3495" t="s">
        <v>37319</v>
      </c>
      <c r="U3495" t="s">
        <v>37383</v>
      </c>
      <c r="V3495" t="s">
        <v>37376</v>
      </c>
      <c r="W3495" t="s">
        <v>37363</v>
      </c>
      <c r="X3495" t="s">
        <v>37384</v>
      </c>
      <c r="Y3495" t="s">
        <v>37385</v>
      </c>
      <c r="Z3495" t="s">
        <v>37386</v>
      </c>
      <c r="AA3495" t="s">
        <v>37387</v>
      </c>
      <c r="AB3495" t="s">
        <v>37293</v>
      </c>
      <c r="AC3495" t="s">
        <v>37388</v>
      </c>
    </row>
    <row r="3496" spans="1:31" x14ac:dyDescent="0.3">
      <c r="A3496" t="s">
        <v>37377</v>
      </c>
      <c r="B3496" t="s">
        <v>37359</v>
      </c>
      <c r="C3496">
        <v>1000</v>
      </c>
      <c r="D3496" t="s">
        <v>32</v>
      </c>
      <c r="E3496">
        <v>33</v>
      </c>
      <c r="F3496">
        <v>10728</v>
      </c>
      <c r="G3496">
        <v>3</v>
      </c>
      <c r="H3496">
        <v>6</v>
      </c>
      <c r="I3496">
        <v>25</v>
      </c>
      <c r="J3496" t="s">
        <v>37367</v>
      </c>
      <c r="K3496" t="s">
        <v>37360</v>
      </c>
      <c r="L3496" t="s">
        <v>37361</v>
      </c>
      <c r="M3496" t="s">
        <v>37368</v>
      </c>
      <c r="N3496" t="s">
        <v>37363</v>
      </c>
      <c r="O3496" t="s">
        <v>37389</v>
      </c>
      <c r="P3496" t="s">
        <v>37348</v>
      </c>
      <c r="Q3496" t="s">
        <v>37293</v>
      </c>
      <c r="R3496" t="s">
        <v>37390</v>
      </c>
      <c r="S3496" t="s">
        <v>37325</v>
      </c>
      <c r="T3496" t="s">
        <v>37358</v>
      </c>
      <c r="U3496" t="s">
        <v>37391</v>
      </c>
      <c r="V3496" t="s">
        <v>37337</v>
      </c>
      <c r="W3496" t="s">
        <v>37281</v>
      </c>
      <c r="X3496" t="s">
        <v>37373</v>
      </c>
      <c r="Y3496" t="s">
        <v>37370</v>
      </c>
      <c r="Z3496" t="s">
        <v>37283</v>
      </c>
      <c r="AA3496" t="s">
        <v>37366</v>
      </c>
      <c r="AB3496" t="s">
        <v>37346</v>
      </c>
      <c r="AC3496" t="s">
        <v>37392</v>
      </c>
    </row>
    <row r="3497" spans="1:31" x14ac:dyDescent="0.3">
      <c r="A3497" t="s">
        <v>37325</v>
      </c>
      <c r="B3497" t="s">
        <v>37393</v>
      </c>
      <c r="C3497">
        <v>999</v>
      </c>
      <c r="D3497" t="s">
        <v>687</v>
      </c>
      <c r="E3497" t="s">
        <v>3</v>
      </c>
      <c r="F3497" t="s">
        <v>688</v>
      </c>
      <c r="G3497">
        <v>290</v>
      </c>
      <c r="H3497">
        <v>9449</v>
      </c>
      <c r="I3497">
        <v>4.33</v>
      </c>
      <c r="J3497">
        <v>18</v>
      </c>
      <c r="K3497">
        <v>18</v>
      </c>
      <c r="L3497" t="s">
        <v>37368</v>
      </c>
      <c r="M3497" t="s">
        <v>37321</v>
      </c>
      <c r="N3497" t="s">
        <v>37384</v>
      </c>
      <c r="O3497" t="s">
        <v>37394</v>
      </c>
      <c r="P3497" t="s">
        <v>37395</v>
      </c>
      <c r="Q3497" t="s">
        <v>37386</v>
      </c>
      <c r="R3497" t="s">
        <v>37381</v>
      </c>
      <c r="S3497" t="s">
        <v>37377</v>
      </c>
      <c r="T3497" t="s">
        <v>37396</v>
      </c>
      <c r="U3497" t="s">
        <v>37397</v>
      </c>
      <c r="V3497" t="s">
        <v>37307</v>
      </c>
      <c r="W3497" t="s">
        <v>37319</v>
      </c>
      <c r="X3497" t="s">
        <v>37289</v>
      </c>
      <c r="Y3497" t="s">
        <v>37305</v>
      </c>
      <c r="Z3497" t="s">
        <v>37398</v>
      </c>
      <c r="AA3497" t="s">
        <v>37399</v>
      </c>
      <c r="AB3497" t="s">
        <v>37300</v>
      </c>
      <c r="AC3497" t="s">
        <v>37360</v>
      </c>
      <c r="AD3497" t="s">
        <v>37400</v>
      </c>
      <c r="AE3497" t="s">
        <v>37401</v>
      </c>
    </row>
    <row r="3498" spans="1:31" x14ac:dyDescent="0.3">
      <c r="A3498" t="s">
        <v>37398</v>
      </c>
      <c r="B3498" t="s">
        <v>37393</v>
      </c>
      <c r="C3498">
        <v>1016</v>
      </c>
      <c r="D3498" t="s">
        <v>687</v>
      </c>
      <c r="E3498" t="s">
        <v>3</v>
      </c>
      <c r="F3498" t="s">
        <v>688</v>
      </c>
      <c r="G3498">
        <v>209</v>
      </c>
      <c r="H3498">
        <v>3489</v>
      </c>
      <c r="I3498">
        <v>4.75</v>
      </c>
      <c r="J3498">
        <v>4</v>
      </c>
      <c r="K3498">
        <v>14</v>
      </c>
      <c r="L3498" t="s">
        <v>37314</v>
      </c>
      <c r="M3498" t="s">
        <v>37381</v>
      </c>
      <c r="N3498" t="s">
        <v>37305</v>
      </c>
      <c r="O3498" t="s">
        <v>37402</v>
      </c>
      <c r="P3498" t="s">
        <v>37403</v>
      </c>
      <c r="Q3498" t="s">
        <v>37319</v>
      </c>
      <c r="R3498" t="s">
        <v>37404</v>
      </c>
      <c r="S3498" t="s">
        <v>37394</v>
      </c>
      <c r="T3498" t="s">
        <v>37325</v>
      </c>
      <c r="U3498" t="s">
        <v>37395</v>
      </c>
      <c r="V3498" t="s">
        <v>37321</v>
      </c>
      <c r="W3498" t="s">
        <v>37405</v>
      </c>
      <c r="X3498" t="s">
        <v>37300</v>
      </c>
      <c r="Y3498" t="s">
        <v>37406</v>
      </c>
      <c r="Z3498" t="s">
        <v>37400</v>
      </c>
      <c r="AA3498" t="s">
        <v>37407</v>
      </c>
      <c r="AB3498" t="s">
        <v>37306</v>
      </c>
      <c r="AC3498" t="s">
        <v>37408</v>
      </c>
      <c r="AD3498" t="s">
        <v>37409</v>
      </c>
      <c r="AE3498" t="s">
        <v>37401</v>
      </c>
    </row>
    <row r="3499" spans="1:31" x14ac:dyDescent="0.3">
      <c r="A3499" t="s">
        <v>37410</v>
      </c>
      <c r="B3499" t="s">
        <v>37268</v>
      </c>
      <c r="C3499">
        <v>1130</v>
      </c>
      <c r="D3499" t="s">
        <v>687</v>
      </c>
      <c r="E3499" t="s">
        <v>3</v>
      </c>
      <c r="F3499" t="s">
        <v>688</v>
      </c>
      <c r="G3499">
        <v>86</v>
      </c>
      <c r="H3499">
        <v>78</v>
      </c>
      <c r="I3499">
        <v>0</v>
      </c>
      <c r="J3499">
        <v>0</v>
      </c>
      <c r="K3499">
        <v>0</v>
      </c>
      <c r="L3499" t="s">
        <v>37411</v>
      </c>
      <c r="M3499" t="s">
        <v>37412</v>
      </c>
      <c r="N3499" t="s">
        <v>37315</v>
      </c>
      <c r="O3499" t="s">
        <v>37413</v>
      </c>
      <c r="P3499" t="s">
        <v>37414</v>
      </c>
      <c r="Q3499" t="s">
        <v>37415</v>
      </c>
      <c r="R3499" t="s">
        <v>37416</v>
      </c>
      <c r="S3499" t="s">
        <v>37417</v>
      </c>
      <c r="T3499" t="s">
        <v>37418</v>
      </c>
      <c r="U3499" t="s">
        <v>37419</v>
      </c>
      <c r="V3499" t="s">
        <v>37420</v>
      </c>
      <c r="W3499" t="s">
        <v>37421</v>
      </c>
      <c r="X3499" t="s">
        <v>37422</v>
      </c>
      <c r="Y3499" t="s">
        <v>37423</v>
      </c>
      <c r="Z3499" t="s">
        <v>37424</v>
      </c>
      <c r="AA3499" t="s">
        <v>37425</v>
      </c>
      <c r="AB3499" t="s">
        <v>37426</v>
      </c>
      <c r="AC3499" t="s">
        <v>37427</v>
      </c>
      <c r="AD3499" t="s">
        <v>37428</v>
      </c>
      <c r="AE3499" t="s">
        <v>37429</v>
      </c>
    </row>
    <row r="3500" spans="1:31" x14ac:dyDescent="0.3">
      <c r="A3500" t="s">
        <v>37347</v>
      </c>
      <c r="B3500" t="s">
        <v>37430</v>
      </c>
      <c r="C3500">
        <v>925</v>
      </c>
      <c r="D3500" t="s">
        <v>687</v>
      </c>
      <c r="E3500" t="s">
        <v>3</v>
      </c>
      <c r="F3500" t="s">
        <v>688</v>
      </c>
      <c r="G3500">
        <v>78</v>
      </c>
      <c r="H3500">
        <v>51042</v>
      </c>
      <c r="I3500">
        <v>3.92</v>
      </c>
      <c r="J3500">
        <v>24</v>
      </c>
      <c r="K3500">
        <v>32</v>
      </c>
      <c r="L3500" t="s">
        <v>37283</v>
      </c>
      <c r="M3500" t="s">
        <v>37390</v>
      </c>
      <c r="N3500" t="s">
        <v>37309</v>
      </c>
      <c r="O3500" t="s">
        <v>37431</v>
      </c>
      <c r="P3500" t="s">
        <v>37319</v>
      </c>
      <c r="Q3500" t="s">
        <v>37357</v>
      </c>
      <c r="R3500" t="s">
        <v>37432</v>
      </c>
      <c r="S3500" t="s">
        <v>37292</v>
      </c>
      <c r="T3500" t="s">
        <v>37433</v>
      </c>
      <c r="U3500" t="s">
        <v>37344</v>
      </c>
      <c r="V3500" t="s">
        <v>37434</v>
      </c>
      <c r="W3500" t="s">
        <v>37435</v>
      </c>
      <c r="X3500" t="s">
        <v>37345</v>
      </c>
      <c r="Y3500" t="s">
        <v>37369</v>
      </c>
    </row>
    <row r="3501" spans="1:31" x14ac:dyDescent="0.3">
      <c r="A3501" t="s">
        <v>37411</v>
      </c>
      <c r="B3501" t="s">
        <v>37268</v>
      </c>
      <c r="C3501">
        <v>1128</v>
      </c>
      <c r="D3501" t="s">
        <v>687</v>
      </c>
      <c r="E3501" t="s">
        <v>3</v>
      </c>
      <c r="F3501" t="s">
        <v>688</v>
      </c>
      <c r="G3501">
        <v>77</v>
      </c>
      <c r="H3501">
        <v>162</v>
      </c>
      <c r="I3501">
        <v>0</v>
      </c>
      <c r="J3501">
        <v>0</v>
      </c>
      <c r="K3501">
        <v>0</v>
      </c>
      <c r="L3501" t="s">
        <v>37412</v>
      </c>
      <c r="M3501" t="s">
        <v>37436</v>
      </c>
      <c r="N3501" t="s">
        <v>37437</v>
      </c>
      <c r="O3501" t="e">
        <f>-GmLQkW0TFk</f>
        <v>#NAME?</v>
      </c>
      <c r="P3501" t="s">
        <v>37438</v>
      </c>
      <c r="Q3501" t="s">
        <v>37439</v>
      </c>
      <c r="R3501" t="s">
        <v>37440</v>
      </c>
      <c r="S3501" t="s">
        <v>37441</v>
      </c>
      <c r="T3501" t="s">
        <v>37269</v>
      </c>
      <c r="U3501" t="s">
        <v>37442</v>
      </c>
      <c r="V3501" t="s">
        <v>37270</v>
      </c>
      <c r="W3501" t="s">
        <v>37443</v>
      </c>
      <c r="X3501" t="s">
        <v>37444</v>
      </c>
      <c r="Y3501" t="s">
        <v>37445</v>
      </c>
      <c r="Z3501" t="s">
        <v>37446</v>
      </c>
      <c r="AA3501" t="s">
        <v>37291</v>
      </c>
      <c r="AB3501" t="s">
        <v>37317</v>
      </c>
      <c r="AC3501" t="s">
        <v>37349</v>
      </c>
      <c r="AD3501" t="s">
        <v>37447</v>
      </c>
      <c r="AE3501" t="s">
        <v>37448</v>
      </c>
    </row>
    <row r="3502" spans="1:31" x14ac:dyDescent="0.3">
      <c r="A3502" t="s">
        <v>37449</v>
      </c>
      <c r="B3502" t="s">
        <v>37450</v>
      </c>
      <c r="C3502">
        <v>624</v>
      </c>
      <c r="D3502" t="s">
        <v>632</v>
      </c>
      <c r="E3502">
        <v>237</v>
      </c>
      <c r="F3502">
        <v>4563</v>
      </c>
      <c r="G3502">
        <v>4.79</v>
      </c>
      <c r="H3502">
        <v>34</v>
      </c>
      <c r="I3502">
        <v>8</v>
      </c>
    </row>
    <row r="3503" spans="1:31" x14ac:dyDescent="0.3">
      <c r="A3503" t="s">
        <v>37451</v>
      </c>
      <c r="B3503" t="s">
        <v>37452</v>
      </c>
      <c r="C3503">
        <v>701</v>
      </c>
      <c r="D3503" t="s">
        <v>233</v>
      </c>
      <c r="E3503" t="s">
        <v>3</v>
      </c>
      <c r="F3503" t="s">
        <v>234</v>
      </c>
      <c r="G3503">
        <v>210</v>
      </c>
      <c r="H3503">
        <v>8373</v>
      </c>
      <c r="I3503">
        <v>4.71</v>
      </c>
      <c r="J3503">
        <v>63</v>
      </c>
      <c r="K3503">
        <v>23</v>
      </c>
      <c r="L3503" t="s">
        <v>37453</v>
      </c>
      <c r="M3503" t="s">
        <v>37454</v>
      </c>
      <c r="N3503" t="s">
        <v>37455</v>
      </c>
      <c r="O3503" t="s">
        <v>37456</v>
      </c>
      <c r="P3503" t="s">
        <v>37457</v>
      </c>
      <c r="Q3503" t="s">
        <v>37458</v>
      </c>
      <c r="R3503" t="s">
        <v>37459</v>
      </c>
      <c r="S3503" t="s">
        <v>37460</v>
      </c>
      <c r="T3503" t="s">
        <v>37461</v>
      </c>
      <c r="U3503" t="s">
        <v>37462</v>
      </c>
      <c r="V3503" t="s">
        <v>37463</v>
      </c>
      <c r="W3503" t="e">
        <f>-j2ktpsoSLs</f>
        <v>#NAME?</v>
      </c>
      <c r="X3503" t="s">
        <v>37464</v>
      </c>
      <c r="Y3503" t="s">
        <v>37465</v>
      </c>
      <c r="Z3503" t="s">
        <v>37466</v>
      </c>
      <c r="AA3503" t="s">
        <v>37467</v>
      </c>
      <c r="AB3503" t="s">
        <v>37468</v>
      </c>
      <c r="AC3503" t="s">
        <v>37469</v>
      </c>
      <c r="AD3503" t="s">
        <v>37470</v>
      </c>
      <c r="AE3503" t="s">
        <v>37471</v>
      </c>
    </row>
    <row r="3504" spans="1:31" x14ac:dyDescent="0.3">
      <c r="A3504" t="s">
        <v>37472</v>
      </c>
      <c r="B3504" t="s">
        <v>37473</v>
      </c>
      <c r="C3504">
        <v>639</v>
      </c>
      <c r="D3504" t="s">
        <v>632</v>
      </c>
      <c r="E3504">
        <v>247</v>
      </c>
      <c r="F3504">
        <v>1299</v>
      </c>
      <c r="G3504">
        <v>4.67</v>
      </c>
      <c r="H3504">
        <v>9</v>
      </c>
      <c r="I3504">
        <v>6</v>
      </c>
    </row>
    <row r="3505" spans="1:31" x14ac:dyDescent="0.3">
      <c r="A3505" t="s">
        <v>37474</v>
      </c>
      <c r="B3505" t="s">
        <v>37475</v>
      </c>
      <c r="C3505">
        <v>333</v>
      </c>
      <c r="D3505" t="s">
        <v>233</v>
      </c>
      <c r="E3505" t="s">
        <v>3</v>
      </c>
      <c r="F3505" t="s">
        <v>234</v>
      </c>
      <c r="G3505">
        <v>289</v>
      </c>
      <c r="H3505">
        <v>1216</v>
      </c>
      <c r="I3505">
        <v>4.92</v>
      </c>
      <c r="J3505">
        <v>13</v>
      </c>
      <c r="K3505">
        <v>4</v>
      </c>
    </row>
    <row r="3506" spans="1:31" x14ac:dyDescent="0.3">
      <c r="A3506" t="s">
        <v>37476</v>
      </c>
      <c r="B3506" t="s">
        <v>37477</v>
      </c>
      <c r="C3506">
        <v>1073</v>
      </c>
      <c r="D3506" t="s">
        <v>233</v>
      </c>
      <c r="E3506" t="s">
        <v>3</v>
      </c>
      <c r="F3506" t="s">
        <v>234</v>
      </c>
      <c r="G3506">
        <v>364</v>
      </c>
      <c r="H3506">
        <v>72</v>
      </c>
      <c r="I3506">
        <v>0</v>
      </c>
      <c r="J3506">
        <v>0</v>
      </c>
      <c r="K3506">
        <v>0</v>
      </c>
    </row>
    <row r="3507" spans="1:31" x14ac:dyDescent="0.3">
      <c r="A3507" t="s">
        <v>37478</v>
      </c>
      <c r="B3507" t="s">
        <v>37479</v>
      </c>
      <c r="C3507">
        <v>1117</v>
      </c>
      <c r="D3507" t="s">
        <v>233</v>
      </c>
      <c r="E3507" t="s">
        <v>3</v>
      </c>
      <c r="F3507" t="s">
        <v>234</v>
      </c>
      <c r="G3507">
        <v>224</v>
      </c>
      <c r="H3507">
        <v>84</v>
      </c>
      <c r="I3507">
        <v>5</v>
      </c>
      <c r="J3507">
        <v>1</v>
      </c>
      <c r="K3507">
        <v>4</v>
      </c>
      <c r="L3507" t="s">
        <v>37480</v>
      </c>
      <c r="M3507" t="s">
        <v>37481</v>
      </c>
      <c r="N3507" t="s">
        <v>37482</v>
      </c>
      <c r="O3507" t="s">
        <v>37483</v>
      </c>
      <c r="P3507" t="s">
        <v>37484</v>
      </c>
      <c r="Q3507" t="s">
        <v>37485</v>
      </c>
      <c r="R3507" t="s">
        <v>37486</v>
      </c>
      <c r="S3507" t="s">
        <v>37487</v>
      </c>
      <c r="T3507" t="s">
        <v>37488</v>
      </c>
      <c r="U3507" t="s">
        <v>37489</v>
      </c>
      <c r="V3507" t="s">
        <v>37490</v>
      </c>
      <c r="W3507" t="s">
        <v>37491</v>
      </c>
      <c r="X3507" t="s">
        <v>37492</v>
      </c>
      <c r="Y3507" t="s">
        <v>37493</v>
      </c>
      <c r="Z3507" t="s">
        <v>37494</v>
      </c>
      <c r="AA3507" t="s">
        <v>11496</v>
      </c>
      <c r="AB3507" t="s">
        <v>37453</v>
      </c>
      <c r="AC3507" t="s">
        <v>37495</v>
      </c>
      <c r="AD3507" t="s">
        <v>37496</v>
      </c>
      <c r="AE3507" t="s">
        <v>37497</v>
      </c>
    </row>
    <row r="3508" spans="1:31" x14ac:dyDescent="0.3">
      <c r="A3508" t="s">
        <v>37498</v>
      </c>
      <c r="B3508" t="s">
        <v>37499</v>
      </c>
      <c r="C3508">
        <v>1019</v>
      </c>
      <c r="D3508" t="s">
        <v>32</v>
      </c>
      <c r="E3508">
        <v>238</v>
      </c>
      <c r="F3508">
        <v>428</v>
      </c>
      <c r="G3508">
        <v>5</v>
      </c>
      <c r="H3508">
        <v>3</v>
      </c>
      <c r="I3508">
        <v>2</v>
      </c>
    </row>
    <row r="3509" spans="1:31" x14ac:dyDescent="0.3">
      <c r="A3509" t="s">
        <v>37500</v>
      </c>
      <c r="B3509" t="s">
        <v>37501</v>
      </c>
      <c r="C3509">
        <v>978</v>
      </c>
      <c r="D3509" t="s">
        <v>32</v>
      </c>
      <c r="E3509">
        <v>238</v>
      </c>
      <c r="F3509">
        <v>166</v>
      </c>
      <c r="G3509">
        <v>5</v>
      </c>
      <c r="H3509">
        <v>4</v>
      </c>
      <c r="I3509">
        <v>0</v>
      </c>
    </row>
    <row r="3510" spans="1:31" x14ac:dyDescent="0.3">
      <c r="A3510" t="s">
        <v>37502</v>
      </c>
      <c r="B3510" t="s">
        <v>37503</v>
      </c>
      <c r="C3510">
        <v>982</v>
      </c>
      <c r="D3510" t="s">
        <v>632</v>
      </c>
      <c r="E3510">
        <v>238</v>
      </c>
      <c r="F3510">
        <v>190</v>
      </c>
      <c r="G3510">
        <v>5</v>
      </c>
      <c r="H3510">
        <v>2</v>
      </c>
      <c r="I3510">
        <v>0</v>
      </c>
    </row>
    <row r="3511" spans="1:31" x14ac:dyDescent="0.3">
      <c r="A3511" t="s">
        <v>37504</v>
      </c>
      <c r="B3511" t="s">
        <v>37505</v>
      </c>
      <c r="C3511">
        <v>1126</v>
      </c>
      <c r="D3511" t="s">
        <v>632</v>
      </c>
      <c r="E3511">
        <v>239</v>
      </c>
      <c r="F3511">
        <v>18</v>
      </c>
      <c r="G3511">
        <v>5</v>
      </c>
      <c r="H3511">
        <v>1</v>
      </c>
      <c r="I3511">
        <v>1</v>
      </c>
    </row>
    <row r="3512" spans="1:31" x14ac:dyDescent="0.3">
      <c r="A3512" t="s">
        <v>37506</v>
      </c>
      <c r="B3512" t="s">
        <v>37507</v>
      </c>
      <c r="C3512">
        <v>658</v>
      </c>
      <c r="D3512" t="s">
        <v>632</v>
      </c>
      <c r="E3512">
        <v>237</v>
      </c>
      <c r="F3512">
        <v>562</v>
      </c>
      <c r="G3512">
        <v>5</v>
      </c>
      <c r="H3512">
        <v>4</v>
      </c>
      <c r="I3512">
        <v>2</v>
      </c>
    </row>
    <row r="3513" spans="1:31" x14ac:dyDescent="0.3">
      <c r="A3513" t="s">
        <v>37508</v>
      </c>
      <c r="B3513" t="s">
        <v>37509</v>
      </c>
      <c r="C3513">
        <v>796</v>
      </c>
      <c r="D3513" t="s">
        <v>632</v>
      </c>
      <c r="E3513">
        <v>237</v>
      </c>
      <c r="F3513">
        <v>121</v>
      </c>
      <c r="G3513">
        <v>5</v>
      </c>
      <c r="H3513">
        <v>1</v>
      </c>
      <c r="I3513">
        <v>1</v>
      </c>
    </row>
    <row r="3514" spans="1:31" x14ac:dyDescent="0.3">
      <c r="A3514" t="s">
        <v>37510</v>
      </c>
      <c r="B3514" t="s">
        <v>37511</v>
      </c>
      <c r="C3514">
        <v>711</v>
      </c>
      <c r="D3514" t="s">
        <v>233</v>
      </c>
      <c r="E3514" t="s">
        <v>3</v>
      </c>
      <c r="F3514" t="s">
        <v>234</v>
      </c>
      <c r="G3514">
        <v>237</v>
      </c>
      <c r="H3514">
        <v>253</v>
      </c>
      <c r="I3514">
        <v>5</v>
      </c>
      <c r="J3514">
        <v>1</v>
      </c>
      <c r="K3514">
        <v>0</v>
      </c>
    </row>
    <row r="3515" spans="1:31" x14ac:dyDescent="0.3">
      <c r="A3515" t="s">
        <v>37512</v>
      </c>
      <c r="B3515" t="s">
        <v>37513</v>
      </c>
      <c r="C3515">
        <v>795</v>
      </c>
      <c r="D3515" t="s">
        <v>632</v>
      </c>
      <c r="E3515">
        <v>237</v>
      </c>
      <c r="F3515">
        <v>51</v>
      </c>
      <c r="G3515">
        <v>5</v>
      </c>
      <c r="H3515">
        <v>2</v>
      </c>
      <c r="I3515">
        <v>0</v>
      </c>
    </row>
    <row r="3516" spans="1:31" x14ac:dyDescent="0.3">
      <c r="A3516" t="s">
        <v>37514</v>
      </c>
      <c r="B3516" t="s">
        <v>37515</v>
      </c>
      <c r="C3516">
        <v>765</v>
      </c>
      <c r="D3516" t="s">
        <v>632</v>
      </c>
      <c r="E3516">
        <v>237</v>
      </c>
      <c r="F3516">
        <v>470</v>
      </c>
      <c r="G3516">
        <v>5</v>
      </c>
      <c r="H3516">
        <v>2</v>
      </c>
      <c r="I3516">
        <v>2</v>
      </c>
      <c r="J3516" t="s">
        <v>37516</v>
      </c>
      <c r="K3516" t="s">
        <v>37517</v>
      </c>
      <c r="L3516" t="s">
        <v>37518</v>
      </c>
      <c r="M3516" t="s">
        <v>37519</v>
      </c>
      <c r="N3516" t="s">
        <v>37520</v>
      </c>
      <c r="O3516" t="s">
        <v>37521</v>
      </c>
      <c r="P3516" t="s">
        <v>37522</v>
      </c>
      <c r="Q3516" t="s">
        <v>37523</v>
      </c>
      <c r="R3516" t="s">
        <v>37524</v>
      </c>
      <c r="S3516" t="s">
        <v>37525</v>
      </c>
      <c r="T3516" t="s">
        <v>37526</v>
      </c>
      <c r="U3516" t="s">
        <v>37527</v>
      </c>
      <c r="V3516" t="s">
        <v>37528</v>
      </c>
      <c r="W3516" t="s">
        <v>37529</v>
      </c>
      <c r="X3516" t="s">
        <v>37530</v>
      </c>
      <c r="Y3516" t="s">
        <v>37531</v>
      </c>
      <c r="Z3516" t="s">
        <v>37532</v>
      </c>
      <c r="AA3516" t="s">
        <v>37533</v>
      </c>
      <c r="AB3516" t="s">
        <v>37534</v>
      </c>
      <c r="AC3516" t="s">
        <v>37535</v>
      </c>
    </row>
    <row r="3517" spans="1:31" x14ac:dyDescent="0.3">
      <c r="A3517" t="s">
        <v>37536</v>
      </c>
      <c r="B3517" t="s">
        <v>37537</v>
      </c>
      <c r="C3517">
        <v>997</v>
      </c>
      <c r="D3517" t="s">
        <v>233</v>
      </c>
      <c r="E3517" t="s">
        <v>3</v>
      </c>
      <c r="F3517" t="s">
        <v>234</v>
      </c>
      <c r="G3517">
        <v>238</v>
      </c>
      <c r="H3517">
        <v>38</v>
      </c>
      <c r="I3517">
        <v>0</v>
      </c>
      <c r="J3517">
        <v>0</v>
      </c>
      <c r="K3517">
        <v>0</v>
      </c>
    </row>
    <row r="3518" spans="1:31" x14ac:dyDescent="0.3">
      <c r="A3518" t="s">
        <v>37538</v>
      </c>
      <c r="B3518" t="s">
        <v>37539</v>
      </c>
      <c r="C3518">
        <v>721</v>
      </c>
      <c r="D3518" t="s">
        <v>233</v>
      </c>
      <c r="E3518" t="s">
        <v>3</v>
      </c>
      <c r="F3518" t="s">
        <v>234</v>
      </c>
      <c r="G3518">
        <v>237</v>
      </c>
      <c r="H3518">
        <v>180</v>
      </c>
      <c r="I3518">
        <v>5</v>
      </c>
      <c r="J3518">
        <v>1</v>
      </c>
      <c r="K3518">
        <v>6</v>
      </c>
    </row>
    <row r="3519" spans="1:31" x14ac:dyDescent="0.3">
      <c r="A3519" t="s">
        <v>37540</v>
      </c>
      <c r="B3519" t="s">
        <v>37541</v>
      </c>
      <c r="C3519">
        <v>948</v>
      </c>
      <c r="D3519" t="s">
        <v>632</v>
      </c>
      <c r="E3519">
        <v>238</v>
      </c>
      <c r="F3519">
        <v>67</v>
      </c>
      <c r="G3519">
        <v>5</v>
      </c>
      <c r="H3519">
        <v>1</v>
      </c>
      <c r="I3519">
        <v>2</v>
      </c>
    </row>
    <row r="3520" spans="1:31" x14ac:dyDescent="0.3">
      <c r="A3520" t="s">
        <v>37542</v>
      </c>
      <c r="B3520" t="s">
        <v>37543</v>
      </c>
      <c r="C3520">
        <v>437</v>
      </c>
      <c r="D3520" t="s">
        <v>632</v>
      </c>
      <c r="E3520">
        <v>237</v>
      </c>
      <c r="F3520">
        <v>868</v>
      </c>
      <c r="G3520">
        <v>5</v>
      </c>
      <c r="H3520">
        <v>7</v>
      </c>
      <c r="I3520">
        <v>0</v>
      </c>
    </row>
    <row r="3521" spans="1:31" x14ac:dyDescent="0.3">
      <c r="A3521" t="s">
        <v>37544</v>
      </c>
      <c r="B3521" t="s">
        <v>37545</v>
      </c>
      <c r="C3521">
        <v>991</v>
      </c>
      <c r="D3521" t="s">
        <v>32</v>
      </c>
      <c r="E3521">
        <v>238</v>
      </c>
      <c r="F3521">
        <v>19</v>
      </c>
      <c r="G3521">
        <v>0</v>
      </c>
      <c r="H3521">
        <v>0</v>
      </c>
      <c r="I3521">
        <v>0</v>
      </c>
    </row>
    <row r="3522" spans="1:31" x14ac:dyDescent="0.3">
      <c r="A3522" t="s">
        <v>37546</v>
      </c>
      <c r="B3522" t="s">
        <v>37547</v>
      </c>
      <c r="C3522">
        <v>1062</v>
      </c>
      <c r="D3522" t="s">
        <v>38</v>
      </c>
      <c r="E3522" t="s">
        <v>3</v>
      </c>
      <c r="F3522" t="s">
        <v>39</v>
      </c>
      <c r="G3522">
        <v>296</v>
      </c>
      <c r="H3522">
        <v>669</v>
      </c>
      <c r="I3522">
        <v>4</v>
      </c>
      <c r="J3522">
        <v>2</v>
      </c>
      <c r="K3522">
        <v>0</v>
      </c>
      <c r="L3522" t="s">
        <v>37548</v>
      </c>
      <c r="M3522" t="s">
        <v>37549</v>
      </c>
      <c r="N3522" t="s">
        <v>37550</v>
      </c>
      <c r="O3522" t="s">
        <v>37551</v>
      </c>
      <c r="P3522" t="s">
        <v>37552</v>
      </c>
      <c r="Q3522" t="s">
        <v>37553</v>
      </c>
      <c r="R3522" t="s">
        <v>37554</v>
      </c>
      <c r="S3522" t="s">
        <v>37555</v>
      </c>
      <c r="T3522" t="s">
        <v>37556</v>
      </c>
      <c r="U3522" t="s">
        <v>37557</v>
      </c>
      <c r="V3522" t="s">
        <v>37558</v>
      </c>
      <c r="W3522" t="s">
        <v>37559</v>
      </c>
      <c r="X3522" t="s">
        <v>37560</v>
      </c>
      <c r="Y3522" t="s">
        <v>37561</v>
      </c>
      <c r="Z3522" t="s">
        <v>37562</v>
      </c>
      <c r="AA3522" t="s">
        <v>37563</v>
      </c>
      <c r="AB3522" t="s">
        <v>37564</v>
      </c>
      <c r="AC3522" t="s">
        <v>37565</v>
      </c>
      <c r="AD3522" t="s">
        <v>37566</v>
      </c>
      <c r="AE3522" t="s">
        <v>37567</v>
      </c>
    </row>
    <row r="3523" spans="1:31" x14ac:dyDescent="0.3">
      <c r="A3523" t="s">
        <v>37568</v>
      </c>
      <c r="B3523" t="s">
        <v>37569</v>
      </c>
      <c r="C3523">
        <v>1035</v>
      </c>
      <c r="D3523" t="s">
        <v>38</v>
      </c>
      <c r="E3523" t="s">
        <v>3</v>
      </c>
      <c r="F3523" t="s">
        <v>39</v>
      </c>
      <c r="G3523">
        <v>173</v>
      </c>
      <c r="H3523">
        <v>1238</v>
      </c>
      <c r="I3523">
        <v>3.5</v>
      </c>
      <c r="J3523">
        <v>4</v>
      </c>
      <c r="K3523">
        <v>3</v>
      </c>
      <c r="L3523" t="s">
        <v>37570</v>
      </c>
      <c r="M3523" t="s">
        <v>37571</v>
      </c>
      <c r="N3523" t="s">
        <v>37572</v>
      </c>
      <c r="O3523" t="s">
        <v>37573</v>
      </c>
      <c r="P3523" t="s">
        <v>26862</v>
      </c>
      <c r="Q3523" t="e">
        <f>-XTjCBnkObE</f>
        <v>#NAME?</v>
      </c>
      <c r="R3523" t="s">
        <v>37574</v>
      </c>
      <c r="S3523" t="s">
        <v>37556</v>
      </c>
      <c r="T3523" t="s">
        <v>37575</v>
      </c>
      <c r="U3523" t="s">
        <v>37576</v>
      </c>
      <c r="V3523" t="s">
        <v>37577</v>
      </c>
      <c r="W3523" t="s">
        <v>37553</v>
      </c>
      <c r="X3523" t="s">
        <v>37578</v>
      </c>
      <c r="Y3523" t="s">
        <v>37579</v>
      </c>
      <c r="Z3523" t="s">
        <v>37580</v>
      </c>
      <c r="AA3523" t="s">
        <v>37581</v>
      </c>
      <c r="AB3523" t="s">
        <v>37582</v>
      </c>
      <c r="AC3523" t="s">
        <v>37546</v>
      </c>
      <c r="AD3523" t="s">
        <v>37583</v>
      </c>
      <c r="AE3523" t="s">
        <v>37584</v>
      </c>
    </row>
    <row r="3524" spans="1:31" x14ac:dyDescent="0.3">
      <c r="A3524" t="s">
        <v>37585</v>
      </c>
      <c r="B3524" t="s">
        <v>37586</v>
      </c>
      <c r="C3524">
        <v>1096</v>
      </c>
      <c r="D3524" t="s">
        <v>38</v>
      </c>
      <c r="E3524" t="s">
        <v>3</v>
      </c>
      <c r="F3524" t="s">
        <v>39</v>
      </c>
      <c r="G3524">
        <v>302</v>
      </c>
      <c r="H3524">
        <v>566</v>
      </c>
      <c r="I3524">
        <v>3.67</v>
      </c>
      <c r="J3524">
        <v>3</v>
      </c>
      <c r="K3524">
        <v>0</v>
      </c>
      <c r="L3524" t="s">
        <v>37587</v>
      </c>
      <c r="M3524" t="s">
        <v>37588</v>
      </c>
      <c r="N3524" t="s">
        <v>37589</v>
      </c>
      <c r="O3524" t="s">
        <v>37590</v>
      </c>
      <c r="P3524" t="s">
        <v>37591</v>
      </c>
      <c r="Q3524" t="s">
        <v>37592</v>
      </c>
      <c r="R3524" t="s">
        <v>37593</v>
      </c>
      <c r="S3524" t="s">
        <v>37594</v>
      </c>
      <c r="T3524" t="s">
        <v>37595</v>
      </c>
      <c r="U3524" t="s">
        <v>37596</v>
      </c>
      <c r="V3524" t="s">
        <v>37597</v>
      </c>
      <c r="W3524" t="s">
        <v>37598</v>
      </c>
      <c r="X3524" t="s">
        <v>37599</v>
      </c>
      <c r="Y3524" t="s">
        <v>37600</v>
      </c>
    </row>
    <row r="3525" spans="1:31" x14ac:dyDescent="0.3">
      <c r="A3525" t="s">
        <v>37601</v>
      </c>
      <c r="B3525" t="s">
        <v>37602</v>
      </c>
      <c r="C3525">
        <v>1039</v>
      </c>
      <c r="D3525" t="s">
        <v>38</v>
      </c>
      <c r="E3525" t="s">
        <v>3</v>
      </c>
      <c r="F3525" t="s">
        <v>39</v>
      </c>
      <c r="G3525">
        <v>575</v>
      </c>
      <c r="H3525">
        <v>294</v>
      </c>
      <c r="I3525">
        <v>5</v>
      </c>
      <c r="J3525">
        <v>2</v>
      </c>
      <c r="K3525">
        <v>1</v>
      </c>
    </row>
    <row r="3526" spans="1:31" x14ac:dyDescent="0.3">
      <c r="A3526" t="s">
        <v>37603</v>
      </c>
      <c r="B3526" t="s">
        <v>37604</v>
      </c>
      <c r="C3526">
        <v>1100</v>
      </c>
      <c r="D3526" t="s">
        <v>38</v>
      </c>
      <c r="E3526" t="s">
        <v>3</v>
      </c>
      <c r="F3526" t="s">
        <v>39</v>
      </c>
      <c r="G3526">
        <v>193</v>
      </c>
      <c r="H3526">
        <v>280</v>
      </c>
      <c r="I3526">
        <v>0</v>
      </c>
      <c r="J3526">
        <v>0</v>
      </c>
      <c r="K3526">
        <v>2</v>
      </c>
    </row>
    <row r="3527" spans="1:31" x14ac:dyDescent="0.3">
      <c r="A3527" t="s">
        <v>37605</v>
      </c>
      <c r="B3527" t="s">
        <v>37606</v>
      </c>
      <c r="C3527">
        <v>1050</v>
      </c>
      <c r="D3527" t="s">
        <v>233</v>
      </c>
      <c r="E3527" t="s">
        <v>3</v>
      </c>
      <c r="F3527" t="s">
        <v>234</v>
      </c>
      <c r="G3527">
        <v>166</v>
      </c>
      <c r="H3527">
        <v>398</v>
      </c>
      <c r="I3527">
        <v>0</v>
      </c>
      <c r="J3527">
        <v>0</v>
      </c>
      <c r="K3527">
        <v>4</v>
      </c>
    </row>
    <row r="3528" spans="1:31" x14ac:dyDescent="0.3">
      <c r="A3528" t="s">
        <v>37607</v>
      </c>
      <c r="B3528" t="s">
        <v>37608</v>
      </c>
      <c r="C3528">
        <v>1080</v>
      </c>
      <c r="D3528" t="s">
        <v>38</v>
      </c>
      <c r="E3528" t="s">
        <v>3</v>
      </c>
      <c r="F3528" t="s">
        <v>39</v>
      </c>
      <c r="G3528">
        <v>272</v>
      </c>
      <c r="H3528">
        <v>179</v>
      </c>
      <c r="I3528">
        <v>0</v>
      </c>
      <c r="J3528">
        <v>0</v>
      </c>
      <c r="K3528">
        <v>0</v>
      </c>
    </row>
    <row r="3529" spans="1:31" x14ac:dyDescent="0.3">
      <c r="A3529" t="s">
        <v>37574</v>
      </c>
      <c r="B3529" t="s">
        <v>37609</v>
      </c>
      <c r="C3529">
        <v>1070</v>
      </c>
      <c r="D3529" t="s">
        <v>38</v>
      </c>
      <c r="E3529" t="s">
        <v>3</v>
      </c>
      <c r="F3529" t="s">
        <v>39</v>
      </c>
      <c r="G3529">
        <v>29</v>
      </c>
      <c r="H3529">
        <v>4698</v>
      </c>
      <c r="I3529">
        <v>5</v>
      </c>
      <c r="J3529">
        <v>9</v>
      </c>
      <c r="K3529">
        <v>1</v>
      </c>
      <c r="L3529" t="s">
        <v>37610</v>
      </c>
      <c r="M3529" t="s">
        <v>37611</v>
      </c>
      <c r="N3529" t="s">
        <v>37584</v>
      </c>
      <c r="O3529" t="s">
        <v>37612</v>
      </c>
      <c r="P3529" t="s">
        <v>37613</v>
      </c>
      <c r="Q3529" t="s">
        <v>37614</v>
      </c>
      <c r="R3529" t="s">
        <v>37615</v>
      </c>
      <c r="S3529" t="s">
        <v>37555</v>
      </c>
      <c r="T3529" t="s">
        <v>37616</v>
      </c>
      <c r="U3529" t="s">
        <v>37617</v>
      </c>
      <c r="V3529" t="s">
        <v>37553</v>
      </c>
      <c r="W3529" t="s">
        <v>37618</v>
      </c>
      <c r="X3529" t="s">
        <v>37619</v>
      </c>
      <c r="Y3529" t="s">
        <v>37620</v>
      </c>
      <c r="Z3529" t="s">
        <v>37588</v>
      </c>
      <c r="AA3529" t="s">
        <v>37621</v>
      </c>
      <c r="AB3529" t="s">
        <v>37605</v>
      </c>
      <c r="AC3529" t="s">
        <v>37622</v>
      </c>
      <c r="AD3529" t="s">
        <v>37623</v>
      </c>
      <c r="AE3529" t="s">
        <v>37624</v>
      </c>
    </row>
    <row r="3530" spans="1:31" x14ac:dyDescent="0.3">
      <c r="A3530" t="s">
        <v>37625</v>
      </c>
      <c r="B3530" t="s">
        <v>37608</v>
      </c>
      <c r="C3530">
        <v>1074</v>
      </c>
      <c r="D3530" t="s">
        <v>38</v>
      </c>
      <c r="E3530" t="s">
        <v>3</v>
      </c>
      <c r="F3530" t="s">
        <v>39</v>
      </c>
      <c r="G3530">
        <v>344</v>
      </c>
      <c r="H3530">
        <v>141</v>
      </c>
      <c r="I3530">
        <v>0</v>
      </c>
      <c r="J3530">
        <v>0</v>
      </c>
      <c r="K3530">
        <v>0</v>
      </c>
      <c r="L3530" t="s">
        <v>37626</v>
      </c>
      <c r="M3530" t="s">
        <v>37627</v>
      </c>
      <c r="N3530" t="s">
        <v>37607</v>
      </c>
      <c r="O3530" t="s">
        <v>37628</v>
      </c>
      <c r="P3530" t="s">
        <v>37567</v>
      </c>
      <c r="Q3530" t="s">
        <v>37629</v>
      </c>
      <c r="R3530" t="s">
        <v>37630</v>
      </c>
      <c r="S3530" t="s">
        <v>37631</v>
      </c>
      <c r="T3530" t="s">
        <v>37632</v>
      </c>
      <c r="U3530" t="s">
        <v>37633</v>
      </c>
      <c r="V3530" t="s">
        <v>37634</v>
      </c>
      <c r="W3530" t="s">
        <v>37635</v>
      </c>
      <c r="X3530" t="s">
        <v>37636</v>
      </c>
      <c r="Y3530" t="s">
        <v>37637</v>
      </c>
      <c r="Z3530" t="s">
        <v>37638</v>
      </c>
      <c r="AA3530" t="s">
        <v>37639</v>
      </c>
      <c r="AB3530" t="s">
        <v>37640</v>
      </c>
      <c r="AC3530" t="s">
        <v>37546</v>
      </c>
      <c r="AD3530" t="s">
        <v>37568</v>
      </c>
      <c r="AE3530" t="s">
        <v>37585</v>
      </c>
    </row>
    <row r="3531" spans="1:31" x14ac:dyDescent="0.3">
      <c r="A3531" t="s">
        <v>37636</v>
      </c>
      <c r="B3531" t="s">
        <v>37608</v>
      </c>
      <c r="C3531">
        <v>1037</v>
      </c>
      <c r="D3531" t="s">
        <v>38</v>
      </c>
      <c r="E3531" t="s">
        <v>3</v>
      </c>
      <c r="F3531" t="s">
        <v>39</v>
      </c>
      <c r="G3531">
        <v>264</v>
      </c>
      <c r="H3531">
        <v>134</v>
      </c>
      <c r="I3531">
        <v>0</v>
      </c>
      <c r="J3531">
        <v>0</v>
      </c>
      <c r="K3531">
        <v>0</v>
      </c>
      <c r="L3531" t="s">
        <v>37574</v>
      </c>
      <c r="M3531" t="s">
        <v>37605</v>
      </c>
      <c r="N3531" t="s">
        <v>37556</v>
      </c>
      <c r="O3531" t="s">
        <v>37641</v>
      </c>
      <c r="P3531" t="s">
        <v>37642</v>
      </c>
      <c r="Q3531" t="s">
        <v>37643</v>
      </c>
      <c r="R3531" t="s">
        <v>37644</v>
      </c>
      <c r="S3531" t="s">
        <v>37645</v>
      </c>
      <c r="T3531" t="s">
        <v>37646</v>
      </c>
      <c r="U3531" t="s">
        <v>37647</v>
      </c>
      <c r="V3531" t="s">
        <v>37648</v>
      </c>
      <c r="W3531" t="s">
        <v>37649</v>
      </c>
      <c r="X3531" t="s">
        <v>37650</v>
      </c>
      <c r="Y3531" t="s">
        <v>37651</v>
      </c>
      <c r="Z3531" t="s">
        <v>37652</v>
      </c>
      <c r="AA3531" t="s">
        <v>37653</v>
      </c>
      <c r="AB3531" t="s">
        <v>37654</v>
      </c>
      <c r="AC3531" t="s">
        <v>37655</v>
      </c>
      <c r="AD3531" t="s">
        <v>37656</v>
      </c>
      <c r="AE3531" t="s">
        <v>37657</v>
      </c>
    </row>
    <row r="3532" spans="1:31" x14ac:dyDescent="0.3">
      <c r="A3532" t="s">
        <v>37635</v>
      </c>
      <c r="B3532" t="s">
        <v>37608</v>
      </c>
      <c r="C3532">
        <v>1080</v>
      </c>
      <c r="D3532" t="s">
        <v>38</v>
      </c>
      <c r="E3532" t="s">
        <v>3</v>
      </c>
      <c r="F3532" t="s">
        <v>39</v>
      </c>
      <c r="G3532">
        <v>190</v>
      </c>
      <c r="H3532">
        <v>222</v>
      </c>
      <c r="I3532">
        <v>0</v>
      </c>
      <c r="J3532">
        <v>0</v>
      </c>
      <c r="K3532">
        <v>0</v>
      </c>
    </row>
    <row r="3533" spans="1:31" x14ac:dyDescent="0.3">
      <c r="A3533" t="s">
        <v>37641</v>
      </c>
      <c r="B3533" t="s">
        <v>37658</v>
      </c>
      <c r="C3533">
        <v>1056</v>
      </c>
      <c r="D3533" t="s">
        <v>38</v>
      </c>
      <c r="E3533" t="s">
        <v>3</v>
      </c>
      <c r="F3533" t="s">
        <v>39</v>
      </c>
      <c r="G3533">
        <v>335</v>
      </c>
      <c r="H3533">
        <v>150</v>
      </c>
      <c r="I3533">
        <v>5</v>
      </c>
      <c r="J3533">
        <v>2</v>
      </c>
      <c r="K3533">
        <v>6</v>
      </c>
    </row>
    <row r="3534" spans="1:31" x14ac:dyDescent="0.3">
      <c r="A3534" t="s">
        <v>37659</v>
      </c>
      <c r="B3534" t="s">
        <v>37660</v>
      </c>
      <c r="C3534">
        <v>1064</v>
      </c>
      <c r="D3534" t="s">
        <v>38</v>
      </c>
      <c r="E3534" t="s">
        <v>3</v>
      </c>
      <c r="F3534" t="s">
        <v>39</v>
      </c>
      <c r="G3534">
        <v>160</v>
      </c>
      <c r="H3534">
        <v>212</v>
      </c>
      <c r="I3534">
        <v>5</v>
      </c>
      <c r="J3534">
        <v>1</v>
      </c>
      <c r="K3534">
        <v>2</v>
      </c>
    </row>
    <row r="3535" spans="1:31" x14ac:dyDescent="0.3">
      <c r="A3535" t="s">
        <v>37634</v>
      </c>
      <c r="B3535" t="s">
        <v>37608</v>
      </c>
      <c r="C3535">
        <v>1037</v>
      </c>
      <c r="D3535" t="s">
        <v>38</v>
      </c>
      <c r="E3535" t="s">
        <v>3</v>
      </c>
      <c r="F3535" t="s">
        <v>39</v>
      </c>
      <c r="G3535">
        <v>371</v>
      </c>
      <c r="H3535">
        <v>94</v>
      </c>
      <c r="I3535">
        <v>0</v>
      </c>
      <c r="J3535">
        <v>0</v>
      </c>
      <c r="K3535">
        <v>0</v>
      </c>
    </row>
    <row r="3536" spans="1:31" x14ac:dyDescent="0.3">
      <c r="A3536" t="s">
        <v>37651</v>
      </c>
      <c r="B3536" t="s">
        <v>37661</v>
      </c>
      <c r="C3536">
        <v>1060</v>
      </c>
      <c r="D3536" t="s">
        <v>38</v>
      </c>
      <c r="E3536" t="s">
        <v>3</v>
      </c>
      <c r="F3536" t="s">
        <v>39</v>
      </c>
      <c r="G3536">
        <v>364</v>
      </c>
      <c r="H3536">
        <v>90</v>
      </c>
      <c r="I3536">
        <v>0</v>
      </c>
      <c r="J3536">
        <v>0</v>
      </c>
      <c r="K3536">
        <v>0</v>
      </c>
    </row>
    <row r="3537" spans="1:31" x14ac:dyDescent="0.3">
      <c r="A3537" t="s">
        <v>37662</v>
      </c>
      <c r="B3537" t="s">
        <v>37663</v>
      </c>
      <c r="C3537">
        <v>1110</v>
      </c>
      <c r="D3537" t="s">
        <v>38</v>
      </c>
      <c r="E3537" t="s">
        <v>3</v>
      </c>
      <c r="F3537" t="s">
        <v>39</v>
      </c>
      <c r="G3537">
        <v>539</v>
      </c>
      <c r="H3537">
        <v>69</v>
      </c>
      <c r="I3537">
        <v>0</v>
      </c>
      <c r="J3537">
        <v>0</v>
      </c>
      <c r="K3537">
        <v>0</v>
      </c>
    </row>
    <row r="3538" spans="1:31" x14ac:dyDescent="0.3">
      <c r="A3538" t="s">
        <v>37664</v>
      </c>
      <c r="B3538" t="s">
        <v>37665</v>
      </c>
      <c r="C3538">
        <v>1119</v>
      </c>
      <c r="D3538" t="s">
        <v>38</v>
      </c>
      <c r="E3538" t="s">
        <v>3</v>
      </c>
      <c r="F3538" t="s">
        <v>39</v>
      </c>
      <c r="G3538">
        <v>180</v>
      </c>
      <c r="H3538">
        <v>135</v>
      </c>
      <c r="I3538">
        <v>4.75</v>
      </c>
      <c r="J3538">
        <v>4</v>
      </c>
      <c r="K3538">
        <v>0</v>
      </c>
      <c r="L3538" t="s">
        <v>37666</v>
      </c>
      <c r="M3538" t="s">
        <v>37667</v>
      </c>
      <c r="N3538" t="s">
        <v>37668</v>
      </c>
      <c r="O3538" t="s">
        <v>37669</v>
      </c>
      <c r="P3538" t="s">
        <v>37670</v>
      </c>
      <c r="Q3538" t="s">
        <v>37671</v>
      </c>
      <c r="R3538" t="s">
        <v>37672</v>
      </c>
      <c r="S3538" t="s">
        <v>37546</v>
      </c>
      <c r="T3538" t="s">
        <v>37568</v>
      </c>
      <c r="U3538" t="s">
        <v>37585</v>
      </c>
      <c r="V3538" t="s">
        <v>37601</v>
      </c>
      <c r="W3538" t="s">
        <v>37603</v>
      </c>
      <c r="X3538" t="s">
        <v>37605</v>
      </c>
      <c r="Y3538" t="s">
        <v>37607</v>
      </c>
      <c r="Z3538" t="s">
        <v>37574</v>
      </c>
      <c r="AA3538" t="s">
        <v>37625</v>
      </c>
      <c r="AB3538" t="s">
        <v>37636</v>
      </c>
      <c r="AC3538" t="s">
        <v>37635</v>
      </c>
      <c r="AD3538" t="s">
        <v>37659</v>
      </c>
      <c r="AE3538" t="s">
        <v>37634</v>
      </c>
    </row>
    <row r="3539" spans="1:31" x14ac:dyDescent="0.3">
      <c r="A3539" t="s">
        <v>37673</v>
      </c>
      <c r="B3539" t="s">
        <v>37674</v>
      </c>
      <c r="C3539">
        <v>1111</v>
      </c>
      <c r="D3539" t="s">
        <v>38</v>
      </c>
      <c r="E3539" t="s">
        <v>3</v>
      </c>
      <c r="F3539" t="s">
        <v>39</v>
      </c>
      <c r="G3539">
        <v>210</v>
      </c>
      <c r="H3539">
        <v>102</v>
      </c>
      <c r="I3539">
        <v>5</v>
      </c>
      <c r="J3539">
        <v>2</v>
      </c>
      <c r="K3539">
        <v>2</v>
      </c>
    </row>
    <row r="3540" spans="1:31" x14ac:dyDescent="0.3">
      <c r="A3540" t="s">
        <v>37593</v>
      </c>
      <c r="B3540" t="s">
        <v>37675</v>
      </c>
      <c r="C3540">
        <v>1043</v>
      </c>
      <c r="D3540" t="s">
        <v>38</v>
      </c>
      <c r="E3540" t="s">
        <v>3</v>
      </c>
      <c r="F3540" t="s">
        <v>39</v>
      </c>
      <c r="G3540">
        <v>338</v>
      </c>
      <c r="H3540">
        <v>64</v>
      </c>
      <c r="I3540">
        <v>0</v>
      </c>
      <c r="J3540">
        <v>0</v>
      </c>
      <c r="K3540">
        <v>0</v>
      </c>
    </row>
    <row r="3541" spans="1:31" x14ac:dyDescent="0.3">
      <c r="A3541" t="s">
        <v>37676</v>
      </c>
      <c r="B3541" t="s">
        <v>37677</v>
      </c>
      <c r="C3541">
        <v>1083</v>
      </c>
      <c r="D3541" t="s">
        <v>38</v>
      </c>
      <c r="E3541" t="s">
        <v>3</v>
      </c>
      <c r="F3541" t="s">
        <v>39</v>
      </c>
      <c r="G3541">
        <v>191</v>
      </c>
      <c r="H3541">
        <v>118</v>
      </c>
      <c r="I3541">
        <v>0</v>
      </c>
      <c r="J3541">
        <v>0</v>
      </c>
      <c r="K3541">
        <v>0</v>
      </c>
    </row>
    <row r="3542" spans="1:31" x14ac:dyDescent="0.3">
      <c r="A3542" t="s">
        <v>37678</v>
      </c>
      <c r="B3542" t="s">
        <v>37679</v>
      </c>
      <c r="C3542">
        <v>968</v>
      </c>
      <c r="D3542" t="s">
        <v>32</v>
      </c>
      <c r="E3542">
        <v>4</v>
      </c>
      <c r="F3542">
        <v>25</v>
      </c>
      <c r="G3542">
        <v>0</v>
      </c>
      <c r="H3542">
        <v>0</v>
      </c>
      <c r="I3542">
        <v>0</v>
      </c>
    </row>
    <row r="3543" spans="1:31" x14ac:dyDescent="0.3">
      <c r="A3543" t="s">
        <v>37680</v>
      </c>
      <c r="B3543" t="s">
        <v>37681</v>
      </c>
      <c r="C3543">
        <v>894</v>
      </c>
      <c r="D3543" t="s">
        <v>233</v>
      </c>
      <c r="E3543" t="s">
        <v>3</v>
      </c>
      <c r="F3543" t="s">
        <v>234</v>
      </c>
      <c r="G3543">
        <v>9</v>
      </c>
      <c r="H3543">
        <v>667</v>
      </c>
      <c r="I3543">
        <v>4.67</v>
      </c>
      <c r="J3543">
        <v>3</v>
      </c>
      <c r="K3543">
        <v>1</v>
      </c>
    </row>
    <row r="3544" spans="1:31" x14ac:dyDescent="0.3">
      <c r="A3544" t="s">
        <v>37682</v>
      </c>
      <c r="B3544" t="s">
        <v>37683</v>
      </c>
      <c r="C3544">
        <v>611</v>
      </c>
      <c r="D3544" t="s">
        <v>233</v>
      </c>
      <c r="E3544" t="s">
        <v>3</v>
      </c>
      <c r="F3544" t="s">
        <v>234</v>
      </c>
      <c r="G3544">
        <v>108</v>
      </c>
      <c r="H3544">
        <v>30308</v>
      </c>
      <c r="I3544">
        <v>4.8099999999999996</v>
      </c>
      <c r="J3544">
        <v>197</v>
      </c>
      <c r="K3544">
        <v>148</v>
      </c>
      <c r="L3544" t="s">
        <v>37684</v>
      </c>
      <c r="M3544" t="s">
        <v>37685</v>
      </c>
      <c r="N3544" t="s">
        <v>37686</v>
      </c>
      <c r="O3544" t="s">
        <v>37687</v>
      </c>
      <c r="P3544" t="s">
        <v>37688</v>
      </c>
      <c r="Q3544" t="s">
        <v>37689</v>
      </c>
      <c r="R3544" t="s">
        <v>23069</v>
      </c>
      <c r="S3544" t="s">
        <v>37690</v>
      </c>
      <c r="T3544" t="s">
        <v>37691</v>
      </c>
      <c r="U3544" t="s">
        <v>37692</v>
      </c>
      <c r="V3544" t="s">
        <v>37693</v>
      </c>
      <c r="W3544" t="s">
        <v>37694</v>
      </c>
      <c r="X3544" t="s">
        <v>37695</v>
      </c>
      <c r="Y3544" t="s">
        <v>37696</v>
      </c>
      <c r="Z3544" t="s">
        <v>37697</v>
      </c>
      <c r="AA3544" t="s">
        <v>37698</v>
      </c>
      <c r="AB3544" t="s">
        <v>37699</v>
      </c>
      <c r="AC3544" t="s">
        <v>37700</v>
      </c>
      <c r="AD3544" t="s">
        <v>37701</v>
      </c>
    </row>
    <row r="3545" spans="1:31" x14ac:dyDescent="0.3">
      <c r="A3545" t="s">
        <v>37702</v>
      </c>
      <c r="B3545" t="s">
        <v>37703</v>
      </c>
      <c r="C3545">
        <v>1035</v>
      </c>
      <c r="D3545" t="s">
        <v>233</v>
      </c>
      <c r="E3545" t="s">
        <v>3</v>
      </c>
      <c r="F3545" t="s">
        <v>234</v>
      </c>
      <c r="G3545">
        <v>283</v>
      </c>
      <c r="H3545">
        <v>243</v>
      </c>
      <c r="I3545">
        <v>4.83</v>
      </c>
      <c r="J3545">
        <v>6</v>
      </c>
      <c r="K3545">
        <v>6</v>
      </c>
    </row>
    <row r="3546" spans="1:31" x14ac:dyDescent="0.3">
      <c r="A3546" t="s">
        <v>37704</v>
      </c>
      <c r="B3546" t="s">
        <v>37705</v>
      </c>
      <c r="C3546">
        <v>867</v>
      </c>
      <c r="D3546" t="s">
        <v>233</v>
      </c>
      <c r="E3546" t="s">
        <v>3</v>
      </c>
      <c r="F3546" t="s">
        <v>234</v>
      </c>
      <c r="G3546">
        <v>94</v>
      </c>
      <c r="H3546">
        <v>1547</v>
      </c>
      <c r="I3546">
        <v>4.96</v>
      </c>
      <c r="J3546">
        <v>23</v>
      </c>
      <c r="K3546">
        <v>7</v>
      </c>
      <c r="L3546" t="s">
        <v>37706</v>
      </c>
      <c r="M3546" t="s">
        <v>37707</v>
      </c>
      <c r="N3546" t="s">
        <v>37708</v>
      </c>
      <c r="O3546" t="s">
        <v>37709</v>
      </c>
      <c r="P3546" t="s">
        <v>37710</v>
      </c>
      <c r="Q3546" t="s">
        <v>37711</v>
      </c>
      <c r="R3546" t="s">
        <v>37712</v>
      </c>
      <c r="S3546" t="s">
        <v>37713</v>
      </c>
      <c r="T3546" t="s">
        <v>37714</v>
      </c>
      <c r="U3546" t="s">
        <v>37715</v>
      </c>
      <c r="V3546" t="s">
        <v>37716</v>
      </c>
      <c r="W3546" t="e">
        <f>-q2uozuXFJU</f>
        <v>#NAME?</v>
      </c>
      <c r="X3546" t="s">
        <v>37717</v>
      </c>
      <c r="Y3546" t="s">
        <v>37718</v>
      </c>
      <c r="Z3546" t="s">
        <v>37719</v>
      </c>
      <c r="AA3546" t="s">
        <v>37720</v>
      </c>
      <c r="AB3546" t="s">
        <v>37721</v>
      </c>
      <c r="AC3546" t="s">
        <v>37722</v>
      </c>
      <c r="AD3546" t="s">
        <v>37723</v>
      </c>
      <c r="AE3546" t="s">
        <v>37724</v>
      </c>
    </row>
    <row r="3547" spans="1:31" x14ac:dyDescent="0.3">
      <c r="A3547" t="s">
        <v>37725</v>
      </c>
      <c r="B3547" t="s">
        <v>37726</v>
      </c>
      <c r="C3547">
        <v>928</v>
      </c>
      <c r="D3547" t="s">
        <v>233</v>
      </c>
      <c r="E3547" t="s">
        <v>3</v>
      </c>
      <c r="F3547" t="s">
        <v>234</v>
      </c>
      <c r="G3547">
        <v>4</v>
      </c>
      <c r="H3547">
        <v>44</v>
      </c>
      <c r="I3547">
        <v>5</v>
      </c>
      <c r="J3547">
        <v>1</v>
      </c>
      <c r="K3547">
        <v>2</v>
      </c>
    </row>
    <row r="3548" spans="1:31" x14ac:dyDescent="0.3">
      <c r="A3548" t="s">
        <v>37727</v>
      </c>
      <c r="B3548" t="s">
        <v>37728</v>
      </c>
      <c r="C3548">
        <v>1009</v>
      </c>
      <c r="D3548" t="s">
        <v>233</v>
      </c>
      <c r="E3548" t="s">
        <v>3</v>
      </c>
      <c r="F3548" t="s">
        <v>234</v>
      </c>
      <c r="G3548">
        <v>5</v>
      </c>
      <c r="H3548">
        <v>17</v>
      </c>
      <c r="I3548">
        <v>0</v>
      </c>
      <c r="J3548">
        <v>0</v>
      </c>
      <c r="K3548">
        <v>0</v>
      </c>
    </row>
    <row r="3549" spans="1:31" x14ac:dyDescent="0.3">
      <c r="A3549" t="s">
        <v>37729</v>
      </c>
      <c r="B3549" t="s">
        <v>37730</v>
      </c>
      <c r="C3549">
        <v>761</v>
      </c>
      <c r="D3549" t="s">
        <v>233</v>
      </c>
      <c r="E3549" t="s">
        <v>3</v>
      </c>
      <c r="F3549" t="s">
        <v>234</v>
      </c>
      <c r="G3549">
        <v>4</v>
      </c>
      <c r="H3549">
        <v>429</v>
      </c>
      <c r="I3549">
        <v>4.67</v>
      </c>
      <c r="J3549">
        <v>3</v>
      </c>
      <c r="K3549">
        <v>6</v>
      </c>
    </row>
    <row r="3550" spans="1:31" x14ac:dyDescent="0.3">
      <c r="A3550" t="s">
        <v>37731</v>
      </c>
      <c r="B3550" t="s">
        <v>37732</v>
      </c>
      <c r="C3550">
        <v>270</v>
      </c>
      <c r="D3550" t="s">
        <v>233</v>
      </c>
      <c r="E3550" t="s">
        <v>3</v>
      </c>
      <c r="F3550" t="s">
        <v>234</v>
      </c>
      <c r="G3550">
        <v>310</v>
      </c>
      <c r="H3550">
        <v>6113</v>
      </c>
      <c r="I3550">
        <v>4.7300000000000004</v>
      </c>
      <c r="J3550">
        <v>41</v>
      </c>
      <c r="K3550">
        <v>13</v>
      </c>
    </row>
    <row r="3551" spans="1:31" x14ac:dyDescent="0.3">
      <c r="A3551" t="e">
        <f>-FLIdv2v76k</f>
        <v>#NAME?</v>
      </c>
      <c r="B3551" t="s">
        <v>37733</v>
      </c>
      <c r="C3551">
        <v>842</v>
      </c>
      <c r="D3551" t="s">
        <v>233</v>
      </c>
      <c r="E3551" t="s">
        <v>3</v>
      </c>
      <c r="F3551" t="s">
        <v>234</v>
      </c>
      <c r="G3551">
        <v>330</v>
      </c>
      <c r="H3551">
        <v>2968</v>
      </c>
      <c r="I3551">
        <v>4.62</v>
      </c>
      <c r="J3551">
        <v>21</v>
      </c>
      <c r="K3551">
        <v>16</v>
      </c>
      <c r="L3551" t="s">
        <v>37734</v>
      </c>
      <c r="M3551" t="s">
        <v>37735</v>
      </c>
      <c r="N3551" t="s">
        <v>37736</v>
      </c>
      <c r="O3551" t="s">
        <v>37737</v>
      </c>
      <c r="P3551" t="s">
        <v>37738</v>
      </c>
      <c r="Q3551" t="s">
        <v>37739</v>
      </c>
      <c r="R3551" t="s">
        <v>37731</v>
      </c>
      <c r="S3551" t="s">
        <v>37740</v>
      </c>
      <c r="T3551" t="s">
        <v>37741</v>
      </c>
      <c r="U3551" t="s">
        <v>37742</v>
      </c>
      <c r="V3551" t="s">
        <v>37743</v>
      </c>
      <c r="W3551" t="s">
        <v>37744</v>
      </c>
      <c r="X3551" t="s">
        <v>37745</v>
      </c>
      <c r="Y3551" t="s">
        <v>37746</v>
      </c>
      <c r="Z3551" t="s">
        <v>37747</v>
      </c>
      <c r="AA3551" t="s">
        <v>37748</v>
      </c>
      <c r="AB3551" t="s">
        <v>37749</v>
      </c>
      <c r="AC3551" t="s">
        <v>37750</v>
      </c>
      <c r="AD3551" t="s">
        <v>37751</v>
      </c>
      <c r="AE3551" t="s">
        <v>37752</v>
      </c>
    </row>
    <row r="3552" spans="1:31" x14ac:dyDescent="0.3">
      <c r="A3552" t="s">
        <v>37735</v>
      </c>
      <c r="B3552" t="s">
        <v>37753</v>
      </c>
      <c r="C3552">
        <v>799</v>
      </c>
      <c r="D3552" t="s">
        <v>233</v>
      </c>
      <c r="E3552" t="s">
        <v>3</v>
      </c>
      <c r="F3552" t="s">
        <v>234</v>
      </c>
      <c r="G3552">
        <v>234</v>
      </c>
      <c r="H3552">
        <v>3537</v>
      </c>
      <c r="I3552">
        <v>4.84</v>
      </c>
      <c r="J3552">
        <v>19</v>
      </c>
      <c r="K3552">
        <v>14</v>
      </c>
      <c r="L3552" t="s">
        <v>37743</v>
      </c>
      <c r="M3552" t="s">
        <v>37754</v>
      </c>
      <c r="N3552" t="s">
        <v>37755</v>
      </c>
      <c r="O3552" t="e">
        <f>-FLIdv2v76k</f>
        <v>#NAME?</v>
      </c>
      <c r="P3552" t="s">
        <v>37731</v>
      </c>
      <c r="Q3552" t="s">
        <v>37739</v>
      </c>
      <c r="R3552" t="s">
        <v>37746</v>
      </c>
      <c r="S3552" t="s">
        <v>37756</v>
      </c>
      <c r="T3552" t="s">
        <v>37736</v>
      </c>
      <c r="U3552" t="s">
        <v>37757</v>
      </c>
      <c r="V3552" t="s">
        <v>37758</v>
      </c>
      <c r="W3552" t="s">
        <v>37745</v>
      </c>
      <c r="X3552" t="s">
        <v>37759</v>
      </c>
      <c r="Y3552" t="s">
        <v>37760</v>
      </c>
      <c r="Z3552" t="s">
        <v>37741</v>
      </c>
      <c r="AA3552" t="s">
        <v>37761</v>
      </c>
      <c r="AB3552" t="s">
        <v>37762</v>
      </c>
      <c r="AC3552" t="s">
        <v>37763</v>
      </c>
      <c r="AD3552" t="s">
        <v>37764</v>
      </c>
      <c r="AE3552" t="s">
        <v>37765</v>
      </c>
    </row>
    <row r="3553" spans="1:31" x14ac:dyDescent="0.3">
      <c r="A3553" t="s">
        <v>37766</v>
      </c>
      <c r="B3553" t="s">
        <v>37767</v>
      </c>
      <c r="C3553">
        <v>669</v>
      </c>
      <c r="D3553" t="s">
        <v>233</v>
      </c>
      <c r="E3553" t="s">
        <v>3</v>
      </c>
      <c r="F3553" t="s">
        <v>234</v>
      </c>
      <c r="G3553">
        <v>237</v>
      </c>
      <c r="H3553">
        <v>4067</v>
      </c>
      <c r="I3553">
        <v>4.49</v>
      </c>
      <c r="J3553">
        <v>35</v>
      </c>
      <c r="K3553">
        <v>24</v>
      </c>
    </row>
    <row r="3554" spans="1:31" x14ac:dyDescent="0.3">
      <c r="A3554" t="s">
        <v>37768</v>
      </c>
      <c r="B3554" t="s">
        <v>37769</v>
      </c>
      <c r="C3554">
        <v>937</v>
      </c>
      <c r="D3554" t="s">
        <v>233</v>
      </c>
      <c r="E3554" t="s">
        <v>3</v>
      </c>
      <c r="F3554" t="s">
        <v>234</v>
      </c>
      <c r="G3554">
        <v>299</v>
      </c>
      <c r="H3554">
        <v>1926</v>
      </c>
      <c r="I3554">
        <v>4.5</v>
      </c>
      <c r="J3554">
        <v>6</v>
      </c>
      <c r="K3554">
        <v>4</v>
      </c>
    </row>
    <row r="3555" spans="1:31" x14ac:dyDescent="0.3">
      <c r="A3555" t="s">
        <v>37770</v>
      </c>
      <c r="B3555" t="s">
        <v>37771</v>
      </c>
      <c r="C3555">
        <v>953</v>
      </c>
      <c r="D3555" t="s">
        <v>38</v>
      </c>
      <c r="E3555" t="s">
        <v>3</v>
      </c>
      <c r="F3555" t="s">
        <v>39</v>
      </c>
      <c r="G3555">
        <v>274</v>
      </c>
      <c r="H3555">
        <v>139</v>
      </c>
      <c r="I3555">
        <v>4.5</v>
      </c>
      <c r="J3555">
        <v>2</v>
      </c>
      <c r="K3555">
        <v>3</v>
      </c>
    </row>
    <row r="3556" spans="1:31" x14ac:dyDescent="0.3">
      <c r="A3556" t="s">
        <v>37772</v>
      </c>
      <c r="B3556" t="s">
        <v>37773</v>
      </c>
      <c r="C3556">
        <v>1009</v>
      </c>
      <c r="D3556" t="s">
        <v>233</v>
      </c>
      <c r="E3556" t="s">
        <v>3</v>
      </c>
      <c r="F3556" t="s">
        <v>234</v>
      </c>
      <c r="G3556">
        <v>224</v>
      </c>
      <c r="H3556">
        <v>275</v>
      </c>
      <c r="I3556">
        <v>5</v>
      </c>
      <c r="J3556">
        <v>1</v>
      </c>
      <c r="K3556">
        <v>0</v>
      </c>
      <c r="L3556" t="s">
        <v>37774</v>
      </c>
      <c r="M3556" t="s">
        <v>37775</v>
      </c>
      <c r="N3556" t="s">
        <v>37776</v>
      </c>
      <c r="O3556" t="s">
        <v>37777</v>
      </c>
      <c r="P3556" t="s">
        <v>37778</v>
      </c>
      <c r="Q3556" t="s">
        <v>37779</v>
      </c>
      <c r="R3556" t="s">
        <v>37780</v>
      </c>
      <c r="S3556" t="s">
        <v>37781</v>
      </c>
      <c r="T3556" t="s">
        <v>37782</v>
      </c>
      <c r="U3556" t="s">
        <v>37783</v>
      </c>
      <c r="V3556" t="s">
        <v>37784</v>
      </c>
      <c r="W3556" t="s">
        <v>37785</v>
      </c>
      <c r="X3556" t="s">
        <v>37786</v>
      </c>
      <c r="Y3556" t="s">
        <v>37787</v>
      </c>
      <c r="Z3556" t="e">
        <f>-Le4leO7F4M</f>
        <v>#NAME?</v>
      </c>
      <c r="AA3556" t="s">
        <v>37788</v>
      </c>
      <c r="AB3556" t="s">
        <v>37789</v>
      </c>
      <c r="AC3556" t="s">
        <v>37790</v>
      </c>
      <c r="AD3556" t="s">
        <v>37791</v>
      </c>
      <c r="AE3556" t="s">
        <v>37792</v>
      </c>
    </row>
    <row r="3557" spans="1:31" x14ac:dyDescent="0.3">
      <c r="A3557" t="s">
        <v>37793</v>
      </c>
      <c r="B3557" t="s">
        <v>37794</v>
      </c>
      <c r="C3557">
        <v>961</v>
      </c>
      <c r="D3557" t="s">
        <v>233</v>
      </c>
      <c r="E3557" t="s">
        <v>3</v>
      </c>
      <c r="F3557" t="s">
        <v>234</v>
      </c>
      <c r="G3557">
        <v>143</v>
      </c>
      <c r="H3557">
        <v>813</v>
      </c>
      <c r="I3557">
        <v>4.8</v>
      </c>
      <c r="J3557">
        <v>10</v>
      </c>
      <c r="K3557">
        <v>19</v>
      </c>
    </row>
    <row r="3558" spans="1:31" x14ac:dyDescent="0.3">
      <c r="A3558" t="s">
        <v>37795</v>
      </c>
      <c r="B3558" t="s">
        <v>37796</v>
      </c>
      <c r="C3558">
        <v>612</v>
      </c>
      <c r="D3558" t="s">
        <v>632</v>
      </c>
      <c r="E3558">
        <v>229</v>
      </c>
      <c r="F3558">
        <v>1004</v>
      </c>
      <c r="G3558">
        <v>4.12</v>
      </c>
      <c r="H3558">
        <v>8</v>
      </c>
      <c r="I3558">
        <v>8</v>
      </c>
    </row>
    <row r="3559" spans="1:31" x14ac:dyDescent="0.3">
      <c r="A3559" t="s">
        <v>37797</v>
      </c>
      <c r="B3559" t="s">
        <v>37798</v>
      </c>
      <c r="C3559">
        <v>700</v>
      </c>
      <c r="D3559" t="s">
        <v>233</v>
      </c>
      <c r="E3559" t="s">
        <v>3</v>
      </c>
      <c r="F3559" t="s">
        <v>234</v>
      </c>
      <c r="G3559">
        <v>243</v>
      </c>
      <c r="H3559">
        <v>139</v>
      </c>
      <c r="I3559">
        <v>0</v>
      </c>
      <c r="J3559">
        <v>0</v>
      </c>
      <c r="K3559">
        <v>1</v>
      </c>
    </row>
    <row r="3560" spans="1:31" x14ac:dyDescent="0.3">
      <c r="A3560" t="s">
        <v>37716</v>
      </c>
      <c r="B3560" t="s">
        <v>37799</v>
      </c>
      <c r="C3560">
        <v>550</v>
      </c>
      <c r="D3560" t="s">
        <v>32</v>
      </c>
      <c r="E3560">
        <v>83</v>
      </c>
      <c r="F3560">
        <v>4317</v>
      </c>
      <c r="G3560">
        <v>4.92</v>
      </c>
      <c r="H3560">
        <v>38</v>
      </c>
      <c r="I3560">
        <v>20</v>
      </c>
    </row>
    <row r="3561" spans="1:31" x14ac:dyDescent="0.3">
      <c r="A3561" t="s">
        <v>37800</v>
      </c>
      <c r="B3561" t="s">
        <v>37801</v>
      </c>
      <c r="C3561">
        <v>795</v>
      </c>
      <c r="D3561" t="s">
        <v>32</v>
      </c>
      <c r="E3561">
        <v>234</v>
      </c>
      <c r="F3561">
        <v>3631</v>
      </c>
      <c r="G3561">
        <v>4.9000000000000004</v>
      </c>
      <c r="H3561">
        <v>49</v>
      </c>
      <c r="I3561">
        <v>28</v>
      </c>
      <c r="J3561" t="s">
        <v>37802</v>
      </c>
      <c r="K3561" t="s">
        <v>37803</v>
      </c>
      <c r="L3561" t="s">
        <v>37804</v>
      </c>
      <c r="M3561" t="s">
        <v>37805</v>
      </c>
      <c r="N3561" t="s">
        <v>37806</v>
      </c>
      <c r="O3561" t="s">
        <v>37807</v>
      </c>
      <c r="P3561" t="s">
        <v>37808</v>
      </c>
      <c r="Q3561" t="s">
        <v>37809</v>
      </c>
      <c r="R3561" t="s">
        <v>37810</v>
      </c>
      <c r="S3561" t="s">
        <v>37811</v>
      </c>
      <c r="T3561" t="s">
        <v>37812</v>
      </c>
      <c r="U3561" t="s">
        <v>37813</v>
      </c>
      <c r="V3561" t="s">
        <v>37814</v>
      </c>
      <c r="W3561" t="s">
        <v>37815</v>
      </c>
      <c r="X3561" t="s">
        <v>37816</v>
      </c>
      <c r="Y3561" t="s">
        <v>37817</v>
      </c>
      <c r="Z3561" t="s">
        <v>37818</v>
      </c>
      <c r="AA3561" t="s">
        <v>37819</v>
      </c>
      <c r="AB3561" t="s">
        <v>37820</v>
      </c>
      <c r="AC3561" t="s">
        <v>37821</v>
      </c>
    </row>
    <row r="3562" spans="1:31" x14ac:dyDescent="0.3">
      <c r="A3562" t="s">
        <v>37822</v>
      </c>
      <c r="B3562" t="s">
        <v>1802</v>
      </c>
      <c r="C3562">
        <v>1081</v>
      </c>
      <c r="D3562" t="s">
        <v>152</v>
      </c>
      <c r="E3562" t="s">
        <v>3</v>
      </c>
      <c r="F3562" t="s">
        <v>153</v>
      </c>
      <c r="G3562">
        <v>63</v>
      </c>
      <c r="H3562">
        <v>63268</v>
      </c>
      <c r="I3562">
        <v>4.7699999999999996</v>
      </c>
      <c r="J3562">
        <v>132</v>
      </c>
      <c r="K3562">
        <v>96</v>
      </c>
      <c r="L3562" t="s">
        <v>37823</v>
      </c>
      <c r="M3562" t="s">
        <v>37824</v>
      </c>
      <c r="N3562" t="s">
        <v>37825</v>
      </c>
      <c r="O3562" t="s">
        <v>37826</v>
      </c>
      <c r="P3562" t="s">
        <v>37827</v>
      </c>
      <c r="Q3562" t="s">
        <v>37828</v>
      </c>
      <c r="R3562" t="s">
        <v>37829</v>
      </c>
      <c r="S3562" t="s">
        <v>37830</v>
      </c>
      <c r="T3562" t="s">
        <v>37831</v>
      </c>
      <c r="U3562" t="s">
        <v>37832</v>
      </c>
      <c r="V3562" t="s">
        <v>37833</v>
      </c>
      <c r="W3562" t="s">
        <v>37834</v>
      </c>
      <c r="X3562" t="s">
        <v>37835</v>
      </c>
      <c r="Y3562" t="s">
        <v>37836</v>
      </c>
      <c r="Z3562" t="s">
        <v>37837</v>
      </c>
      <c r="AA3562" t="s">
        <v>37838</v>
      </c>
      <c r="AB3562" t="s">
        <v>37839</v>
      </c>
      <c r="AC3562" t="s">
        <v>37840</v>
      </c>
      <c r="AD3562" t="s">
        <v>17805</v>
      </c>
      <c r="AE3562" t="s">
        <v>37841</v>
      </c>
    </row>
    <row r="3563" spans="1:31" x14ac:dyDescent="0.3">
      <c r="A3563" t="s">
        <v>37842</v>
      </c>
      <c r="B3563" t="s">
        <v>37843</v>
      </c>
      <c r="C3563">
        <v>706</v>
      </c>
      <c r="D3563" t="s">
        <v>866</v>
      </c>
      <c r="E3563">
        <v>24</v>
      </c>
      <c r="F3563">
        <v>7858</v>
      </c>
      <c r="G3563">
        <v>4.75</v>
      </c>
      <c r="H3563">
        <v>12</v>
      </c>
      <c r="I3563">
        <v>17</v>
      </c>
      <c r="J3563" t="s">
        <v>37844</v>
      </c>
      <c r="K3563" t="s">
        <v>37845</v>
      </c>
      <c r="L3563" t="s">
        <v>37846</v>
      </c>
      <c r="M3563" t="s">
        <v>37847</v>
      </c>
      <c r="N3563" t="s">
        <v>37848</v>
      </c>
      <c r="O3563" t="s">
        <v>37849</v>
      </c>
      <c r="P3563" t="s">
        <v>37850</v>
      </c>
      <c r="Q3563" t="s">
        <v>37851</v>
      </c>
      <c r="R3563" t="s">
        <v>37852</v>
      </c>
      <c r="S3563" t="s">
        <v>37853</v>
      </c>
      <c r="T3563" t="s">
        <v>37854</v>
      </c>
      <c r="U3563" t="s">
        <v>37855</v>
      </c>
      <c r="V3563" t="s">
        <v>37856</v>
      </c>
      <c r="W3563" t="s">
        <v>37857</v>
      </c>
    </row>
    <row r="3564" spans="1:31" x14ac:dyDescent="0.3">
      <c r="A3564" t="s">
        <v>37827</v>
      </c>
      <c r="B3564" t="s">
        <v>1802</v>
      </c>
      <c r="C3564">
        <v>1091</v>
      </c>
      <c r="D3564" t="s">
        <v>152</v>
      </c>
      <c r="E3564" t="s">
        <v>3</v>
      </c>
      <c r="F3564" t="s">
        <v>153</v>
      </c>
      <c r="G3564">
        <v>57</v>
      </c>
      <c r="H3564">
        <v>3344</v>
      </c>
      <c r="I3564">
        <v>4.7699999999999996</v>
      </c>
      <c r="J3564">
        <v>13</v>
      </c>
      <c r="K3564">
        <v>7</v>
      </c>
      <c r="L3564" t="s">
        <v>37825</v>
      </c>
      <c r="M3564" t="s">
        <v>37824</v>
      </c>
      <c r="N3564" t="s">
        <v>37828</v>
      </c>
      <c r="O3564" t="s">
        <v>37831</v>
      </c>
      <c r="P3564" t="s">
        <v>37823</v>
      </c>
      <c r="Q3564" t="s">
        <v>37830</v>
      </c>
      <c r="R3564" t="s">
        <v>37829</v>
      </c>
      <c r="S3564" t="s">
        <v>37858</v>
      </c>
      <c r="T3564" t="s">
        <v>37859</v>
      </c>
      <c r="U3564" t="s">
        <v>37838</v>
      </c>
      <c r="V3564" t="s">
        <v>37860</v>
      </c>
      <c r="W3564" t="s">
        <v>37861</v>
      </c>
      <c r="X3564" t="s">
        <v>37862</v>
      </c>
      <c r="Y3564" t="s">
        <v>37863</v>
      </c>
      <c r="Z3564" t="s">
        <v>37864</v>
      </c>
      <c r="AA3564" t="s">
        <v>37865</v>
      </c>
      <c r="AB3564" t="s">
        <v>37866</v>
      </c>
      <c r="AC3564" t="s">
        <v>37867</v>
      </c>
      <c r="AD3564" t="s">
        <v>37868</v>
      </c>
      <c r="AE3564" t="s">
        <v>37869</v>
      </c>
    </row>
    <row r="3565" spans="1:31" x14ac:dyDescent="0.3">
      <c r="A3565" t="s">
        <v>37870</v>
      </c>
      <c r="B3565" t="s">
        <v>37871</v>
      </c>
      <c r="C3565">
        <v>795</v>
      </c>
      <c r="D3565" t="s">
        <v>32</v>
      </c>
      <c r="E3565">
        <v>429</v>
      </c>
      <c r="F3565">
        <v>1248</v>
      </c>
      <c r="G3565">
        <v>5</v>
      </c>
      <c r="H3565">
        <v>6</v>
      </c>
      <c r="I3565">
        <v>4</v>
      </c>
    </row>
    <row r="3566" spans="1:31" x14ac:dyDescent="0.3">
      <c r="A3566" t="s">
        <v>37872</v>
      </c>
      <c r="B3566" t="s">
        <v>37871</v>
      </c>
      <c r="C3566">
        <v>796</v>
      </c>
      <c r="D3566" t="s">
        <v>32</v>
      </c>
      <c r="E3566">
        <v>577</v>
      </c>
      <c r="F3566">
        <v>941</v>
      </c>
      <c r="G3566">
        <v>5</v>
      </c>
      <c r="H3566">
        <v>4</v>
      </c>
      <c r="I3566">
        <v>0</v>
      </c>
    </row>
    <row r="3567" spans="1:31" x14ac:dyDescent="0.3">
      <c r="A3567" t="s">
        <v>37873</v>
      </c>
      <c r="B3567" t="s">
        <v>37871</v>
      </c>
      <c r="C3567">
        <v>795</v>
      </c>
      <c r="D3567" t="s">
        <v>32</v>
      </c>
      <c r="E3567">
        <v>492</v>
      </c>
      <c r="F3567">
        <v>845</v>
      </c>
      <c r="G3567">
        <v>5</v>
      </c>
      <c r="H3567">
        <v>4</v>
      </c>
      <c r="I3567">
        <v>1</v>
      </c>
    </row>
    <row r="3568" spans="1:31" x14ac:dyDescent="0.3">
      <c r="A3568" t="s">
        <v>37874</v>
      </c>
      <c r="B3568" t="s">
        <v>37875</v>
      </c>
      <c r="C3568">
        <v>1128</v>
      </c>
      <c r="D3568" t="s">
        <v>866</v>
      </c>
      <c r="E3568">
        <v>60</v>
      </c>
      <c r="F3568">
        <v>803</v>
      </c>
      <c r="G3568">
        <v>5</v>
      </c>
      <c r="H3568">
        <v>10</v>
      </c>
      <c r="I3568">
        <v>8</v>
      </c>
      <c r="J3568" t="e">
        <f>-gXVSeLQbRw</f>
        <v>#NAME?</v>
      </c>
      <c r="K3568" t="s">
        <v>37876</v>
      </c>
      <c r="L3568" t="s">
        <v>37877</v>
      </c>
      <c r="M3568" t="s">
        <v>37878</v>
      </c>
      <c r="N3568" t="s">
        <v>37879</v>
      </c>
      <c r="O3568" t="s">
        <v>37880</v>
      </c>
      <c r="P3568" t="s">
        <v>37881</v>
      </c>
      <c r="Q3568" t="s">
        <v>37882</v>
      </c>
      <c r="R3568" t="s">
        <v>37883</v>
      </c>
      <c r="S3568" t="s">
        <v>37884</v>
      </c>
      <c r="T3568" t="s">
        <v>37885</v>
      </c>
      <c r="U3568" t="s">
        <v>37886</v>
      </c>
      <c r="V3568" t="s">
        <v>37887</v>
      </c>
      <c r="W3568" t="s">
        <v>37888</v>
      </c>
      <c r="X3568" t="s">
        <v>37889</v>
      </c>
      <c r="Y3568" t="s">
        <v>37890</v>
      </c>
      <c r="Z3568" t="s">
        <v>37891</v>
      </c>
      <c r="AA3568" t="s">
        <v>37892</v>
      </c>
      <c r="AB3568" t="s">
        <v>37893</v>
      </c>
      <c r="AC3568" t="s">
        <v>37894</v>
      </c>
    </row>
    <row r="3569" spans="1:31" x14ac:dyDescent="0.3">
      <c r="A3569" t="s">
        <v>37895</v>
      </c>
      <c r="B3569" t="s">
        <v>37896</v>
      </c>
      <c r="C3569">
        <v>1073</v>
      </c>
      <c r="D3569" t="s">
        <v>866</v>
      </c>
      <c r="E3569">
        <v>76</v>
      </c>
      <c r="F3569">
        <v>489</v>
      </c>
      <c r="G3569">
        <v>4</v>
      </c>
      <c r="H3569">
        <v>1</v>
      </c>
      <c r="I3569">
        <v>4</v>
      </c>
      <c r="J3569" t="s">
        <v>37897</v>
      </c>
      <c r="K3569" t="s">
        <v>37898</v>
      </c>
      <c r="L3569" t="s">
        <v>37899</v>
      </c>
      <c r="M3569" t="s">
        <v>37900</v>
      </c>
      <c r="N3569" t="s">
        <v>37901</v>
      </c>
      <c r="O3569" t="s">
        <v>37902</v>
      </c>
      <c r="P3569" t="s">
        <v>37903</v>
      </c>
      <c r="Q3569" t="s">
        <v>37904</v>
      </c>
      <c r="R3569" t="s">
        <v>37905</v>
      </c>
      <c r="S3569" t="s">
        <v>37906</v>
      </c>
      <c r="T3569" t="s">
        <v>37907</v>
      </c>
      <c r="U3569" t="s">
        <v>37908</v>
      </c>
      <c r="V3569" t="s">
        <v>37909</v>
      </c>
      <c r="W3569" t="s">
        <v>37910</v>
      </c>
      <c r="X3569" t="s">
        <v>37911</v>
      </c>
      <c r="Y3569" t="s">
        <v>37912</v>
      </c>
      <c r="Z3569" t="s">
        <v>37913</v>
      </c>
      <c r="AA3569" t="s">
        <v>37914</v>
      </c>
      <c r="AB3569" t="s">
        <v>37915</v>
      </c>
      <c r="AC3569" t="s">
        <v>37916</v>
      </c>
    </row>
    <row r="3570" spans="1:31" x14ac:dyDescent="0.3">
      <c r="A3570" t="s">
        <v>37910</v>
      </c>
      <c r="B3570" t="s">
        <v>37917</v>
      </c>
      <c r="C3570">
        <v>1066</v>
      </c>
      <c r="D3570" t="s">
        <v>632</v>
      </c>
      <c r="E3570">
        <v>565</v>
      </c>
      <c r="F3570">
        <v>4285</v>
      </c>
      <c r="G3570">
        <v>4.57</v>
      </c>
      <c r="H3570">
        <v>14</v>
      </c>
      <c r="I3570">
        <v>6</v>
      </c>
      <c r="J3570" t="s">
        <v>37918</v>
      </c>
      <c r="K3570" t="s">
        <v>37919</v>
      </c>
      <c r="L3570" t="s">
        <v>37920</v>
      </c>
      <c r="M3570" t="s">
        <v>37921</v>
      </c>
      <c r="N3570" t="s">
        <v>37922</v>
      </c>
      <c r="O3570" t="s">
        <v>37923</v>
      </c>
      <c r="P3570" t="s">
        <v>37924</v>
      </c>
      <c r="Q3570" t="s">
        <v>37925</v>
      </c>
      <c r="R3570" t="e">
        <f>-fVLk1lxpj4</f>
        <v>#NAME?</v>
      </c>
      <c r="S3570" t="s">
        <v>37926</v>
      </c>
      <c r="T3570" t="s">
        <v>37927</v>
      </c>
      <c r="U3570" t="s">
        <v>37928</v>
      </c>
      <c r="V3570" t="s">
        <v>37929</v>
      </c>
      <c r="W3570" t="s">
        <v>37930</v>
      </c>
      <c r="X3570" t="s">
        <v>37931</v>
      </c>
      <c r="Y3570" t="s">
        <v>37932</v>
      </c>
      <c r="Z3570" t="s">
        <v>37933</v>
      </c>
      <c r="AA3570" t="s">
        <v>37934</v>
      </c>
      <c r="AB3570" t="s">
        <v>37935</v>
      </c>
      <c r="AC3570" t="s">
        <v>37936</v>
      </c>
    </row>
    <row r="3571" spans="1:31" x14ac:dyDescent="0.3">
      <c r="A3571" t="s">
        <v>37937</v>
      </c>
      <c r="B3571" t="s">
        <v>37938</v>
      </c>
      <c r="C3571">
        <v>1125</v>
      </c>
      <c r="D3571" t="s">
        <v>20</v>
      </c>
      <c r="E3571">
        <v>52</v>
      </c>
      <c r="F3571">
        <v>154</v>
      </c>
      <c r="G3571">
        <v>0</v>
      </c>
      <c r="H3571">
        <v>0</v>
      </c>
      <c r="I3571">
        <v>0</v>
      </c>
    </row>
    <row r="3572" spans="1:31" x14ac:dyDescent="0.3">
      <c r="A3572" t="s">
        <v>37939</v>
      </c>
      <c r="B3572" t="s">
        <v>30371</v>
      </c>
      <c r="C3572">
        <v>1051</v>
      </c>
      <c r="D3572" t="s">
        <v>632</v>
      </c>
      <c r="E3572">
        <v>272</v>
      </c>
      <c r="F3572">
        <v>33388</v>
      </c>
      <c r="G3572">
        <v>4.46</v>
      </c>
      <c r="H3572">
        <v>28</v>
      </c>
      <c r="I3572">
        <v>19</v>
      </c>
      <c r="J3572" t="s">
        <v>37940</v>
      </c>
      <c r="K3572" t="s">
        <v>37941</v>
      </c>
      <c r="L3572" t="s">
        <v>37942</v>
      </c>
      <c r="M3572" t="s">
        <v>37943</v>
      </c>
      <c r="N3572" t="s">
        <v>37944</v>
      </c>
      <c r="O3572" t="s">
        <v>37945</v>
      </c>
      <c r="P3572" t="s">
        <v>37946</v>
      </c>
      <c r="Q3572" t="s">
        <v>37947</v>
      </c>
      <c r="R3572" t="s">
        <v>37948</v>
      </c>
      <c r="S3572" t="s">
        <v>37949</v>
      </c>
      <c r="T3572" t="s">
        <v>37950</v>
      </c>
      <c r="U3572" t="s">
        <v>37951</v>
      </c>
      <c r="V3572" t="s">
        <v>37952</v>
      </c>
      <c r="W3572" t="s">
        <v>37953</v>
      </c>
      <c r="X3572" t="s">
        <v>37954</v>
      </c>
      <c r="Y3572" t="s">
        <v>37955</v>
      </c>
      <c r="Z3572" t="s">
        <v>37956</v>
      </c>
      <c r="AA3572" t="s">
        <v>37957</v>
      </c>
      <c r="AB3572" t="s">
        <v>37958</v>
      </c>
      <c r="AC3572" t="s">
        <v>37959</v>
      </c>
    </row>
    <row r="3573" spans="1:31" x14ac:dyDescent="0.3">
      <c r="A3573" t="s">
        <v>36471</v>
      </c>
      <c r="B3573" t="s">
        <v>37960</v>
      </c>
      <c r="C3573">
        <v>921</v>
      </c>
      <c r="D3573" t="s">
        <v>3478</v>
      </c>
      <c r="E3573" t="s">
        <v>3</v>
      </c>
      <c r="F3573" t="s">
        <v>3479</v>
      </c>
      <c r="G3573">
        <v>191</v>
      </c>
      <c r="H3573">
        <v>85201</v>
      </c>
      <c r="I3573">
        <v>3.77</v>
      </c>
      <c r="J3573">
        <v>61</v>
      </c>
      <c r="K3573">
        <v>145</v>
      </c>
      <c r="L3573" t="s">
        <v>37961</v>
      </c>
      <c r="M3573" t="s">
        <v>37962</v>
      </c>
      <c r="N3573" t="s">
        <v>36469</v>
      </c>
      <c r="O3573" t="s">
        <v>36479</v>
      </c>
      <c r="P3573" t="s">
        <v>37963</v>
      </c>
      <c r="Q3573" t="s">
        <v>37964</v>
      </c>
      <c r="R3573" t="s">
        <v>37965</v>
      </c>
      <c r="S3573" t="s">
        <v>37966</v>
      </c>
      <c r="T3573" t="s">
        <v>37967</v>
      </c>
      <c r="U3573" t="s">
        <v>37968</v>
      </c>
      <c r="V3573" t="s">
        <v>37969</v>
      </c>
      <c r="W3573" t="s">
        <v>37970</v>
      </c>
      <c r="X3573" t="s">
        <v>37971</v>
      </c>
      <c r="Y3573" t="s">
        <v>37972</v>
      </c>
      <c r="Z3573" t="s">
        <v>37973</v>
      </c>
      <c r="AA3573" t="s">
        <v>37974</v>
      </c>
      <c r="AB3573" t="s">
        <v>37975</v>
      </c>
      <c r="AC3573" t="s">
        <v>37976</v>
      </c>
      <c r="AD3573" t="s">
        <v>37977</v>
      </c>
      <c r="AE3573" t="s">
        <v>37978</v>
      </c>
    </row>
    <row r="3574" spans="1:31" x14ac:dyDescent="0.3">
      <c r="A3574" t="s">
        <v>37979</v>
      </c>
      <c r="B3574" t="s">
        <v>37980</v>
      </c>
      <c r="C3574">
        <v>1055</v>
      </c>
      <c r="D3574" t="s">
        <v>632</v>
      </c>
      <c r="E3574">
        <v>324</v>
      </c>
      <c r="F3574">
        <v>2148</v>
      </c>
      <c r="G3574">
        <v>5</v>
      </c>
      <c r="H3574">
        <v>8</v>
      </c>
      <c r="I3574">
        <v>9</v>
      </c>
      <c r="J3574" t="s">
        <v>37981</v>
      </c>
      <c r="K3574" t="s">
        <v>37982</v>
      </c>
      <c r="L3574" t="s">
        <v>37983</v>
      </c>
      <c r="M3574" t="s">
        <v>37984</v>
      </c>
      <c r="N3574" t="s">
        <v>37985</v>
      </c>
      <c r="O3574" t="s">
        <v>37986</v>
      </c>
      <c r="P3574" t="s">
        <v>37987</v>
      </c>
      <c r="Q3574" t="s">
        <v>37988</v>
      </c>
      <c r="R3574" t="s">
        <v>37989</v>
      </c>
      <c r="S3574" t="s">
        <v>37990</v>
      </c>
      <c r="T3574" t="s">
        <v>37991</v>
      </c>
      <c r="U3574" t="s">
        <v>37992</v>
      </c>
      <c r="V3574" t="s">
        <v>23725</v>
      </c>
      <c r="W3574" t="s">
        <v>37993</v>
      </c>
      <c r="X3574" t="s">
        <v>37994</v>
      </c>
      <c r="Y3574" t="s">
        <v>37995</v>
      </c>
      <c r="Z3574" t="s">
        <v>37996</v>
      </c>
      <c r="AA3574" t="s">
        <v>37997</v>
      </c>
      <c r="AB3574" t="s">
        <v>37998</v>
      </c>
      <c r="AC3574" t="s">
        <v>37999</v>
      </c>
    </row>
    <row r="3575" spans="1:31" x14ac:dyDescent="0.3">
      <c r="A3575" t="s">
        <v>38000</v>
      </c>
      <c r="B3575" t="s">
        <v>38001</v>
      </c>
      <c r="C3575">
        <v>1006</v>
      </c>
      <c r="D3575" t="s">
        <v>632</v>
      </c>
      <c r="E3575">
        <v>214</v>
      </c>
      <c r="F3575">
        <v>5753</v>
      </c>
      <c r="G3575">
        <v>5</v>
      </c>
      <c r="H3575">
        <v>20</v>
      </c>
      <c r="I3575">
        <v>22</v>
      </c>
      <c r="J3575" t="s">
        <v>38002</v>
      </c>
      <c r="K3575" t="s">
        <v>38003</v>
      </c>
      <c r="L3575" t="s">
        <v>38004</v>
      </c>
      <c r="M3575" t="s">
        <v>38005</v>
      </c>
      <c r="N3575" t="s">
        <v>38006</v>
      </c>
      <c r="O3575" t="s">
        <v>38007</v>
      </c>
      <c r="P3575" t="s">
        <v>38008</v>
      </c>
      <c r="Q3575" t="s">
        <v>38009</v>
      </c>
      <c r="R3575" t="s">
        <v>38010</v>
      </c>
      <c r="S3575" t="s">
        <v>38011</v>
      </c>
      <c r="T3575" t="s">
        <v>38012</v>
      </c>
      <c r="U3575" t="s">
        <v>38013</v>
      </c>
      <c r="V3575" t="s">
        <v>38014</v>
      </c>
      <c r="W3575" t="s">
        <v>38015</v>
      </c>
      <c r="X3575" t="s">
        <v>38016</v>
      </c>
      <c r="Y3575" t="s">
        <v>38017</v>
      </c>
      <c r="Z3575" t="s">
        <v>38018</v>
      </c>
      <c r="AA3575" t="s">
        <v>38019</v>
      </c>
      <c r="AB3575" t="s">
        <v>38020</v>
      </c>
      <c r="AC3575" t="s">
        <v>38021</v>
      </c>
    </row>
    <row r="3576" spans="1:31" x14ac:dyDescent="0.3">
      <c r="A3576" t="s">
        <v>38022</v>
      </c>
      <c r="B3576" t="s">
        <v>38023</v>
      </c>
      <c r="C3576">
        <v>1088</v>
      </c>
      <c r="D3576" t="s">
        <v>632</v>
      </c>
      <c r="E3576">
        <v>235</v>
      </c>
      <c r="F3576">
        <v>3498</v>
      </c>
      <c r="G3576">
        <v>5</v>
      </c>
      <c r="H3576">
        <v>9</v>
      </c>
      <c r="I3576">
        <v>9</v>
      </c>
      <c r="J3576" t="s">
        <v>38024</v>
      </c>
      <c r="K3576" t="s">
        <v>38025</v>
      </c>
      <c r="L3576" t="s">
        <v>38026</v>
      </c>
      <c r="M3576" t="s">
        <v>38027</v>
      </c>
      <c r="N3576" t="s">
        <v>38028</v>
      </c>
      <c r="O3576" t="s">
        <v>15734</v>
      </c>
      <c r="P3576" t="s">
        <v>38029</v>
      </c>
      <c r="Q3576" t="s">
        <v>38030</v>
      </c>
      <c r="R3576" t="s">
        <v>38031</v>
      </c>
      <c r="S3576" t="s">
        <v>38032</v>
      </c>
      <c r="T3576" t="s">
        <v>38033</v>
      </c>
      <c r="U3576" t="s">
        <v>38034</v>
      </c>
      <c r="V3576" t="s">
        <v>38035</v>
      </c>
      <c r="W3576" t="s">
        <v>38036</v>
      </c>
      <c r="X3576" t="s">
        <v>38037</v>
      </c>
      <c r="Y3576" t="s">
        <v>38038</v>
      </c>
      <c r="Z3576" t="s">
        <v>38039</v>
      </c>
      <c r="AA3576" t="s">
        <v>38040</v>
      </c>
      <c r="AB3576" t="s">
        <v>38041</v>
      </c>
      <c r="AC3576" t="s">
        <v>38042</v>
      </c>
    </row>
    <row r="3577" spans="1:31" x14ac:dyDescent="0.3">
      <c r="A3577" t="s">
        <v>37837</v>
      </c>
      <c r="B3577" t="s">
        <v>38043</v>
      </c>
      <c r="C3577">
        <v>1102</v>
      </c>
      <c r="D3577" t="s">
        <v>152</v>
      </c>
      <c r="E3577" t="s">
        <v>3</v>
      </c>
      <c r="F3577" t="s">
        <v>153</v>
      </c>
      <c r="G3577">
        <v>114</v>
      </c>
      <c r="H3577">
        <v>17292</v>
      </c>
      <c r="I3577">
        <v>4.72</v>
      </c>
      <c r="J3577">
        <v>36</v>
      </c>
      <c r="K3577">
        <v>26</v>
      </c>
      <c r="L3577" t="s">
        <v>37823</v>
      </c>
      <c r="M3577" t="s">
        <v>37826</v>
      </c>
      <c r="N3577" t="s">
        <v>37835</v>
      </c>
      <c r="O3577" t="s">
        <v>38044</v>
      </c>
      <c r="P3577" t="s">
        <v>38045</v>
      </c>
      <c r="Q3577" t="s">
        <v>38046</v>
      </c>
      <c r="R3577" t="s">
        <v>38047</v>
      </c>
      <c r="S3577" t="s">
        <v>37832</v>
      </c>
      <c r="T3577" t="s">
        <v>37822</v>
      </c>
      <c r="U3577" t="s">
        <v>37836</v>
      </c>
      <c r="V3577" t="s">
        <v>37834</v>
      </c>
      <c r="W3577" t="s">
        <v>38048</v>
      </c>
      <c r="X3577" t="s">
        <v>38049</v>
      </c>
      <c r="Y3577" t="s">
        <v>38050</v>
      </c>
      <c r="Z3577" t="s">
        <v>38051</v>
      </c>
      <c r="AA3577" t="s">
        <v>38052</v>
      </c>
      <c r="AB3577" t="s">
        <v>38053</v>
      </c>
      <c r="AC3577" t="s">
        <v>38054</v>
      </c>
      <c r="AD3577" t="s">
        <v>38055</v>
      </c>
      <c r="AE3577" t="s">
        <v>37858</v>
      </c>
    </row>
    <row r="3578" spans="1:31" x14ac:dyDescent="0.3">
      <c r="A3578" t="s">
        <v>37826</v>
      </c>
      <c r="B3578" t="s">
        <v>38056</v>
      </c>
      <c r="C3578">
        <v>1065</v>
      </c>
      <c r="D3578" t="s">
        <v>2</v>
      </c>
      <c r="E3578" t="s">
        <v>3</v>
      </c>
      <c r="F3578" t="s">
        <v>4</v>
      </c>
      <c r="G3578">
        <v>84</v>
      </c>
      <c r="H3578">
        <v>68280</v>
      </c>
      <c r="I3578">
        <v>4.66</v>
      </c>
      <c r="J3578">
        <v>88</v>
      </c>
      <c r="K3578">
        <v>98</v>
      </c>
      <c r="L3578" t="s">
        <v>37832</v>
      </c>
      <c r="M3578" t="s">
        <v>38051</v>
      </c>
      <c r="N3578" t="s">
        <v>37823</v>
      </c>
      <c r="O3578" t="s">
        <v>38053</v>
      </c>
      <c r="P3578" t="s">
        <v>38057</v>
      </c>
      <c r="Q3578" t="s">
        <v>37835</v>
      </c>
      <c r="R3578" t="s">
        <v>38058</v>
      </c>
      <c r="S3578" t="s">
        <v>38045</v>
      </c>
      <c r="T3578" t="s">
        <v>38044</v>
      </c>
      <c r="U3578" t="s">
        <v>37822</v>
      </c>
      <c r="V3578" t="s">
        <v>38054</v>
      </c>
      <c r="W3578" t="s">
        <v>37837</v>
      </c>
      <c r="X3578" t="s">
        <v>37828</v>
      </c>
      <c r="Y3578" t="s">
        <v>37824</v>
      </c>
      <c r="Z3578" t="s">
        <v>38059</v>
      </c>
      <c r="AA3578" t="s">
        <v>37840</v>
      </c>
      <c r="AB3578" t="s">
        <v>38046</v>
      </c>
      <c r="AC3578" t="s">
        <v>38049</v>
      </c>
      <c r="AD3578" t="s">
        <v>37825</v>
      </c>
      <c r="AE3578" t="s">
        <v>37830</v>
      </c>
    </row>
    <row r="3579" spans="1:31" x14ac:dyDescent="0.3">
      <c r="A3579" t="s">
        <v>38060</v>
      </c>
      <c r="B3579" t="s">
        <v>38061</v>
      </c>
      <c r="C3579">
        <v>1019</v>
      </c>
      <c r="D3579" t="s">
        <v>632</v>
      </c>
      <c r="E3579">
        <v>234</v>
      </c>
      <c r="F3579">
        <v>4740</v>
      </c>
      <c r="G3579">
        <v>5</v>
      </c>
      <c r="H3579">
        <v>11</v>
      </c>
      <c r="I3579">
        <v>13</v>
      </c>
      <c r="J3579" t="e">
        <f>-uFhqs0CrqY</f>
        <v>#NAME?</v>
      </c>
      <c r="K3579" t="s">
        <v>38024</v>
      </c>
      <c r="L3579" t="s">
        <v>38062</v>
      </c>
      <c r="M3579" t="s">
        <v>38026</v>
      </c>
      <c r="N3579" t="e">
        <f>-x-x59pjYZc</f>
        <v>#NAME?</v>
      </c>
      <c r="O3579" t="s">
        <v>38025</v>
      </c>
      <c r="P3579" t="s">
        <v>38063</v>
      </c>
      <c r="Q3579" t="s">
        <v>38036</v>
      </c>
      <c r="R3579" t="s">
        <v>38064</v>
      </c>
      <c r="S3579" t="s">
        <v>38022</v>
      </c>
      <c r="T3579" t="s">
        <v>38065</v>
      </c>
      <c r="U3579" t="s">
        <v>38066</v>
      </c>
      <c r="V3579" t="s">
        <v>38067</v>
      </c>
      <c r="W3579" t="s">
        <v>15734</v>
      </c>
      <c r="X3579" t="s">
        <v>38068</v>
      </c>
      <c r="Y3579" t="s">
        <v>38069</v>
      </c>
      <c r="Z3579" t="s">
        <v>38070</v>
      </c>
      <c r="AA3579" t="s">
        <v>38071</v>
      </c>
      <c r="AB3579" t="s">
        <v>38072</v>
      </c>
      <c r="AC3579" t="s">
        <v>38073</v>
      </c>
    </row>
    <row r="3580" spans="1:31" x14ac:dyDescent="0.3">
      <c r="A3580" t="s">
        <v>37823</v>
      </c>
      <c r="B3580" t="s">
        <v>38056</v>
      </c>
      <c r="C3580">
        <v>1076</v>
      </c>
      <c r="D3580" t="s">
        <v>2</v>
      </c>
      <c r="E3580" t="s">
        <v>3</v>
      </c>
      <c r="F3580" t="s">
        <v>4</v>
      </c>
      <c r="G3580">
        <v>66</v>
      </c>
      <c r="H3580">
        <v>61779</v>
      </c>
      <c r="I3580">
        <v>4.7</v>
      </c>
      <c r="J3580">
        <v>98</v>
      </c>
      <c r="K3580">
        <v>61</v>
      </c>
      <c r="L3580" t="s">
        <v>38044</v>
      </c>
      <c r="M3580" t="s">
        <v>37826</v>
      </c>
      <c r="N3580" t="s">
        <v>37832</v>
      </c>
      <c r="O3580" t="s">
        <v>37822</v>
      </c>
      <c r="P3580" t="s">
        <v>38074</v>
      </c>
      <c r="Q3580" t="s">
        <v>38053</v>
      </c>
      <c r="R3580" t="s">
        <v>38045</v>
      </c>
      <c r="S3580" t="s">
        <v>37835</v>
      </c>
      <c r="T3580" t="s">
        <v>38046</v>
      </c>
      <c r="U3580" t="s">
        <v>37825</v>
      </c>
      <c r="V3580" t="s">
        <v>37837</v>
      </c>
      <c r="W3580" t="s">
        <v>37824</v>
      </c>
      <c r="X3580" t="s">
        <v>37834</v>
      </c>
      <c r="Y3580" t="s">
        <v>38049</v>
      </c>
      <c r="Z3580" t="s">
        <v>37840</v>
      </c>
      <c r="AA3580" t="s">
        <v>38051</v>
      </c>
      <c r="AB3580" t="s">
        <v>38075</v>
      </c>
      <c r="AC3580" t="s">
        <v>38058</v>
      </c>
      <c r="AD3580" t="s">
        <v>38076</v>
      </c>
      <c r="AE3580" t="s">
        <v>38054</v>
      </c>
    </row>
    <row r="3581" spans="1:31" x14ac:dyDescent="0.3">
      <c r="A3581" t="s">
        <v>38077</v>
      </c>
      <c r="B3581" t="s">
        <v>38078</v>
      </c>
      <c r="C3581">
        <v>832</v>
      </c>
      <c r="D3581" t="s">
        <v>32</v>
      </c>
      <c r="E3581">
        <v>42</v>
      </c>
      <c r="F3581">
        <v>99869</v>
      </c>
      <c r="G3581">
        <v>4.45</v>
      </c>
      <c r="H3581">
        <v>47</v>
      </c>
      <c r="I3581">
        <v>28</v>
      </c>
      <c r="J3581" t="s">
        <v>38079</v>
      </c>
      <c r="K3581" t="s">
        <v>38080</v>
      </c>
      <c r="L3581" t="s">
        <v>38081</v>
      </c>
      <c r="M3581" t="s">
        <v>38082</v>
      </c>
      <c r="N3581" t="s">
        <v>38083</v>
      </c>
      <c r="O3581" t="s">
        <v>38084</v>
      </c>
      <c r="P3581" t="s">
        <v>38085</v>
      </c>
      <c r="Q3581" t="s">
        <v>38086</v>
      </c>
      <c r="R3581" t="s">
        <v>38087</v>
      </c>
      <c r="S3581" t="s">
        <v>38088</v>
      </c>
      <c r="T3581" t="s">
        <v>38089</v>
      </c>
      <c r="U3581" t="s">
        <v>38090</v>
      </c>
      <c r="V3581" t="s">
        <v>38091</v>
      </c>
      <c r="W3581" t="s">
        <v>38092</v>
      </c>
    </row>
    <row r="3582" spans="1:31" x14ac:dyDescent="0.3">
      <c r="A3582" t="s">
        <v>38093</v>
      </c>
      <c r="B3582" t="s">
        <v>38094</v>
      </c>
      <c r="C3582">
        <v>1108</v>
      </c>
      <c r="D3582" t="s">
        <v>233</v>
      </c>
      <c r="E3582" t="s">
        <v>3</v>
      </c>
      <c r="F3582" t="s">
        <v>234</v>
      </c>
      <c r="G3582">
        <v>256</v>
      </c>
      <c r="H3582">
        <v>36449</v>
      </c>
      <c r="I3582">
        <v>4</v>
      </c>
      <c r="J3582">
        <v>34</v>
      </c>
      <c r="K3582">
        <v>45</v>
      </c>
      <c r="L3582" t="s">
        <v>38095</v>
      </c>
      <c r="M3582" t="e">
        <f>-MMTuwWUn-w</f>
        <v>#NAME?</v>
      </c>
      <c r="N3582" t="s">
        <v>38096</v>
      </c>
      <c r="O3582" t="s">
        <v>38097</v>
      </c>
      <c r="P3582" t="s">
        <v>38098</v>
      </c>
      <c r="Q3582" t="s">
        <v>38099</v>
      </c>
      <c r="R3582" t="s">
        <v>38100</v>
      </c>
      <c r="S3582" t="s">
        <v>38101</v>
      </c>
      <c r="T3582" t="s">
        <v>38102</v>
      </c>
      <c r="U3582" t="s">
        <v>38103</v>
      </c>
      <c r="V3582" t="s">
        <v>38104</v>
      </c>
      <c r="W3582" t="s">
        <v>38105</v>
      </c>
      <c r="X3582" t="s">
        <v>38106</v>
      </c>
      <c r="Y3582" t="s">
        <v>38107</v>
      </c>
      <c r="Z3582" t="s">
        <v>38108</v>
      </c>
      <c r="AA3582" t="s">
        <v>38109</v>
      </c>
      <c r="AB3582" t="s">
        <v>38110</v>
      </c>
      <c r="AC3582" t="s">
        <v>38111</v>
      </c>
      <c r="AD3582" t="s">
        <v>10856</v>
      </c>
      <c r="AE3582" t="s">
        <v>38112</v>
      </c>
    </row>
    <row r="3583" spans="1:31" x14ac:dyDescent="0.3">
      <c r="A3583" t="s">
        <v>38105</v>
      </c>
      <c r="B3583" t="s">
        <v>38113</v>
      </c>
      <c r="C3583">
        <v>699</v>
      </c>
      <c r="D3583" t="s">
        <v>32</v>
      </c>
      <c r="E3583">
        <v>512</v>
      </c>
      <c r="F3583">
        <v>1717986</v>
      </c>
      <c r="G3583">
        <v>4.46</v>
      </c>
      <c r="H3583">
        <v>5706</v>
      </c>
      <c r="I3583">
        <v>7048</v>
      </c>
      <c r="J3583" t="s">
        <v>38114</v>
      </c>
      <c r="K3583" t="s">
        <v>38115</v>
      </c>
      <c r="L3583" t="s">
        <v>38110</v>
      </c>
      <c r="M3583" t="s">
        <v>38116</v>
      </c>
      <c r="N3583" t="s">
        <v>38117</v>
      </c>
      <c r="O3583" t="s">
        <v>38118</v>
      </c>
      <c r="P3583" t="s">
        <v>38119</v>
      </c>
      <c r="Q3583" t="s">
        <v>38120</v>
      </c>
      <c r="R3583" t="s">
        <v>38121</v>
      </c>
      <c r="S3583" t="s">
        <v>38122</v>
      </c>
      <c r="T3583" t="s">
        <v>38123</v>
      </c>
      <c r="U3583" t="s">
        <v>38124</v>
      </c>
      <c r="V3583" t="s">
        <v>38125</v>
      </c>
      <c r="W3583" t="s">
        <v>27733</v>
      </c>
    </row>
    <row r="3584" spans="1:31" x14ac:dyDescent="0.3">
      <c r="A3584" t="s">
        <v>38126</v>
      </c>
      <c r="B3584" t="s">
        <v>38127</v>
      </c>
      <c r="C3584">
        <v>694</v>
      </c>
      <c r="D3584" t="s">
        <v>32</v>
      </c>
      <c r="E3584">
        <v>338</v>
      </c>
      <c r="F3584">
        <v>28829</v>
      </c>
      <c r="G3584">
        <v>4.68</v>
      </c>
      <c r="H3584">
        <v>319</v>
      </c>
      <c r="I3584">
        <v>476</v>
      </c>
      <c r="J3584" t="s">
        <v>38106</v>
      </c>
      <c r="K3584" t="s">
        <v>38103</v>
      </c>
      <c r="L3584" t="s">
        <v>38128</v>
      </c>
      <c r="M3584" t="s">
        <v>38105</v>
      </c>
      <c r="N3584" t="s">
        <v>38129</v>
      </c>
      <c r="O3584" t="s">
        <v>38100</v>
      </c>
      <c r="P3584" t="s">
        <v>38123</v>
      </c>
      <c r="Q3584" t="s">
        <v>38130</v>
      </c>
      <c r="R3584" t="s">
        <v>38131</v>
      </c>
      <c r="S3584" t="s">
        <v>38132</v>
      </c>
      <c r="T3584" t="s">
        <v>38122</v>
      </c>
      <c r="U3584" t="s">
        <v>38133</v>
      </c>
      <c r="V3584" t="s">
        <v>38134</v>
      </c>
      <c r="W3584" t="s">
        <v>38135</v>
      </c>
      <c r="X3584" t="s">
        <v>38136</v>
      </c>
      <c r="Y3584" t="s">
        <v>38137</v>
      </c>
      <c r="Z3584" t="s">
        <v>38138</v>
      </c>
      <c r="AA3584" t="s">
        <v>38139</v>
      </c>
      <c r="AB3584" t="s">
        <v>38140</v>
      </c>
      <c r="AC3584" t="s">
        <v>6055</v>
      </c>
    </row>
    <row r="3585" spans="1:31" x14ac:dyDescent="0.3">
      <c r="A3585" t="s">
        <v>38103</v>
      </c>
      <c r="B3585" t="s">
        <v>38141</v>
      </c>
      <c r="C3585">
        <v>1014</v>
      </c>
      <c r="D3585" t="s">
        <v>233</v>
      </c>
      <c r="E3585" t="s">
        <v>3</v>
      </c>
      <c r="F3585" t="s">
        <v>234</v>
      </c>
      <c r="G3585">
        <v>582</v>
      </c>
      <c r="H3585">
        <v>25801</v>
      </c>
      <c r="I3585">
        <v>4.1500000000000004</v>
      </c>
      <c r="J3585">
        <v>192</v>
      </c>
      <c r="K3585">
        <v>517</v>
      </c>
      <c r="L3585" t="s">
        <v>38105</v>
      </c>
      <c r="M3585" t="s">
        <v>38142</v>
      </c>
      <c r="N3585" t="s">
        <v>38108</v>
      </c>
      <c r="O3585" t="e">
        <f>-fSQXe50x5g</f>
        <v>#NAME?</v>
      </c>
      <c r="P3585" t="s">
        <v>38106</v>
      </c>
      <c r="Q3585" t="s">
        <v>38110</v>
      </c>
      <c r="R3585" t="s">
        <v>38134</v>
      </c>
      <c r="S3585" t="s">
        <v>38143</v>
      </c>
      <c r="T3585" t="s">
        <v>38144</v>
      </c>
      <c r="U3585" t="s">
        <v>38145</v>
      </c>
      <c r="V3585" t="s">
        <v>38100</v>
      </c>
      <c r="W3585" t="s">
        <v>38123</v>
      </c>
      <c r="X3585" t="s">
        <v>38146</v>
      </c>
      <c r="Y3585" t="s">
        <v>38147</v>
      </c>
      <c r="Z3585" t="s">
        <v>38148</v>
      </c>
      <c r="AA3585" t="s">
        <v>38149</v>
      </c>
      <c r="AB3585" t="s">
        <v>38150</v>
      </c>
      <c r="AC3585" t="s">
        <v>38126</v>
      </c>
      <c r="AD3585" t="s">
        <v>38151</v>
      </c>
      <c r="AE3585" t="s">
        <v>38152</v>
      </c>
    </row>
    <row r="3586" spans="1:31" x14ac:dyDescent="0.3">
      <c r="A3586" t="s">
        <v>38140</v>
      </c>
      <c r="B3586" t="s">
        <v>38153</v>
      </c>
      <c r="C3586">
        <v>637</v>
      </c>
      <c r="D3586" t="s">
        <v>32</v>
      </c>
      <c r="E3586">
        <v>48</v>
      </c>
      <c r="F3586">
        <v>40191</v>
      </c>
      <c r="G3586">
        <v>4.4000000000000004</v>
      </c>
      <c r="H3586">
        <v>107</v>
      </c>
      <c r="I3586">
        <v>331</v>
      </c>
      <c r="J3586" t="s">
        <v>38154</v>
      </c>
      <c r="K3586" t="s">
        <v>38155</v>
      </c>
      <c r="L3586" t="s">
        <v>38156</v>
      </c>
      <c r="M3586" t="s">
        <v>38157</v>
      </c>
      <c r="N3586" t="s">
        <v>38158</v>
      </c>
      <c r="O3586" t="s">
        <v>38159</v>
      </c>
      <c r="P3586" t="s">
        <v>38160</v>
      </c>
      <c r="Q3586" t="s">
        <v>38161</v>
      </c>
      <c r="R3586" t="s">
        <v>38105</v>
      </c>
      <c r="S3586" t="s">
        <v>38162</v>
      </c>
      <c r="T3586" t="s">
        <v>38163</v>
      </c>
      <c r="U3586" t="s">
        <v>38164</v>
      </c>
      <c r="V3586" t="s">
        <v>38146</v>
      </c>
      <c r="W3586" t="s">
        <v>38165</v>
      </c>
      <c r="X3586" t="s">
        <v>38123</v>
      </c>
      <c r="Y3586" t="s">
        <v>38166</v>
      </c>
      <c r="Z3586" t="s">
        <v>38167</v>
      </c>
      <c r="AA3586" t="s">
        <v>38122</v>
      </c>
      <c r="AB3586" t="s">
        <v>38168</v>
      </c>
      <c r="AC3586" t="s">
        <v>38110</v>
      </c>
    </row>
    <row r="3587" spans="1:31" x14ac:dyDescent="0.3">
      <c r="A3587" t="s">
        <v>38146</v>
      </c>
      <c r="B3587" t="s">
        <v>38169</v>
      </c>
      <c r="C3587">
        <v>704</v>
      </c>
      <c r="D3587" t="s">
        <v>32</v>
      </c>
      <c r="E3587">
        <v>595</v>
      </c>
      <c r="F3587">
        <v>182615</v>
      </c>
      <c r="G3587">
        <v>4.4800000000000004</v>
      </c>
      <c r="H3587">
        <v>770</v>
      </c>
      <c r="I3587">
        <v>1487</v>
      </c>
      <c r="J3587" t="s">
        <v>38170</v>
      </c>
      <c r="K3587" t="s">
        <v>38105</v>
      </c>
      <c r="L3587" t="s">
        <v>38171</v>
      </c>
      <c r="M3587" t="s">
        <v>38110</v>
      </c>
      <c r="N3587" t="s">
        <v>38172</v>
      </c>
      <c r="O3587" t="s">
        <v>38114</v>
      </c>
      <c r="P3587" t="s">
        <v>38122</v>
      </c>
      <c r="Q3587" t="s">
        <v>38118</v>
      </c>
      <c r="R3587" t="s">
        <v>38123</v>
      </c>
      <c r="S3587" t="s">
        <v>38121</v>
      </c>
      <c r="T3587" t="s">
        <v>38115</v>
      </c>
      <c r="U3587" t="s">
        <v>38116</v>
      </c>
      <c r="V3587" t="s">
        <v>38125</v>
      </c>
      <c r="W3587" t="s">
        <v>38173</v>
      </c>
      <c r="X3587" t="s">
        <v>38174</v>
      </c>
      <c r="Y3587" t="s">
        <v>38175</v>
      </c>
      <c r="Z3587" t="s">
        <v>38103</v>
      </c>
      <c r="AA3587" t="s">
        <v>38117</v>
      </c>
      <c r="AB3587" t="s">
        <v>38176</v>
      </c>
      <c r="AC3587" t="s">
        <v>38177</v>
      </c>
    </row>
    <row r="3588" spans="1:31" x14ac:dyDescent="0.3">
      <c r="A3588" t="s">
        <v>38178</v>
      </c>
      <c r="B3588" t="s">
        <v>38179</v>
      </c>
      <c r="C3588">
        <v>1123</v>
      </c>
      <c r="D3588" t="s">
        <v>32</v>
      </c>
      <c r="E3588">
        <v>384</v>
      </c>
      <c r="F3588">
        <v>1649</v>
      </c>
      <c r="G3588">
        <v>4.75</v>
      </c>
      <c r="H3588">
        <v>16</v>
      </c>
      <c r="I3588">
        <v>46</v>
      </c>
      <c r="J3588" t="s">
        <v>38180</v>
      </c>
      <c r="K3588" t="s">
        <v>38181</v>
      </c>
      <c r="L3588" t="s">
        <v>38140</v>
      </c>
      <c r="M3588" t="s">
        <v>38182</v>
      </c>
      <c r="N3588" t="s">
        <v>38105</v>
      </c>
      <c r="O3588" t="s">
        <v>38103</v>
      </c>
      <c r="P3588" t="s">
        <v>38183</v>
      </c>
      <c r="Q3588" t="s">
        <v>38184</v>
      </c>
      <c r="R3588" t="s">
        <v>38108</v>
      </c>
      <c r="S3588" t="s">
        <v>38100</v>
      </c>
      <c r="T3588" t="s">
        <v>38185</v>
      </c>
      <c r="U3588" t="s">
        <v>38123</v>
      </c>
      <c r="V3588" t="s">
        <v>38186</v>
      </c>
      <c r="W3588" t="s">
        <v>38187</v>
      </c>
      <c r="X3588" t="s">
        <v>38106</v>
      </c>
      <c r="Y3588" t="s">
        <v>38188</v>
      </c>
      <c r="Z3588" t="s">
        <v>38122</v>
      </c>
      <c r="AA3588" t="s">
        <v>38189</v>
      </c>
      <c r="AB3588" t="s">
        <v>38190</v>
      </c>
      <c r="AC3588" t="s">
        <v>38119</v>
      </c>
    </row>
    <row r="3589" spans="1:31" x14ac:dyDescent="0.3">
      <c r="A3589" t="s">
        <v>38108</v>
      </c>
      <c r="B3589" t="s">
        <v>38141</v>
      </c>
      <c r="C3589">
        <v>1058</v>
      </c>
      <c r="D3589" t="s">
        <v>32</v>
      </c>
      <c r="E3589">
        <v>569</v>
      </c>
      <c r="F3589">
        <v>11801</v>
      </c>
      <c r="G3589">
        <v>4.5599999999999996</v>
      </c>
      <c r="H3589">
        <v>94</v>
      </c>
      <c r="I3589">
        <v>246</v>
      </c>
      <c r="J3589" t="s">
        <v>38103</v>
      </c>
      <c r="K3589" t="s">
        <v>38191</v>
      </c>
      <c r="L3589" t="s">
        <v>38105</v>
      </c>
      <c r="M3589" t="s">
        <v>38192</v>
      </c>
      <c r="N3589" t="s">
        <v>38193</v>
      </c>
      <c r="O3589" t="s">
        <v>38145</v>
      </c>
      <c r="P3589" t="s">
        <v>38151</v>
      </c>
      <c r="Q3589" t="s">
        <v>38152</v>
      </c>
      <c r="R3589" t="s">
        <v>38134</v>
      </c>
      <c r="S3589" t="s">
        <v>38107</v>
      </c>
      <c r="T3589" t="s">
        <v>38194</v>
      </c>
      <c r="U3589" t="s">
        <v>38148</v>
      </c>
      <c r="V3589" t="s">
        <v>10856</v>
      </c>
      <c r="W3589" t="s">
        <v>38110</v>
      </c>
      <c r="X3589" t="s">
        <v>10775</v>
      </c>
      <c r="Y3589" t="s">
        <v>38195</v>
      </c>
      <c r="Z3589" t="s">
        <v>38100</v>
      </c>
      <c r="AA3589" t="s">
        <v>38132</v>
      </c>
      <c r="AB3589" t="s">
        <v>38140</v>
      </c>
      <c r="AC3589" t="s">
        <v>38196</v>
      </c>
    </row>
    <row r="3590" spans="1:31" x14ac:dyDescent="0.3">
      <c r="A3590" t="s">
        <v>38122</v>
      </c>
      <c r="B3590" t="s">
        <v>38197</v>
      </c>
      <c r="C3590">
        <v>769</v>
      </c>
      <c r="D3590" t="s">
        <v>32</v>
      </c>
      <c r="E3590">
        <v>96</v>
      </c>
      <c r="F3590">
        <v>299339</v>
      </c>
      <c r="G3590">
        <v>4.83</v>
      </c>
      <c r="H3590">
        <v>2063</v>
      </c>
      <c r="I3590">
        <v>1278</v>
      </c>
      <c r="J3590" t="s">
        <v>38116</v>
      </c>
      <c r="K3590" t="s">
        <v>38105</v>
      </c>
      <c r="L3590" t="s">
        <v>38123</v>
      </c>
      <c r="M3590" t="s">
        <v>38198</v>
      </c>
      <c r="N3590" t="s">
        <v>38199</v>
      </c>
      <c r="O3590" t="s">
        <v>38115</v>
      </c>
      <c r="P3590" t="s">
        <v>38117</v>
      </c>
      <c r="Q3590" t="s">
        <v>38114</v>
      </c>
      <c r="R3590" t="s">
        <v>38119</v>
      </c>
      <c r="S3590" t="s">
        <v>38177</v>
      </c>
      <c r="T3590" t="s">
        <v>38118</v>
      </c>
      <c r="U3590" t="s">
        <v>38200</v>
      </c>
      <c r="V3590" t="s">
        <v>38176</v>
      </c>
      <c r="W3590" t="s">
        <v>38121</v>
      </c>
    </row>
    <row r="3591" spans="1:31" x14ac:dyDescent="0.3">
      <c r="A3591" t="s">
        <v>38181</v>
      </c>
      <c r="B3591" t="s">
        <v>38201</v>
      </c>
      <c r="C3591">
        <v>1121</v>
      </c>
      <c r="D3591" t="s">
        <v>32</v>
      </c>
      <c r="E3591">
        <v>454</v>
      </c>
      <c r="F3591">
        <v>4438</v>
      </c>
      <c r="G3591">
        <v>4.75</v>
      </c>
      <c r="H3591">
        <v>80</v>
      </c>
      <c r="I3591">
        <v>112</v>
      </c>
      <c r="J3591" t="s">
        <v>38202</v>
      </c>
      <c r="K3591" t="s">
        <v>38203</v>
      </c>
      <c r="L3591" t="s">
        <v>38204</v>
      </c>
      <c r="M3591" t="s">
        <v>38205</v>
      </c>
      <c r="N3591" t="s">
        <v>38206</v>
      </c>
      <c r="O3591" t="s">
        <v>38207</v>
      </c>
      <c r="P3591" t="s">
        <v>38178</v>
      </c>
      <c r="Q3591" t="s">
        <v>38208</v>
      </c>
      <c r="R3591" t="s">
        <v>38209</v>
      </c>
      <c r="S3591" t="s">
        <v>38210</v>
      </c>
      <c r="T3591" t="s">
        <v>38211</v>
      </c>
      <c r="U3591" t="s">
        <v>38212</v>
      </c>
      <c r="V3591" t="s">
        <v>38213</v>
      </c>
      <c r="W3591" t="s">
        <v>38214</v>
      </c>
      <c r="X3591" t="s">
        <v>38215</v>
      </c>
      <c r="Y3591" t="s">
        <v>38105</v>
      </c>
      <c r="Z3591" t="s">
        <v>38123</v>
      </c>
      <c r="AA3591" t="s">
        <v>38140</v>
      </c>
      <c r="AB3591" t="s">
        <v>38216</v>
      </c>
      <c r="AC3591" t="s">
        <v>38217</v>
      </c>
    </row>
    <row r="3592" spans="1:31" x14ac:dyDescent="0.3">
      <c r="A3592" t="s">
        <v>38171</v>
      </c>
      <c r="B3592" t="s">
        <v>38169</v>
      </c>
      <c r="C3592">
        <v>691</v>
      </c>
      <c r="D3592" t="s">
        <v>32</v>
      </c>
      <c r="E3592">
        <v>238</v>
      </c>
      <c r="F3592">
        <v>75573</v>
      </c>
      <c r="G3592">
        <v>5</v>
      </c>
      <c r="H3592">
        <v>4</v>
      </c>
      <c r="I3592">
        <v>588</v>
      </c>
      <c r="J3592" t="s">
        <v>38146</v>
      </c>
      <c r="K3592" t="s">
        <v>38218</v>
      </c>
      <c r="L3592" t="s">
        <v>38219</v>
      </c>
      <c r="M3592" t="s">
        <v>38105</v>
      </c>
      <c r="N3592" t="s">
        <v>38220</v>
      </c>
      <c r="O3592" t="s">
        <v>38221</v>
      </c>
      <c r="P3592" t="s">
        <v>38222</v>
      </c>
      <c r="Q3592" t="s">
        <v>38223</v>
      </c>
      <c r="R3592" t="s">
        <v>38224</v>
      </c>
      <c r="S3592" t="s">
        <v>38125</v>
      </c>
      <c r="T3592" t="s">
        <v>38170</v>
      </c>
      <c r="U3592" t="s">
        <v>38110</v>
      </c>
      <c r="V3592" t="s">
        <v>38140</v>
      </c>
      <c r="W3592" t="s">
        <v>38225</v>
      </c>
      <c r="X3592" t="s">
        <v>38226</v>
      </c>
      <c r="Y3592" t="s">
        <v>38174</v>
      </c>
      <c r="Z3592" t="s">
        <v>38123</v>
      </c>
      <c r="AA3592" t="s">
        <v>38227</v>
      </c>
      <c r="AB3592" t="s">
        <v>38120</v>
      </c>
      <c r="AC3592" t="s">
        <v>38103</v>
      </c>
    </row>
    <row r="3593" spans="1:31" x14ac:dyDescent="0.3">
      <c r="A3593" t="s">
        <v>38128</v>
      </c>
      <c r="B3593" t="s">
        <v>38228</v>
      </c>
      <c r="C3593">
        <v>717</v>
      </c>
      <c r="D3593" t="s">
        <v>32</v>
      </c>
      <c r="E3593">
        <v>226</v>
      </c>
      <c r="F3593">
        <v>9071</v>
      </c>
      <c r="G3593">
        <v>3.75</v>
      </c>
      <c r="H3593">
        <v>59</v>
      </c>
      <c r="I3593">
        <v>106</v>
      </c>
    </row>
    <row r="3594" spans="1:31" x14ac:dyDescent="0.3">
      <c r="A3594" t="s">
        <v>38100</v>
      </c>
      <c r="B3594" t="s">
        <v>38229</v>
      </c>
      <c r="C3594">
        <v>960</v>
      </c>
      <c r="D3594" t="s">
        <v>3478</v>
      </c>
      <c r="E3594" t="s">
        <v>3</v>
      </c>
      <c r="F3594" t="s">
        <v>3479</v>
      </c>
      <c r="G3594">
        <v>586</v>
      </c>
      <c r="H3594">
        <v>27660</v>
      </c>
      <c r="I3594">
        <v>4.4800000000000004</v>
      </c>
      <c r="J3594">
        <v>142</v>
      </c>
      <c r="K3594">
        <v>354</v>
      </c>
      <c r="L3594" t="s">
        <v>10862</v>
      </c>
      <c r="M3594" t="s">
        <v>38230</v>
      </c>
      <c r="N3594" t="s">
        <v>38231</v>
      </c>
      <c r="O3594" t="s">
        <v>38232</v>
      </c>
      <c r="P3594" t="s">
        <v>38233</v>
      </c>
      <c r="Q3594" t="s">
        <v>38234</v>
      </c>
      <c r="R3594" t="s">
        <v>38235</v>
      </c>
      <c r="S3594" t="s">
        <v>38138</v>
      </c>
      <c r="T3594" t="s">
        <v>38103</v>
      </c>
      <c r="U3594" t="s">
        <v>38236</v>
      </c>
      <c r="V3594" t="s">
        <v>38105</v>
      </c>
      <c r="W3594" t="s">
        <v>38106</v>
      </c>
      <c r="X3594" t="s">
        <v>38237</v>
      </c>
      <c r="Y3594" t="s">
        <v>38238</v>
      </c>
      <c r="Z3594" t="s">
        <v>38110</v>
      </c>
      <c r="AA3594" t="s">
        <v>38239</v>
      </c>
      <c r="AB3594" t="s">
        <v>38240</v>
      </c>
      <c r="AC3594" t="s">
        <v>38241</v>
      </c>
      <c r="AD3594" t="s">
        <v>38146</v>
      </c>
      <c r="AE3594" t="s">
        <v>38242</v>
      </c>
    </row>
    <row r="3595" spans="1:31" x14ac:dyDescent="0.3">
      <c r="A3595" t="s">
        <v>38123</v>
      </c>
      <c r="B3595" t="s">
        <v>38113</v>
      </c>
      <c r="C3595">
        <v>739</v>
      </c>
      <c r="D3595" t="s">
        <v>32</v>
      </c>
      <c r="E3595">
        <v>522</v>
      </c>
      <c r="F3595">
        <v>272509</v>
      </c>
      <c r="G3595">
        <v>4.47</v>
      </c>
      <c r="H3595">
        <v>801</v>
      </c>
      <c r="I3595">
        <v>1430</v>
      </c>
      <c r="J3595" t="s">
        <v>38105</v>
      </c>
      <c r="K3595" t="s">
        <v>38243</v>
      </c>
      <c r="L3595" t="s">
        <v>38122</v>
      </c>
      <c r="M3595" t="s">
        <v>38125</v>
      </c>
      <c r="N3595" t="s">
        <v>38244</v>
      </c>
      <c r="O3595" t="s">
        <v>38110</v>
      </c>
      <c r="P3595" t="s">
        <v>38199</v>
      </c>
      <c r="Q3595" t="s">
        <v>38117</v>
      </c>
      <c r="R3595" t="s">
        <v>38221</v>
      </c>
      <c r="S3595" t="s">
        <v>38200</v>
      </c>
      <c r="T3595" t="s">
        <v>38245</v>
      </c>
      <c r="U3595" t="s">
        <v>38170</v>
      </c>
      <c r="V3595" t="s">
        <v>38121</v>
      </c>
      <c r="W3595" t="s">
        <v>38146</v>
      </c>
    </row>
    <row r="3596" spans="1:31" x14ac:dyDescent="0.3">
      <c r="A3596" t="s">
        <v>38136</v>
      </c>
      <c r="B3596" t="s">
        <v>38246</v>
      </c>
      <c r="C3596">
        <v>898</v>
      </c>
      <c r="D3596" t="s">
        <v>32</v>
      </c>
      <c r="E3596">
        <v>487</v>
      </c>
      <c r="F3596">
        <v>3647</v>
      </c>
      <c r="G3596">
        <v>4.47</v>
      </c>
      <c r="H3596">
        <v>19</v>
      </c>
      <c r="I3596">
        <v>56</v>
      </c>
      <c r="J3596" t="s">
        <v>38241</v>
      </c>
      <c r="K3596" t="s">
        <v>38100</v>
      </c>
      <c r="L3596" t="s">
        <v>38247</v>
      </c>
      <c r="M3596" t="s">
        <v>38248</v>
      </c>
      <c r="N3596" t="s">
        <v>38106</v>
      </c>
      <c r="O3596" t="s">
        <v>38128</v>
      </c>
      <c r="P3596" t="s">
        <v>38105</v>
      </c>
      <c r="Q3596" t="s">
        <v>38138</v>
      </c>
      <c r="R3596" t="s">
        <v>38103</v>
      </c>
      <c r="S3596" t="s">
        <v>38249</v>
      </c>
      <c r="T3596" t="s">
        <v>38123</v>
      </c>
      <c r="U3596" t="s">
        <v>38250</v>
      </c>
      <c r="V3596" t="s">
        <v>38251</v>
      </c>
      <c r="W3596" t="s">
        <v>38144</v>
      </c>
      <c r="X3596" t="s">
        <v>38252</v>
      </c>
      <c r="Y3596" t="s">
        <v>38253</v>
      </c>
      <c r="Z3596" t="s">
        <v>38254</v>
      </c>
      <c r="AA3596" t="s">
        <v>38108</v>
      </c>
      <c r="AB3596" t="s">
        <v>38255</v>
      </c>
      <c r="AC3596" t="s">
        <v>38256</v>
      </c>
    </row>
    <row r="3597" spans="1:31" x14ac:dyDescent="0.3">
      <c r="A3597" t="s">
        <v>38107</v>
      </c>
      <c r="B3597" t="s">
        <v>38257</v>
      </c>
      <c r="C3597">
        <v>978</v>
      </c>
      <c r="D3597" t="s">
        <v>32</v>
      </c>
      <c r="E3597">
        <v>390</v>
      </c>
      <c r="F3597">
        <v>4349</v>
      </c>
      <c r="G3597">
        <v>4.0599999999999996</v>
      </c>
      <c r="H3597">
        <v>35</v>
      </c>
      <c r="I3597">
        <v>57</v>
      </c>
      <c r="J3597" t="s">
        <v>38258</v>
      </c>
      <c r="K3597" t="s">
        <v>38105</v>
      </c>
      <c r="L3597" t="s">
        <v>38144</v>
      </c>
      <c r="M3597" t="s">
        <v>38108</v>
      </c>
      <c r="N3597" t="s">
        <v>38259</v>
      </c>
      <c r="O3597" t="s">
        <v>38100</v>
      </c>
      <c r="P3597" t="s">
        <v>38132</v>
      </c>
      <c r="Q3597" t="s">
        <v>38140</v>
      </c>
      <c r="R3597" t="s">
        <v>38260</v>
      </c>
      <c r="S3597" t="s">
        <v>38261</v>
      </c>
      <c r="T3597" t="s">
        <v>38250</v>
      </c>
      <c r="U3597" t="s">
        <v>38262</v>
      </c>
      <c r="V3597" t="s">
        <v>38106</v>
      </c>
      <c r="W3597" t="s">
        <v>38263</v>
      </c>
      <c r="X3597" t="s">
        <v>38264</v>
      </c>
      <c r="Y3597" t="s">
        <v>10885</v>
      </c>
      <c r="Z3597" t="s">
        <v>38126</v>
      </c>
      <c r="AA3597" t="s">
        <v>38152</v>
      </c>
      <c r="AB3597" t="s">
        <v>38265</v>
      </c>
      <c r="AC3597" t="s">
        <v>38123</v>
      </c>
    </row>
    <row r="3598" spans="1:31" x14ac:dyDescent="0.3">
      <c r="A3598" t="s">
        <v>38104</v>
      </c>
      <c r="B3598" t="s">
        <v>38141</v>
      </c>
      <c r="C3598">
        <v>1085</v>
      </c>
      <c r="D3598" t="s">
        <v>32</v>
      </c>
      <c r="E3598">
        <v>346</v>
      </c>
      <c r="F3598">
        <v>1958</v>
      </c>
      <c r="G3598">
        <v>4.26</v>
      </c>
      <c r="H3598">
        <v>34</v>
      </c>
      <c r="I3598">
        <v>79</v>
      </c>
      <c r="J3598" t="s">
        <v>38151</v>
      </c>
      <c r="K3598" t="s">
        <v>38266</v>
      </c>
      <c r="L3598" t="s">
        <v>38267</v>
      </c>
      <c r="M3598" t="s">
        <v>38103</v>
      </c>
      <c r="N3598" t="s">
        <v>38268</v>
      </c>
      <c r="O3598" t="s">
        <v>10856</v>
      </c>
      <c r="P3598" t="s">
        <v>38100</v>
      </c>
      <c r="Q3598" t="s">
        <v>38108</v>
      </c>
      <c r="R3598" t="s">
        <v>38105</v>
      </c>
      <c r="S3598" t="s">
        <v>38144</v>
      </c>
      <c r="T3598" t="s">
        <v>38099</v>
      </c>
      <c r="U3598" t="s">
        <v>38269</v>
      </c>
      <c r="V3598" t="s">
        <v>38101</v>
      </c>
      <c r="W3598" t="s">
        <v>38270</v>
      </c>
      <c r="X3598" t="s">
        <v>38140</v>
      </c>
      <c r="Y3598" t="s">
        <v>38146</v>
      </c>
      <c r="Z3598" t="s">
        <v>38126</v>
      </c>
      <c r="AA3598" t="s">
        <v>38093</v>
      </c>
      <c r="AB3598" t="s">
        <v>38110</v>
      </c>
      <c r="AC3598" t="s">
        <v>38260</v>
      </c>
    </row>
    <row r="3599" spans="1:31" x14ac:dyDescent="0.3">
      <c r="A3599" t="s">
        <v>10856</v>
      </c>
      <c r="B3599" t="s">
        <v>38271</v>
      </c>
      <c r="C3599">
        <v>1062</v>
      </c>
      <c r="D3599" t="s">
        <v>32</v>
      </c>
      <c r="E3599">
        <v>336</v>
      </c>
      <c r="F3599">
        <v>3719</v>
      </c>
      <c r="G3599">
        <v>4.3600000000000003</v>
      </c>
      <c r="H3599">
        <v>25</v>
      </c>
      <c r="I3599">
        <v>74</v>
      </c>
    </row>
    <row r="3600" spans="1:31" x14ac:dyDescent="0.3">
      <c r="A3600" t="s">
        <v>38272</v>
      </c>
      <c r="B3600" t="s">
        <v>38113</v>
      </c>
      <c r="C3600">
        <v>658</v>
      </c>
      <c r="D3600" t="s">
        <v>32</v>
      </c>
      <c r="E3600">
        <v>538</v>
      </c>
      <c r="F3600">
        <v>55689</v>
      </c>
      <c r="G3600">
        <v>3.96</v>
      </c>
      <c r="H3600">
        <v>276</v>
      </c>
      <c r="I3600">
        <v>327</v>
      </c>
      <c r="J3600" t="s">
        <v>38243</v>
      </c>
      <c r="K3600" t="s">
        <v>38244</v>
      </c>
      <c r="L3600" t="s">
        <v>38273</v>
      </c>
      <c r="M3600" t="s">
        <v>38274</v>
      </c>
      <c r="N3600" t="s">
        <v>38275</v>
      </c>
      <c r="O3600" t="s">
        <v>38105</v>
      </c>
      <c r="P3600" t="s">
        <v>38276</v>
      </c>
      <c r="Q3600" t="s">
        <v>38277</v>
      </c>
      <c r="R3600" t="s">
        <v>38278</v>
      </c>
      <c r="S3600" t="s">
        <v>38279</v>
      </c>
      <c r="T3600" t="s">
        <v>38280</v>
      </c>
      <c r="U3600" t="s">
        <v>38281</v>
      </c>
      <c r="V3600" t="s">
        <v>38282</v>
      </c>
      <c r="W3600" t="s">
        <v>38283</v>
      </c>
      <c r="X3600" t="s">
        <v>38284</v>
      </c>
      <c r="Y3600" t="s">
        <v>38285</v>
      </c>
      <c r="Z3600" t="s">
        <v>38123</v>
      </c>
      <c r="AA3600" t="s">
        <v>38286</v>
      </c>
      <c r="AB3600" t="s">
        <v>38287</v>
      </c>
      <c r="AC3600" t="s">
        <v>38288</v>
      </c>
    </row>
    <row r="3601" spans="1:31" x14ac:dyDescent="0.3">
      <c r="A3601" t="s">
        <v>38106</v>
      </c>
      <c r="B3601" t="s">
        <v>38289</v>
      </c>
      <c r="C3601">
        <v>749</v>
      </c>
      <c r="D3601" t="s">
        <v>32</v>
      </c>
      <c r="E3601">
        <v>596</v>
      </c>
      <c r="F3601">
        <v>66447</v>
      </c>
      <c r="G3601">
        <v>4.01</v>
      </c>
      <c r="H3601">
        <v>392</v>
      </c>
      <c r="I3601">
        <v>1107</v>
      </c>
      <c r="J3601" t="s">
        <v>38105</v>
      </c>
      <c r="K3601" t="s">
        <v>38249</v>
      </c>
      <c r="L3601" t="s">
        <v>38103</v>
      </c>
      <c r="M3601" t="s">
        <v>38129</v>
      </c>
      <c r="N3601" t="s">
        <v>38245</v>
      </c>
      <c r="O3601" t="s">
        <v>38110</v>
      </c>
      <c r="P3601" t="s">
        <v>38170</v>
      </c>
      <c r="Q3601" t="s">
        <v>38290</v>
      </c>
      <c r="R3601" t="s">
        <v>38123</v>
      </c>
      <c r="S3601" t="s">
        <v>38100</v>
      </c>
      <c r="T3601" t="s">
        <v>38248</v>
      </c>
      <c r="U3601" t="s">
        <v>38128</v>
      </c>
      <c r="V3601" t="s">
        <v>38291</v>
      </c>
      <c r="W3601" t="s">
        <v>38292</v>
      </c>
      <c r="X3601" t="s">
        <v>38126</v>
      </c>
      <c r="Y3601" t="s">
        <v>38247</v>
      </c>
      <c r="Z3601" t="s">
        <v>38136</v>
      </c>
      <c r="AA3601" t="s">
        <v>38122</v>
      </c>
      <c r="AB3601" t="s">
        <v>38293</v>
      </c>
      <c r="AC3601" t="s">
        <v>38145</v>
      </c>
    </row>
    <row r="3602" spans="1:31" x14ac:dyDescent="0.3">
      <c r="A3602" t="s">
        <v>38294</v>
      </c>
      <c r="B3602" t="s">
        <v>38295</v>
      </c>
      <c r="C3602">
        <v>992</v>
      </c>
      <c r="D3602" t="s">
        <v>20</v>
      </c>
      <c r="E3602">
        <v>201</v>
      </c>
      <c r="F3602">
        <v>43</v>
      </c>
      <c r="G3602">
        <v>0</v>
      </c>
      <c r="H3602">
        <v>0</v>
      </c>
      <c r="I3602">
        <v>0</v>
      </c>
    </row>
    <row r="3603" spans="1:31" x14ac:dyDescent="0.3">
      <c r="A3603" t="s">
        <v>38296</v>
      </c>
      <c r="B3603" t="s">
        <v>38297</v>
      </c>
      <c r="C3603">
        <v>551</v>
      </c>
      <c r="D3603" t="s">
        <v>38</v>
      </c>
      <c r="E3603" t="s">
        <v>3</v>
      </c>
      <c r="F3603" t="s">
        <v>39</v>
      </c>
      <c r="G3603">
        <v>96</v>
      </c>
      <c r="H3603">
        <v>110</v>
      </c>
      <c r="I3603">
        <v>5</v>
      </c>
      <c r="J3603">
        <v>2</v>
      </c>
      <c r="K3603">
        <v>0</v>
      </c>
    </row>
    <row r="3604" spans="1:31" x14ac:dyDescent="0.3">
      <c r="A3604" t="s">
        <v>38298</v>
      </c>
      <c r="B3604" t="s">
        <v>38299</v>
      </c>
      <c r="C3604">
        <v>879</v>
      </c>
      <c r="D3604" t="s">
        <v>38</v>
      </c>
      <c r="E3604" t="s">
        <v>3</v>
      </c>
      <c r="F3604" t="s">
        <v>39</v>
      </c>
      <c r="G3604">
        <v>139</v>
      </c>
      <c r="H3604">
        <v>97</v>
      </c>
      <c r="I3604">
        <v>0</v>
      </c>
      <c r="J3604">
        <v>0</v>
      </c>
      <c r="K3604">
        <v>1</v>
      </c>
    </row>
    <row r="3605" spans="1:31" x14ac:dyDescent="0.3">
      <c r="A3605" t="s">
        <v>38300</v>
      </c>
      <c r="B3605" t="s">
        <v>38301</v>
      </c>
      <c r="C3605">
        <v>671</v>
      </c>
      <c r="D3605" t="s">
        <v>20</v>
      </c>
      <c r="E3605">
        <v>184</v>
      </c>
      <c r="F3605">
        <v>170</v>
      </c>
      <c r="G3605">
        <v>0</v>
      </c>
      <c r="H3605">
        <v>0</v>
      </c>
      <c r="I3605">
        <v>0</v>
      </c>
    </row>
    <row r="3606" spans="1:31" x14ac:dyDescent="0.3">
      <c r="A3606" t="s">
        <v>38302</v>
      </c>
      <c r="B3606" t="s">
        <v>38303</v>
      </c>
      <c r="C3606">
        <v>538</v>
      </c>
      <c r="D3606" t="s">
        <v>38</v>
      </c>
      <c r="E3606" t="s">
        <v>3</v>
      </c>
      <c r="F3606" t="s">
        <v>39</v>
      </c>
      <c r="G3606">
        <v>8</v>
      </c>
      <c r="H3606">
        <v>557</v>
      </c>
      <c r="I3606">
        <v>3</v>
      </c>
      <c r="J3606">
        <v>2</v>
      </c>
      <c r="K3606">
        <v>2</v>
      </c>
    </row>
    <row r="3607" spans="1:31" x14ac:dyDescent="0.3">
      <c r="A3607" t="s">
        <v>38304</v>
      </c>
      <c r="B3607" t="s">
        <v>38305</v>
      </c>
      <c r="C3607">
        <v>1041</v>
      </c>
      <c r="D3607" t="s">
        <v>20</v>
      </c>
      <c r="E3607">
        <v>253</v>
      </c>
      <c r="F3607">
        <v>103</v>
      </c>
      <c r="G3607">
        <v>0</v>
      </c>
      <c r="H3607">
        <v>0</v>
      </c>
      <c r="I3607">
        <v>3</v>
      </c>
    </row>
    <row r="3608" spans="1:31" x14ac:dyDescent="0.3">
      <c r="A3608" t="s">
        <v>38306</v>
      </c>
      <c r="B3608" t="s">
        <v>38307</v>
      </c>
      <c r="C3608">
        <v>1076</v>
      </c>
      <c r="D3608" t="s">
        <v>32</v>
      </c>
      <c r="E3608">
        <v>51</v>
      </c>
      <c r="F3608">
        <v>100</v>
      </c>
      <c r="G3608">
        <v>0</v>
      </c>
      <c r="H3608">
        <v>0</v>
      </c>
      <c r="I3608">
        <v>0</v>
      </c>
    </row>
    <row r="3609" spans="1:31" x14ac:dyDescent="0.3">
      <c r="A3609" t="s">
        <v>38308</v>
      </c>
      <c r="B3609" t="s">
        <v>38309</v>
      </c>
      <c r="C3609">
        <v>1014</v>
      </c>
      <c r="D3609" t="s">
        <v>866</v>
      </c>
      <c r="E3609">
        <v>257</v>
      </c>
      <c r="F3609">
        <v>467</v>
      </c>
      <c r="G3609">
        <v>4</v>
      </c>
      <c r="H3609">
        <v>4</v>
      </c>
      <c r="I3609">
        <v>4</v>
      </c>
    </row>
    <row r="3610" spans="1:31" x14ac:dyDescent="0.3">
      <c r="A3610" t="s">
        <v>38310</v>
      </c>
      <c r="B3610" t="s">
        <v>38311</v>
      </c>
      <c r="C3610">
        <v>589</v>
      </c>
      <c r="D3610" t="s">
        <v>38</v>
      </c>
      <c r="E3610" t="s">
        <v>3</v>
      </c>
      <c r="F3610" t="s">
        <v>39</v>
      </c>
      <c r="G3610">
        <v>154</v>
      </c>
      <c r="H3610">
        <v>225</v>
      </c>
      <c r="I3610">
        <v>0</v>
      </c>
      <c r="J3610">
        <v>0</v>
      </c>
      <c r="K3610">
        <v>0</v>
      </c>
    </row>
    <row r="3611" spans="1:31" x14ac:dyDescent="0.3">
      <c r="A3611" t="s">
        <v>38312</v>
      </c>
      <c r="B3611" t="s">
        <v>38313</v>
      </c>
      <c r="C3611">
        <v>966</v>
      </c>
      <c r="D3611" t="s">
        <v>38</v>
      </c>
      <c r="E3611" t="s">
        <v>3</v>
      </c>
      <c r="F3611" t="s">
        <v>39</v>
      </c>
      <c r="G3611">
        <v>137</v>
      </c>
      <c r="H3611">
        <v>63</v>
      </c>
      <c r="I3611">
        <v>0</v>
      </c>
      <c r="J3611">
        <v>0</v>
      </c>
      <c r="K3611">
        <v>0</v>
      </c>
    </row>
    <row r="3612" spans="1:31" x14ac:dyDescent="0.3">
      <c r="A3612" t="s">
        <v>38314</v>
      </c>
      <c r="B3612" t="s">
        <v>38315</v>
      </c>
      <c r="C3612">
        <v>887</v>
      </c>
      <c r="D3612" t="s">
        <v>38</v>
      </c>
      <c r="E3612" t="s">
        <v>3</v>
      </c>
      <c r="F3612" t="s">
        <v>39</v>
      </c>
      <c r="G3612">
        <v>20</v>
      </c>
      <c r="H3612">
        <v>43</v>
      </c>
      <c r="I3612">
        <v>0</v>
      </c>
      <c r="J3612">
        <v>0</v>
      </c>
      <c r="K3612">
        <v>0</v>
      </c>
    </row>
    <row r="3613" spans="1:31" x14ac:dyDescent="0.3">
      <c r="A3613" t="s">
        <v>38316</v>
      </c>
      <c r="B3613" t="s">
        <v>38317</v>
      </c>
      <c r="C3613">
        <v>1033</v>
      </c>
      <c r="D3613" t="s">
        <v>20</v>
      </c>
      <c r="E3613">
        <v>196</v>
      </c>
      <c r="F3613">
        <v>27</v>
      </c>
      <c r="G3613">
        <v>3</v>
      </c>
      <c r="H3613">
        <v>1</v>
      </c>
      <c r="I3613">
        <v>3</v>
      </c>
    </row>
    <row r="3614" spans="1:31" x14ac:dyDescent="0.3">
      <c r="A3614" t="e">
        <f>-Js3Tg9f2jE</f>
        <v>#NAME?</v>
      </c>
      <c r="B3614" t="s">
        <v>38318</v>
      </c>
      <c r="C3614">
        <v>1079</v>
      </c>
      <c r="D3614" t="s">
        <v>32</v>
      </c>
      <c r="E3614">
        <v>292</v>
      </c>
      <c r="F3614">
        <v>22</v>
      </c>
      <c r="G3614">
        <v>2</v>
      </c>
      <c r="H3614">
        <v>1</v>
      </c>
      <c r="I3614">
        <v>0</v>
      </c>
    </row>
    <row r="3615" spans="1:31" x14ac:dyDescent="0.3">
      <c r="A3615" t="s">
        <v>38319</v>
      </c>
      <c r="B3615" t="s">
        <v>38320</v>
      </c>
      <c r="C3615">
        <v>776</v>
      </c>
      <c r="D3615" t="s">
        <v>20</v>
      </c>
      <c r="E3615">
        <v>116</v>
      </c>
      <c r="F3615">
        <v>194</v>
      </c>
      <c r="G3615">
        <v>5</v>
      </c>
      <c r="H3615">
        <v>5</v>
      </c>
      <c r="I3615">
        <v>6</v>
      </c>
    </row>
    <row r="3616" spans="1:31" x14ac:dyDescent="0.3">
      <c r="A3616" t="s">
        <v>38321</v>
      </c>
      <c r="B3616" t="s">
        <v>38322</v>
      </c>
      <c r="C3616">
        <v>1028</v>
      </c>
      <c r="D3616" t="s">
        <v>38</v>
      </c>
      <c r="E3616" t="s">
        <v>3</v>
      </c>
      <c r="F3616" t="s">
        <v>39</v>
      </c>
      <c r="G3616">
        <v>411</v>
      </c>
      <c r="H3616">
        <v>484</v>
      </c>
      <c r="I3616">
        <v>5</v>
      </c>
      <c r="J3616">
        <v>2</v>
      </c>
      <c r="K3616">
        <v>0</v>
      </c>
      <c r="L3616" t="s">
        <v>38323</v>
      </c>
      <c r="M3616" t="s">
        <v>38324</v>
      </c>
      <c r="N3616" t="s">
        <v>31144</v>
      </c>
      <c r="O3616" t="s">
        <v>38325</v>
      </c>
      <c r="P3616" t="s">
        <v>38326</v>
      </c>
      <c r="Q3616" t="s">
        <v>38327</v>
      </c>
      <c r="R3616" t="s">
        <v>38328</v>
      </c>
      <c r="S3616" t="s">
        <v>38329</v>
      </c>
      <c r="T3616" t="s">
        <v>38330</v>
      </c>
      <c r="U3616" t="s">
        <v>38331</v>
      </c>
      <c r="V3616" t="s">
        <v>38332</v>
      </c>
      <c r="W3616" t="s">
        <v>38333</v>
      </c>
      <c r="X3616" t="s">
        <v>38334</v>
      </c>
      <c r="Y3616" t="s">
        <v>38335</v>
      </c>
      <c r="Z3616" t="s">
        <v>38336</v>
      </c>
      <c r="AA3616" t="s">
        <v>38337</v>
      </c>
      <c r="AB3616" t="s">
        <v>38338</v>
      </c>
      <c r="AC3616" t="s">
        <v>38339</v>
      </c>
      <c r="AD3616" t="s">
        <v>38340</v>
      </c>
      <c r="AE3616" t="s">
        <v>38341</v>
      </c>
    </row>
    <row r="3617" spans="1:31" x14ac:dyDescent="0.3">
      <c r="A3617" t="s">
        <v>38342</v>
      </c>
      <c r="B3617" t="s">
        <v>38343</v>
      </c>
      <c r="C3617">
        <v>1009</v>
      </c>
      <c r="D3617" t="s">
        <v>20</v>
      </c>
      <c r="E3617">
        <v>68</v>
      </c>
      <c r="F3617">
        <v>88</v>
      </c>
      <c r="G3617">
        <v>0</v>
      </c>
      <c r="H3617">
        <v>0</v>
      </c>
      <c r="I3617">
        <v>1</v>
      </c>
    </row>
    <row r="3618" spans="1:31" x14ac:dyDescent="0.3">
      <c r="A3618" t="s">
        <v>38344</v>
      </c>
      <c r="B3618" t="s">
        <v>38345</v>
      </c>
      <c r="C3618">
        <v>730</v>
      </c>
      <c r="D3618" t="s">
        <v>20</v>
      </c>
      <c r="E3618">
        <v>373</v>
      </c>
      <c r="F3618">
        <v>109</v>
      </c>
      <c r="G3618">
        <v>5</v>
      </c>
      <c r="H3618">
        <v>5</v>
      </c>
      <c r="I3618">
        <v>1</v>
      </c>
    </row>
    <row r="3619" spans="1:31" x14ac:dyDescent="0.3">
      <c r="A3619" t="s">
        <v>38346</v>
      </c>
      <c r="B3619" t="s">
        <v>38347</v>
      </c>
      <c r="C3619">
        <v>726</v>
      </c>
      <c r="D3619" t="s">
        <v>38</v>
      </c>
      <c r="E3619" t="s">
        <v>3</v>
      </c>
      <c r="F3619" t="s">
        <v>39</v>
      </c>
      <c r="G3619">
        <v>58</v>
      </c>
      <c r="H3619">
        <v>222</v>
      </c>
      <c r="I3619">
        <v>4.5999999999999996</v>
      </c>
      <c r="J3619">
        <v>5</v>
      </c>
      <c r="K3619">
        <v>6</v>
      </c>
    </row>
    <row r="3620" spans="1:31" x14ac:dyDescent="0.3">
      <c r="A3620" t="s">
        <v>38348</v>
      </c>
      <c r="B3620" t="s">
        <v>38349</v>
      </c>
      <c r="C3620">
        <v>898</v>
      </c>
      <c r="D3620" t="s">
        <v>38</v>
      </c>
      <c r="E3620" t="s">
        <v>3</v>
      </c>
      <c r="F3620" t="s">
        <v>39</v>
      </c>
      <c r="G3620">
        <v>23</v>
      </c>
      <c r="H3620">
        <v>166</v>
      </c>
      <c r="I3620">
        <v>1</v>
      </c>
      <c r="J3620">
        <v>1</v>
      </c>
      <c r="K3620">
        <v>0</v>
      </c>
    </row>
    <row r="3621" spans="1:31" x14ac:dyDescent="0.3">
      <c r="A3621" t="s">
        <v>38350</v>
      </c>
      <c r="B3621" t="s">
        <v>38351</v>
      </c>
      <c r="C3621">
        <v>1037</v>
      </c>
      <c r="D3621" t="s">
        <v>32</v>
      </c>
      <c r="E3621">
        <v>36</v>
      </c>
      <c r="F3621">
        <v>22</v>
      </c>
      <c r="G3621">
        <v>0</v>
      </c>
      <c r="H3621">
        <v>0</v>
      </c>
      <c r="I3621">
        <v>0</v>
      </c>
    </row>
    <row r="3622" spans="1:31" x14ac:dyDescent="0.3">
      <c r="A3622" t="s">
        <v>38352</v>
      </c>
      <c r="B3622" t="s">
        <v>38353</v>
      </c>
      <c r="C3622">
        <v>1110</v>
      </c>
      <c r="D3622" t="s">
        <v>233</v>
      </c>
      <c r="E3622" t="s">
        <v>3</v>
      </c>
      <c r="F3622" t="s">
        <v>234</v>
      </c>
      <c r="G3622">
        <v>321</v>
      </c>
      <c r="H3622">
        <v>22112</v>
      </c>
      <c r="I3622">
        <v>4.91</v>
      </c>
      <c r="J3622">
        <v>122</v>
      </c>
      <c r="K3622">
        <v>118</v>
      </c>
      <c r="L3622" t="s">
        <v>38354</v>
      </c>
      <c r="M3622" t="s">
        <v>38355</v>
      </c>
      <c r="N3622" t="s">
        <v>38356</v>
      </c>
      <c r="O3622" t="s">
        <v>38357</v>
      </c>
      <c r="P3622" t="s">
        <v>38358</v>
      </c>
      <c r="Q3622" t="s">
        <v>38359</v>
      </c>
      <c r="R3622" t="s">
        <v>38360</v>
      </c>
      <c r="S3622" t="s">
        <v>38361</v>
      </c>
      <c r="T3622" t="s">
        <v>38362</v>
      </c>
      <c r="U3622" t="s">
        <v>38363</v>
      </c>
      <c r="V3622" t="s">
        <v>38364</v>
      </c>
      <c r="W3622" t="s">
        <v>38365</v>
      </c>
      <c r="X3622" t="s">
        <v>38366</v>
      </c>
      <c r="Y3622" t="s">
        <v>38367</v>
      </c>
      <c r="Z3622" t="s">
        <v>38368</v>
      </c>
      <c r="AA3622" t="s">
        <v>38369</v>
      </c>
      <c r="AB3622" t="s">
        <v>38370</v>
      </c>
      <c r="AC3622" t="s">
        <v>38371</v>
      </c>
      <c r="AD3622" t="s">
        <v>38372</v>
      </c>
      <c r="AE3622" t="s">
        <v>38373</v>
      </c>
    </row>
    <row r="3623" spans="1:31" x14ac:dyDescent="0.3">
      <c r="A3623" t="s">
        <v>38354</v>
      </c>
      <c r="B3623" t="s">
        <v>38353</v>
      </c>
      <c r="C3623">
        <v>1101</v>
      </c>
      <c r="D3623" t="s">
        <v>233</v>
      </c>
      <c r="E3623" t="s">
        <v>3</v>
      </c>
      <c r="F3623" t="s">
        <v>234</v>
      </c>
      <c r="G3623">
        <v>515</v>
      </c>
      <c r="H3623">
        <v>18256</v>
      </c>
      <c r="I3623">
        <v>4.95</v>
      </c>
      <c r="J3623">
        <v>103</v>
      </c>
      <c r="K3623">
        <v>63</v>
      </c>
      <c r="L3623" t="s">
        <v>38356</v>
      </c>
      <c r="M3623" t="s">
        <v>38352</v>
      </c>
      <c r="N3623" t="s">
        <v>38358</v>
      </c>
      <c r="O3623" t="s">
        <v>38355</v>
      </c>
      <c r="P3623" t="s">
        <v>38359</v>
      </c>
      <c r="Q3623" t="s">
        <v>38374</v>
      </c>
      <c r="R3623" t="s">
        <v>38375</v>
      </c>
      <c r="S3623" t="s">
        <v>38363</v>
      </c>
      <c r="T3623" t="s">
        <v>38357</v>
      </c>
      <c r="U3623" t="s">
        <v>38370</v>
      </c>
      <c r="V3623" t="s">
        <v>38376</v>
      </c>
      <c r="W3623" t="s">
        <v>38377</v>
      </c>
      <c r="X3623" t="s">
        <v>38378</v>
      </c>
      <c r="Y3623" t="s">
        <v>38379</v>
      </c>
      <c r="Z3623" t="s">
        <v>38380</v>
      </c>
      <c r="AA3623" t="s">
        <v>38381</v>
      </c>
      <c r="AB3623" t="s">
        <v>38373</v>
      </c>
      <c r="AC3623" t="s">
        <v>38382</v>
      </c>
      <c r="AD3623" t="s">
        <v>38360</v>
      </c>
      <c r="AE3623" t="s">
        <v>38383</v>
      </c>
    </row>
    <row r="3624" spans="1:31" x14ac:dyDescent="0.3">
      <c r="A3624" t="s">
        <v>38384</v>
      </c>
      <c r="B3624" t="s">
        <v>38385</v>
      </c>
      <c r="C3624">
        <v>645</v>
      </c>
      <c r="D3624" t="s">
        <v>233</v>
      </c>
      <c r="E3624" t="s">
        <v>3</v>
      </c>
      <c r="F3624" t="s">
        <v>234</v>
      </c>
      <c r="G3624">
        <v>231</v>
      </c>
      <c r="H3624">
        <v>75160</v>
      </c>
      <c r="I3624">
        <v>4.84</v>
      </c>
      <c r="J3624">
        <v>340</v>
      </c>
      <c r="K3624">
        <v>154</v>
      </c>
      <c r="L3624" t="s">
        <v>38386</v>
      </c>
      <c r="M3624" t="s">
        <v>38387</v>
      </c>
      <c r="N3624" t="s">
        <v>38373</v>
      </c>
      <c r="O3624" t="s">
        <v>38388</v>
      </c>
      <c r="P3624" t="s">
        <v>38389</v>
      </c>
      <c r="Q3624" t="s">
        <v>38390</v>
      </c>
      <c r="R3624" t="s">
        <v>38368</v>
      </c>
      <c r="S3624" t="s">
        <v>38361</v>
      </c>
      <c r="T3624" t="s">
        <v>38391</v>
      </c>
      <c r="U3624" t="s">
        <v>38392</v>
      </c>
      <c r="V3624" t="s">
        <v>38393</v>
      </c>
      <c r="W3624" t="s">
        <v>38394</v>
      </c>
      <c r="X3624" t="s">
        <v>38395</v>
      </c>
      <c r="Y3624" t="s">
        <v>38396</v>
      </c>
      <c r="Z3624" t="s">
        <v>38397</v>
      </c>
      <c r="AA3624" t="s">
        <v>38398</v>
      </c>
      <c r="AB3624" t="s">
        <v>38399</v>
      </c>
      <c r="AC3624" t="s">
        <v>38400</v>
      </c>
      <c r="AD3624" t="s">
        <v>38401</v>
      </c>
      <c r="AE3624" t="s">
        <v>38402</v>
      </c>
    </row>
    <row r="3625" spans="1:31" x14ac:dyDescent="0.3">
      <c r="A3625" t="s">
        <v>38392</v>
      </c>
      <c r="B3625" t="s">
        <v>38403</v>
      </c>
      <c r="C3625">
        <v>405</v>
      </c>
      <c r="D3625" t="s">
        <v>632</v>
      </c>
      <c r="E3625">
        <v>302</v>
      </c>
      <c r="F3625">
        <v>101317</v>
      </c>
      <c r="G3625">
        <v>4.8899999999999997</v>
      </c>
      <c r="H3625">
        <v>325</v>
      </c>
      <c r="I3625">
        <v>148</v>
      </c>
      <c r="J3625" t="s">
        <v>38389</v>
      </c>
      <c r="K3625" t="s">
        <v>38404</v>
      </c>
      <c r="L3625" t="s">
        <v>38361</v>
      </c>
      <c r="M3625" t="s">
        <v>38390</v>
      </c>
      <c r="N3625" t="s">
        <v>38405</v>
      </c>
      <c r="O3625" t="s">
        <v>38391</v>
      </c>
      <c r="P3625" t="s">
        <v>38406</v>
      </c>
      <c r="Q3625" t="s">
        <v>38407</v>
      </c>
      <c r="R3625" t="s">
        <v>38384</v>
      </c>
      <c r="S3625" t="s">
        <v>38408</v>
      </c>
      <c r="T3625" t="s">
        <v>38373</v>
      </c>
      <c r="U3625" t="s">
        <v>38387</v>
      </c>
      <c r="V3625" t="s">
        <v>38365</v>
      </c>
      <c r="W3625" t="s">
        <v>38369</v>
      </c>
      <c r="X3625" t="s">
        <v>38409</v>
      </c>
      <c r="Y3625" t="s">
        <v>38410</v>
      </c>
      <c r="Z3625" t="s">
        <v>38411</v>
      </c>
      <c r="AA3625" t="s">
        <v>38412</v>
      </c>
      <c r="AB3625" t="s">
        <v>38362</v>
      </c>
      <c r="AC3625" t="s">
        <v>38413</v>
      </c>
    </row>
    <row r="3626" spans="1:31" x14ac:dyDescent="0.3">
      <c r="A3626" t="s">
        <v>38414</v>
      </c>
      <c r="B3626" t="s">
        <v>38353</v>
      </c>
      <c r="C3626">
        <v>1079</v>
      </c>
      <c r="D3626" t="s">
        <v>233</v>
      </c>
      <c r="E3626" t="s">
        <v>3</v>
      </c>
      <c r="F3626" t="s">
        <v>234</v>
      </c>
      <c r="G3626">
        <v>396</v>
      </c>
      <c r="H3626">
        <v>21649</v>
      </c>
      <c r="I3626">
        <v>4.9400000000000004</v>
      </c>
      <c r="J3626">
        <v>120</v>
      </c>
      <c r="K3626">
        <v>105</v>
      </c>
      <c r="L3626" t="s">
        <v>38376</v>
      </c>
      <c r="M3626" t="s">
        <v>38415</v>
      </c>
      <c r="N3626" t="s">
        <v>38416</v>
      </c>
      <c r="O3626" t="s">
        <v>38363</v>
      </c>
      <c r="P3626" t="s">
        <v>38377</v>
      </c>
      <c r="Q3626" t="s">
        <v>38417</v>
      </c>
      <c r="R3626" t="s">
        <v>38418</v>
      </c>
      <c r="S3626" t="s">
        <v>38419</v>
      </c>
      <c r="T3626" t="s">
        <v>38367</v>
      </c>
      <c r="U3626" t="s">
        <v>38356</v>
      </c>
      <c r="V3626" t="s">
        <v>38375</v>
      </c>
      <c r="W3626" t="s">
        <v>38420</v>
      </c>
      <c r="X3626" t="s">
        <v>38421</v>
      </c>
      <c r="Y3626" t="s">
        <v>38422</v>
      </c>
      <c r="Z3626" t="s">
        <v>38423</v>
      </c>
      <c r="AA3626" t="s">
        <v>38424</v>
      </c>
      <c r="AB3626" t="s">
        <v>38425</v>
      </c>
      <c r="AC3626" t="s">
        <v>38355</v>
      </c>
      <c r="AD3626" t="s">
        <v>38426</v>
      </c>
      <c r="AE3626" t="s">
        <v>38380</v>
      </c>
    </row>
    <row r="3627" spans="1:31" x14ac:dyDescent="0.3">
      <c r="A3627" t="s">
        <v>38387</v>
      </c>
      <c r="B3627" t="s">
        <v>38427</v>
      </c>
      <c r="C3627">
        <v>497</v>
      </c>
      <c r="D3627" t="s">
        <v>32</v>
      </c>
      <c r="E3627">
        <v>234</v>
      </c>
      <c r="F3627">
        <v>42154</v>
      </c>
      <c r="G3627">
        <v>4.8499999999999996</v>
      </c>
      <c r="H3627">
        <v>117</v>
      </c>
      <c r="I3627">
        <v>50</v>
      </c>
      <c r="J3627" t="s">
        <v>38384</v>
      </c>
      <c r="K3627" t="s">
        <v>38393</v>
      </c>
      <c r="L3627" t="s">
        <v>38389</v>
      </c>
      <c r="M3627" t="s">
        <v>38428</v>
      </c>
      <c r="N3627" t="s">
        <v>38373</v>
      </c>
      <c r="O3627" t="s">
        <v>38391</v>
      </c>
      <c r="P3627" t="s">
        <v>38392</v>
      </c>
      <c r="Q3627" t="s">
        <v>38386</v>
      </c>
      <c r="R3627" t="s">
        <v>38388</v>
      </c>
      <c r="S3627" t="s">
        <v>38368</v>
      </c>
      <c r="T3627" t="s">
        <v>38361</v>
      </c>
      <c r="U3627" t="s">
        <v>38390</v>
      </c>
      <c r="V3627" t="s">
        <v>38369</v>
      </c>
      <c r="W3627" t="s">
        <v>38429</v>
      </c>
      <c r="X3627" t="s">
        <v>38430</v>
      </c>
      <c r="Y3627" t="s">
        <v>38431</v>
      </c>
      <c r="Z3627" t="s">
        <v>38432</v>
      </c>
      <c r="AA3627" t="s">
        <v>38433</v>
      </c>
      <c r="AB3627" t="s">
        <v>38364</v>
      </c>
      <c r="AC3627" t="s">
        <v>38434</v>
      </c>
    </row>
    <row r="3628" spans="1:31" x14ac:dyDescent="0.3">
      <c r="A3628" t="s">
        <v>38435</v>
      </c>
      <c r="B3628" t="s">
        <v>38436</v>
      </c>
      <c r="C3628">
        <v>401</v>
      </c>
      <c r="D3628" t="s">
        <v>632</v>
      </c>
      <c r="E3628">
        <v>119</v>
      </c>
      <c r="F3628">
        <v>12388</v>
      </c>
      <c r="G3628">
        <v>4.8499999999999996</v>
      </c>
      <c r="H3628">
        <v>48</v>
      </c>
      <c r="I3628">
        <v>14</v>
      </c>
      <c r="J3628" t="s">
        <v>38437</v>
      </c>
      <c r="K3628" t="s">
        <v>38400</v>
      </c>
      <c r="L3628" t="s">
        <v>38438</v>
      </c>
      <c r="M3628" t="s">
        <v>38439</v>
      </c>
      <c r="N3628" t="s">
        <v>38440</v>
      </c>
      <c r="O3628" t="s">
        <v>38441</v>
      </c>
      <c r="P3628" t="s">
        <v>38413</v>
      </c>
      <c r="Q3628" t="s">
        <v>38442</v>
      </c>
      <c r="R3628" t="s">
        <v>38408</v>
      </c>
      <c r="S3628" t="s">
        <v>38406</v>
      </c>
      <c r="T3628" t="s">
        <v>38386</v>
      </c>
      <c r="U3628" t="s">
        <v>38362</v>
      </c>
      <c r="V3628" t="s">
        <v>38389</v>
      </c>
      <c r="W3628" t="s">
        <v>38443</v>
      </c>
      <c r="X3628" t="s">
        <v>38444</v>
      </c>
      <c r="Y3628" t="s">
        <v>38409</v>
      </c>
      <c r="Z3628" t="s">
        <v>38445</v>
      </c>
      <c r="AA3628" t="s">
        <v>38364</v>
      </c>
      <c r="AB3628" t="s">
        <v>38446</v>
      </c>
      <c r="AC3628" t="s">
        <v>38447</v>
      </c>
    </row>
    <row r="3629" spans="1:31" x14ac:dyDescent="0.3">
      <c r="A3629" t="s">
        <v>38448</v>
      </c>
      <c r="B3629" t="s">
        <v>38449</v>
      </c>
      <c r="C3629">
        <v>881</v>
      </c>
      <c r="D3629" t="s">
        <v>32</v>
      </c>
      <c r="E3629">
        <v>444</v>
      </c>
      <c r="F3629">
        <v>54296</v>
      </c>
      <c r="G3629">
        <v>4.9400000000000004</v>
      </c>
      <c r="H3629">
        <v>229</v>
      </c>
      <c r="I3629">
        <v>80</v>
      </c>
      <c r="J3629" t="s">
        <v>38450</v>
      </c>
      <c r="K3629" t="s">
        <v>38451</v>
      </c>
      <c r="L3629" t="s">
        <v>38452</v>
      </c>
      <c r="M3629" t="s">
        <v>38453</v>
      </c>
      <c r="N3629" t="s">
        <v>38454</v>
      </c>
      <c r="O3629" t="s">
        <v>38455</v>
      </c>
      <c r="P3629" t="s">
        <v>38456</v>
      </c>
      <c r="Q3629" t="s">
        <v>38457</v>
      </c>
      <c r="R3629" t="s">
        <v>38458</v>
      </c>
      <c r="S3629" t="s">
        <v>38459</v>
      </c>
      <c r="T3629" t="s">
        <v>38460</v>
      </c>
      <c r="U3629" t="s">
        <v>38461</v>
      </c>
      <c r="V3629" t="s">
        <v>38462</v>
      </c>
      <c r="W3629" t="s">
        <v>38463</v>
      </c>
      <c r="X3629" t="s">
        <v>38464</v>
      </c>
      <c r="Y3629" t="s">
        <v>38465</v>
      </c>
      <c r="Z3629" t="s">
        <v>38466</v>
      </c>
      <c r="AA3629" t="s">
        <v>38467</v>
      </c>
      <c r="AB3629" t="s">
        <v>38468</v>
      </c>
      <c r="AC3629" t="s">
        <v>38400</v>
      </c>
    </row>
    <row r="3630" spans="1:31" x14ac:dyDescent="0.3">
      <c r="A3630" t="s">
        <v>38376</v>
      </c>
      <c r="B3630" t="s">
        <v>38353</v>
      </c>
      <c r="C3630">
        <v>1081</v>
      </c>
      <c r="D3630" t="s">
        <v>233</v>
      </c>
      <c r="E3630" t="s">
        <v>3</v>
      </c>
      <c r="F3630" t="s">
        <v>234</v>
      </c>
      <c r="G3630">
        <v>557</v>
      </c>
      <c r="H3630">
        <v>23904</v>
      </c>
      <c r="I3630">
        <v>4.9000000000000004</v>
      </c>
      <c r="J3630">
        <v>135</v>
      </c>
      <c r="K3630">
        <v>135</v>
      </c>
      <c r="L3630" t="s">
        <v>38414</v>
      </c>
      <c r="M3630" t="s">
        <v>38363</v>
      </c>
      <c r="N3630" t="s">
        <v>38416</v>
      </c>
      <c r="O3630" t="s">
        <v>38375</v>
      </c>
      <c r="P3630" t="s">
        <v>38415</v>
      </c>
      <c r="Q3630" t="s">
        <v>38356</v>
      </c>
      <c r="R3630" t="s">
        <v>38418</v>
      </c>
      <c r="S3630" t="s">
        <v>38417</v>
      </c>
      <c r="T3630" t="s">
        <v>38423</v>
      </c>
      <c r="U3630" t="s">
        <v>38361</v>
      </c>
      <c r="V3630" t="s">
        <v>38424</v>
      </c>
      <c r="W3630" t="s">
        <v>38354</v>
      </c>
      <c r="X3630" t="s">
        <v>38469</v>
      </c>
      <c r="Y3630" t="s">
        <v>38420</v>
      </c>
      <c r="Z3630" t="s">
        <v>38364</v>
      </c>
      <c r="AA3630" t="s">
        <v>38369</v>
      </c>
      <c r="AB3630" t="s">
        <v>38357</v>
      </c>
      <c r="AC3630" t="s">
        <v>38426</v>
      </c>
      <c r="AD3630" t="s">
        <v>38355</v>
      </c>
      <c r="AE3630" t="s">
        <v>38373</v>
      </c>
    </row>
    <row r="3631" spans="1:31" x14ac:dyDescent="0.3">
      <c r="A3631" t="s">
        <v>38359</v>
      </c>
      <c r="B3631" t="s">
        <v>38353</v>
      </c>
      <c r="C3631">
        <v>1098</v>
      </c>
      <c r="D3631" t="s">
        <v>233</v>
      </c>
      <c r="E3631" t="s">
        <v>3</v>
      </c>
      <c r="F3631" t="s">
        <v>234</v>
      </c>
      <c r="G3631">
        <v>401</v>
      </c>
      <c r="H3631">
        <v>23323</v>
      </c>
      <c r="I3631">
        <v>4.99</v>
      </c>
      <c r="J3631">
        <v>97</v>
      </c>
      <c r="K3631">
        <v>94</v>
      </c>
      <c r="L3631" t="s">
        <v>38357</v>
      </c>
      <c r="M3631" t="s">
        <v>38360</v>
      </c>
      <c r="N3631" t="s">
        <v>38366</v>
      </c>
      <c r="O3631" t="s">
        <v>38355</v>
      </c>
      <c r="P3631" t="s">
        <v>38354</v>
      </c>
      <c r="Q3631" t="s">
        <v>38470</v>
      </c>
      <c r="R3631" t="s">
        <v>38471</v>
      </c>
      <c r="S3631" t="s">
        <v>38472</v>
      </c>
      <c r="T3631" t="s">
        <v>38352</v>
      </c>
      <c r="U3631" t="s">
        <v>38367</v>
      </c>
      <c r="V3631" t="s">
        <v>38356</v>
      </c>
      <c r="W3631" t="s">
        <v>38473</v>
      </c>
      <c r="X3631" t="s">
        <v>38474</v>
      </c>
      <c r="Y3631" t="s">
        <v>38475</v>
      </c>
      <c r="Z3631" t="s">
        <v>38476</v>
      </c>
      <c r="AA3631" t="s">
        <v>38424</v>
      </c>
      <c r="AB3631" t="s">
        <v>38358</v>
      </c>
      <c r="AC3631" t="s">
        <v>38477</v>
      </c>
      <c r="AD3631" t="s">
        <v>38374</v>
      </c>
      <c r="AE3631" t="s">
        <v>38370</v>
      </c>
    </row>
    <row r="3632" spans="1:31" x14ac:dyDescent="0.3">
      <c r="A3632" t="s">
        <v>38478</v>
      </c>
      <c r="B3632" t="s">
        <v>38479</v>
      </c>
      <c r="C3632">
        <v>524</v>
      </c>
      <c r="D3632" t="s">
        <v>233</v>
      </c>
      <c r="E3632" t="s">
        <v>3</v>
      </c>
      <c r="F3632" t="s">
        <v>234</v>
      </c>
      <c r="G3632">
        <v>533</v>
      </c>
      <c r="H3632">
        <v>19885</v>
      </c>
      <c r="I3632">
        <v>4.8099999999999996</v>
      </c>
      <c r="J3632">
        <v>88</v>
      </c>
      <c r="K3632">
        <v>52</v>
      </c>
      <c r="L3632" t="s">
        <v>38480</v>
      </c>
      <c r="M3632" t="s">
        <v>38373</v>
      </c>
      <c r="N3632" t="s">
        <v>38393</v>
      </c>
      <c r="O3632" t="s">
        <v>38386</v>
      </c>
      <c r="P3632" t="s">
        <v>38430</v>
      </c>
      <c r="Q3632" t="s">
        <v>38481</v>
      </c>
      <c r="R3632" t="s">
        <v>38361</v>
      </c>
      <c r="S3632" t="s">
        <v>38482</v>
      </c>
      <c r="T3632" t="s">
        <v>38364</v>
      </c>
      <c r="U3632" t="s">
        <v>38483</v>
      </c>
      <c r="V3632" t="s">
        <v>38484</v>
      </c>
      <c r="W3632" t="s">
        <v>38485</v>
      </c>
      <c r="X3632" t="s">
        <v>38486</v>
      </c>
      <c r="Y3632" t="s">
        <v>38487</v>
      </c>
      <c r="Z3632" t="s">
        <v>38395</v>
      </c>
      <c r="AA3632" t="s">
        <v>38467</v>
      </c>
      <c r="AB3632" t="s">
        <v>38488</v>
      </c>
      <c r="AC3632" t="s">
        <v>38384</v>
      </c>
      <c r="AD3632" t="s">
        <v>38489</v>
      </c>
      <c r="AE3632" t="s">
        <v>38490</v>
      </c>
    </row>
    <row r="3633" spans="1:31" x14ac:dyDescent="0.3">
      <c r="A3633" t="s">
        <v>38491</v>
      </c>
      <c r="B3633" t="s">
        <v>38353</v>
      </c>
      <c r="C3633">
        <v>1054</v>
      </c>
      <c r="D3633" t="s">
        <v>233</v>
      </c>
      <c r="E3633" t="s">
        <v>3</v>
      </c>
      <c r="F3633" t="s">
        <v>234</v>
      </c>
      <c r="G3633">
        <v>497</v>
      </c>
      <c r="H3633">
        <v>23681</v>
      </c>
      <c r="I3633">
        <v>4.91</v>
      </c>
      <c r="J3633">
        <v>145</v>
      </c>
      <c r="K3633">
        <v>99</v>
      </c>
      <c r="L3633" t="s">
        <v>38492</v>
      </c>
      <c r="M3633" t="s">
        <v>38380</v>
      </c>
      <c r="N3633" t="s">
        <v>38425</v>
      </c>
      <c r="O3633" t="s">
        <v>38493</v>
      </c>
      <c r="P3633" t="s">
        <v>38364</v>
      </c>
      <c r="Q3633" t="s">
        <v>38494</v>
      </c>
      <c r="R3633" t="s">
        <v>38495</v>
      </c>
      <c r="S3633" t="s">
        <v>38496</v>
      </c>
      <c r="T3633" t="s">
        <v>38497</v>
      </c>
      <c r="U3633" t="s">
        <v>38498</v>
      </c>
      <c r="V3633" t="s">
        <v>38422</v>
      </c>
      <c r="W3633" t="s">
        <v>38421</v>
      </c>
      <c r="X3633" t="s">
        <v>38419</v>
      </c>
      <c r="Y3633" t="s">
        <v>38356</v>
      </c>
      <c r="Z3633" t="s">
        <v>38377</v>
      </c>
      <c r="AA3633" t="s">
        <v>38499</v>
      </c>
      <c r="AB3633" t="s">
        <v>38500</v>
      </c>
      <c r="AC3633" t="s">
        <v>38501</v>
      </c>
      <c r="AD3633" t="s">
        <v>38502</v>
      </c>
      <c r="AE3633" t="s">
        <v>38420</v>
      </c>
    </row>
    <row r="3634" spans="1:31" x14ac:dyDescent="0.3">
      <c r="A3634" t="s">
        <v>38497</v>
      </c>
      <c r="B3634" t="s">
        <v>38353</v>
      </c>
      <c r="C3634">
        <v>1061</v>
      </c>
      <c r="D3634" t="s">
        <v>233</v>
      </c>
      <c r="E3634" t="s">
        <v>3</v>
      </c>
      <c r="F3634" t="s">
        <v>234</v>
      </c>
      <c r="G3634">
        <v>474</v>
      </c>
      <c r="H3634">
        <v>20760</v>
      </c>
      <c r="I3634">
        <v>4.9400000000000004</v>
      </c>
      <c r="J3634">
        <v>103</v>
      </c>
      <c r="K3634">
        <v>52</v>
      </c>
      <c r="L3634" t="s">
        <v>38425</v>
      </c>
      <c r="M3634" t="s">
        <v>38422</v>
      </c>
      <c r="N3634" t="s">
        <v>38419</v>
      </c>
      <c r="O3634" t="s">
        <v>38380</v>
      </c>
      <c r="P3634" t="s">
        <v>38491</v>
      </c>
      <c r="Q3634" t="s">
        <v>38421</v>
      </c>
      <c r="R3634" t="s">
        <v>38499</v>
      </c>
      <c r="S3634" t="s">
        <v>38492</v>
      </c>
      <c r="T3634" t="s">
        <v>38415</v>
      </c>
      <c r="U3634" t="s">
        <v>38364</v>
      </c>
      <c r="V3634" t="s">
        <v>38503</v>
      </c>
      <c r="W3634" t="s">
        <v>38493</v>
      </c>
      <c r="X3634" t="s">
        <v>38417</v>
      </c>
      <c r="Y3634" t="s">
        <v>38495</v>
      </c>
      <c r="Z3634" t="s">
        <v>38414</v>
      </c>
      <c r="AA3634" t="s">
        <v>38494</v>
      </c>
      <c r="AB3634" t="s">
        <v>38376</v>
      </c>
      <c r="AC3634" t="s">
        <v>38377</v>
      </c>
      <c r="AD3634" t="s">
        <v>38363</v>
      </c>
      <c r="AE3634" t="s">
        <v>38420</v>
      </c>
    </row>
    <row r="3635" spans="1:31" x14ac:dyDescent="0.3">
      <c r="A3635" t="s">
        <v>38504</v>
      </c>
      <c r="B3635" t="s">
        <v>38505</v>
      </c>
      <c r="C3635">
        <v>1109</v>
      </c>
      <c r="D3635" t="s">
        <v>233</v>
      </c>
      <c r="E3635" t="s">
        <v>3</v>
      </c>
      <c r="F3635" t="s">
        <v>234</v>
      </c>
      <c r="G3635">
        <v>521</v>
      </c>
      <c r="H3635">
        <v>1700</v>
      </c>
      <c r="I3635">
        <v>4.95</v>
      </c>
      <c r="J3635">
        <v>19</v>
      </c>
      <c r="K3635">
        <v>5</v>
      </c>
      <c r="L3635" t="s">
        <v>38506</v>
      </c>
      <c r="M3635" t="s">
        <v>38507</v>
      </c>
      <c r="N3635" t="s">
        <v>38508</v>
      </c>
      <c r="O3635" t="s">
        <v>38509</v>
      </c>
      <c r="P3635" t="s">
        <v>38510</v>
      </c>
      <c r="Q3635" t="s">
        <v>38511</v>
      </c>
      <c r="R3635" t="s">
        <v>38512</v>
      </c>
      <c r="S3635" t="s">
        <v>38513</v>
      </c>
      <c r="T3635" t="s">
        <v>38514</v>
      </c>
      <c r="U3635" t="s">
        <v>38515</v>
      </c>
      <c r="V3635" t="s">
        <v>38516</v>
      </c>
      <c r="W3635" t="s">
        <v>38369</v>
      </c>
      <c r="X3635" t="s">
        <v>38517</v>
      </c>
      <c r="Y3635" t="s">
        <v>38518</v>
      </c>
      <c r="Z3635" t="s">
        <v>38519</v>
      </c>
      <c r="AA3635" t="s">
        <v>38520</v>
      </c>
      <c r="AB3635" t="s">
        <v>38521</v>
      </c>
      <c r="AC3635" t="s">
        <v>38522</v>
      </c>
      <c r="AD3635" t="s">
        <v>38498</v>
      </c>
      <c r="AE3635" t="s">
        <v>38523</v>
      </c>
    </row>
    <row r="3636" spans="1:31" x14ac:dyDescent="0.3">
      <c r="A3636" t="s">
        <v>38508</v>
      </c>
      <c r="B3636" t="s">
        <v>38505</v>
      </c>
      <c r="C3636">
        <v>1109</v>
      </c>
      <c r="D3636" t="s">
        <v>233</v>
      </c>
      <c r="E3636" t="s">
        <v>3</v>
      </c>
      <c r="F3636" t="s">
        <v>234</v>
      </c>
      <c r="G3636">
        <v>537</v>
      </c>
      <c r="H3636">
        <v>1578</v>
      </c>
      <c r="I3636">
        <v>5</v>
      </c>
      <c r="J3636">
        <v>18</v>
      </c>
      <c r="K3636">
        <v>17</v>
      </c>
      <c r="L3636" t="s">
        <v>38506</v>
      </c>
      <c r="M3636" t="s">
        <v>38524</v>
      </c>
      <c r="N3636" t="s">
        <v>38504</v>
      </c>
      <c r="O3636" t="s">
        <v>38513</v>
      </c>
      <c r="P3636" t="s">
        <v>38507</v>
      </c>
      <c r="Q3636" t="s">
        <v>38525</v>
      </c>
      <c r="R3636" t="s">
        <v>38526</v>
      </c>
      <c r="S3636" t="e">
        <f>-voVp7FyKaQ</f>
        <v>#NAME?</v>
      </c>
      <c r="T3636" t="s">
        <v>38527</v>
      </c>
      <c r="U3636" t="s">
        <v>38514</v>
      </c>
      <c r="V3636" t="s">
        <v>38528</v>
      </c>
      <c r="W3636" t="s">
        <v>38515</v>
      </c>
      <c r="X3636" t="s">
        <v>38381</v>
      </c>
      <c r="Y3636" t="s">
        <v>38516</v>
      </c>
      <c r="Z3636" t="s">
        <v>38529</v>
      </c>
      <c r="AA3636" t="s">
        <v>38369</v>
      </c>
      <c r="AB3636" t="s">
        <v>38530</v>
      </c>
      <c r="AC3636" t="s">
        <v>38531</v>
      </c>
      <c r="AD3636" t="s">
        <v>38510</v>
      </c>
      <c r="AE3636" t="s">
        <v>38532</v>
      </c>
    </row>
    <row r="3637" spans="1:31" x14ac:dyDescent="0.3">
      <c r="A3637" t="s">
        <v>38364</v>
      </c>
      <c r="B3637" t="s">
        <v>38533</v>
      </c>
      <c r="C3637">
        <v>926</v>
      </c>
      <c r="D3637" t="s">
        <v>233</v>
      </c>
      <c r="E3637" t="s">
        <v>3</v>
      </c>
      <c r="F3637" t="s">
        <v>234</v>
      </c>
      <c r="G3637">
        <v>546</v>
      </c>
      <c r="H3637">
        <v>67532</v>
      </c>
      <c r="I3637">
        <v>4.6900000000000004</v>
      </c>
      <c r="J3637">
        <v>142</v>
      </c>
      <c r="K3637">
        <v>106</v>
      </c>
      <c r="L3637" t="s">
        <v>38496</v>
      </c>
      <c r="M3637" t="s">
        <v>38494</v>
      </c>
      <c r="N3637" t="s">
        <v>38477</v>
      </c>
      <c r="O3637" t="s">
        <v>38368</v>
      </c>
      <c r="P3637" t="s">
        <v>38498</v>
      </c>
      <c r="Q3637" t="s">
        <v>38487</v>
      </c>
      <c r="R3637" t="s">
        <v>38493</v>
      </c>
      <c r="S3637" t="s">
        <v>38491</v>
      </c>
      <c r="T3637" t="s">
        <v>38534</v>
      </c>
      <c r="U3637" t="s">
        <v>38535</v>
      </c>
      <c r="V3637" t="s">
        <v>38425</v>
      </c>
      <c r="W3637" t="s">
        <v>38500</v>
      </c>
      <c r="X3637" t="s">
        <v>38536</v>
      </c>
      <c r="Y3637" t="s">
        <v>38380</v>
      </c>
      <c r="Z3637" t="s">
        <v>38495</v>
      </c>
      <c r="AA3637" t="s">
        <v>38537</v>
      </c>
      <c r="AB3637" t="s">
        <v>38455</v>
      </c>
      <c r="AC3637" t="s">
        <v>38538</v>
      </c>
      <c r="AD3637" t="s">
        <v>38492</v>
      </c>
      <c r="AE3637" t="s">
        <v>38539</v>
      </c>
    </row>
    <row r="3638" spans="1:31" x14ac:dyDescent="0.3">
      <c r="A3638" t="s">
        <v>38389</v>
      </c>
      <c r="B3638" t="s">
        <v>38540</v>
      </c>
      <c r="C3638">
        <v>491</v>
      </c>
      <c r="D3638" t="s">
        <v>233</v>
      </c>
      <c r="E3638" t="s">
        <v>3</v>
      </c>
      <c r="F3638" t="s">
        <v>234</v>
      </c>
      <c r="G3638">
        <v>257</v>
      </c>
      <c r="H3638">
        <v>114952</v>
      </c>
      <c r="I3638">
        <v>4.8600000000000003</v>
      </c>
      <c r="J3638">
        <v>256</v>
      </c>
      <c r="K3638">
        <v>91</v>
      </c>
      <c r="L3638" t="s">
        <v>38361</v>
      </c>
      <c r="M3638" t="s">
        <v>38392</v>
      </c>
      <c r="N3638" t="s">
        <v>38384</v>
      </c>
      <c r="O3638" t="s">
        <v>38391</v>
      </c>
      <c r="P3638" t="s">
        <v>38434</v>
      </c>
      <c r="Q3638" t="s">
        <v>38541</v>
      </c>
      <c r="R3638" t="s">
        <v>38542</v>
      </c>
      <c r="S3638" t="s">
        <v>38387</v>
      </c>
      <c r="T3638" t="s">
        <v>38390</v>
      </c>
      <c r="U3638" t="s">
        <v>38543</v>
      </c>
      <c r="V3638" t="s">
        <v>38373</v>
      </c>
      <c r="W3638" t="s">
        <v>38544</v>
      </c>
      <c r="X3638" t="s">
        <v>38393</v>
      </c>
      <c r="Y3638" t="s">
        <v>38545</v>
      </c>
      <c r="Z3638" t="s">
        <v>38546</v>
      </c>
      <c r="AA3638" t="s">
        <v>38547</v>
      </c>
      <c r="AB3638" t="s">
        <v>38548</v>
      </c>
      <c r="AC3638" t="s">
        <v>38549</v>
      </c>
      <c r="AD3638" t="s">
        <v>38550</v>
      </c>
      <c r="AE3638" t="s">
        <v>38408</v>
      </c>
    </row>
    <row r="3639" spans="1:31" x14ac:dyDescent="0.3">
      <c r="A3639" t="s">
        <v>38408</v>
      </c>
      <c r="B3639" t="s">
        <v>38551</v>
      </c>
      <c r="C3639">
        <v>517</v>
      </c>
      <c r="D3639" t="s">
        <v>233</v>
      </c>
      <c r="E3639" t="s">
        <v>3</v>
      </c>
      <c r="F3639" t="s">
        <v>234</v>
      </c>
      <c r="G3639">
        <v>353</v>
      </c>
      <c r="H3639">
        <v>62131</v>
      </c>
      <c r="I3639">
        <v>4.87</v>
      </c>
      <c r="J3639">
        <v>253</v>
      </c>
      <c r="K3639">
        <v>99</v>
      </c>
      <c r="L3639" t="s">
        <v>38400</v>
      </c>
      <c r="M3639" t="s">
        <v>38392</v>
      </c>
      <c r="N3639" t="s">
        <v>38467</v>
      </c>
      <c r="O3639" t="s">
        <v>38446</v>
      </c>
      <c r="P3639" t="s">
        <v>38390</v>
      </c>
      <c r="Q3639" t="s">
        <v>38411</v>
      </c>
      <c r="R3639" t="s">
        <v>38373</v>
      </c>
      <c r="S3639" t="s">
        <v>38389</v>
      </c>
      <c r="T3639" t="s">
        <v>38391</v>
      </c>
      <c r="U3639" t="s">
        <v>38458</v>
      </c>
      <c r="V3639" t="s">
        <v>38552</v>
      </c>
      <c r="W3639" t="s">
        <v>38444</v>
      </c>
      <c r="X3639" t="s">
        <v>38384</v>
      </c>
      <c r="Y3639" t="s">
        <v>38368</v>
      </c>
      <c r="Z3639" t="s">
        <v>38452</v>
      </c>
      <c r="AA3639" t="s">
        <v>38361</v>
      </c>
      <c r="AB3639" t="s">
        <v>38413</v>
      </c>
      <c r="AC3639" t="s">
        <v>38364</v>
      </c>
      <c r="AD3639" t="s">
        <v>38401</v>
      </c>
      <c r="AE3639" t="s">
        <v>38453</v>
      </c>
    </row>
    <row r="3640" spans="1:31" x14ac:dyDescent="0.3">
      <c r="A3640" t="s">
        <v>38494</v>
      </c>
      <c r="B3640" t="s">
        <v>38533</v>
      </c>
      <c r="C3640">
        <v>926</v>
      </c>
      <c r="D3640" t="s">
        <v>233</v>
      </c>
      <c r="E3640" t="s">
        <v>3</v>
      </c>
      <c r="F3640" t="s">
        <v>234</v>
      </c>
      <c r="G3640">
        <v>429</v>
      </c>
      <c r="H3640">
        <v>63666</v>
      </c>
      <c r="I3640">
        <v>4.6100000000000003</v>
      </c>
      <c r="J3640">
        <v>161</v>
      </c>
      <c r="K3640">
        <v>198</v>
      </c>
      <c r="L3640" t="s">
        <v>38498</v>
      </c>
      <c r="M3640" t="s">
        <v>38493</v>
      </c>
      <c r="N3640" t="s">
        <v>38364</v>
      </c>
      <c r="O3640" t="s">
        <v>38496</v>
      </c>
      <c r="P3640" t="s">
        <v>38536</v>
      </c>
      <c r="Q3640" t="s">
        <v>38492</v>
      </c>
      <c r="R3640" t="s">
        <v>38553</v>
      </c>
      <c r="S3640" t="s">
        <v>38539</v>
      </c>
      <c r="T3640" t="s">
        <v>38554</v>
      </c>
      <c r="U3640" t="s">
        <v>38491</v>
      </c>
      <c r="V3640" t="s">
        <v>38501</v>
      </c>
      <c r="W3640" t="s">
        <v>38471</v>
      </c>
      <c r="X3640" t="s">
        <v>38538</v>
      </c>
      <c r="Y3640" t="s">
        <v>38500</v>
      </c>
      <c r="Z3640" t="s">
        <v>38417</v>
      </c>
      <c r="AA3640" t="s">
        <v>38495</v>
      </c>
      <c r="AB3640" t="s">
        <v>38475</v>
      </c>
      <c r="AC3640" t="s">
        <v>38555</v>
      </c>
      <c r="AD3640" t="s">
        <v>38556</v>
      </c>
      <c r="AE3640" t="s">
        <v>38557</v>
      </c>
    </row>
    <row r="3641" spans="1:31" x14ac:dyDescent="0.3">
      <c r="A3641" t="s">
        <v>38506</v>
      </c>
      <c r="B3641" t="s">
        <v>38505</v>
      </c>
      <c r="C3641">
        <v>1109</v>
      </c>
      <c r="D3641" t="s">
        <v>233</v>
      </c>
      <c r="E3641" t="s">
        <v>3</v>
      </c>
      <c r="F3641" t="s">
        <v>234</v>
      </c>
      <c r="G3641">
        <v>401</v>
      </c>
      <c r="H3641">
        <v>1529</v>
      </c>
      <c r="I3641">
        <v>5</v>
      </c>
      <c r="J3641">
        <v>13</v>
      </c>
      <c r="K3641">
        <v>2</v>
      </c>
      <c r="L3641" t="s">
        <v>38508</v>
      </c>
      <c r="M3641" t="s">
        <v>38504</v>
      </c>
      <c r="N3641" t="s">
        <v>38507</v>
      </c>
      <c r="O3641" t="s">
        <v>38364</v>
      </c>
      <c r="P3641" t="s">
        <v>38524</v>
      </c>
      <c r="Q3641" t="s">
        <v>38558</v>
      </c>
      <c r="R3641" t="s">
        <v>38384</v>
      </c>
      <c r="S3641" t="s">
        <v>38458</v>
      </c>
      <c r="T3641" t="s">
        <v>38487</v>
      </c>
      <c r="U3641" t="s">
        <v>38559</v>
      </c>
      <c r="V3641" t="s">
        <v>38560</v>
      </c>
      <c r="W3641" t="s">
        <v>38352</v>
      </c>
      <c r="X3641" t="s">
        <v>38522</v>
      </c>
      <c r="Y3641" t="s">
        <v>38354</v>
      </c>
      <c r="Z3641" t="s">
        <v>38561</v>
      </c>
      <c r="AA3641" t="s">
        <v>38389</v>
      </c>
      <c r="AB3641" t="s">
        <v>38562</v>
      </c>
      <c r="AC3641" t="s">
        <v>38529</v>
      </c>
      <c r="AD3641" t="s">
        <v>38563</v>
      </c>
      <c r="AE3641" t="s">
        <v>38564</v>
      </c>
    </row>
    <row r="3642" spans="1:31" x14ac:dyDescent="0.3">
      <c r="A3642" t="s">
        <v>38565</v>
      </c>
      <c r="B3642" t="s">
        <v>38566</v>
      </c>
      <c r="C3642">
        <v>1067</v>
      </c>
      <c r="D3642" t="s">
        <v>632</v>
      </c>
      <c r="E3642">
        <v>377</v>
      </c>
      <c r="F3642">
        <v>783</v>
      </c>
      <c r="G3642">
        <v>3.86</v>
      </c>
      <c r="H3642">
        <v>7</v>
      </c>
      <c r="I3642">
        <v>10</v>
      </c>
      <c r="J3642" t="s">
        <v>38567</v>
      </c>
      <c r="K3642" t="s">
        <v>38568</v>
      </c>
      <c r="L3642" t="s">
        <v>38569</v>
      </c>
      <c r="M3642" t="s">
        <v>38570</v>
      </c>
      <c r="N3642" t="s">
        <v>38571</v>
      </c>
      <c r="O3642" t="s">
        <v>38572</v>
      </c>
      <c r="P3642" t="s">
        <v>38573</v>
      </c>
      <c r="Q3642" t="s">
        <v>38574</v>
      </c>
      <c r="R3642" t="s">
        <v>38575</v>
      </c>
      <c r="S3642" t="s">
        <v>38576</v>
      </c>
      <c r="T3642" t="s">
        <v>38577</v>
      </c>
      <c r="U3642" t="s">
        <v>38578</v>
      </c>
      <c r="V3642" t="s">
        <v>38579</v>
      </c>
      <c r="W3642" t="s">
        <v>38580</v>
      </c>
      <c r="X3642" t="s">
        <v>38581</v>
      </c>
      <c r="Y3642" t="s">
        <v>38582</v>
      </c>
      <c r="Z3642" t="s">
        <v>38583</v>
      </c>
      <c r="AA3642" t="s">
        <v>38584</v>
      </c>
      <c r="AB3642" t="s">
        <v>38585</v>
      </c>
      <c r="AC3642" t="s">
        <v>38586</v>
      </c>
    </row>
    <row r="3643" spans="1:31" x14ac:dyDescent="0.3">
      <c r="A3643" t="s">
        <v>38587</v>
      </c>
      <c r="B3643" t="s">
        <v>38588</v>
      </c>
      <c r="C3643">
        <v>1031</v>
      </c>
      <c r="D3643" t="s">
        <v>632</v>
      </c>
      <c r="E3643">
        <v>124</v>
      </c>
      <c r="F3643">
        <v>2670</v>
      </c>
      <c r="G3643">
        <v>4.92</v>
      </c>
      <c r="H3643">
        <v>39</v>
      </c>
      <c r="I3643">
        <v>36</v>
      </c>
      <c r="J3643" t="s">
        <v>38589</v>
      </c>
      <c r="K3643" t="s">
        <v>38590</v>
      </c>
      <c r="L3643" t="s">
        <v>38591</v>
      </c>
      <c r="M3643" t="s">
        <v>38592</v>
      </c>
      <c r="N3643" t="s">
        <v>38593</v>
      </c>
      <c r="O3643" t="s">
        <v>38594</v>
      </c>
      <c r="P3643" t="s">
        <v>38595</v>
      </c>
      <c r="Q3643" t="s">
        <v>38573</v>
      </c>
      <c r="R3643" t="s">
        <v>38596</v>
      </c>
      <c r="S3643" t="s">
        <v>38597</v>
      </c>
      <c r="T3643" t="s">
        <v>38598</v>
      </c>
      <c r="U3643" t="s">
        <v>38599</v>
      </c>
      <c r="V3643" t="s">
        <v>38600</v>
      </c>
      <c r="W3643" t="s">
        <v>38601</v>
      </c>
      <c r="X3643" t="s">
        <v>38602</v>
      </c>
      <c r="Y3643" t="s">
        <v>38603</v>
      </c>
      <c r="Z3643" t="s">
        <v>38604</v>
      </c>
      <c r="AA3643" t="s">
        <v>38605</v>
      </c>
      <c r="AB3643" t="s">
        <v>38606</v>
      </c>
      <c r="AC3643" t="s">
        <v>38607</v>
      </c>
    </row>
    <row r="3644" spans="1:31" x14ac:dyDescent="0.3">
      <c r="A3644" t="s">
        <v>38608</v>
      </c>
      <c r="B3644" t="s">
        <v>38609</v>
      </c>
      <c r="C3644">
        <v>670</v>
      </c>
      <c r="D3644" t="s">
        <v>632</v>
      </c>
      <c r="E3644">
        <v>423</v>
      </c>
      <c r="F3644">
        <v>39368</v>
      </c>
      <c r="G3644">
        <v>4.5</v>
      </c>
      <c r="H3644">
        <v>28</v>
      </c>
      <c r="I3644">
        <v>90</v>
      </c>
      <c r="J3644" t="s">
        <v>38610</v>
      </c>
      <c r="K3644" t="s">
        <v>38611</v>
      </c>
      <c r="L3644" t="s">
        <v>38612</v>
      </c>
      <c r="M3644" t="s">
        <v>38613</v>
      </c>
      <c r="N3644" t="s">
        <v>29814</v>
      </c>
      <c r="O3644" t="s">
        <v>38614</v>
      </c>
      <c r="P3644" t="s">
        <v>38615</v>
      </c>
      <c r="Q3644" t="s">
        <v>38616</v>
      </c>
      <c r="R3644" t="s">
        <v>38617</v>
      </c>
      <c r="S3644" t="s">
        <v>38618</v>
      </c>
      <c r="T3644" t="s">
        <v>38619</v>
      </c>
      <c r="U3644" t="s">
        <v>38620</v>
      </c>
      <c r="V3644" t="e">
        <f>-yCLbnFkiXA</f>
        <v>#NAME?</v>
      </c>
      <c r="W3644" t="s">
        <v>38621</v>
      </c>
      <c r="X3644" t="s">
        <v>38622</v>
      </c>
      <c r="Y3644" t="s">
        <v>38623</v>
      </c>
      <c r="Z3644" t="s">
        <v>38624</v>
      </c>
      <c r="AA3644" t="s">
        <v>38625</v>
      </c>
      <c r="AB3644" t="s">
        <v>38626</v>
      </c>
      <c r="AC3644" t="s">
        <v>38627</v>
      </c>
    </row>
    <row r="3645" spans="1:31" x14ac:dyDescent="0.3">
      <c r="A3645" t="s">
        <v>38628</v>
      </c>
      <c r="B3645" t="s">
        <v>38629</v>
      </c>
      <c r="C3645">
        <v>844</v>
      </c>
      <c r="D3645" t="s">
        <v>632</v>
      </c>
      <c r="E3645">
        <v>405</v>
      </c>
      <c r="F3645">
        <v>2488</v>
      </c>
      <c r="G3645">
        <v>4.75</v>
      </c>
      <c r="H3645">
        <v>4</v>
      </c>
      <c r="I3645">
        <v>5</v>
      </c>
      <c r="J3645" t="s">
        <v>38630</v>
      </c>
      <c r="K3645" t="s">
        <v>38631</v>
      </c>
      <c r="L3645" t="s">
        <v>38632</v>
      </c>
      <c r="M3645" t="s">
        <v>38633</v>
      </c>
      <c r="N3645" t="s">
        <v>38634</v>
      </c>
      <c r="O3645" t="s">
        <v>38635</v>
      </c>
      <c r="P3645" t="s">
        <v>38636</v>
      </c>
      <c r="Q3645" t="s">
        <v>38637</v>
      </c>
      <c r="R3645" t="s">
        <v>38638</v>
      </c>
      <c r="S3645" t="s">
        <v>38639</v>
      </c>
      <c r="T3645" t="s">
        <v>38640</v>
      </c>
      <c r="U3645" t="s">
        <v>38641</v>
      </c>
      <c r="V3645" t="s">
        <v>38642</v>
      </c>
      <c r="W3645" t="s">
        <v>38643</v>
      </c>
      <c r="X3645" t="s">
        <v>38644</v>
      </c>
      <c r="Y3645" t="s">
        <v>38645</v>
      </c>
      <c r="Z3645" t="s">
        <v>25750</v>
      </c>
      <c r="AA3645" t="s">
        <v>38646</v>
      </c>
      <c r="AB3645" t="s">
        <v>38647</v>
      </c>
      <c r="AC3645" t="s">
        <v>38648</v>
      </c>
    </row>
    <row r="3646" spans="1:31" x14ac:dyDescent="0.3">
      <c r="A3646" t="s">
        <v>38630</v>
      </c>
      <c r="B3646" t="s">
        <v>38629</v>
      </c>
      <c r="C3646">
        <v>859</v>
      </c>
      <c r="D3646" t="s">
        <v>632</v>
      </c>
      <c r="E3646">
        <v>248</v>
      </c>
      <c r="F3646">
        <v>2897</v>
      </c>
      <c r="G3646">
        <v>5</v>
      </c>
      <c r="H3646">
        <v>6</v>
      </c>
      <c r="I3646">
        <v>3</v>
      </c>
      <c r="J3646" t="s">
        <v>38631</v>
      </c>
      <c r="K3646" t="s">
        <v>38628</v>
      </c>
      <c r="L3646" t="s">
        <v>38649</v>
      </c>
      <c r="M3646" t="s">
        <v>38642</v>
      </c>
      <c r="N3646" t="s">
        <v>38635</v>
      </c>
      <c r="O3646" t="s">
        <v>38650</v>
      </c>
      <c r="P3646" t="s">
        <v>38636</v>
      </c>
      <c r="Q3646" t="s">
        <v>38637</v>
      </c>
      <c r="R3646" t="s">
        <v>38651</v>
      </c>
      <c r="S3646" t="s">
        <v>38634</v>
      </c>
      <c r="T3646" t="s">
        <v>38652</v>
      </c>
      <c r="U3646" t="s">
        <v>38653</v>
      </c>
      <c r="V3646" t="s">
        <v>38654</v>
      </c>
      <c r="W3646" t="s">
        <v>38640</v>
      </c>
      <c r="X3646" t="s">
        <v>38655</v>
      </c>
      <c r="Y3646" t="s">
        <v>38656</v>
      </c>
      <c r="Z3646" t="s">
        <v>38638</v>
      </c>
      <c r="AA3646" t="s">
        <v>38641</v>
      </c>
      <c r="AB3646" t="s">
        <v>38646</v>
      </c>
      <c r="AC3646" t="s">
        <v>38657</v>
      </c>
    </row>
    <row r="3647" spans="1:31" x14ac:dyDescent="0.3">
      <c r="A3647" t="s">
        <v>38658</v>
      </c>
      <c r="B3647" t="s">
        <v>38659</v>
      </c>
      <c r="C3647">
        <v>1125</v>
      </c>
      <c r="D3647" t="s">
        <v>32</v>
      </c>
      <c r="E3647">
        <v>59</v>
      </c>
      <c r="F3647">
        <v>229</v>
      </c>
      <c r="G3647">
        <v>5</v>
      </c>
      <c r="H3647">
        <v>2</v>
      </c>
      <c r="I3647">
        <v>7</v>
      </c>
      <c r="J3647" t="s">
        <v>38660</v>
      </c>
      <c r="K3647" t="s">
        <v>38661</v>
      </c>
      <c r="L3647" t="s">
        <v>38662</v>
      </c>
      <c r="M3647" t="s">
        <v>38663</v>
      </c>
      <c r="N3647" t="s">
        <v>38664</v>
      </c>
      <c r="O3647" t="s">
        <v>38665</v>
      </c>
      <c r="P3647" t="s">
        <v>38666</v>
      </c>
      <c r="Q3647" t="s">
        <v>11469</v>
      </c>
      <c r="R3647" t="s">
        <v>38667</v>
      </c>
      <c r="S3647" t="s">
        <v>38668</v>
      </c>
      <c r="T3647" t="s">
        <v>38669</v>
      </c>
      <c r="U3647" t="s">
        <v>38670</v>
      </c>
      <c r="V3647" t="s">
        <v>38671</v>
      </c>
      <c r="W3647" t="s">
        <v>38672</v>
      </c>
      <c r="X3647" t="s">
        <v>38673</v>
      </c>
      <c r="Y3647" t="s">
        <v>38674</v>
      </c>
      <c r="Z3647" t="s">
        <v>38675</v>
      </c>
      <c r="AA3647" t="s">
        <v>38676</v>
      </c>
      <c r="AB3647" t="s">
        <v>38677</v>
      </c>
      <c r="AC3647" t="s">
        <v>38678</v>
      </c>
    </row>
    <row r="3648" spans="1:31" x14ac:dyDescent="0.3">
      <c r="A3648" t="s">
        <v>38643</v>
      </c>
      <c r="B3648" t="s">
        <v>38679</v>
      </c>
      <c r="C3648">
        <v>1056</v>
      </c>
      <c r="D3648" t="s">
        <v>632</v>
      </c>
      <c r="E3648">
        <v>13</v>
      </c>
      <c r="F3648">
        <v>2942</v>
      </c>
      <c r="G3648">
        <v>5</v>
      </c>
      <c r="H3648">
        <v>5</v>
      </c>
      <c r="I3648">
        <v>2</v>
      </c>
      <c r="J3648" t="s">
        <v>38680</v>
      </c>
      <c r="K3648" t="s">
        <v>38681</v>
      </c>
      <c r="L3648" t="s">
        <v>38682</v>
      </c>
      <c r="M3648" t="s">
        <v>38683</v>
      </c>
      <c r="N3648" t="s">
        <v>38684</v>
      </c>
      <c r="O3648" t="s">
        <v>38685</v>
      </c>
      <c r="P3648" t="s">
        <v>38686</v>
      </c>
      <c r="Q3648" t="s">
        <v>38687</v>
      </c>
      <c r="R3648" t="s">
        <v>38688</v>
      </c>
      <c r="S3648" t="s">
        <v>38689</v>
      </c>
      <c r="T3648" t="s">
        <v>38690</v>
      </c>
      <c r="U3648" t="s">
        <v>38691</v>
      </c>
      <c r="V3648" t="s">
        <v>38692</v>
      </c>
      <c r="W3648" t="s">
        <v>38693</v>
      </c>
      <c r="X3648" t="s">
        <v>38628</v>
      </c>
      <c r="Y3648" t="s">
        <v>38694</v>
      </c>
      <c r="Z3648" t="s">
        <v>38695</v>
      </c>
      <c r="AA3648" t="s">
        <v>38696</v>
      </c>
      <c r="AB3648" t="s">
        <v>38697</v>
      </c>
      <c r="AC3648" t="s">
        <v>38698</v>
      </c>
    </row>
    <row r="3649" spans="1:31" x14ac:dyDescent="0.3">
      <c r="A3649" t="s">
        <v>38699</v>
      </c>
      <c r="B3649" t="s">
        <v>30371</v>
      </c>
      <c r="C3649">
        <v>1059</v>
      </c>
      <c r="D3649" t="s">
        <v>632</v>
      </c>
      <c r="E3649">
        <v>210</v>
      </c>
      <c r="F3649">
        <v>12467</v>
      </c>
      <c r="G3649">
        <v>5</v>
      </c>
      <c r="H3649">
        <v>16</v>
      </c>
      <c r="I3649">
        <v>7</v>
      </c>
      <c r="J3649" t="s">
        <v>38700</v>
      </c>
      <c r="K3649" t="s">
        <v>38701</v>
      </c>
      <c r="L3649" t="s">
        <v>38702</v>
      </c>
      <c r="M3649" t="s">
        <v>38703</v>
      </c>
      <c r="N3649" t="s">
        <v>38704</v>
      </c>
      <c r="O3649" t="s">
        <v>38705</v>
      </c>
      <c r="P3649" t="s">
        <v>9597</v>
      </c>
      <c r="Q3649" t="s">
        <v>38706</v>
      </c>
      <c r="R3649" t="s">
        <v>38707</v>
      </c>
      <c r="S3649" t="s">
        <v>38708</v>
      </c>
      <c r="T3649" t="s">
        <v>38709</v>
      </c>
      <c r="U3649" t="s">
        <v>38710</v>
      </c>
      <c r="V3649" t="s">
        <v>38711</v>
      </c>
      <c r="W3649" t="s">
        <v>38712</v>
      </c>
      <c r="X3649" t="s">
        <v>38713</v>
      </c>
      <c r="Y3649" t="s">
        <v>38714</v>
      </c>
      <c r="Z3649" t="s">
        <v>37939</v>
      </c>
      <c r="AA3649" t="s">
        <v>38715</v>
      </c>
      <c r="AB3649" t="s">
        <v>38716</v>
      </c>
      <c r="AC3649" t="s">
        <v>38717</v>
      </c>
    </row>
    <row r="3650" spans="1:31" x14ac:dyDescent="0.3">
      <c r="A3650" t="s">
        <v>38718</v>
      </c>
      <c r="B3650" t="s">
        <v>38719</v>
      </c>
      <c r="C3650">
        <v>878</v>
      </c>
      <c r="D3650" t="s">
        <v>32</v>
      </c>
      <c r="E3650">
        <v>176</v>
      </c>
      <c r="F3650">
        <v>9434</v>
      </c>
      <c r="G3650">
        <v>3.62</v>
      </c>
      <c r="H3650">
        <v>13</v>
      </c>
      <c r="I3650">
        <v>4</v>
      </c>
      <c r="J3650" t="s">
        <v>14283</v>
      </c>
      <c r="K3650" t="s">
        <v>38720</v>
      </c>
      <c r="L3650" t="s">
        <v>38721</v>
      </c>
      <c r="M3650" t="s">
        <v>38722</v>
      </c>
      <c r="N3650" t="s">
        <v>4836</v>
      </c>
      <c r="O3650" t="s">
        <v>38723</v>
      </c>
      <c r="P3650" t="s">
        <v>38724</v>
      </c>
      <c r="Q3650" t="s">
        <v>38725</v>
      </c>
      <c r="R3650" t="s">
        <v>38726</v>
      </c>
      <c r="S3650" t="s">
        <v>38727</v>
      </c>
      <c r="T3650" t="s">
        <v>38728</v>
      </c>
      <c r="U3650" t="s">
        <v>38729</v>
      </c>
      <c r="V3650" t="s">
        <v>38730</v>
      </c>
      <c r="W3650" t="s">
        <v>38731</v>
      </c>
      <c r="X3650" t="s">
        <v>38732</v>
      </c>
      <c r="Y3650" t="s">
        <v>38733</v>
      </c>
      <c r="Z3650" t="s">
        <v>38734</v>
      </c>
      <c r="AA3650" t="s">
        <v>38735</v>
      </c>
      <c r="AB3650" t="s">
        <v>38736</v>
      </c>
      <c r="AC3650" t="s">
        <v>38737</v>
      </c>
    </row>
    <row r="3651" spans="1:31" x14ac:dyDescent="0.3">
      <c r="A3651" t="s">
        <v>38738</v>
      </c>
      <c r="B3651" t="s">
        <v>38739</v>
      </c>
      <c r="C3651">
        <v>918</v>
      </c>
      <c r="D3651" t="s">
        <v>632</v>
      </c>
      <c r="E3651">
        <v>282</v>
      </c>
      <c r="F3651">
        <v>33233</v>
      </c>
      <c r="G3651">
        <v>4.7300000000000004</v>
      </c>
      <c r="H3651">
        <v>113</v>
      </c>
      <c r="I3651">
        <v>152</v>
      </c>
      <c r="J3651" t="s">
        <v>38573</v>
      </c>
      <c r="K3651" t="s">
        <v>38591</v>
      </c>
      <c r="L3651" t="s">
        <v>38740</v>
      </c>
      <c r="M3651" t="s">
        <v>38741</v>
      </c>
      <c r="N3651" t="s">
        <v>38593</v>
      </c>
      <c r="O3651" t="s">
        <v>38742</v>
      </c>
      <c r="P3651" t="s">
        <v>38743</v>
      </c>
      <c r="Q3651" t="s">
        <v>38744</v>
      </c>
      <c r="R3651" t="s">
        <v>38745</v>
      </c>
      <c r="S3651" t="s">
        <v>38746</v>
      </c>
      <c r="T3651" t="s">
        <v>38589</v>
      </c>
      <c r="U3651" t="s">
        <v>38747</v>
      </c>
      <c r="V3651" t="s">
        <v>38748</v>
      </c>
      <c r="W3651" t="s">
        <v>38749</v>
      </c>
    </row>
    <row r="3652" spans="1:31" x14ac:dyDescent="0.3">
      <c r="A3652" t="s">
        <v>38585</v>
      </c>
      <c r="B3652" t="s">
        <v>38750</v>
      </c>
      <c r="C3652">
        <v>753</v>
      </c>
      <c r="D3652" t="s">
        <v>632</v>
      </c>
      <c r="E3652">
        <v>204</v>
      </c>
      <c r="F3652">
        <v>503053</v>
      </c>
      <c r="G3652">
        <v>4.76</v>
      </c>
      <c r="H3652">
        <v>2062</v>
      </c>
      <c r="I3652">
        <v>2510</v>
      </c>
      <c r="J3652" t="s">
        <v>38593</v>
      </c>
      <c r="K3652" t="s">
        <v>38589</v>
      </c>
      <c r="L3652" t="s">
        <v>38751</v>
      </c>
      <c r="M3652" t="s">
        <v>38752</v>
      </c>
      <c r="N3652" t="s">
        <v>38748</v>
      </c>
      <c r="O3652" t="s">
        <v>38753</v>
      </c>
      <c r="P3652" t="s">
        <v>38754</v>
      </c>
      <c r="Q3652" t="s">
        <v>38573</v>
      </c>
      <c r="R3652" t="s">
        <v>38755</v>
      </c>
      <c r="S3652" t="s">
        <v>38756</v>
      </c>
      <c r="T3652" t="s">
        <v>38757</v>
      </c>
      <c r="U3652" t="s">
        <v>38758</v>
      </c>
      <c r="V3652" t="s">
        <v>38759</v>
      </c>
      <c r="W3652" t="s">
        <v>38760</v>
      </c>
    </row>
    <row r="3653" spans="1:31" x14ac:dyDescent="0.3">
      <c r="A3653" t="s">
        <v>38761</v>
      </c>
      <c r="B3653" t="s">
        <v>38762</v>
      </c>
      <c r="C3653">
        <v>885</v>
      </c>
      <c r="D3653" t="s">
        <v>233</v>
      </c>
      <c r="E3653" t="s">
        <v>3</v>
      </c>
      <c r="F3653" t="s">
        <v>234</v>
      </c>
      <c r="G3653">
        <v>289</v>
      </c>
      <c r="H3653">
        <v>12613</v>
      </c>
      <c r="I3653">
        <v>4.91</v>
      </c>
      <c r="J3653">
        <v>96</v>
      </c>
      <c r="K3653">
        <v>73</v>
      </c>
      <c r="L3653" t="s">
        <v>38763</v>
      </c>
      <c r="M3653" t="s">
        <v>38764</v>
      </c>
      <c r="N3653" t="s">
        <v>38765</v>
      </c>
      <c r="O3653" t="s">
        <v>38766</v>
      </c>
      <c r="P3653" t="s">
        <v>38585</v>
      </c>
      <c r="Q3653" t="s">
        <v>38573</v>
      </c>
      <c r="R3653" t="s">
        <v>38767</v>
      </c>
      <c r="S3653" t="s">
        <v>38768</v>
      </c>
      <c r="T3653" t="s">
        <v>38769</v>
      </c>
      <c r="U3653" t="s">
        <v>38770</v>
      </c>
      <c r="V3653" t="s">
        <v>38589</v>
      </c>
      <c r="W3653" t="s">
        <v>38771</v>
      </c>
      <c r="X3653" t="s">
        <v>38772</v>
      </c>
      <c r="Y3653" t="s">
        <v>38748</v>
      </c>
    </row>
    <row r="3654" spans="1:31" x14ac:dyDescent="0.3">
      <c r="A3654" t="s">
        <v>38741</v>
      </c>
      <c r="B3654" t="s">
        <v>38773</v>
      </c>
      <c r="C3654">
        <v>935</v>
      </c>
      <c r="D3654" t="s">
        <v>632</v>
      </c>
      <c r="E3654">
        <v>238</v>
      </c>
      <c r="F3654">
        <v>15500</v>
      </c>
      <c r="G3654">
        <v>0</v>
      </c>
      <c r="H3654">
        <v>0</v>
      </c>
      <c r="I3654">
        <v>56</v>
      </c>
      <c r="J3654" t="s">
        <v>38589</v>
      </c>
      <c r="K3654" t="s">
        <v>38738</v>
      </c>
      <c r="L3654" t="s">
        <v>38774</v>
      </c>
      <c r="M3654" t="s">
        <v>38748</v>
      </c>
      <c r="N3654" t="s">
        <v>38775</v>
      </c>
      <c r="O3654" t="s">
        <v>38754</v>
      </c>
      <c r="P3654" t="s">
        <v>38593</v>
      </c>
      <c r="Q3654" t="s">
        <v>38776</v>
      </c>
      <c r="R3654" t="s">
        <v>38777</v>
      </c>
      <c r="S3654" t="s">
        <v>38740</v>
      </c>
      <c r="T3654" t="s">
        <v>38758</v>
      </c>
      <c r="U3654" t="s">
        <v>38778</v>
      </c>
      <c r="V3654" t="s">
        <v>38573</v>
      </c>
      <c r="W3654" t="s">
        <v>38779</v>
      </c>
      <c r="X3654" t="s">
        <v>38749</v>
      </c>
      <c r="Y3654" t="s">
        <v>38780</v>
      </c>
      <c r="Z3654" t="s">
        <v>38746</v>
      </c>
      <c r="AA3654" t="s">
        <v>38585</v>
      </c>
      <c r="AB3654" t="s">
        <v>38603</v>
      </c>
      <c r="AC3654" t="s">
        <v>5614</v>
      </c>
    </row>
    <row r="3655" spans="1:31" x14ac:dyDescent="0.3">
      <c r="A3655" t="s">
        <v>38740</v>
      </c>
      <c r="B3655" t="s">
        <v>38781</v>
      </c>
      <c r="C3655">
        <v>908</v>
      </c>
      <c r="D3655" t="s">
        <v>632</v>
      </c>
      <c r="E3655">
        <v>219</v>
      </c>
      <c r="F3655">
        <v>20551</v>
      </c>
      <c r="G3655">
        <v>4.6399999999999997</v>
      </c>
      <c r="H3655">
        <v>56</v>
      </c>
      <c r="I3655">
        <v>53</v>
      </c>
      <c r="J3655" t="s">
        <v>38738</v>
      </c>
      <c r="K3655" t="s">
        <v>38591</v>
      </c>
      <c r="L3655" t="s">
        <v>38589</v>
      </c>
      <c r="M3655" t="s">
        <v>38782</v>
      </c>
      <c r="N3655" t="s">
        <v>38783</v>
      </c>
      <c r="O3655" t="s">
        <v>38573</v>
      </c>
      <c r="P3655" t="s">
        <v>38741</v>
      </c>
      <c r="Q3655" t="s">
        <v>38779</v>
      </c>
      <c r="R3655" t="s">
        <v>38744</v>
      </c>
      <c r="S3655" t="s">
        <v>38784</v>
      </c>
      <c r="T3655" t="s">
        <v>38785</v>
      </c>
      <c r="U3655" t="s">
        <v>38747</v>
      </c>
      <c r="V3655" t="s">
        <v>38786</v>
      </c>
      <c r="W3655" t="s">
        <v>38593</v>
      </c>
    </row>
    <row r="3656" spans="1:31" x14ac:dyDescent="0.3">
      <c r="A3656" t="s">
        <v>38776</v>
      </c>
      <c r="B3656" t="s">
        <v>38787</v>
      </c>
      <c r="C3656">
        <v>954</v>
      </c>
      <c r="D3656" t="s">
        <v>632</v>
      </c>
      <c r="E3656">
        <v>280</v>
      </c>
      <c r="F3656">
        <v>3937</v>
      </c>
      <c r="G3656">
        <v>5</v>
      </c>
      <c r="H3656">
        <v>7</v>
      </c>
      <c r="I3656">
        <v>7</v>
      </c>
      <c r="J3656" t="s">
        <v>38788</v>
      </c>
      <c r="K3656" t="s">
        <v>38573</v>
      </c>
      <c r="L3656" t="s">
        <v>38741</v>
      </c>
      <c r="M3656" t="s">
        <v>38593</v>
      </c>
      <c r="N3656" t="s">
        <v>38746</v>
      </c>
      <c r="O3656" t="s">
        <v>38789</v>
      </c>
      <c r="P3656" t="s">
        <v>38790</v>
      </c>
      <c r="Q3656" t="s">
        <v>38754</v>
      </c>
      <c r="R3656" t="s">
        <v>38791</v>
      </c>
      <c r="S3656" t="s">
        <v>38792</v>
      </c>
      <c r="T3656" t="s">
        <v>38589</v>
      </c>
      <c r="U3656" t="s">
        <v>38793</v>
      </c>
      <c r="V3656" t="s">
        <v>38740</v>
      </c>
      <c r="W3656" t="s">
        <v>38784</v>
      </c>
      <c r="X3656" t="s">
        <v>38794</v>
      </c>
      <c r="Y3656" t="s">
        <v>38785</v>
      </c>
      <c r="Z3656" t="s">
        <v>38585</v>
      </c>
      <c r="AA3656" t="s">
        <v>38795</v>
      </c>
      <c r="AB3656" t="s">
        <v>38796</v>
      </c>
      <c r="AC3656" t="s">
        <v>38749</v>
      </c>
    </row>
    <row r="3657" spans="1:31" x14ac:dyDescent="0.3">
      <c r="A3657" t="s">
        <v>38797</v>
      </c>
      <c r="B3657" t="s">
        <v>38798</v>
      </c>
      <c r="C3657">
        <v>925</v>
      </c>
      <c r="D3657" t="s">
        <v>233</v>
      </c>
      <c r="E3657" t="s">
        <v>3</v>
      </c>
      <c r="F3657" t="s">
        <v>234</v>
      </c>
      <c r="G3657">
        <v>208</v>
      </c>
      <c r="H3657">
        <v>12304</v>
      </c>
      <c r="I3657">
        <v>4.88</v>
      </c>
      <c r="J3657">
        <v>34</v>
      </c>
      <c r="K3657">
        <v>30</v>
      </c>
      <c r="L3657" t="s">
        <v>38799</v>
      </c>
      <c r="M3657" t="s">
        <v>38800</v>
      </c>
      <c r="N3657" t="s">
        <v>38801</v>
      </c>
      <c r="O3657" t="s">
        <v>38802</v>
      </c>
      <c r="P3657" t="s">
        <v>38803</v>
      </c>
      <c r="Q3657" t="s">
        <v>38804</v>
      </c>
      <c r="R3657" t="s">
        <v>38805</v>
      </c>
      <c r="S3657" t="s">
        <v>38806</v>
      </c>
      <c r="T3657" t="s">
        <v>38589</v>
      </c>
      <c r="U3657" t="s">
        <v>38807</v>
      </c>
      <c r="V3657" t="s">
        <v>38593</v>
      </c>
      <c r="W3657" t="s">
        <v>38808</v>
      </c>
      <c r="X3657" t="s">
        <v>38809</v>
      </c>
      <c r="Y3657" t="s">
        <v>38810</v>
      </c>
      <c r="Z3657" t="s">
        <v>38811</v>
      </c>
      <c r="AA3657" t="s">
        <v>38812</v>
      </c>
      <c r="AB3657" t="s">
        <v>38813</v>
      </c>
      <c r="AC3657" t="s">
        <v>38814</v>
      </c>
      <c r="AD3657" t="s">
        <v>38815</v>
      </c>
      <c r="AE3657" t="s">
        <v>38816</v>
      </c>
    </row>
    <row r="3658" spans="1:31" x14ac:dyDescent="0.3">
      <c r="A3658" t="s">
        <v>38604</v>
      </c>
      <c r="B3658" t="s">
        <v>38817</v>
      </c>
      <c r="C3658">
        <v>1067</v>
      </c>
      <c r="D3658" t="s">
        <v>632</v>
      </c>
      <c r="E3658">
        <v>250</v>
      </c>
      <c r="F3658">
        <v>2505</v>
      </c>
      <c r="G3658">
        <v>3.43</v>
      </c>
      <c r="H3658">
        <v>7</v>
      </c>
      <c r="I3658">
        <v>3</v>
      </c>
    </row>
    <row r="3659" spans="1:31" x14ac:dyDescent="0.3">
      <c r="A3659" t="s">
        <v>38818</v>
      </c>
      <c r="B3659" t="s">
        <v>38819</v>
      </c>
      <c r="C3659">
        <v>953</v>
      </c>
      <c r="D3659" t="s">
        <v>632</v>
      </c>
      <c r="E3659">
        <v>285</v>
      </c>
      <c r="F3659">
        <v>1241</v>
      </c>
      <c r="G3659">
        <v>4.88</v>
      </c>
      <c r="H3659">
        <v>17</v>
      </c>
      <c r="I3659">
        <v>7</v>
      </c>
      <c r="J3659" t="s">
        <v>38820</v>
      </c>
      <c r="K3659" t="s">
        <v>38821</v>
      </c>
      <c r="L3659" t="s">
        <v>38822</v>
      </c>
      <c r="M3659" t="s">
        <v>38823</v>
      </c>
      <c r="N3659" t="s">
        <v>38824</v>
      </c>
      <c r="O3659" t="s">
        <v>38591</v>
      </c>
      <c r="P3659" t="s">
        <v>38745</v>
      </c>
      <c r="Q3659" t="s">
        <v>38825</v>
      </c>
      <c r="R3659" t="s">
        <v>38826</v>
      </c>
      <c r="S3659" t="s">
        <v>38827</v>
      </c>
      <c r="T3659" t="s">
        <v>38828</v>
      </c>
      <c r="U3659" t="s">
        <v>38829</v>
      </c>
      <c r="V3659" t="s">
        <v>38830</v>
      </c>
      <c r="W3659" t="e">
        <f>-v7c4YGiOEc</f>
        <v>#NAME?</v>
      </c>
      <c r="X3659" t="s">
        <v>38831</v>
      </c>
      <c r="Y3659" t="s">
        <v>38832</v>
      </c>
      <c r="Z3659" t="s">
        <v>38833</v>
      </c>
      <c r="AA3659" t="s">
        <v>38834</v>
      </c>
      <c r="AB3659" t="s">
        <v>38835</v>
      </c>
      <c r="AC3659" t="s">
        <v>38836</v>
      </c>
    </row>
    <row r="3660" spans="1:31" x14ac:dyDescent="0.3">
      <c r="A3660" t="s">
        <v>38573</v>
      </c>
      <c r="B3660" t="s">
        <v>38837</v>
      </c>
      <c r="C3660">
        <v>485</v>
      </c>
      <c r="D3660" t="s">
        <v>32</v>
      </c>
      <c r="E3660">
        <v>211</v>
      </c>
      <c r="F3660">
        <v>237919</v>
      </c>
      <c r="G3660">
        <v>4.74</v>
      </c>
      <c r="H3660">
        <v>972</v>
      </c>
      <c r="I3660">
        <v>683</v>
      </c>
      <c r="J3660" t="s">
        <v>38748</v>
      </c>
      <c r="K3660" t="s">
        <v>38756</v>
      </c>
      <c r="L3660" t="s">
        <v>38760</v>
      </c>
      <c r="M3660" t="s">
        <v>38593</v>
      </c>
      <c r="N3660" t="s">
        <v>38738</v>
      </c>
      <c r="O3660" t="s">
        <v>38838</v>
      </c>
      <c r="P3660" t="s">
        <v>38754</v>
      </c>
      <c r="Q3660" t="s">
        <v>38763</v>
      </c>
      <c r="R3660" t="s">
        <v>38752</v>
      </c>
      <c r="S3660" t="s">
        <v>38839</v>
      </c>
      <c r="T3660" t="s">
        <v>38585</v>
      </c>
      <c r="U3660" t="s">
        <v>38589</v>
      </c>
      <c r="V3660" t="s">
        <v>38840</v>
      </c>
      <c r="W3660" t="s">
        <v>38744</v>
      </c>
    </row>
    <row r="3661" spans="1:31" x14ac:dyDescent="0.3">
      <c r="A3661" t="s">
        <v>38841</v>
      </c>
      <c r="B3661" t="s">
        <v>38842</v>
      </c>
      <c r="C3661">
        <v>1018</v>
      </c>
      <c r="D3661" t="s">
        <v>38</v>
      </c>
      <c r="E3661" t="s">
        <v>3</v>
      </c>
      <c r="F3661" t="s">
        <v>39</v>
      </c>
      <c r="G3661">
        <v>255</v>
      </c>
      <c r="H3661">
        <v>3860</v>
      </c>
      <c r="I3661">
        <v>3.27</v>
      </c>
      <c r="J3661">
        <v>41</v>
      </c>
      <c r="K3661">
        <v>15</v>
      </c>
    </row>
    <row r="3662" spans="1:31" x14ac:dyDescent="0.3">
      <c r="A3662" t="s">
        <v>38843</v>
      </c>
      <c r="B3662" t="s">
        <v>38844</v>
      </c>
      <c r="C3662">
        <v>1090</v>
      </c>
      <c r="D3662" t="s">
        <v>20</v>
      </c>
      <c r="E3662">
        <v>183</v>
      </c>
      <c r="F3662">
        <v>34696</v>
      </c>
      <c r="G3662">
        <v>4.68</v>
      </c>
      <c r="H3662">
        <v>50</v>
      </c>
      <c r="I3662">
        <v>15</v>
      </c>
      <c r="J3662" t="s">
        <v>38845</v>
      </c>
      <c r="K3662" t="s">
        <v>38846</v>
      </c>
      <c r="L3662" t="s">
        <v>38847</v>
      </c>
      <c r="M3662" t="s">
        <v>38848</v>
      </c>
      <c r="N3662" t="s">
        <v>38849</v>
      </c>
      <c r="O3662" t="s">
        <v>38850</v>
      </c>
      <c r="P3662" t="s">
        <v>38851</v>
      </c>
      <c r="Q3662" t="s">
        <v>38852</v>
      </c>
      <c r="R3662" t="s">
        <v>38853</v>
      </c>
      <c r="S3662" t="s">
        <v>38854</v>
      </c>
      <c r="T3662" t="s">
        <v>38855</v>
      </c>
      <c r="U3662" t="s">
        <v>38856</v>
      </c>
      <c r="V3662" t="s">
        <v>38857</v>
      </c>
      <c r="W3662" t="s">
        <v>38858</v>
      </c>
      <c r="X3662" t="s">
        <v>38859</v>
      </c>
      <c r="Y3662" t="s">
        <v>38860</v>
      </c>
      <c r="Z3662" t="s">
        <v>38861</v>
      </c>
      <c r="AA3662" t="s">
        <v>38862</v>
      </c>
      <c r="AB3662" t="s">
        <v>38863</v>
      </c>
      <c r="AC3662" t="s">
        <v>38864</v>
      </c>
    </row>
    <row r="3663" spans="1:31" x14ac:dyDescent="0.3">
      <c r="A3663" t="s">
        <v>38865</v>
      </c>
      <c r="B3663" t="s">
        <v>38866</v>
      </c>
      <c r="C3663">
        <v>763</v>
      </c>
      <c r="D3663" t="s">
        <v>866</v>
      </c>
      <c r="E3663">
        <v>251</v>
      </c>
      <c r="F3663">
        <v>9581</v>
      </c>
      <c r="G3663">
        <v>4.5999999999999996</v>
      </c>
      <c r="H3663">
        <v>10</v>
      </c>
      <c r="I3663">
        <v>8</v>
      </c>
      <c r="J3663" t="s">
        <v>38867</v>
      </c>
      <c r="K3663" t="s">
        <v>38868</v>
      </c>
      <c r="L3663" t="s">
        <v>38869</v>
      </c>
      <c r="M3663" t="s">
        <v>38870</v>
      </c>
      <c r="N3663" t="s">
        <v>38871</v>
      </c>
      <c r="O3663" t="s">
        <v>38872</v>
      </c>
      <c r="P3663" t="s">
        <v>38873</v>
      </c>
      <c r="Q3663" t="s">
        <v>38874</v>
      </c>
      <c r="R3663" t="s">
        <v>38875</v>
      </c>
      <c r="S3663" t="s">
        <v>38876</v>
      </c>
      <c r="T3663" t="s">
        <v>38877</v>
      </c>
      <c r="U3663" t="s">
        <v>38878</v>
      </c>
      <c r="V3663" t="s">
        <v>38879</v>
      </c>
      <c r="W3663" t="s">
        <v>38880</v>
      </c>
      <c r="X3663" t="s">
        <v>38881</v>
      </c>
      <c r="Y3663" t="s">
        <v>38882</v>
      </c>
      <c r="Z3663" t="s">
        <v>38883</v>
      </c>
      <c r="AA3663" t="s">
        <v>38884</v>
      </c>
      <c r="AB3663" t="s">
        <v>38885</v>
      </c>
      <c r="AC3663" t="s">
        <v>38886</v>
      </c>
    </row>
    <row r="3664" spans="1:31" x14ac:dyDescent="0.3">
      <c r="A3664" t="s">
        <v>38887</v>
      </c>
      <c r="B3664" t="s">
        <v>38888</v>
      </c>
      <c r="C3664">
        <v>1013</v>
      </c>
      <c r="D3664" t="s">
        <v>152</v>
      </c>
      <c r="E3664" t="s">
        <v>3</v>
      </c>
      <c r="F3664" t="s">
        <v>153</v>
      </c>
      <c r="G3664">
        <v>417</v>
      </c>
      <c r="H3664">
        <v>4494</v>
      </c>
      <c r="I3664">
        <v>4.67</v>
      </c>
      <c r="J3664">
        <v>9</v>
      </c>
      <c r="K3664">
        <v>0</v>
      </c>
    </row>
    <row r="3665" spans="1:31" x14ac:dyDescent="0.3">
      <c r="A3665" t="s">
        <v>38889</v>
      </c>
      <c r="B3665" t="s">
        <v>38842</v>
      </c>
      <c r="C3665">
        <v>1021</v>
      </c>
      <c r="D3665" t="s">
        <v>152</v>
      </c>
      <c r="E3665" t="s">
        <v>3</v>
      </c>
      <c r="F3665" t="s">
        <v>153</v>
      </c>
      <c r="G3665">
        <v>168</v>
      </c>
      <c r="H3665">
        <v>2124</v>
      </c>
      <c r="I3665">
        <v>5</v>
      </c>
      <c r="J3665">
        <v>7</v>
      </c>
      <c r="K3665">
        <v>3</v>
      </c>
    </row>
    <row r="3666" spans="1:31" x14ac:dyDescent="0.3">
      <c r="A3666" t="s">
        <v>38890</v>
      </c>
      <c r="B3666" t="s">
        <v>38891</v>
      </c>
      <c r="C3666">
        <v>1008</v>
      </c>
      <c r="D3666" t="s">
        <v>152</v>
      </c>
      <c r="E3666" t="s">
        <v>3</v>
      </c>
      <c r="F3666" t="s">
        <v>153</v>
      </c>
      <c r="G3666">
        <v>189</v>
      </c>
      <c r="H3666">
        <v>4421</v>
      </c>
      <c r="I3666">
        <v>3.5</v>
      </c>
      <c r="J3666">
        <v>14</v>
      </c>
      <c r="K3666">
        <v>8</v>
      </c>
      <c r="L3666" t="s">
        <v>38892</v>
      </c>
      <c r="M3666" t="s">
        <v>38893</v>
      </c>
      <c r="N3666" t="s">
        <v>38894</v>
      </c>
      <c r="O3666" t="s">
        <v>38895</v>
      </c>
      <c r="P3666" t="s">
        <v>38896</v>
      </c>
      <c r="Q3666" t="s">
        <v>38897</v>
      </c>
      <c r="R3666" t="s">
        <v>38898</v>
      </c>
      <c r="S3666" t="s">
        <v>38899</v>
      </c>
      <c r="T3666" t="s">
        <v>38900</v>
      </c>
      <c r="U3666" t="s">
        <v>38901</v>
      </c>
      <c r="V3666" t="s">
        <v>38902</v>
      </c>
      <c r="W3666" t="s">
        <v>38903</v>
      </c>
      <c r="X3666" t="s">
        <v>38904</v>
      </c>
      <c r="Y3666" t="s">
        <v>38905</v>
      </c>
      <c r="Z3666" t="s">
        <v>38906</v>
      </c>
      <c r="AA3666" t="s">
        <v>38841</v>
      </c>
      <c r="AB3666" t="s">
        <v>38907</v>
      </c>
      <c r="AC3666" t="s">
        <v>38908</v>
      </c>
      <c r="AD3666" t="s">
        <v>38889</v>
      </c>
      <c r="AE3666" t="s">
        <v>38909</v>
      </c>
    </row>
    <row r="3667" spans="1:31" x14ac:dyDescent="0.3">
      <c r="A3667" t="s">
        <v>38910</v>
      </c>
      <c r="B3667" t="s">
        <v>38888</v>
      </c>
      <c r="C3667">
        <v>938</v>
      </c>
      <c r="D3667" t="s">
        <v>152</v>
      </c>
      <c r="E3667" t="s">
        <v>3</v>
      </c>
      <c r="F3667" t="s">
        <v>153</v>
      </c>
      <c r="G3667">
        <v>292</v>
      </c>
      <c r="H3667">
        <v>4055</v>
      </c>
      <c r="I3667">
        <v>4.55</v>
      </c>
      <c r="J3667">
        <v>11</v>
      </c>
      <c r="K3667">
        <v>12</v>
      </c>
    </row>
    <row r="3668" spans="1:31" x14ac:dyDescent="0.3">
      <c r="A3668" t="s">
        <v>38911</v>
      </c>
      <c r="B3668" t="s">
        <v>38912</v>
      </c>
      <c r="C3668">
        <v>967</v>
      </c>
      <c r="D3668" t="s">
        <v>152</v>
      </c>
      <c r="E3668" t="s">
        <v>3</v>
      </c>
      <c r="F3668" t="s">
        <v>153</v>
      </c>
      <c r="G3668">
        <v>90</v>
      </c>
      <c r="H3668">
        <v>11107</v>
      </c>
      <c r="I3668">
        <v>4.09</v>
      </c>
      <c r="J3668">
        <v>32</v>
      </c>
      <c r="K3668">
        <v>16</v>
      </c>
    </row>
    <row r="3669" spans="1:31" x14ac:dyDescent="0.3">
      <c r="A3669" t="s">
        <v>38913</v>
      </c>
      <c r="B3669" t="s">
        <v>38888</v>
      </c>
      <c r="C3669">
        <v>1023</v>
      </c>
      <c r="D3669" t="s">
        <v>152</v>
      </c>
      <c r="E3669" t="s">
        <v>3</v>
      </c>
      <c r="F3669" t="s">
        <v>153</v>
      </c>
      <c r="G3669">
        <v>346</v>
      </c>
      <c r="H3669">
        <v>2815</v>
      </c>
      <c r="I3669">
        <v>4</v>
      </c>
      <c r="J3669">
        <v>4</v>
      </c>
      <c r="K3669">
        <v>22</v>
      </c>
    </row>
    <row r="3670" spans="1:31" x14ac:dyDescent="0.3">
      <c r="A3670" t="s">
        <v>38894</v>
      </c>
      <c r="B3670" t="s">
        <v>38891</v>
      </c>
      <c r="C3670">
        <v>1012</v>
      </c>
      <c r="D3670" t="s">
        <v>152</v>
      </c>
      <c r="E3670" t="s">
        <v>3</v>
      </c>
      <c r="F3670" t="s">
        <v>153</v>
      </c>
      <c r="G3670">
        <v>215</v>
      </c>
      <c r="H3670">
        <v>1719</v>
      </c>
      <c r="I3670">
        <v>3.5</v>
      </c>
      <c r="J3670">
        <v>6</v>
      </c>
      <c r="K3670">
        <v>1</v>
      </c>
    </row>
    <row r="3671" spans="1:31" x14ac:dyDescent="0.3">
      <c r="A3671" t="s">
        <v>38914</v>
      </c>
      <c r="B3671" t="s">
        <v>38912</v>
      </c>
      <c r="C3671">
        <v>1013</v>
      </c>
      <c r="D3671" t="s">
        <v>152</v>
      </c>
      <c r="E3671" t="s">
        <v>3</v>
      </c>
      <c r="F3671" t="s">
        <v>153</v>
      </c>
      <c r="G3671">
        <v>139</v>
      </c>
      <c r="H3671">
        <v>4617</v>
      </c>
      <c r="I3671">
        <v>3.43</v>
      </c>
      <c r="J3671">
        <v>28</v>
      </c>
      <c r="K3671">
        <v>15</v>
      </c>
      <c r="L3671" t="s">
        <v>38915</v>
      </c>
      <c r="M3671" t="s">
        <v>38908</v>
      </c>
      <c r="N3671" t="s">
        <v>38916</v>
      </c>
      <c r="O3671" t="s">
        <v>38917</v>
      </c>
      <c r="P3671" t="s">
        <v>38918</v>
      </c>
      <c r="Q3671" t="s">
        <v>38919</v>
      </c>
      <c r="R3671" t="s">
        <v>38887</v>
      </c>
      <c r="S3671" t="s">
        <v>38920</v>
      </c>
      <c r="T3671" t="s">
        <v>38921</v>
      </c>
      <c r="U3671" t="s">
        <v>38922</v>
      </c>
      <c r="V3671" t="s">
        <v>38923</v>
      </c>
      <c r="W3671" t="s">
        <v>38924</v>
      </c>
      <c r="X3671" t="s">
        <v>38925</v>
      </c>
      <c r="Y3671" t="s">
        <v>38926</v>
      </c>
      <c r="Z3671" t="s">
        <v>38927</v>
      </c>
      <c r="AA3671" t="s">
        <v>38928</v>
      </c>
      <c r="AB3671" t="s">
        <v>38929</v>
      </c>
      <c r="AC3671" t="s">
        <v>38930</v>
      </c>
      <c r="AD3671" t="s">
        <v>38931</v>
      </c>
      <c r="AE3671" t="s">
        <v>38932</v>
      </c>
    </row>
    <row r="3672" spans="1:31" x14ac:dyDescent="0.3">
      <c r="A3672" t="s">
        <v>38908</v>
      </c>
      <c r="B3672" t="s">
        <v>38912</v>
      </c>
      <c r="C3672">
        <v>1013</v>
      </c>
      <c r="D3672" t="s">
        <v>152</v>
      </c>
      <c r="E3672" t="s">
        <v>3</v>
      </c>
      <c r="F3672" t="s">
        <v>153</v>
      </c>
      <c r="G3672">
        <v>163</v>
      </c>
      <c r="H3672">
        <v>2773</v>
      </c>
      <c r="I3672">
        <v>3.58</v>
      </c>
      <c r="J3672">
        <v>26</v>
      </c>
      <c r="K3672">
        <v>7</v>
      </c>
      <c r="L3672" t="s">
        <v>38914</v>
      </c>
      <c r="M3672" t="s">
        <v>38933</v>
      </c>
      <c r="N3672" t="s">
        <v>38915</v>
      </c>
      <c r="O3672" t="s">
        <v>38916</v>
      </c>
      <c r="P3672" t="s">
        <v>38918</v>
      </c>
      <c r="Q3672" t="s">
        <v>38927</v>
      </c>
      <c r="R3672" t="s">
        <v>38930</v>
      </c>
      <c r="S3672" t="s">
        <v>38931</v>
      </c>
      <c r="T3672" t="s">
        <v>38934</v>
      </c>
      <c r="U3672" t="s">
        <v>38935</v>
      </c>
      <c r="V3672" t="s">
        <v>38936</v>
      </c>
      <c r="W3672" t="s">
        <v>38929</v>
      </c>
      <c r="X3672" t="s">
        <v>38926</v>
      </c>
      <c r="Y3672" t="s">
        <v>38937</v>
      </c>
      <c r="Z3672" t="s">
        <v>38924</v>
      </c>
      <c r="AA3672" t="s">
        <v>38938</v>
      </c>
      <c r="AB3672" t="s">
        <v>38939</v>
      </c>
      <c r="AC3672" t="s">
        <v>38940</v>
      </c>
      <c r="AD3672" t="s">
        <v>38941</v>
      </c>
      <c r="AE3672" t="s">
        <v>38932</v>
      </c>
    </row>
    <row r="3673" spans="1:31" x14ac:dyDescent="0.3">
      <c r="A3673" t="s">
        <v>38875</v>
      </c>
      <c r="B3673" t="s">
        <v>38942</v>
      </c>
      <c r="C3673">
        <v>684</v>
      </c>
      <c r="D3673" t="s">
        <v>866</v>
      </c>
      <c r="E3673">
        <v>203</v>
      </c>
      <c r="F3673">
        <v>2626</v>
      </c>
      <c r="G3673">
        <v>5</v>
      </c>
      <c r="H3673">
        <v>2</v>
      </c>
      <c r="I3673">
        <v>2</v>
      </c>
      <c r="J3673" t="s">
        <v>38943</v>
      </c>
      <c r="K3673" t="s">
        <v>38865</v>
      </c>
      <c r="L3673" t="s">
        <v>38944</v>
      </c>
      <c r="M3673" t="s">
        <v>38945</v>
      </c>
      <c r="N3673" t="s">
        <v>38946</v>
      </c>
      <c r="O3673" t="s">
        <v>38947</v>
      </c>
      <c r="P3673" t="s">
        <v>38948</v>
      </c>
      <c r="Q3673" t="s">
        <v>38949</v>
      </c>
      <c r="R3673" t="s">
        <v>38950</v>
      </c>
      <c r="S3673" t="s">
        <v>38951</v>
      </c>
      <c r="T3673" t="s">
        <v>38952</v>
      </c>
      <c r="U3673" t="s">
        <v>38953</v>
      </c>
      <c r="V3673" t="s">
        <v>38954</v>
      </c>
      <c r="W3673" t="s">
        <v>38955</v>
      </c>
      <c r="X3673" t="s">
        <v>38956</v>
      </c>
      <c r="Y3673" t="s">
        <v>38957</v>
      </c>
      <c r="Z3673" t="s">
        <v>38958</v>
      </c>
      <c r="AA3673" t="s">
        <v>38959</v>
      </c>
      <c r="AB3673" t="s">
        <v>38960</v>
      </c>
      <c r="AC3673" t="s">
        <v>38961</v>
      </c>
    </row>
    <row r="3674" spans="1:31" x14ac:dyDescent="0.3">
      <c r="A3674" t="s">
        <v>38962</v>
      </c>
      <c r="B3674" t="s">
        <v>38888</v>
      </c>
      <c r="C3674">
        <v>991</v>
      </c>
      <c r="D3674" t="s">
        <v>152</v>
      </c>
      <c r="E3674" t="s">
        <v>3</v>
      </c>
      <c r="F3674" t="s">
        <v>153</v>
      </c>
      <c r="G3674">
        <v>278</v>
      </c>
      <c r="H3674">
        <v>946</v>
      </c>
      <c r="I3674">
        <v>4</v>
      </c>
      <c r="J3674">
        <v>4</v>
      </c>
      <c r="K3674">
        <v>0</v>
      </c>
    </row>
    <row r="3675" spans="1:31" x14ac:dyDescent="0.3">
      <c r="A3675" t="s">
        <v>38933</v>
      </c>
      <c r="B3675" t="s">
        <v>38912</v>
      </c>
      <c r="C3675">
        <v>1013</v>
      </c>
      <c r="D3675" t="s">
        <v>152</v>
      </c>
      <c r="E3675" t="s">
        <v>3</v>
      </c>
      <c r="F3675" t="s">
        <v>153</v>
      </c>
      <c r="G3675">
        <v>106</v>
      </c>
      <c r="H3675">
        <v>3410</v>
      </c>
      <c r="I3675">
        <v>3.63</v>
      </c>
      <c r="J3675">
        <v>27</v>
      </c>
      <c r="K3675">
        <v>7</v>
      </c>
    </row>
    <row r="3676" spans="1:31" x14ac:dyDescent="0.3">
      <c r="A3676" t="s">
        <v>38963</v>
      </c>
      <c r="B3676" t="s">
        <v>38964</v>
      </c>
      <c r="C3676">
        <v>1000</v>
      </c>
      <c r="D3676" t="s">
        <v>38</v>
      </c>
      <c r="E3676" t="s">
        <v>3</v>
      </c>
      <c r="F3676" t="s">
        <v>39</v>
      </c>
      <c r="G3676">
        <v>253</v>
      </c>
      <c r="H3676">
        <v>851</v>
      </c>
      <c r="I3676">
        <v>5</v>
      </c>
      <c r="J3676">
        <v>2</v>
      </c>
      <c r="K3676">
        <v>0</v>
      </c>
    </row>
    <row r="3677" spans="1:31" x14ac:dyDescent="0.3">
      <c r="A3677" t="s">
        <v>38965</v>
      </c>
      <c r="B3677" t="s">
        <v>38891</v>
      </c>
      <c r="C3677">
        <v>1027</v>
      </c>
      <c r="D3677" t="s">
        <v>152</v>
      </c>
      <c r="E3677" t="s">
        <v>3</v>
      </c>
      <c r="F3677" t="s">
        <v>153</v>
      </c>
      <c r="G3677">
        <v>223</v>
      </c>
      <c r="H3677">
        <v>977</v>
      </c>
      <c r="I3677">
        <v>3.75</v>
      </c>
      <c r="J3677">
        <v>4</v>
      </c>
      <c r="K3677">
        <v>5</v>
      </c>
    </row>
    <row r="3678" spans="1:31" x14ac:dyDescent="0.3">
      <c r="A3678" t="s">
        <v>38966</v>
      </c>
      <c r="B3678" t="s">
        <v>38967</v>
      </c>
      <c r="C3678">
        <v>937</v>
      </c>
      <c r="D3678" t="s">
        <v>152</v>
      </c>
      <c r="E3678" t="s">
        <v>3</v>
      </c>
      <c r="F3678" t="s">
        <v>153</v>
      </c>
      <c r="G3678">
        <v>631</v>
      </c>
      <c r="H3678">
        <v>645</v>
      </c>
      <c r="I3678">
        <v>5</v>
      </c>
      <c r="J3678">
        <v>3</v>
      </c>
      <c r="K3678">
        <v>0</v>
      </c>
    </row>
    <row r="3679" spans="1:31" x14ac:dyDescent="0.3">
      <c r="A3679" t="s">
        <v>38968</v>
      </c>
      <c r="B3679" t="s">
        <v>38969</v>
      </c>
      <c r="C3679">
        <v>1091</v>
      </c>
      <c r="D3679" t="s">
        <v>866</v>
      </c>
      <c r="E3679">
        <v>331</v>
      </c>
      <c r="F3679">
        <v>493</v>
      </c>
      <c r="G3679">
        <v>4.5</v>
      </c>
      <c r="H3679">
        <v>2</v>
      </c>
      <c r="I3679">
        <v>1</v>
      </c>
    </row>
    <row r="3680" spans="1:31" x14ac:dyDescent="0.3">
      <c r="A3680" t="s">
        <v>38970</v>
      </c>
      <c r="B3680" t="s">
        <v>38971</v>
      </c>
      <c r="C3680">
        <v>1019</v>
      </c>
      <c r="D3680" t="s">
        <v>38</v>
      </c>
      <c r="E3680" t="s">
        <v>3</v>
      </c>
      <c r="F3680" t="s">
        <v>39</v>
      </c>
      <c r="G3680">
        <v>194</v>
      </c>
      <c r="H3680">
        <v>830</v>
      </c>
      <c r="I3680">
        <v>0</v>
      </c>
      <c r="J3680">
        <v>0</v>
      </c>
      <c r="K3680">
        <v>0</v>
      </c>
    </row>
    <row r="3681" spans="1:31" x14ac:dyDescent="0.3">
      <c r="A3681" t="s">
        <v>38972</v>
      </c>
      <c r="B3681" t="s">
        <v>38973</v>
      </c>
      <c r="C3681">
        <v>858</v>
      </c>
      <c r="D3681" t="s">
        <v>32</v>
      </c>
      <c r="E3681">
        <v>194</v>
      </c>
      <c r="F3681">
        <v>2361</v>
      </c>
      <c r="G3681">
        <v>3.6</v>
      </c>
      <c r="H3681">
        <v>15</v>
      </c>
      <c r="I3681">
        <v>36</v>
      </c>
      <c r="J3681" t="s">
        <v>38974</v>
      </c>
      <c r="K3681" t="s">
        <v>38975</v>
      </c>
      <c r="L3681" t="s">
        <v>38976</v>
      </c>
      <c r="M3681" t="s">
        <v>38977</v>
      </c>
      <c r="N3681" t="s">
        <v>38978</v>
      </c>
      <c r="O3681" t="s">
        <v>38979</v>
      </c>
      <c r="P3681" t="s">
        <v>38980</v>
      </c>
      <c r="Q3681" t="s">
        <v>38981</v>
      </c>
      <c r="R3681" t="s">
        <v>38982</v>
      </c>
      <c r="S3681" t="s">
        <v>38983</v>
      </c>
      <c r="T3681" t="e">
        <f>-Smu2rE0v04</f>
        <v>#NAME?</v>
      </c>
      <c r="U3681" t="s">
        <v>38984</v>
      </c>
      <c r="V3681" t="s">
        <v>38985</v>
      </c>
      <c r="W3681" t="s">
        <v>38986</v>
      </c>
      <c r="X3681" t="s">
        <v>38987</v>
      </c>
      <c r="Y3681" t="s">
        <v>38988</v>
      </c>
      <c r="Z3681" t="s">
        <v>38989</v>
      </c>
      <c r="AA3681" t="s">
        <v>38990</v>
      </c>
      <c r="AB3681" t="s">
        <v>38991</v>
      </c>
      <c r="AC3681" t="s">
        <v>38992</v>
      </c>
    </row>
    <row r="3682" spans="1:31" x14ac:dyDescent="0.3">
      <c r="A3682" t="s">
        <v>38993</v>
      </c>
      <c r="B3682" t="s">
        <v>38994</v>
      </c>
      <c r="C3682">
        <v>927</v>
      </c>
      <c r="D3682" t="s">
        <v>3580</v>
      </c>
      <c r="E3682" t="s">
        <v>3</v>
      </c>
      <c r="F3682" t="s">
        <v>3581</v>
      </c>
      <c r="G3682">
        <v>230</v>
      </c>
      <c r="H3682">
        <v>79</v>
      </c>
      <c r="I3682">
        <v>0</v>
      </c>
      <c r="J3682">
        <v>0</v>
      </c>
      <c r="K3682">
        <v>0</v>
      </c>
    </row>
    <row r="3683" spans="1:31" x14ac:dyDescent="0.3">
      <c r="A3683" t="s">
        <v>38995</v>
      </c>
      <c r="B3683" t="s">
        <v>38996</v>
      </c>
      <c r="C3683">
        <v>729</v>
      </c>
      <c r="D3683" t="s">
        <v>687</v>
      </c>
      <c r="E3683" t="s">
        <v>3</v>
      </c>
      <c r="F3683" t="s">
        <v>688</v>
      </c>
      <c r="G3683">
        <v>531</v>
      </c>
      <c r="H3683">
        <v>116</v>
      </c>
      <c r="I3683">
        <v>4</v>
      </c>
      <c r="J3683">
        <v>1</v>
      </c>
      <c r="K3683">
        <v>1</v>
      </c>
    </row>
    <row r="3684" spans="1:31" x14ac:dyDescent="0.3">
      <c r="A3684" t="s">
        <v>38997</v>
      </c>
      <c r="B3684" t="s">
        <v>38998</v>
      </c>
      <c r="C3684">
        <v>920</v>
      </c>
      <c r="D3684" t="s">
        <v>632</v>
      </c>
      <c r="E3684">
        <v>113</v>
      </c>
      <c r="F3684">
        <v>2068</v>
      </c>
      <c r="G3684">
        <v>4.67</v>
      </c>
      <c r="H3684">
        <v>6</v>
      </c>
      <c r="I3684">
        <v>3</v>
      </c>
      <c r="J3684" t="s">
        <v>38999</v>
      </c>
      <c r="K3684" t="s">
        <v>39000</v>
      </c>
      <c r="L3684" t="s">
        <v>39001</v>
      </c>
      <c r="M3684" t="s">
        <v>39002</v>
      </c>
      <c r="N3684" t="s">
        <v>39003</v>
      </c>
      <c r="O3684" t="s">
        <v>39004</v>
      </c>
      <c r="P3684" t="s">
        <v>39005</v>
      </c>
      <c r="Q3684" t="s">
        <v>39006</v>
      </c>
      <c r="R3684" t="s">
        <v>39007</v>
      </c>
      <c r="S3684" t="s">
        <v>39008</v>
      </c>
      <c r="T3684" t="s">
        <v>39009</v>
      </c>
      <c r="U3684" t="s">
        <v>39010</v>
      </c>
      <c r="V3684" t="s">
        <v>39011</v>
      </c>
      <c r="W3684" t="s">
        <v>39012</v>
      </c>
      <c r="X3684" t="s">
        <v>39013</v>
      </c>
      <c r="Y3684" t="s">
        <v>39014</v>
      </c>
      <c r="Z3684" t="s">
        <v>39015</v>
      </c>
      <c r="AA3684" t="s">
        <v>39016</v>
      </c>
      <c r="AB3684" t="s">
        <v>39017</v>
      </c>
      <c r="AC3684" t="e">
        <f>-yGbMO2WCnI</f>
        <v>#NAME?</v>
      </c>
    </row>
    <row r="3685" spans="1:31" x14ac:dyDescent="0.3">
      <c r="A3685" t="s">
        <v>39018</v>
      </c>
      <c r="B3685" t="s">
        <v>39019</v>
      </c>
      <c r="C3685">
        <v>1022</v>
      </c>
      <c r="D3685" t="s">
        <v>632</v>
      </c>
      <c r="E3685">
        <v>154</v>
      </c>
      <c r="F3685">
        <v>18537</v>
      </c>
      <c r="G3685">
        <v>4.4400000000000004</v>
      </c>
      <c r="H3685">
        <v>9</v>
      </c>
      <c r="I3685">
        <v>29</v>
      </c>
      <c r="J3685" t="s">
        <v>39020</v>
      </c>
      <c r="K3685" t="s">
        <v>39021</v>
      </c>
      <c r="L3685" t="s">
        <v>39022</v>
      </c>
      <c r="M3685" t="s">
        <v>39023</v>
      </c>
      <c r="N3685" t="s">
        <v>39024</v>
      </c>
      <c r="O3685" t="s">
        <v>39025</v>
      </c>
      <c r="P3685" t="s">
        <v>39026</v>
      </c>
      <c r="Q3685" t="s">
        <v>39027</v>
      </c>
      <c r="R3685" t="s">
        <v>39028</v>
      </c>
      <c r="S3685" t="s">
        <v>39029</v>
      </c>
      <c r="T3685" t="s">
        <v>39030</v>
      </c>
      <c r="U3685" t="s">
        <v>39031</v>
      </c>
      <c r="V3685" t="s">
        <v>39032</v>
      </c>
      <c r="W3685" t="s">
        <v>39033</v>
      </c>
      <c r="X3685" t="s">
        <v>39034</v>
      </c>
      <c r="Y3685" t="s">
        <v>39035</v>
      </c>
      <c r="Z3685" t="s">
        <v>39036</v>
      </c>
      <c r="AA3685" t="s">
        <v>39037</v>
      </c>
      <c r="AB3685" t="s">
        <v>39038</v>
      </c>
      <c r="AC3685" t="s">
        <v>39039</v>
      </c>
    </row>
    <row r="3686" spans="1:31" x14ac:dyDescent="0.3">
      <c r="A3686" t="s">
        <v>39040</v>
      </c>
      <c r="B3686" t="s">
        <v>39041</v>
      </c>
      <c r="C3686">
        <v>856</v>
      </c>
      <c r="D3686" t="s">
        <v>20</v>
      </c>
      <c r="E3686">
        <v>72</v>
      </c>
      <c r="F3686">
        <v>11</v>
      </c>
      <c r="G3686">
        <v>0</v>
      </c>
      <c r="H3686">
        <v>0</v>
      </c>
      <c r="I3686">
        <v>0</v>
      </c>
    </row>
    <row r="3687" spans="1:31" x14ac:dyDescent="0.3">
      <c r="A3687" t="s">
        <v>39042</v>
      </c>
      <c r="B3687" t="s">
        <v>39043</v>
      </c>
      <c r="C3687">
        <v>921</v>
      </c>
      <c r="D3687" t="s">
        <v>32</v>
      </c>
      <c r="E3687">
        <v>150</v>
      </c>
      <c r="F3687">
        <v>259</v>
      </c>
      <c r="G3687">
        <v>4.5</v>
      </c>
      <c r="H3687">
        <v>2</v>
      </c>
      <c r="I3687">
        <v>3</v>
      </c>
    </row>
    <row r="3688" spans="1:31" x14ac:dyDescent="0.3">
      <c r="A3688" t="s">
        <v>39044</v>
      </c>
      <c r="B3688" t="s">
        <v>39045</v>
      </c>
      <c r="C3688">
        <v>1130</v>
      </c>
      <c r="D3688" t="s">
        <v>632</v>
      </c>
      <c r="E3688">
        <v>538</v>
      </c>
      <c r="F3688">
        <v>275</v>
      </c>
      <c r="G3688">
        <v>5</v>
      </c>
      <c r="H3688">
        <v>1</v>
      </c>
      <c r="I3688">
        <v>2</v>
      </c>
      <c r="J3688" t="s">
        <v>39046</v>
      </c>
      <c r="K3688" t="s">
        <v>39047</v>
      </c>
      <c r="L3688" t="s">
        <v>39048</v>
      </c>
      <c r="M3688" t="s">
        <v>39049</v>
      </c>
      <c r="N3688" t="s">
        <v>39050</v>
      </c>
      <c r="O3688" t="s">
        <v>39051</v>
      </c>
      <c r="P3688" t="s">
        <v>39052</v>
      </c>
      <c r="Q3688" t="s">
        <v>39053</v>
      </c>
      <c r="R3688" t="s">
        <v>39054</v>
      </c>
      <c r="S3688" t="s">
        <v>39055</v>
      </c>
      <c r="T3688" t="s">
        <v>39056</v>
      </c>
      <c r="U3688" t="s">
        <v>39057</v>
      </c>
      <c r="V3688" t="s">
        <v>39058</v>
      </c>
      <c r="W3688" t="s">
        <v>39059</v>
      </c>
      <c r="X3688" t="s">
        <v>39060</v>
      </c>
      <c r="Y3688" t="s">
        <v>39061</v>
      </c>
      <c r="Z3688" t="s">
        <v>39062</v>
      </c>
      <c r="AA3688" t="s">
        <v>39063</v>
      </c>
      <c r="AB3688" t="s">
        <v>39064</v>
      </c>
      <c r="AC3688" t="s">
        <v>14790</v>
      </c>
    </row>
    <row r="3689" spans="1:31" x14ac:dyDescent="0.3">
      <c r="A3689" t="s">
        <v>39065</v>
      </c>
      <c r="B3689" t="s">
        <v>39066</v>
      </c>
      <c r="C3689">
        <v>593</v>
      </c>
      <c r="D3689" t="s">
        <v>32</v>
      </c>
      <c r="E3689">
        <v>234</v>
      </c>
      <c r="F3689">
        <v>5934</v>
      </c>
      <c r="G3689">
        <v>4.43</v>
      </c>
      <c r="H3689">
        <v>23</v>
      </c>
      <c r="I3689">
        <v>22</v>
      </c>
      <c r="J3689" t="s">
        <v>39067</v>
      </c>
      <c r="K3689" t="s">
        <v>39068</v>
      </c>
      <c r="L3689" t="s">
        <v>39069</v>
      </c>
      <c r="M3689" t="s">
        <v>39070</v>
      </c>
      <c r="N3689" t="s">
        <v>39071</v>
      </c>
      <c r="O3689" t="s">
        <v>39072</v>
      </c>
      <c r="P3689" t="s">
        <v>39073</v>
      </c>
      <c r="Q3689" t="s">
        <v>39074</v>
      </c>
      <c r="R3689" t="s">
        <v>39075</v>
      </c>
      <c r="S3689" t="s">
        <v>39076</v>
      </c>
      <c r="T3689" t="s">
        <v>39077</v>
      </c>
      <c r="U3689" t="s">
        <v>39078</v>
      </c>
      <c r="V3689" t="s">
        <v>39079</v>
      </c>
      <c r="W3689" t="s">
        <v>39080</v>
      </c>
      <c r="X3689" t="s">
        <v>39081</v>
      </c>
      <c r="Y3689" t="s">
        <v>39082</v>
      </c>
      <c r="Z3689" t="s">
        <v>39083</v>
      </c>
      <c r="AA3689" t="s">
        <v>39084</v>
      </c>
      <c r="AB3689" t="s">
        <v>39085</v>
      </c>
      <c r="AC3689" t="s">
        <v>39086</v>
      </c>
    </row>
    <row r="3690" spans="1:31" x14ac:dyDescent="0.3">
      <c r="A3690" t="s">
        <v>39021</v>
      </c>
      <c r="B3690" t="s">
        <v>39019</v>
      </c>
      <c r="C3690">
        <v>1020</v>
      </c>
      <c r="D3690" t="s">
        <v>632</v>
      </c>
      <c r="E3690">
        <v>15</v>
      </c>
      <c r="F3690">
        <v>2024</v>
      </c>
      <c r="G3690">
        <v>5</v>
      </c>
      <c r="H3690">
        <v>1</v>
      </c>
      <c r="I3690">
        <v>0</v>
      </c>
      <c r="J3690" t="s">
        <v>39018</v>
      </c>
      <c r="K3690" t="s">
        <v>39032</v>
      </c>
      <c r="L3690" t="s">
        <v>31539</v>
      </c>
      <c r="M3690" t="s">
        <v>39020</v>
      </c>
      <c r="N3690" t="s">
        <v>39022</v>
      </c>
      <c r="O3690" t="s">
        <v>39027</v>
      </c>
      <c r="P3690" t="s">
        <v>39087</v>
      </c>
      <c r="Q3690" t="s">
        <v>39026</v>
      </c>
      <c r="R3690" t="s">
        <v>39088</v>
      </c>
      <c r="S3690" t="s">
        <v>39089</v>
      </c>
      <c r="T3690" t="s">
        <v>39090</v>
      </c>
      <c r="U3690" t="s">
        <v>39029</v>
      </c>
      <c r="V3690" t="s">
        <v>39039</v>
      </c>
      <c r="W3690" t="s">
        <v>39091</v>
      </c>
      <c r="X3690" t="s">
        <v>39092</v>
      </c>
      <c r="Y3690" t="s">
        <v>39093</v>
      </c>
      <c r="Z3690" t="s">
        <v>39030</v>
      </c>
      <c r="AA3690" t="s">
        <v>39094</v>
      </c>
      <c r="AB3690" t="s">
        <v>39095</v>
      </c>
      <c r="AC3690" t="s">
        <v>39096</v>
      </c>
    </row>
    <row r="3691" spans="1:31" x14ac:dyDescent="0.3">
      <c r="A3691" t="s">
        <v>39097</v>
      </c>
      <c r="B3691" t="s">
        <v>39098</v>
      </c>
      <c r="C3691">
        <v>807</v>
      </c>
      <c r="D3691" t="s">
        <v>2</v>
      </c>
      <c r="E3691" t="s">
        <v>3</v>
      </c>
      <c r="F3691" t="s">
        <v>4</v>
      </c>
      <c r="G3691">
        <v>503</v>
      </c>
      <c r="H3691">
        <v>27721690</v>
      </c>
      <c r="I3691">
        <v>4.88</v>
      </c>
      <c r="J3691">
        <v>58850</v>
      </c>
      <c r="K3691">
        <v>24004</v>
      </c>
      <c r="L3691" t="s">
        <v>39099</v>
      </c>
      <c r="M3691" t="s">
        <v>39100</v>
      </c>
      <c r="N3691" t="s">
        <v>39101</v>
      </c>
      <c r="O3691" t="s">
        <v>39102</v>
      </c>
      <c r="P3691" t="s">
        <v>39103</v>
      </c>
      <c r="Q3691" t="s">
        <v>39104</v>
      </c>
      <c r="R3691" t="s">
        <v>39105</v>
      </c>
      <c r="S3691" t="s">
        <v>39106</v>
      </c>
      <c r="T3691" t="s">
        <v>39107</v>
      </c>
      <c r="U3691" t="s">
        <v>39108</v>
      </c>
      <c r="V3691" t="s">
        <v>39109</v>
      </c>
      <c r="W3691" t="s">
        <v>39110</v>
      </c>
      <c r="X3691" t="s">
        <v>39111</v>
      </c>
      <c r="Y3691" t="s">
        <v>39112</v>
      </c>
      <c r="Z3691" t="s">
        <v>39113</v>
      </c>
      <c r="AA3691" t="s">
        <v>39114</v>
      </c>
      <c r="AB3691" t="s">
        <v>8384</v>
      </c>
      <c r="AC3691" t="s">
        <v>39115</v>
      </c>
      <c r="AD3691" t="s">
        <v>39116</v>
      </c>
      <c r="AE3691" t="s">
        <v>39117</v>
      </c>
    </row>
    <row r="3692" spans="1:31" x14ac:dyDescent="0.3">
      <c r="A3692" t="s">
        <v>39118</v>
      </c>
      <c r="B3692" t="s">
        <v>39119</v>
      </c>
      <c r="C3692">
        <v>1057</v>
      </c>
      <c r="D3692" t="s">
        <v>3478</v>
      </c>
      <c r="E3692" t="s">
        <v>3</v>
      </c>
      <c r="F3692" t="s">
        <v>3479</v>
      </c>
      <c r="G3692">
        <v>230</v>
      </c>
      <c r="H3692">
        <v>5589</v>
      </c>
      <c r="I3692">
        <v>4.4000000000000004</v>
      </c>
      <c r="J3692">
        <v>5</v>
      </c>
      <c r="K3692">
        <v>23</v>
      </c>
      <c r="L3692" t="s">
        <v>39120</v>
      </c>
      <c r="M3692" t="s">
        <v>39121</v>
      </c>
      <c r="N3692" t="s">
        <v>39122</v>
      </c>
      <c r="O3692" t="s">
        <v>39123</v>
      </c>
      <c r="P3692" t="s">
        <v>39124</v>
      </c>
      <c r="Q3692" t="s">
        <v>39125</v>
      </c>
      <c r="R3692" t="s">
        <v>39126</v>
      </c>
      <c r="S3692" t="s">
        <v>39127</v>
      </c>
      <c r="T3692" t="s">
        <v>39128</v>
      </c>
      <c r="U3692" t="s">
        <v>39129</v>
      </c>
      <c r="V3692" t="s">
        <v>39130</v>
      </c>
      <c r="W3692" t="s">
        <v>39131</v>
      </c>
      <c r="X3692" t="s">
        <v>39132</v>
      </c>
      <c r="Y3692" t="s">
        <v>39133</v>
      </c>
      <c r="Z3692" t="s">
        <v>39134</v>
      </c>
      <c r="AA3692" t="s">
        <v>39135</v>
      </c>
      <c r="AB3692" t="s">
        <v>39136</v>
      </c>
      <c r="AC3692" t="s">
        <v>39137</v>
      </c>
      <c r="AD3692" t="s">
        <v>39138</v>
      </c>
      <c r="AE3692" t="s">
        <v>39139</v>
      </c>
    </row>
    <row r="3693" spans="1:31" x14ac:dyDescent="0.3">
      <c r="A3693" t="s">
        <v>39140</v>
      </c>
      <c r="B3693" t="s">
        <v>39141</v>
      </c>
      <c r="C3693">
        <v>563</v>
      </c>
      <c r="D3693" t="s">
        <v>3580</v>
      </c>
      <c r="E3693" t="s">
        <v>3</v>
      </c>
      <c r="F3693" t="s">
        <v>3581</v>
      </c>
      <c r="G3693">
        <v>327</v>
      </c>
      <c r="H3693">
        <v>232724</v>
      </c>
      <c r="I3693">
        <v>4.42</v>
      </c>
      <c r="J3693">
        <v>151</v>
      </c>
      <c r="K3693">
        <v>80</v>
      </c>
      <c r="L3693" t="s">
        <v>39142</v>
      </c>
      <c r="M3693" t="s">
        <v>39143</v>
      </c>
      <c r="N3693" t="s">
        <v>39144</v>
      </c>
      <c r="O3693" t="s">
        <v>39145</v>
      </c>
      <c r="P3693" t="s">
        <v>39146</v>
      </c>
      <c r="Q3693" t="s">
        <v>39147</v>
      </c>
      <c r="R3693" t="s">
        <v>39148</v>
      </c>
      <c r="S3693" t="e">
        <f>-yd-qdbfit4</f>
        <v>#NAME?</v>
      </c>
      <c r="T3693" t="s">
        <v>39149</v>
      </c>
      <c r="U3693" t="s">
        <v>39097</v>
      </c>
      <c r="V3693" t="s">
        <v>39150</v>
      </c>
      <c r="W3693" t="s">
        <v>39151</v>
      </c>
      <c r="X3693" t="s">
        <v>39152</v>
      </c>
      <c r="Y3693" t="s">
        <v>39153</v>
      </c>
    </row>
    <row r="3694" spans="1:31" x14ac:dyDescent="0.3">
      <c r="A3694" t="s">
        <v>39142</v>
      </c>
      <c r="B3694" t="s">
        <v>39154</v>
      </c>
      <c r="C3694">
        <v>757</v>
      </c>
      <c r="D3694" t="s">
        <v>32</v>
      </c>
      <c r="E3694">
        <v>89</v>
      </c>
      <c r="F3694">
        <v>622967</v>
      </c>
      <c r="G3694">
        <v>3.93</v>
      </c>
      <c r="H3694">
        <v>398</v>
      </c>
      <c r="I3694">
        <v>1379</v>
      </c>
      <c r="J3694" t="s">
        <v>39155</v>
      </c>
      <c r="K3694" t="s">
        <v>39140</v>
      </c>
      <c r="L3694" t="s">
        <v>39156</v>
      </c>
      <c r="M3694" t="s">
        <v>39105</v>
      </c>
      <c r="N3694" t="s">
        <v>39157</v>
      </c>
      <c r="O3694" t="s">
        <v>39097</v>
      </c>
      <c r="P3694" t="s">
        <v>39158</v>
      </c>
      <c r="Q3694" t="s">
        <v>39101</v>
      </c>
      <c r="R3694" t="s">
        <v>39159</v>
      </c>
      <c r="S3694" t="s">
        <v>39160</v>
      </c>
      <c r="T3694" t="s">
        <v>39161</v>
      </c>
      <c r="U3694" t="s">
        <v>39162</v>
      </c>
      <c r="V3694" t="s">
        <v>39163</v>
      </c>
      <c r="W3694" t="s">
        <v>39164</v>
      </c>
      <c r="X3694" t="s">
        <v>39165</v>
      </c>
      <c r="Y3694" t="s">
        <v>39166</v>
      </c>
      <c r="Z3694" t="s">
        <v>39167</v>
      </c>
      <c r="AA3694" t="s">
        <v>39168</v>
      </c>
      <c r="AB3694" t="s">
        <v>39169</v>
      </c>
      <c r="AC3694" t="s">
        <v>39170</v>
      </c>
    </row>
    <row r="3695" spans="1:31" x14ac:dyDescent="0.3">
      <c r="A3695" t="e">
        <f>-yd-qdbfit4</f>
        <v>#NAME?</v>
      </c>
      <c r="B3695" t="s">
        <v>39171</v>
      </c>
      <c r="C3695">
        <v>1001</v>
      </c>
      <c r="D3695" t="s">
        <v>3580</v>
      </c>
      <c r="E3695" t="s">
        <v>3</v>
      </c>
      <c r="F3695" t="s">
        <v>3581</v>
      </c>
      <c r="G3695">
        <v>144</v>
      </c>
      <c r="H3695">
        <v>177625</v>
      </c>
      <c r="I3695">
        <v>4.43</v>
      </c>
      <c r="J3695">
        <v>166</v>
      </c>
      <c r="K3695">
        <v>82</v>
      </c>
      <c r="L3695" t="s">
        <v>39172</v>
      </c>
      <c r="M3695" t="s">
        <v>39173</v>
      </c>
      <c r="N3695" t="s">
        <v>39140</v>
      </c>
      <c r="O3695" t="s">
        <v>39174</v>
      </c>
      <c r="P3695" t="s">
        <v>39142</v>
      </c>
      <c r="Q3695" t="s">
        <v>39175</v>
      </c>
      <c r="R3695" t="s">
        <v>39176</v>
      </c>
      <c r="S3695" t="s">
        <v>39177</v>
      </c>
      <c r="T3695" t="s">
        <v>39178</v>
      </c>
      <c r="U3695" t="s">
        <v>39179</v>
      </c>
      <c r="V3695" t="s">
        <v>39180</v>
      </c>
      <c r="W3695" t="s">
        <v>39181</v>
      </c>
      <c r="X3695" t="s">
        <v>39182</v>
      </c>
      <c r="Y3695" t="s">
        <v>39183</v>
      </c>
      <c r="Z3695" t="s">
        <v>39184</v>
      </c>
      <c r="AA3695" t="s">
        <v>39185</v>
      </c>
      <c r="AB3695" t="s">
        <v>39186</v>
      </c>
      <c r="AC3695" t="s">
        <v>39187</v>
      </c>
      <c r="AD3695" t="s">
        <v>23423</v>
      </c>
      <c r="AE3695" t="s">
        <v>39188</v>
      </c>
    </row>
    <row r="3696" spans="1:31" x14ac:dyDescent="0.3">
      <c r="A3696" t="s">
        <v>34016</v>
      </c>
      <c r="B3696" t="s">
        <v>34008</v>
      </c>
      <c r="C3696">
        <v>926</v>
      </c>
      <c r="D3696" t="s">
        <v>233</v>
      </c>
      <c r="E3696" t="s">
        <v>3</v>
      </c>
      <c r="F3696" t="s">
        <v>234</v>
      </c>
      <c r="G3696">
        <v>114</v>
      </c>
      <c r="H3696">
        <v>75336</v>
      </c>
      <c r="I3696">
        <v>4.8</v>
      </c>
      <c r="J3696">
        <v>219</v>
      </c>
      <c r="K3696">
        <v>72</v>
      </c>
      <c r="L3696" t="s">
        <v>39189</v>
      </c>
      <c r="M3696" t="s">
        <v>34010</v>
      </c>
      <c r="N3696" t="s">
        <v>39190</v>
      </c>
      <c r="O3696" t="s">
        <v>34028</v>
      </c>
      <c r="P3696" t="s">
        <v>39191</v>
      </c>
      <c r="Q3696" t="s">
        <v>34026</v>
      </c>
      <c r="R3696" t="s">
        <v>39192</v>
      </c>
      <c r="S3696" t="s">
        <v>39193</v>
      </c>
      <c r="T3696" t="s">
        <v>39194</v>
      </c>
      <c r="U3696" t="s">
        <v>34013</v>
      </c>
      <c r="V3696" t="s">
        <v>39195</v>
      </c>
      <c r="W3696" t="s">
        <v>34012</v>
      </c>
      <c r="X3696" t="s">
        <v>39196</v>
      </c>
      <c r="Y3696" t="s">
        <v>39197</v>
      </c>
      <c r="Z3696" t="s">
        <v>39198</v>
      </c>
      <c r="AA3696" t="s">
        <v>34014</v>
      </c>
      <c r="AB3696" t="s">
        <v>39199</v>
      </c>
      <c r="AC3696" t="s">
        <v>39200</v>
      </c>
      <c r="AD3696" t="s">
        <v>39201</v>
      </c>
      <c r="AE3696" t="s">
        <v>39202</v>
      </c>
    </row>
    <row r="3697" spans="1:31" x14ac:dyDescent="0.3">
      <c r="A3697" t="s">
        <v>39203</v>
      </c>
      <c r="B3697" t="s">
        <v>39204</v>
      </c>
      <c r="C3697">
        <v>1099</v>
      </c>
      <c r="D3697" t="s">
        <v>233</v>
      </c>
      <c r="E3697" t="s">
        <v>3</v>
      </c>
      <c r="F3697" t="s">
        <v>234</v>
      </c>
      <c r="G3697">
        <v>109</v>
      </c>
      <c r="H3697">
        <v>110177</v>
      </c>
      <c r="I3697">
        <v>4.76</v>
      </c>
      <c r="J3697">
        <v>434</v>
      </c>
      <c r="K3697">
        <v>269</v>
      </c>
      <c r="L3697" t="s">
        <v>39205</v>
      </c>
      <c r="M3697" t="s">
        <v>39206</v>
      </c>
      <c r="N3697" t="s">
        <v>39207</v>
      </c>
      <c r="O3697" t="s">
        <v>39208</v>
      </c>
      <c r="P3697" t="s">
        <v>22811</v>
      </c>
      <c r="Q3697" t="s">
        <v>39209</v>
      </c>
      <c r="R3697" t="s">
        <v>25359</v>
      </c>
      <c r="S3697" t="s">
        <v>39210</v>
      </c>
      <c r="T3697" t="s">
        <v>39179</v>
      </c>
      <c r="U3697" t="s">
        <v>39211</v>
      </c>
      <c r="V3697" t="e">
        <f>-YYgrg1I7kk</f>
        <v>#NAME?</v>
      </c>
      <c r="W3697" t="s">
        <v>39212</v>
      </c>
      <c r="X3697" t="s">
        <v>39213</v>
      </c>
      <c r="Y3697" t="s">
        <v>39214</v>
      </c>
      <c r="Z3697" t="s">
        <v>39215</v>
      </c>
      <c r="AA3697" t="e">
        <f>-fXDubm9v4Q</f>
        <v>#NAME?</v>
      </c>
      <c r="AB3697" t="s">
        <v>39216</v>
      </c>
      <c r="AC3697" t="e">
        <f>-ZJDNSp1QJA</f>
        <v>#NAME?</v>
      </c>
      <c r="AD3697" t="s">
        <v>39217</v>
      </c>
      <c r="AE3697" t="s">
        <v>39218</v>
      </c>
    </row>
    <row r="3698" spans="1:31" x14ac:dyDescent="0.3">
      <c r="A3698" t="s">
        <v>39219</v>
      </c>
      <c r="B3698" t="s">
        <v>39220</v>
      </c>
      <c r="C3698">
        <v>903</v>
      </c>
      <c r="D3698" t="s">
        <v>632</v>
      </c>
      <c r="E3698">
        <v>263</v>
      </c>
      <c r="F3698">
        <v>6014</v>
      </c>
      <c r="G3698">
        <v>4.83</v>
      </c>
      <c r="H3698">
        <v>12</v>
      </c>
      <c r="I3698">
        <v>1</v>
      </c>
    </row>
    <row r="3699" spans="1:31" x14ac:dyDescent="0.3">
      <c r="A3699" t="s">
        <v>39221</v>
      </c>
      <c r="B3699" t="s">
        <v>39222</v>
      </c>
      <c r="C3699">
        <v>683</v>
      </c>
      <c r="D3699" t="s">
        <v>32</v>
      </c>
      <c r="E3699">
        <v>49</v>
      </c>
      <c r="F3699">
        <v>99722</v>
      </c>
      <c r="G3699">
        <v>4.8499999999999996</v>
      </c>
      <c r="H3699">
        <v>508</v>
      </c>
      <c r="I3699">
        <v>276</v>
      </c>
      <c r="J3699" t="s">
        <v>39223</v>
      </c>
      <c r="K3699" t="s">
        <v>39224</v>
      </c>
      <c r="L3699" t="s">
        <v>39225</v>
      </c>
      <c r="M3699" t="s">
        <v>39226</v>
      </c>
      <c r="N3699" t="s">
        <v>39227</v>
      </c>
      <c r="O3699" t="s">
        <v>39228</v>
      </c>
      <c r="P3699" t="s">
        <v>39229</v>
      </c>
      <c r="Q3699" t="s">
        <v>39230</v>
      </c>
      <c r="R3699" t="s">
        <v>39231</v>
      </c>
      <c r="S3699" t="s">
        <v>39232</v>
      </c>
      <c r="T3699" t="s">
        <v>39233</v>
      </c>
      <c r="U3699" t="s">
        <v>39234</v>
      </c>
      <c r="V3699" t="s">
        <v>39235</v>
      </c>
      <c r="W3699" t="s">
        <v>39236</v>
      </c>
    </row>
    <row r="3700" spans="1:31" x14ac:dyDescent="0.3">
      <c r="A3700" t="s">
        <v>39237</v>
      </c>
      <c r="B3700" t="s">
        <v>39238</v>
      </c>
      <c r="C3700">
        <v>594</v>
      </c>
      <c r="D3700" t="s">
        <v>632</v>
      </c>
      <c r="E3700">
        <v>270</v>
      </c>
      <c r="F3700">
        <v>22139</v>
      </c>
      <c r="G3700">
        <v>4.8499999999999996</v>
      </c>
      <c r="H3700">
        <v>82</v>
      </c>
      <c r="I3700">
        <v>30</v>
      </c>
      <c r="J3700" t="s">
        <v>39239</v>
      </c>
      <c r="K3700" t="s">
        <v>39240</v>
      </c>
      <c r="L3700" t="s">
        <v>39241</v>
      </c>
      <c r="M3700" t="s">
        <v>39242</v>
      </c>
      <c r="N3700" t="s">
        <v>39243</v>
      </c>
      <c r="O3700" t="s">
        <v>39244</v>
      </c>
      <c r="P3700" t="s">
        <v>39245</v>
      </c>
      <c r="Q3700" t="s">
        <v>39246</v>
      </c>
      <c r="R3700" t="s">
        <v>39247</v>
      </c>
      <c r="S3700" t="s">
        <v>39248</v>
      </c>
      <c r="T3700" t="s">
        <v>39249</v>
      </c>
      <c r="U3700" t="s">
        <v>39250</v>
      </c>
      <c r="V3700" t="s">
        <v>39251</v>
      </c>
      <c r="W3700" t="s">
        <v>39252</v>
      </c>
      <c r="X3700" t="s">
        <v>39253</v>
      </c>
      <c r="Y3700" t="s">
        <v>39254</v>
      </c>
      <c r="Z3700" t="s">
        <v>39255</v>
      </c>
      <c r="AA3700" t="s">
        <v>39256</v>
      </c>
      <c r="AB3700" t="s">
        <v>39257</v>
      </c>
      <c r="AC3700" t="s">
        <v>39258</v>
      </c>
    </row>
    <row r="3701" spans="1:31" x14ac:dyDescent="0.3">
      <c r="A3701" t="s">
        <v>39259</v>
      </c>
      <c r="B3701" t="s">
        <v>39260</v>
      </c>
      <c r="C3701">
        <v>1097</v>
      </c>
      <c r="D3701" t="s">
        <v>632</v>
      </c>
      <c r="E3701">
        <v>177</v>
      </c>
      <c r="F3701">
        <v>99936</v>
      </c>
      <c r="G3701">
        <v>4.79</v>
      </c>
      <c r="H3701">
        <v>807</v>
      </c>
      <c r="I3701">
        <v>697</v>
      </c>
      <c r="J3701" t="s">
        <v>39261</v>
      </c>
      <c r="K3701" t="s">
        <v>39262</v>
      </c>
      <c r="L3701" t="s">
        <v>39263</v>
      </c>
      <c r="M3701" t="s">
        <v>39264</v>
      </c>
      <c r="N3701" t="s">
        <v>39265</v>
      </c>
      <c r="O3701" t="s">
        <v>39266</v>
      </c>
      <c r="P3701" t="s">
        <v>39267</v>
      </c>
      <c r="Q3701" t="s">
        <v>39268</v>
      </c>
      <c r="R3701" t="s">
        <v>39269</v>
      </c>
      <c r="S3701" t="s">
        <v>39270</v>
      </c>
      <c r="T3701" t="s">
        <v>39271</v>
      </c>
      <c r="U3701" t="s">
        <v>39272</v>
      </c>
      <c r="V3701" t="s">
        <v>39273</v>
      </c>
      <c r="W3701" t="s">
        <v>39274</v>
      </c>
      <c r="X3701" t="s">
        <v>39275</v>
      </c>
      <c r="Y3701" t="s">
        <v>39276</v>
      </c>
      <c r="Z3701" t="s">
        <v>39277</v>
      </c>
      <c r="AA3701" t="s">
        <v>39278</v>
      </c>
      <c r="AB3701" t="s">
        <v>39279</v>
      </c>
      <c r="AC3701" t="s">
        <v>39280</v>
      </c>
    </row>
    <row r="3702" spans="1:31" x14ac:dyDescent="0.3">
      <c r="A3702" t="s">
        <v>39281</v>
      </c>
      <c r="B3702" t="s">
        <v>39282</v>
      </c>
      <c r="C3702">
        <v>756</v>
      </c>
      <c r="D3702" t="s">
        <v>20</v>
      </c>
      <c r="E3702">
        <v>195</v>
      </c>
      <c r="F3702">
        <v>29025</v>
      </c>
      <c r="G3702">
        <v>4.83</v>
      </c>
      <c r="H3702">
        <v>40</v>
      </c>
      <c r="I3702">
        <v>36</v>
      </c>
      <c r="J3702" t="s">
        <v>39283</v>
      </c>
      <c r="K3702" t="s">
        <v>39284</v>
      </c>
      <c r="L3702" t="s">
        <v>39285</v>
      </c>
      <c r="M3702" t="s">
        <v>39286</v>
      </c>
      <c r="N3702" t="s">
        <v>39287</v>
      </c>
      <c r="O3702" t="s">
        <v>39288</v>
      </c>
      <c r="P3702" t="s">
        <v>39289</v>
      </c>
      <c r="Q3702" t="s">
        <v>39290</v>
      </c>
      <c r="R3702" t="s">
        <v>39291</v>
      </c>
      <c r="S3702" t="s">
        <v>39292</v>
      </c>
      <c r="T3702" t="e">
        <f>-hPCyW8VrTk</f>
        <v>#NAME?</v>
      </c>
      <c r="U3702" t="s">
        <v>39293</v>
      </c>
      <c r="V3702" t="s">
        <v>39294</v>
      </c>
      <c r="W3702" t="s">
        <v>39295</v>
      </c>
      <c r="X3702" t="s">
        <v>39296</v>
      </c>
      <c r="Y3702" t="s">
        <v>39297</v>
      </c>
      <c r="Z3702" t="s">
        <v>39298</v>
      </c>
      <c r="AA3702" t="s">
        <v>39299</v>
      </c>
      <c r="AB3702" t="s">
        <v>39300</v>
      </c>
      <c r="AC3702" t="s">
        <v>39301</v>
      </c>
    </row>
    <row r="3703" spans="1:31" x14ac:dyDescent="0.3">
      <c r="A3703" t="s">
        <v>39302</v>
      </c>
      <c r="B3703" t="s">
        <v>39303</v>
      </c>
      <c r="C3703">
        <v>623</v>
      </c>
      <c r="D3703" t="s">
        <v>632</v>
      </c>
      <c r="E3703">
        <v>550</v>
      </c>
      <c r="F3703">
        <v>29510</v>
      </c>
      <c r="G3703">
        <v>4.92</v>
      </c>
      <c r="H3703">
        <v>118</v>
      </c>
      <c r="I3703">
        <v>56</v>
      </c>
      <c r="J3703" t="s">
        <v>39304</v>
      </c>
      <c r="K3703" t="s">
        <v>39305</v>
      </c>
      <c r="L3703" t="s">
        <v>39306</v>
      </c>
      <c r="M3703" t="s">
        <v>39307</v>
      </c>
      <c r="N3703" t="s">
        <v>39308</v>
      </c>
      <c r="O3703" t="s">
        <v>39309</v>
      </c>
      <c r="P3703" t="s">
        <v>39310</v>
      </c>
      <c r="Q3703" t="s">
        <v>39311</v>
      </c>
      <c r="R3703" t="s">
        <v>39312</v>
      </c>
      <c r="S3703" t="s">
        <v>39313</v>
      </c>
      <c r="T3703" t="s">
        <v>39314</v>
      </c>
      <c r="U3703" t="s">
        <v>39315</v>
      </c>
      <c r="V3703" t="s">
        <v>39316</v>
      </c>
      <c r="W3703" t="s">
        <v>39317</v>
      </c>
      <c r="X3703" t="s">
        <v>39318</v>
      </c>
      <c r="Y3703" t="s">
        <v>39319</v>
      </c>
      <c r="Z3703" t="s">
        <v>39320</v>
      </c>
      <c r="AA3703" t="s">
        <v>39321</v>
      </c>
      <c r="AB3703" t="s">
        <v>39322</v>
      </c>
      <c r="AC3703" t="s">
        <v>39323</v>
      </c>
    </row>
    <row r="3704" spans="1:31" x14ac:dyDescent="0.3">
      <c r="A3704" t="s">
        <v>39324</v>
      </c>
      <c r="B3704" t="s">
        <v>39325</v>
      </c>
      <c r="C3704">
        <v>1131</v>
      </c>
      <c r="D3704" t="s">
        <v>632</v>
      </c>
      <c r="E3704">
        <v>125</v>
      </c>
      <c r="F3704">
        <v>381182</v>
      </c>
      <c r="G3704">
        <v>4.59</v>
      </c>
      <c r="H3704">
        <v>781</v>
      </c>
      <c r="I3704">
        <v>818</v>
      </c>
      <c r="J3704" t="s">
        <v>4803</v>
      </c>
      <c r="K3704" t="s">
        <v>39326</v>
      </c>
      <c r="L3704" t="s">
        <v>39327</v>
      </c>
      <c r="M3704" t="s">
        <v>39328</v>
      </c>
      <c r="N3704" t="s">
        <v>39329</v>
      </c>
      <c r="O3704" t="s">
        <v>39330</v>
      </c>
      <c r="P3704" t="e">
        <f>-AaqGIWcU2g</f>
        <v>#NAME?</v>
      </c>
      <c r="Q3704" t="s">
        <v>39331</v>
      </c>
      <c r="R3704" t="s">
        <v>39332</v>
      </c>
      <c r="S3704" t="s">
        <v>39333</v>
      </c>
      <c r="T3704" t="s">
        <v>39334</v>
      </c>
      <c r="U3704" t="s">
        <v>39335</v>
      </c>
      <c r="V3704" t="s">
        <v>39336</v>
      </c>
      <c r="W3704" t="s">
        <v>39337</v>
      </c>
      <c r="X3704" t="s">
        <v>39338</v>
      </c>
      <c r="Y3704" t="s">
        <v>39339</v>
      </c>
      <c r="Z3704" t="s">
        <v>39340</v>
      </c>
      <c r="AA3704" t="s">
        <v>39341</v>
      </c>
      <c r="AB3704" t="e">
        <f>-IoZjmin07s</f>
        <v>#NAME?</v>
      </c>
      <c r="AC3704" t="s">
        <v>39342</v>
      </c>
    </row>
    <row r="3705" spans="1:31" x14ac:dyDescent="0.3">
      <c r="A3705" t="s">
        <v>39343</v>
      </c>
      <c r="B3705" t="s">
        <v>39344</v>
      </c>
      <c r="C3705">
        <v>695</v>
      </c>
      <c r="D3705" t="s">
        <v>866</v>
      </c>
      <c r="E3705">
        <v>254</v>
      </c>
      <c r="F3705">
        <v>44359</v>
      </c>
      <c r="G3705">
        <v>4.7699999999999996</v>
      </c>
      <c r="H3705">
        <v>155</v>
      </c>
      <c r="I3705">
        <v>118</v>
      </c>
      <c r="J3705" t="s">
        <v>39345</v>
      </c>
      <c r="K3705" t="s">
        <v>39346</v>
      </c>
      <c r="L3705" t="s">
        <v>39347</v>
      </c>
      <c r="M3705" t="s">
        <v>39348</v>
      </c>
      <c r="N3705" t="s">
        <v>39349</v>
      </c>
      <c r="O3705" t="s">
        <v>39350</v>
      </c>
      <c r="P3705" t="s">
        <v>39351</v>
      </c>
      <c r="Q3705" t="s">
        <v>39352</v>
      </c>
      <c r="R3705" t="s">
        <v>39353</v>
      </c>
      <c r="S3705" t="s">
        <v>39354</v>
      </c>
      <c r="T3705" t="s">
        <v>39355</v>
      </c>
      <c r="U3705" t="s">
        <v>39356</v>
      </c>
      <c r="V3705" t="s">
        <v>39357</v>
      </c>
      <c r="W3705" t="s">
        <v>39358</v>
      </c>
      <c r="X3705" t="s">
        <v>39359</v>
      </c>
      <c r="Y3705" t="s">
        <v>39360</v>
      </c>
      <c r="Z3705" t="s">
        <v>39361</v>
      </c>
      <c r="AA3705" t="s">
        <v>39362</v>
      </c>
      <c r="AB3705" t="s">
        <v>39363</v>
      </c>
      <c r="AC3705" t="s">
        <v>39364</v>
      </c>
    </row>
    <row r="3706" spans="1:31" x14ac:dyDescent="0.3">
      <c r="A3706" t="s">
        <v>39365</v>
      </c>
      <c r="B3706" t="s">
        <v>39366</v>
      </c>
      <c r="C3706">
        <v>418</v>
      </c>
      <c r="D3706" t="s">
        <v>32</v>
      </c>
      <c r="E3706">
        <v>194</v>
      </c>
      <c r="F3706">
        <v>62043</v>
      </c>
      <c r="G3706">
        <v>4.91</v>
      </c>
      <c r="H3706">
        <v>134</v>
      </c>
      <c r="I3706">
        <v>69</v>
      </c>
      <c r="J3706" t="s">
        <v>39367</v>
      </c>
      <c r="K3706" t="s">
        <v>39368</v>
      </c>
      <c r="L3706" t="s">
        <v>39369</v>
      </c>
      <c r="M3706" t="s">
        <v>39370</v>
      </c>
      <c r="N3706" t="s">
        <v>39371</v>
      </c>
      <c r="O3706" t="s">
        <v>39372</v>
      </c>
      <c r="P3706" t="s">
        <v>39373</v>
      </c>
      <c r="Q3706" t="s">
        <v>39374</v>
      </c>
      <c r="R3706" t="s">
        <v>39375</v>
      </c>
      <c r="S3706" t="s">
        <v>39376</v>
      </c>
      <c r="T3706" t="s">
        <v>39377</v>
      </c>
      <c r="U3706" t="s">
        <v>39378</v>
      </c>
      <c r="V3706" t="s">
        <v>39379</v>
      </c>
      <c r="W3706" t="s">
        <v>39380</v>
      </c>
      <c r="X3706" t="s">
        <v>39381</v>
      </c>
      <c r="Y3706" t="s">
        <v>39382</v>
      </c>
      <c r="Z3706" t="s">
        <v>39383</v>
      </c>
      <c r="AA3706" t="s">
        <v>39384</v>
      </c>
      <c r="AB3706" t="s">
        <v>39385</v>
      </c>
      <c r="AC3706" t="s">
        <v>39386</v>
      </c>
    </row>
    <row r="3707" spans="1:31" x14ac:dyDescent="0.3">
      <c r="A3707" t="s">
        <v>36630</v>
      </c>
      <c r="B3707" t="s">
        <v>39387</v>
      </c>
      <c r="C3707">
        <v>938</v>
      </c>
      <c r="D3707" t="s">
        <v>152</v>
      </c>
      <c r="E3707" t="s">
        <v>3</v>
      </c>
      <c r="F3707" t="s">
        <v>153</v>
      </c>
      <c r="G3707">
        <v>641</v>
      </c>
      <c r="H3707">
        <v>17515</v>
      </c>
      <c r="I3707">
        <v>4.43</v>
      </c>
      <c r="J3707">
        <v>175</v>
      </c>
      <c r="K3707">
        <v>119</v>
      </c>
      <c r="L3707" t="s">
        <v>39388</v>
      </c>
      <c r="M3707" t="s">
        <v>39389</v>
      </c>
      <c r="N3707" t="s">
        <v>39390</v>
      </c>
      <c r="O3707" t="s">
        <v>39391</v>
      </c>
      <c r="P3707" t="s">
        <v>39392</v>
      </c>
      <c r="Q3707" t="s">
        <v>39393</v>
      </c>
      <c r="R3707" t="s">
        <v>39394</v>
      </c>
      <c r="S3707" t="s">
        <v>156</v>
      </c>
      <c r="T3707" t="s">
        <v>39395</v>
      </c>
      <c r="U3707" t="s">
        <v>39396</v>
      </c>
      <c r="V3707" t="s">
        <v>39397</v>
      </c>
      <c r="W3707" t="s">
        <v>39398</v>
      </c>
      <c r="X3707" t="s">
        <v>39399</v>
      </c>
      <c r="Y3707" t="s">
        <v>39400</v>
      </c>
      <c r="Z3707" t="s">
        <v>39401</v>
      </c>
      <c r="AA3707" t="s">
        <v>39402</v>
      </c>
      <c r="AB3707" t="s">
        <v>157</v>
      </c>
      <c r="AC3707" t="s">
        <v>39403</v>
      </c>
      <c r="AD3707" t="s">
        <v>39404</v>
      </c>
      <c r="AE3707" t="s">
        <v>36620</v>
      </c>
    </row>
    <row r="3708" spans="1:31" x14ac:dyDescent="0.3">
      <c r="A3708" t="s">
        <v>39405</v>
      </c>
      <c r="B3708" t="s">
        <v>39406</v>
      </c>
      <c r="C3708">
        <v>827</v>
      </c>
      <c r="D3708" t="s">
        <v>632</v>
      </c>
      <c r="E3708">
        <v>559</v>
      </c>
      <c r="F3708">
        <v>16572</v>
      </c>
      <c r="G3708">
        <v>4.22</v>
      </c>
      <c r="H3708">
        <v>49</v>
      </c>
      <c r="I3708">
        <v>40</v>
      </c>
      <c r="J3708" t="s">
        <v>39407</v>
      </c>
      <c r="K3708" t="s">
        <v>39408</v>
      </c>
      <c r="L3708" t="s">
        <v>39409</v>
      </c>
      <c r="M3708" t="s">
        <v>39410</v>
      </c>
      <c r="N3708" t="s">
        <v>39411</v>
      </c>
      <c r="O3708" t="s">
        <v>39412</v>
      </c>
      <c r="P3708" t="s">
        <v>39413</v>
      </c>
      <c r="Q3708" t="s">
        <v>39414</v>
      </c>
      <c r="R3708" t="s">
        <v>39415</v>
      </c>
      <c r="S3708" t="s">
        <v>39416</v>
      </c>
      <c r="T3708" t="s">
        <v>39417</v>
      </c>
      <c r="U3708" t="s">
        <v>39418</v>
      </c>
      <c r="V3708" t="s">
        <v>39419</v>
      </c>
      <c r="W3708" t="s">
        <v>39420</v>
      </c>
      <c r="X3708" t="s">
        <v>39421</v>
      </c>
      <c r="Y3708" t="s">
        <v>39422</v>
      </c>
      <c r="Z3708" t="s">
        <v>39423</v>
      </c>
      <c r="AA3708" t="s">
        <v>39424</v>
      </c>
      <c r="AB3708" t="s">
        <v>39425</v>
      </c>
      <c r="AC3708" t="s">
        <v>39426</v>
      </c>
    </row>
    <row r="3709" spans="1:31" x14ac:dyDescent="0.3">
      <c r="A3709" t="s">
        <v>39427</v>
      </c>
      <c r="B3709" t="s">
        <v>39428</v>
      </c>
      <c r="C3709">
        <v>697</v>
      </c>
      <c r="D3709" t="s">
        <v>632</v>
      </c>
      <c r="E3709">
        <v>235</v>
      </c>
      <c r="F3709">
        <v>130245</v>
      </c>
      <c r="G3709">
        <v>4.7</v>
      </c>
      <c r="H3709">
        <v>180</v>
      </c>
      <c r="I3709">
        <v>179</v>
      </c>
      <c r="J3709" t="s">
        <v>39429</v>
      </c>
      <c r="K3709" t="s">
        <v>39430</v>
      </c>
      <c r="L3709" t="s">
        <v>39431</v>
      </c>
      <c r="M3709" t="s">
        <v>39432</v>
      </c>
      <c r="N3709" t="s">
        <v>39433</v>
      </c>
      <c r="O3709" t="s">
        <v>39434</v>
      </c>
      <c r="P3709" t="s">
        <v>39435</v>
      </c>
      <c r="Q3709" t="s">
        <v>39436</v>
      </c>
      <c r="R3709" t="s">
        <v>39437</v>
      </c>
      <c r="S3709" t="e">
        <f>-NInlZ1MnC0</f>
        <v>#NAME?</v>
      </c>
      <c r="T3709" t="s">
        <v>39438</v>
      </c>
      <c r="U3709" t="s">
        <v>39439</v>
      </c>
      <c r="V3709" t="s">
        <v>39440</v>
      </c>
      <c r="W3709" t="s">
        <v>39441</v>
      </c>
      <c r="X3709" t="e">
        <f>-MJDfu23KoQ</f>
        <v>#NAME?</v>
      </c>
      <c r="Y3709" t="s">
        <v>39442</v>
      </c>
      <c r="Z3709" t="s">
        <v>39443</v>
      </c>
      <c r="AA3709" t="s">
        <v>39444</v>
      </c>
      <c r="AB3709" t="s">
        <v>39445</v>
      </c>
      <c r="AC3709" t="s">
        <v>39446</v>
      </c>
    </row>
    <row r="3710" spans="1:31" x14ac:dyDescent="0.3">
      <c r="A3710" t="s">
        <v>39447</v>
      </c>
      <c r="B3710" t="s">
        <v>29022</v>
      </c>
      <c r="C3710">
        <v>1066</v>
      </c>
      <c r="D3710" t="s">
        <v>152</v>
      </c>
      <c r="E3710" t="s">
        <v>3</v>
      </c>
      <c r="F3710" t="s">
        <v>153</v>
      </c>
      <c r="G3710">
        <v>145</v>
      </c>
      <c r="H3710">
        <v>71803</v>
      </c>
      <c r="I3710">
        <v>4.87</v>
      </c>
      <c r="J3710">
        <v>206</v>
      </c>
      <c r="K3710">
        <v>318</v>
      </c>
      <c r="L3710" t="s">
        <v>39448</v>
      </c>
      <c r="M3710" t="s">
        <v>39449</v>
      </c>
      <c r="N3710" t="s">
        <v>39450</v>
      </c>
      <c r="O3710" t="s">
        <v>39451</v>
      </c>
      <c r="P3710" t="e">
        <f>-IoZjmin07s</f>
        <v>#NAME?</v>
      </c>
      <c r="Q3710" t="s">
        <v>39452</v>
      </c>
      <c r="R3710" t="s">
        <v>39453</v>
      </c>
      <c r="S3710" t="s">
        <v>39454</v>
      </c>
      <c r="T3710" t="s">
        <v>39455</v>
      </c>
      <c r="U3710" t="s">
        <v>39327</v>
      </c>
      <c r="V3710" t="s">
        <v>39456</v>
      </c>
      <c r="W3710" t="s">
        <v>39457</v>
      </c>
      <c r="X3710" t="s">
        <v>39458</v>
      </c>
      <c r="Y3710" t="s">
        <v>39459</v>
      </c>
      <c r="Z3710" t="s">
        <v>39460</v>
      </c>
      <c r="AA3710" t="s">
        <v>39461</v>
      </c>
      <c r="AB3710" t="s">
        <v>39462</v>
      </c>
      <c r="AC3710" t="s">
        <v>39463</v>
      </c>
      <c r="AD3710" t="s">
        <v>39464</v>
      </c>
      <c r="AE3710" t="s">
        <v>39465</v>
      </c>
    </row>
    <row r="3711" spans="1:31" x14ac:dyDescent="0.3">
      <c r="A3711" t="s">
        <v>39409</v>
      </c>
      <c r="B3711" t="s">
        <v>39406</v>
      </c>
      <c r="C3711">
        <v>994</v>
      </c>
      <c r="D3711" t="s">
        <v>632</v>
      </c>
      <c r="E3711">
        <v>310</v>
      </c>
      <c r="F3711">
        <v>15257</v>
      </c>
      <c r="G3711">
        <v>4.6399999999999997</v>
      </c>
      <c r="H3711">
        <v>36</v>
      </c>
      <c r="I3711">
        <v>39</v>
      </c>
      <c r="J3711" t="s">
        <v>39466</v>
      </c>
      <c r="K3711" t="s">
        <v>39418</v>
      </c>
      <c r="L3711" t="s">
        <v>39412</v>
      </c>
      <c r="M3711" t="s">
        <v>39467</v>
      </c>
      <c r="N3711" t="s">
        <v>39405</v>
      </c>
      <c r="O3711" t="s">
        <v>39468</v>
      </c>
      <c r="P3711" t="s">
        <v>39469</v>
      </c>
      <c r="Q3711" t="s">
        <v>39470</v>
      </c>
      <c r="R3711" t="s">
        <v>39471</v>
      </c>
      <c r="S3711" t="s">
        <v>39472</v>
      </c>
      <c r="T3711" t="s">
        <v>39473</v>
      </c>
      <c r="U3711" t="s">
        <v>39474</v>
      </c>
      <c r="V3711" t="s">
        <v>39475</v>
      </c>
      <c r="W3711" t="s">
        <v>39476</v>
      </c>
      <c r="X3711" t="s">
        <v>39477</v>
      </c>
      <c r="Y3711" t="s">
        <v>39478</v>
      </c>
      <c r="Z3711" t="s">
        <v>39479</v>
      </c>
      <c r="AA3711" t="s">
        <v>39480</v>
      </c>
      <c r="AB3711" t="s">
        <v>39481</v>
      </c>
      <c r="AC3711" t="s">
        <v>39482</v>
      </c>
    </row>
    <row r="3712" spans="1:31" x14ac:dyDescent="0.3">
      <c r="A3712" t="s">
        <v>39483</v>
      </c>
      <c r="B3712" t="s">
        <v>39484</v>
      </c>
      <c r="C3712">
        <v>751</v>
      </c>
      <c r="D3712" t="s">
        <v>632</v>
      </c>
      <c r="E3712">
        <v>1107</v>
      </c>
      <c r="F3712">
        <v>19339</v>
      </c>
      <c r="G3712">
        <v>4.92</v>
      </c>
      <c r="H3712">
        <v>165</v>
      </c>
      <c r="I3712">
        <v>102</v>
      </c>
      <c r="J3712" t="s">
        <v>39485</v>
      </c>
      <c r="K3712" t="s">
        <v>39486</v>
      </c>
      <c r="L3712" t="s">
        <v>39487</v>
      </c>
      <c r="M3712" t="s">
        <v>39488</v>
      </c>
      <c r="N3712" t="s">
        <v>39489</v>
      </c>
      <c r="O3712" t="s">
        <v>39490</v>
      </c>
      <c r="P3712" t="s">
        <v>39491</v>
      </c>
      <c r="Q3712" t="s">
        <v>39492</v>
      </c>
      <c r="R3712" t="s">
        <v>39493</v>
      </c>
      <c r="S3712" t="s">
        <v>39494</v>
      </c>
      <c r="T3712" t="s">
        <v>39495</v>
      </c>
      <c r="U3712" t="s">
        <v>39496</v>
      </c>
      <c r="V3712" t="s">
        <v>39497</v>
      </c>
      <c r="W3712" t="s">
        <v>39498</v>
      </c>
      <c r="X3712" t="s">
        <v>39499</v>
      </c>
      <c r="Y3712" t="s">
        <v>39500</v>
      </c>
      <c r="Z3712" t="s">
        <v>39501</v>
      </c>
      <c r="AA3712" t="s">
        <v>39502</v>
      </c>
      <c r="AB3712" t="s">
        <v>39503</v>
      </c>
      <c r="AC3712" t="s">
        <v>39504</v>
      </c>
    </row>
    <row r="3713" spans="1:31" x14ac:dyDescent="0.3">
      <c r="A3713" t="s">
        <v>39505</v>
      </c>
      <c r="B3713" t="s">
        <v>39506</v>
      </c>
      <c r="C3713">
        <v>705</v>
      </c>
      <c r="D3713" t="s">
        <v>32</v>
      </c>
      <c r="E3713">
        <v>603</v>
      </c>
      <c r="F3713">
        <v>57298</v>
      </c>
      <c r="G3713">
        <v>4.8899999999999997</v>
      </c>
      <c r="H3713">
        <v>210</v>
      </c>
      <c r="I3713">
        <v>284</v>
      </c>
      <c r="J3713" t="s">
        <v>39507</v>
      </c>
      <c r="K3713" t="s">
        <v>39508</v>
      </c>
      <c r="L3713" t="s">
        <v>39509</v>
      </c>
      <c r="M3713" t="s">
        <v>39510</v>
      </c>
      <c r="N3713" t="s">
        <v>39511</v>
      </c>
      <c r="O3713" t="s">
        <v>39512</v>
      </c>
      <c r="P3713" t="s">
        <v>39513</v>
      </c>
      <c r="Q3713" t="s">
        <v>39514</v>
      </c>
      <c r="R3713" t="s">
        <v>39515</v>
      </c>
      <c r="S3713" t="s">
        <v>39516</v>
      </c>
      <c r="T3713" t="s">
        <v>39517</v>
      </c>
      <c r="U3713" t="s">
        <v>39518</v>
      </c>
      <c r="V3713" t="s">
        <v>39519</v>
      </c>
      <c r="W3713" t="s">
        <v>39520</v>
      </c>
      <c r="X3713" t="s">
        <v>39521</v>
      </c>
      <c r="Y3713" t="s">
        <v>39522</v>
      </c>
      <c r="Z3713" t="s">
        <v>39523</v>
      </c>
      <c r="AA3713" t="s">
        <v>39524</v>
      </c>
      <c r="AB3713" t="s">
        <v>39525</v>
      </c>
      <c r="AC3713" t="s">
        <v>39526</v>
      </c>
    </row>
    <row r="3714" spans="1:31" x14ac:dyDescent="0.3">
      <c r="A3714" t="s">
        <v>39507</v>
      </c>
      <c r="B3714" t="s">
        <v>39506</v>
      </c>
      <c r="C3714">
        <v>705</v>
      </c>
      <c r="D3714" t="s">
        <v>32</v>
      </c>
      <c r="E3714">
        <v>608</v>
      </c>
      <c r="F3714">
        <v>49353</v>
      </c>
      <c r="G3714">
        <v>4.92</v>
      </c>
      <c r="H3714">
        <v>227</v>
      </c>
      <c r="I3714">
        <v>213</v>
      </c>
      <c r="J3714" t="s">
        <v>39505</v>
      </c>
      <c r="K3714" t="s">
        <v>39510</v>
      </c>
      <c r="L3714" t="s">
        <v>39511</v>
      </c>
      <c r="M3714" t="s">
        <v>39524</v>
      </c>
      <c r="N3714" t="s">
        <v>39509</v>
      </c>
      <c r="O3714" t="s">
        <v>39512</v>
      </c>
      <c r="P3714" t="s">
        <v>39513</v>
      </c>
      <c r="Q3714" t="s">
        <v>39508</v>
      </c>
      <c r="R3714" t="s">
        <v>39527</v>
      </c>
      <c r="S3714" t="s">
        <v>39516</v>
      </c>
      <c r="T3714" t="s">
        <v>39515</v>
      </c>
      <c r="U3714" t="s">
        <v>39525</v>
      </c>
      <c r="V3714" t="s">
        <v>39520</v>
      </c>
      <c r="W3714" t="s">
        <v>39514</v>
      </c>
      <c r="X3714" t="s">
        <v>39522</v>
      </c>
      <c r="Y3714" t="s">
        <v>39528</v>
      </c>
      <c r="Z3714" t="s">
        <v>39526</v>
      </c>
      <c r="AA3714" t="s">
        <v>39529</v>
      </c>
      <c r="AB3714" t="s">
        <v>39530</v>
      </c>
      <c r="AC3714" t="s">
        <v>27416</v>
      </c>
    </row>
    <row r="3715" spans="1:31" x14ac:dyDescent="0.3">
      <c r="A3715" t="s">
        <v>39513</v>
      </c>
      <c r="B3715" t="s">
        <v>39506</v>
      </c>
      <c r="C3715">
        <v>706</v>
      </c>
      <c r="D3715" t="s">
        <v>32</v>
      </c>
      <c r="E3715">
        <v>625</v>
      </c>
      <c r="F3715">
        <v>48957</v>
      </c>
      <c r="G3715">
        <v>4.92</v>
      </c>
      <c r="H3715">
        <v>222</v>
      </c>
      <c r="I3715">
        <v>179</v>
      </c>
      <c r="J3715" t="s">
        <v>39512</v>
      </c>
      <c r="K3715" t="s">
        <v>39511</v>
      </c>
      <c r="L3715" t="s">
        <v>39510</v>
      </c>
      <c r="M3715" t="s">
        <v>39509</v>
      </c>
      <c r="N3715" t="s">
        <v>39505</v>
      </c>
      <c r="O3715" t="s">
        <v>39507</v>
      </c>
      <c r="P3715" t="s">
        <v>39531</v>
      </c>
      <c r="Q3715" t="s">
        <v>39523</v>
      </c>
      <c r="R3715" t="s">
        <v>39508</v>
      </c>
      <c r="S3715" t="s">
        <v>39532</v>
      </c>
      <c r="T3715" t="s">
        <v>39519</v>
      </c>
      <c r="U3715" t="s">
        <v>39517</v>
      </c>
      <c r="V3715" t="s">
        <v>39516</v>
      </c>
      <c r="W3715" t="s">
        <v>39533</v>
      </c>
      <c r="X3715" t="s">
        <v>39534</v>
      </c>
      <c r="Y3715" t="s">
        <v>39520</v>
      </c>
      <c r="Z3715" t="s">
        <v>39524</v>
      </c>
      <c r="AA3715" t="s">
        <v>39535</v>
      </c>
      <c r="AB3715" t="s">
        <v>39536</v>
      </c>
      <c r="AC3715" t="s">
        <v>39525</v>
      </c>
    </row>
    <row r="3716" spans="1:31" x14ac:dyDescent="0.3">
      <c r="A3716" t="s">
        <v>39511</v>
      </c>
      <c r="B3716" t="s">
        <v>39506</v>
      </c>
      <c r="C3716">
        <v>706</v>
      </c>
      <c r="D3716" t="s">
        <v>32</v>
      </c>
      <c r="E3716">
        <v>581</v>
      </c>
      <c r="F3716">
        <v>48513</v>
      </c>
      <c r="G3716">
        <v>4.91</v>
      </c>
      <c r="H3716">
        <v>244</v>
      </c>
      <c r="I3716">
        <v>264</v>
      </c>
      <c r="J3716" t="s">
        <v>39510</v>
      </c>
      <c r="K3716" t="s">
        <v>39513</v>
      </c>
      <c r="L3716" t="s">
        <v>39512</v>
      </c>
      <c r="M3716" t="s">
        <v>39507</v>
      </c>
      <c r="N3716" t="s">
        <v>39505</v>
      </c>
      <c r="O3716" t="s">
        <v>39509</v>
      </c>
      <c r="P3716" t="s">
        <v>39527</v>
      </c>
      <c r="Q3716" t="s">
        <v>39508</v>
      </c>
      <c r="R3716" t="s">
        <v>39537</v>
      </c>
      <c r="S3716" t="s">
        <v>39520</v>
      </c>
      <c r="T3716" t="s">
        <v>39516</v>
      </c>
      <c r="U3716" t="s">
        <v>39538</v>
      </c>
      <c r="V3716" t="s">
        <v>39539</v>
      </c>
      <c r="W3716" t="s">
        <v>39515</v>
      </c>
      <c r="X3716" t="s">
        <v>39517</v>
      </c>
      <c r="Y3716" t="s">
        <v>39523</v>
      </c>
      <c r="Z3716" t="s">
        <v>39540</v>
      </c>
      <c r="AA3716" t="s">
        <v>39541</v>
      </c>
      <c r="AB3716" t="s">
        <v>39524</v>
      </c>
      <c r="AC3716" t="s">
        <v>39542</v>
      </c>
    </row>
    <row r="3717" spans="1:31" x14ac:dyDescent="0.3">
      <c r="A3717" t="s">
        <v>39512</v>
      </c>
      <c r="B3717" t="s">
        <v>39506</v>
      </c>
      <c r="C3717">
        <v>706</v>
      </c>
      <c r="D3717" t="s">
        <v>32</v>
      </c>
      <c r="E3717">
        <v>373</v>
      </c>
      <c r="F3717">
        <v>55653</v>
      </c>
      <c r="G3717">
        <v>4.8600000000000003</v>
      </c>
      <c r="H3717">
        <v>285</v>
      </c>
      <c r="I3717">
        <v>454</v>
      </c>
      <c r="J3717" t="s">
        <v>39513</v>
      </c>
      <c r="K3717" t="s">
        <v>39509</v>
      </c>
      <c r="L3717" t="s">
        <v>39536</v>
      </c>
      <c r="M3717" t="s">
        <v>39511</v>
      </c>
      <c r="N3717" t="s">
        <v>39543</v>
      </c>
      <c r="O3717" t="s">
        <v>39527</v>
      </c>
      <c r="P3717" t="s">
        <v>39524</v>
      </c>
      <c r="Q3717" t="s">
        <v>39510</v>
      </c>
      <c r="R3717" t="s">
        <v>39523</v>
      </c>
      <c r="S3717" t="s">
        <v>39544</v>
      </c>
      <c r="T3717" t="s">
        <v>39505</v>
      </c>
      <c r="U3717" t="s">
        <v>39520</v>
      </c>
      <c r="V3717" t="s">
        <v>39545</v>
      </c>
      <c r="W3717" t="s">
        <v>39522</v>
      </c>
      <c r="X3717" t="s">
        <v>39546</v>
      </c>
      <c r="Y3717" t="s">
        <v>39525</v>
      </c>
      <c r="Z3717" t="s">
        <v>39547</v>
      </c>
      <c r="AA3717" t="s">
        <v>39519</v>
      </c>
      <c r="AB3717" t="s">
        <v>39508</v>
      </c>
      <c r="AC3717" t="s">
        <v>39507</v>
      </c>
    </row>
    <row r="3718" spans="1:31" x14ac:dyDescent="0.3">
      <c r="A3718" t="s">
        <v>39548</v>
      </c>
      <c r="B3718" t="s">
        <v>39549</v>
      </c>
      <c r="C3718">
        <v>936</v>
      </c>
      <c r="D3718" t="s">
        <v>32</v>
      </c>
      <c r="E3718">
        <v>618</v>
      </c>
      <c r="F3718">
        <v>7847</v>
      </c>
      <c r="G3718">
        <v>4.8600000000000003</v>
      </c>
      <c r="H3718">
        <v>50</v>
      </c>
      <c r="I3718">
        <v>54</v>
      </c>
      <c r="J3718" t="s">
        <v>39550</v>
      </c>
      <c r="K3718" t="s">
        <v>39551</v>
      </c>
      <c r="L3718" t="s">
        <v>39552</v>
      </c>
      <c r="M3718" t="s">
        <v>39553</v>
      </c>
      <c r="N3718" t="s">
        <v>39554</v>
      </c>
      <c r="O3718" t="s">
        <v>39555</v>
      </c>
      <c r="P3718" t="s">
        <v>39556</v>
      </c>
      <c r="Q3718" t="s">
        <v>39557</v>
      </c>
      <c r="R3718" t="s">
        <v>39558</v>
      </c>
      <c r="S3718" t="s">
        <v>39559</v>
      </c>
      <c r="T3718" t="s">
        <v>39560</v>
      </c>
      <c r="U3718" t="s">
        <v>39561</v>
      </c>
      <c r="V3718" t="s">
        <v>39562</v>
      </c>
      <c r="W3718" t="s">
        <v>39563</v>
      </c>
      <c r="X3718" t="s">
        <v>39564</v>
      </c>
      <c r="Y3718" t="s">
        <v>39565</v>
      </c>
      <c r="Z3718" t="s">
        <v>39566</v>
      </c>
      <c r="AA3718" t="s">
        <v>39567</v>
      </c>
      <c r="AB3718" t="s">
        <v>39568</v>
      </c>
      <c r="AC3718" t="s">
        <v>39569</v>
      </c>
    </row>
    <row r="3719" spans="1:31" x14ac:dyDescent="0.3">
      <c r="A3719" t="s">
        <v>39570</v>
      </c>
      <c r="B3719" t="s">
        <v>39571</v>
      </c>
      <c r="C3719">
        <v>1123</v>
      </c>
      <c r="D3719" t="s">
        <v>632</v>
      </c>
      <c r="E3719">
        <v>495</v>
      </c>
      <c r="F3719">
        <v>8374</v>
      </c>
      <c r="G3719">
        <v>4.92</v>
      </c>
      <c r="H3719">
        <v>51</v>
      </c>
      <c r="I3719">
        <v>187</v>
      </c>
      <c r="J3719" t="s">
        <v>39572</v>
      </c>
      <c r="K3719" t="s">
        <v>39573</v>
      </c>
      <c r="L3719" t="s">
        <v>39574</v>
      </c>
      <c r="M3719" t="s">
        <v>39327</v>
      </c>
      <c r="N3719" t="s">
        <v>39575</v>
      </c>
      <c r="O3719" t="s">
        <v>39576</v>
      </c>
      <c r="P3719" t="s">
        <v>39577</v>
      </c>
      <c r="Q3719" t="s">
        <v>39330</v>
      </c>
      <c r="R3719" t="s">
        <v>4803</v>
      </c>
      <c r="S3719" t="s">
        <v>39328</v>
      </c>
      <c r="T3719" t="s">
        <v>39578</v>
      </c>
      <c r="U3719" t="s">
        <v>39579</v>
      </c>
      <c r="V3719" t="e">
        <f>-AaqGIWcU2g</f>
        <v>#NAME?</v>
      </c>
      <c r="W3719" t="s">
        <v>39580</v>
      </c>
    </row>
    <row r="3720" spans="1:31" x14ac:dyDescent="0.3">
      <c r="A3720" t="s">
        <v>39509</v>
      </c>
      <c r="B3720" t="s">
        <v>39506</v>
      </c>
      <c r="C3720">
        <v>702</v>
      </c>
      <c r="D3720" t="s">
        <v>32</v>
      </c>
      <c r="E3720">
        <v>591</v>
      </c>
      <c r="F3720">
        <v>81283</v>
      </c>
      <c r="G3720">
        <v>4.9400000000000004</v>
      </c>
      <c r="H3720">
        <v>325</v>
      </c>
      <c r="I3720">
        <v>372</v>
      </c>
      <c r="J3720" t="s">
        <v>39524</v>
      </c>
      <c r="K3720" t="s">
        <v>39527</v>
      </c>
      <c r="L3720" t="s">
        <v>39545</v>
      </c>
      <c r="M3720" t="s">
        <v>39512</v>
      </c>
      <c r="N3720" t="s">
        <v>39505</v>
      </c>
      <c r="O3720" t="s">
        <v>39516</v>
      </c>
      <c r="P3720" t="s">
        <v>39581</v>
      </c>
      <c r="Q3720" t="s">
        <v>39525</v>
      </c>
      <c r="R3720" t="s">
        <v>39511</v>
      </c>
      <c r="S3720" t="s">
        <v>39513</v>
      </c>
      <c r="T3720" t="s">
        <v>39510</v>
      </c>
      <c r="U3720" t="s">
        <v>39515</v>
      </c>
      <c r="V3720" t="s">
        <v>39508</v>
      </c>
      <c r="W3720" t="s">
        <v>39582</v>
      </c>
      <c r="X3720" t="s">
        <v>39583</v>
      </c>
      <c r="Y3720" t="s">
        <v>39519</v>
      </c>
      <c r="Z3720" t="s">
        <v>39584</v>
      </c>
      <c r="AA3720" t="s">
        <v>39585</v>
      </c>
      <c r="AB3720" t="s">
        <v>39586</v>
      </c>
      <c r="AC3720" t="s">
        <v>39507</v>
      </c>
    </row>
    <row r="3721" spans="1:31" x14ac:dyDescent="0.3">
      <c r="A3721" t="s">
        <v>39587</v>
      </c>
      <c r="B3721" t="s">
        <v>39588</v>
      </c>
      <c r="C3721">
        <v>1135</v>
      </c>
      <c r="D3721" t="s">
        <v>2</v>
      </c>
      <c r="E3721" t="s">
        <v>3</v>
      </c>
      <c r="F3721" t="s">
        <v>4</v>
      </c>
      <c r="G3721">
        <v>74</v>
      </c>
      <c r="H3721">
        <v>25</v>
      </c>
      <c r="I3721">
        <v>0</v>
      </c>
      <c r="J3721">
        <v>0</v>
      </c>
      <c r="K3721">
        <v>0</v>
      </c>
      <c r="L3721" t="s">
        <v>39589</v>
      </c>
      <c r="M3721" t="s">
        <v>39590</v>
      </c>
      <c r="N3721" t="s">
        <v>39591</v>
      </c>
      <c r="O3721" t="s">
        <v>39592</v>
      </c>
      <c r="P3721" t="s">
        <v>39593</v>
      </c>
      <c r="Q3721" t="s">
        <v>39594</v>
      </c>
      <c r="R3721" t="s">
        <v>39595</v>
      </c>
      <c r="S3721" t="s">
        <v>39596</v>
      </c>
      <c r="T3721" t="s">
        <v>39597</v>
      </c>
      <c r="U3721" t="s">
        <v>39598</v>
      </c>
      <c r="V3721" t="s">
        <v>39599</v>
      </c>
      <c r="W3721" t="s">
        <v>39600</v>
      </c>
      <c r="X3721" t="s">
        <v>39601</v>
      </c>
      <c r="Y3721" t="s">
        <v>39602</v>
      </c>
      <c r="Z3721" t="s">
        <v>39603</v>
      </c>
      <c r="AA3721" t="s">
        <v>39604</v>
      </c>
      <c r="AB3721" t="s">
        <v>39605</v>
      </c>
      <c r="AC3721" t="s">
        <v>39606</v>
      </c>
      <c r="AD3721" t="s">
        <v>39607</v>
      </c>
      <c r="AE3721" t="s">
        <v>39608</v>
      </c>
    </row>
    <row r="3722" spans="1:31" x14ac:dyDescent="0.3">
      <c r="A3722" t="s">
        <v>39591</v>
      </c>
      <c r="B3722" t="s">
        <v>39588</v>
      </c>
      <c r="C3722">
        <v>1128</v>
      </c>
      <c r="D3722" t="s">
        <v>2</v>
      </c>
      <c r="E3722" t="s">
        <v>3</v>
      </c>
      <c r="F3722" t="s">
        <v>4</v>
      </c>
      <c r="G3722">
        <v>65</v>
      </c>
      <c r="H3722">
        <v>42</v>
      </c>
      <c r="I3722">
        <v>0</v>
      </c>
      <c r="J3722">
        <v>0</v>
      </c>
      <c r="K3722">
        <v>0</v>
      </c>
    </row>
    <row r="3723" spans="1:31" x14ac:dyDescent="0.3">
      <c r="A3723" t="s">
        <v>39592</v>
      </c>
      <c r="B3723" t="s">
        <v>39588</v>
      </c>
      <c r="C3723">
        <v>1128</v>
      </c>
      <c r="D3723" t="s">
        <v>2</v>
      </c>
      <c r="E3723" t="s">
        <v>3</v>
      </c>
      <c r="F3723" t="s">
        <v>4</v>
      </c>
      <c r="G3723">
        <v>27</v>
      </c>
      <c r="H3723">
        <v>26</v>
      </c>
      <c r="I3723">
        <v>0</v>
      </c>
      <c r="J3723">
        <v>0</v>
      </c>
      <c r="K3723">
        <v>0</v>
      </c>
      <c r="L3723" t="s">
        <v>39597</v>
      </c>
      <c r="M3723" t="s">
        <v>39591</v>
      </c>
      <c r="N3723" t="s">
        <v>39609</v>
      </c>
      <c r="O3723" t="s">
        <v>39587</v>
      </c>
      <c r="P3723" t="s">
        <v>39593</v>
      </c>
      <c r="Q3723" t="s">
        <v>39594</v>
      </c>
      <c r="R3723" t="s">
        <v>39595</v>
      </c>
      <c r="S3723" t="s">
        <v>39596</v>
      </c>
      <c r="T3723" t="s">
        <v>39603</v>
      </c>
      <c r="U3723" t="s">
        <v>39599</v>
      </c>
      <c r="V3723" t="s">
        <v>39600</v>
      </c>
      <c r="W3723" t="s">
        <v>39602</v>
      </c>
      <c r="X3723" t="s">
        <v>39606</v>
      </c>
      <c r="Y3723" t="s">
        <v>39604</v>
      </c>
      <c r="Z3723" t="s">
        <v>39605</v>
      </c>
      <c r="AA3723" t="s">
        <v>39607</v>
      </c>
      <c r="AB3723" t="s">
        <v>39589</v>
      </c>
      <c r="AC3723" t="s">
        <v>39590</v>
      </c>
      <c r="AD3723" t="s">
        <v>39608</v>
      </c>
      <c r="AE3723" t="s">
        <v>39610</v>
      </c>
    </row>
    <row r="3724" spans="1:31" x14ac:dyDescent="0.3">
      <c r="A3724" t="s">
        <v>39593</v>
      </c>
      <c r="B3724" t="s">
        <v>39588</v>
      </c>
      <c r="C3724">
        <v>1128</v>
      </c>
      <c r="D3724" t="s">
        <v>2</v>
      </c>
      <c r="E3724" t="s">
        <v>3</v>
      </c>
      <c r="F3724" t="s">
        <v>4</v>
      </c>
      <c r="G3724">
        <v>72</v>
      </c>
      <c r="H3724">
        <v>28</v>
      </c>
      <c r="I3724">
        <v>0</v>
      </c>
      <c r="J3724">
        <v>0</v>
      </c>
      <c r="K3724">
        <v>0</v>
      </c>
    </row>
    <row r="3725" spans="1:31" x14ac:dyDescent="0.3">
      <c r="A3725" t="s">
        <v>39594</v>
      </c>
      <c r="B3725" t="s">
        <v>39588</v>
      </c>
      <c r="C3725">
        <v>1128</v>
      </c>
      <c r="D3725" t="s">
        <v>2</v>
      </c>
      <c r="E3725" t="s">
        <v>3</v>
      </c>
      <c r="F3725" t="s">
        <v>4</v>
      </c>
      <c r="G3725">
        <v>31</v>
      </c>
      <c r="H3725">
        <v>19</v>
      </c>
      <c r="I3725">
        <v>0</v>
      </c>
      <c r="J3725">
        <v>0</v>
      </c>
      <c r="K3725">
        <v>0</v>
      </c>
      <c r="L3725" t="s">
        <v>39611</v>
      </c>
      <c r="M3725" t="s">
        <v>39587</v>
      </c>
      <c r="N3725" t="s">
        <v>39591</v>
      </c>
      <c r="O3725" t="s">
        <v>39592</v>
      </c>
      <c r="P3725" t="s">
        <v>39593</v>
      </c>
      <c r="Q3725" t="s">
        <v>39595</v>
      </c>
      <c r="R3725" t="s">
        <v>39596</v>
      </c>
      <c r="S3725" t="s">
        <v>39597</v>
      </c>
      <c r="T3725" t="s">
        <v>39603</v>
      </c>
      <c r="U3725" t="s">
        <v>39599</v>
      </c>
      <c r="V3725" t="s">
        <v>39600</v>
      </c>
      <c r="W3725" t="s">
        <v>39602</v>
      </c>
      <c r="X3725" t="s">
        <v>39606</v>
      </c>
      <c r="Y3725" t="s">
        <v>39604</v>
      </c>
      <c r="Z3725" t="s">
        <v>39605</v>
      </c>
      <c r="AA3725" t="s">
        <v>39607</v>
      </c>
      <c r="AB3725" t="s">
        <v>39589</v>
      </c>
      <c r="AC3725" t="s">
        <v>39590</v>
      </c>
      <c r="AD3725" t="s">
        <v>39608</v>
      </c>
      <c r="AE3725" t="s">
        <v>39610</v>
      </c>
    </row>
    <row r="3726" spans="1:31" x14ac:dyDescent="0.3">
      <c r="A3726" t="s">
        <v>39595</v>
      </c>
      <c r="B3726" t="s">
        <v>39588</v>
      </c>
      <c r="C3726">
        <v>1128</v>
      </c>
      <c r="D3726" t="s">
        <v>2</v>
      </c>
      <c r="E3726" t="s">
        <v>3</v>
      </c>
      <c r="F3726" t="s">
        <v>4</v>
      </c>
      <c r="G3726">
        <v>62</v>
      </c>
      <c r="H3726">
        <v>18</v>
      </c>
      <c r="I3726">
        <v>0</v>
      </c>
      <c r="J3726">
        <v>0</v>
      </c>
      <c r="K3726">
        <v>0</v>
      </c>
    </row>
    <row r="3727" spans="1:31" x14ac:dyDescent="0.3">
      <c r="A3727" t="s">
        <v>39596</v>
      </c>
      <c r="B3727" t="s">
        <v>39588</v>
      </c>
      <c r="C3727">
        <v>1128</v>
      </c>
      <c r="D3727" t="s">
        <v>2</v>
      </c>
      <c r="E3727" t="s">
        <v>3</v>
      </c>
      <c r="F3727" t="s">
        <v>4</v>
      </c>
      <c r="G3727">
        <v>38</v>
      </c>
      <c r="H3727">
        <v>21</v>
      </c>
      <c r="I3727">
        <v>0</v>
      </c>
      <c r="J3727">
        <v>0</v>
      </c>
      <c r="K3727">
        <v>0</v>
      </c>
    </row>
    <row r="3728" spans="1:31" x14ac:dyDescent="0.3">
      <c r="A3728" t="s">
        <v>39597</v>
      </c>
      <c r="B3728" t="s">
        <v>39588</v>
      </c>
      <c r="C3728">
        <v>1128</v>
      </c>
      <c r="D3728" t="s">
        <v>2</v>
      </c>
      <c r="E3728" t="s">
        <v>3</v>
      </c>
      <c r="F3728" t="s">
        <v>4</v>
      </c>
      <c r="G3728">
        <v>24</v>
      </c>
      <c r="H3728">
        <v>25</v>
      </c>
      <c r="I3728">
        <v>0</v>
      </c>
      <c r="J3728">
        <v>0</v>
      </c>
      <c r="K3728">
        <v>0</v>
      </c>
    </row>
    <row r="3729" spans="1:31" x14ac:dyDescent="0.3">
      <c r="A3729" t="s">
        <v>39589</v>
      </c>
      <c r="B3729" t="s">
        <v>39588</v>
      </c>
      <c r="C3729">
        <v>922</v>
      </c>
      <c r="D3729" t="s">
        <v>2</v>
      </c>
      <c r="E3729" t="s">
        <v>3</v>
      </c>
      <c r="F3729" t="s">
        <v>4</v>
      </c>
      <c r="G3729">
        <v>118</v>
      </c>
      <c r="H3729">
        <v>644</v>
      </c>
      <c r="I3729">
        <v>0</v>
      </c>
      <c r="J3729">
        <v>0</v>
      </c>
      <c r="K3729">
        <v>0</v>
      </c>
    </row>
    <row r="3730" spans="1:31" x14ac:dyDescent="0.3">
      <c r="A3730" t="s">
        <v>39590</v>
      </c>
      <c r="B3730" t="s">
        <v>39612</v>
      </c>
      <c r="C3730">
        <v>1018</v>
      </c>
      <c r="D3730" t="s">
        <v>2</v>
      </c>
      <c r="E3730" t="s">
        <v>3</v>
      </c>
      <c r="F3730" t="s">
        <v>4</v>
      </c>
      <c r="G3730">
        <v>211</v>
      </c>
      <c r="H3730">
        <v>182</v>
      </c>
      <c r="I3730">
        <v>0</v>
      </c>
      <c r="J3730">
        <v>0</v>
      </c>
      <c r="K3730">
        <v>2</v>
      </c>
    </row>
    <row r="3731" spans="1:31" x14ac:dyDescent="0.3">
      <c r="A3731" t="s">
        <v>39598</v>
      </c>
      <c r="B3731" t="s">
        <v>39612</v>
      </c>
      <c r="C3731">
        <v>940</v>
      </c>
      <c r="D3731" t="s">
        <v>2</v>
      </c>
      <c r="E3731" t="s">
        <v>3</v>
      </c>
      <c r="F3731" t="s">
        <v>4</v>
      </c>
      <c r="G3731">
        <v>43</v>
      </c>
      <c r="H3731">
        <v>375</v>
      </c>
      <c r="I3731">
        <v>0</v>
      </c>
      <c r="J3731">
        <v>0</v>
      </c>
      <c r="K3731">
        <v>2</v>
      </c>
      <c r="L3731" t="s">
        <v>39613</v>
      </c>
      <c r="M3731" t="s">
        <v>39614</v>
      </c>
      <c r="N3731" t="s">
        <v>39589</v>
      </c>
      <c r="O3731" t="s">
        <v>39601</v>
      </c>
      <c r="P3731" t="s">
        <v>39615</v>
      </c>
      <c r="Q3731" t="s">
        <v>39599</v>
      </c>
      <c r="R3731" t="s">
        <v>39607</v>
      </c>
      <c r="S3731" t="s">
        <v>39600</v>
      </c>
      <c r="T3731" t="s">
        <v>39616</v>
      </c>
      <c r="U3731" t="s">
        <v>39617</v>
      </c>
      <c r="V3731" t="s">
        <v>39618</v>
      </c>
      <c r="W3731" t="s">
        <v>39619</v>
      </c>
      <c r="X3731" t="s">
        <v>39608</v>
      </c>
      <c r="Y3731" t="s">
        <v>39620</v>
      </c>
      <c r="Z3731" t="s">
        <v>39621</v>
      </c>
      <c r="AA3731" t="s">
        <v>39622</v>
      </c>
      <c r="AB3731" t="s">
        <v>39623</v>
      </c>
      <c r="AC3731" t="s">
        <v>39624</v>
      </c>
      <c r="AD3731" t="s">
        <v>39625</v>
      </c>
      <c r="AE3731" t="s">
        <v>39626</v>
      </c>
    </row>
    <row r="3732" spans="1:31" x14ac:dyDescent="0.3">
      <c r="A3732" t="s">
        <v>39601</v>
      </c>
      <c r="B3732" t="s">
        <v>39612</v>
      </c>
      <c r="C3732">
        <v>929</v>
      </c>
      <c r="D3732" t="s">
        <v>2</v>
      </c>
      <c r="E3732" t="s">
        <v>3</v>
      </c>
      <c r="F3732" t="s">
        <v>4</v>
      </c>
      <c r="G3732">
        <v>30</v>
      </c>
      <c r="H3732">
        <v>668</v>
      </c>
      <c r="I3732">
        <v>0</v>
      </c>
      <c r="J3732">
        <v>0</v>
      </c>
      <c r="K3732">
        <v>1</v>
      </c>
    </row>
    <row r="3733" spans="1:31" x14ac:dyDescent="0.3">
      <c r="A3733" t="s">
        <v>39607</v>
      </c>
      <c r="B3733" t="s">
        <v>39627</v>
      </c>
      <c r="C3733">
        <v>728</v>
      </c>
      <c r="D3733" t="s">
        <v>32</v>
      </c>
      <c r="E3733">
        <v>131</v>
      </c>
      <c r="F3733">
        <v>1222</v>
      </c>
      <c r="G3733">
        <v>0</v>
      </c>
      <c r="H3733">
        <v>0</v>
      </c>
      <c r="I3733">
        <v>2</v>
      </c>
      <c r="J3733" t="s">
        <v>39599</v>
      </c>
      <c r="K3733" t="s">
        <v>39628</v>
      </c>
      <c r="L3733" t="s">
        <v>39629</v>
      </c>
      <c r="M3733" t="s">
        <v>39630</v>
      </c>
      <c r="N3733" t="s">
        <v>39631</v>
      </c>
      <c r="O3733" t="s">
        <v>39613</v>
      </c>
      <c r="P3733" t="s">
        <v>39632</v>
      </c>
      <c r="Q3733" t="s">
        <v>39598</v>
      </c>
      <c r="R3733" t="s">
        <v>39633</v>
      </c>
      <c r="S3733" t="s">
        <v>39634</v>
      </c>
      <c r="T3733" t="s">
        <v>39635</v>
      </c>
      <c r="U3733" t="s">
        <v>39636</v>
      </c>
      <c r="V3733" t="s">
        <v>39608</v>
      </c>
      <c r="W3733" t="s">
        <v>39590</v>
      </c>
      <c r="X3733" t="e">
        <f>-_mr-xM3Wv0</f>
        <v>#NAME?</v>
      </c>
      <c r="Y3733" t="s">
        <v>39637</v>
      </c>
      <c r="Z3733" t="s">
        <v>39638</v>
      </c>
      <c r="AA3733" t="s">
        <v>39614</v>
      </c>
      <c r="AB3733" t="s">
        <v>39639</v>
      </c>
      <c r="AC3733" t="s">
        <v>39640</v>
      </c>
    </row>
    <row r="3734" spans="1:31" x14ac:dyDescent="0.3">
      <c r="A3734" t="s">
        <v>39641</v>
      </c>
      <c r="B3734" t="s">
        <v>39588</v>
      </c>
      <c r="C3734">
        <v>962</v>
      </c>
      <c r="D3734" t="s">
        <v>2</v>
      </c>
      <c r="E3734" t="s">
        <v>3</v>
      </c>
      <c r="F3734" t="s">
        <v>4</v>
      </c>
      <c r="G3734">
        <v>27</v>
      </c>
      <c r="H3734">
        <v>64</v>
      </c>
      <c r="I3734">
        <v>0</v>
      </c>
      <c r="J3734">
        <v>0</v>
      </c>
      <c r="K3734">
        <v>0</v>
      </c>
    </row>
    <row r="3735" spans="1:31" x14ac:dyDescent="0.3">
      <c r="A3735" t="s">
        <v>39603</v>
      </c>
      <c r="B3735" t="s">
        <v>39642</v>
      </c>
      <c r="C3735">
        <v>901</v>
      </c>
      <c r="D3735" t="s">
        <v>2</v>
      </c>
      <c r="E3735" t="s">
        <v>3</v>
      </c>
      <c r="F3735" t="s">
        <v>4</v>
      </c>
      <c r="G3735">
        <v>45</v>
      </c>
      <c r="H3735">
        <v>1089</v>
      </c>
      <c r="I3735">
        <v>3.5</v>
      </c>
      <c r="J3735">
        <v>2</v>
      </c>
      <c r="K3735">
        <v>0</v>
      </c>
      <c r="L3735" t="s">
        <v>39599</v>
      </c>
      <c r="M3735" t="s">
        <v>39643</v>
      </c>
      <c r="N3735" t="s">
        <v>39644</v>
      </c>
      <c r="O3735" t="s">
        <v>39645</v>
      </c>
      <c r="P3735" t="s">
        <v>39646</v>
      </c>
      <c r="Q3735" t="s">
        <v>39600</v>
      </c>
      <c r="R3735" t="s">
        <v>39647</v>
      </c>
      <c r="S3735" t="s">
        <v>39648</v>
      </c>
      <c r="T3735" t="s">
        <v>39649</v>
      </c>
      <c r="U3735" t="s">
        <v>39621</v>
      </c>
      <c r="V3735" t="s">
        <v>39650</v>
      </c>
      <c r="W3735" t="s">
        <v>39614</v>
      </c>
      <c r="X3735" t="s">
        <v>39651</v>
      </c>
      <c r="Y3735" t="s">
        <v>39637</v>
      </c>
      <c r="Z3735" t="s">
        <v>39608</v>
      </c>
      <c r="AA3735" t="s">
        <v>39652</v>
      </c>
      <c r="AB3735" t="s">
        <v>39653</v>
      </c>
      <c r="AC3735" t="s">
        <v>38662</v>
      </c>
      <c r="AD3735" t="s">
        <v>39622</v>
      </c>
      <c r="AE3735" t="s">
        <v>39654</v>
      </c>
    </row>
    <row r="3736" spans="1:31" x14ac:dyDescent="0.3">
      <c r="A3736" t="s">
        <v>39608</v>
      </c>
      <c r="B3736" t="s">
        <v>39588</v>
      </c>
      <c r="C3736">
        <v>962</v>
      </c>
      <c r="D3736" t="s">
        <v>2</v>
      </c>
      <c r="E3736" t="s">
        <v>3</v>
      </c>
      <c r="F3736" t="s">
        <v>4</v>
      </c>
      <c r="G3736">
        <v>19</v>
      </c>
      <c r="H3736">
        <v>145</v>
      </c>
      <c r="I3736">
        <v>0</v>
      </c>
      <c r="J3736">
        <v>0</v>
      </c>
      <c r="K3736">
        <v>0</v>
      </c>
      <c r="L3736" t="s">
        <v>39621</v>
      </c>
      <c r="M3736" t="s">
        <v>39614</v>
      </c>
      <c r="N3736" t="s">
        <v>39610</v>
      </c>
      <c r="O3736" t="s">
        <v>39655</v>
      </c>
      <c r="P3736" t="s">
        <v>39598</v>
      </c>
      <c r="Q3736" t="s">
        <v>39644</v>
      </c>
      <c r="R3736" t="s">
        <v>39656</v>
      </c>
      <c r="S3736" t="s">
        <v>39607</v>
      </c>
      <c r="T3736" t="s">
        <v>39601</v>
      </c>
      <c r="U3736" t="s">
        <v>39657</v>
      </c>
      <c r="V3736" t="s">
        <v>39603</v>
      </c>
      <c r="W3736" t="s">
        <v>39651</v>
      </c>
      <c r="X3736" t="s">
        <v>39599</v>
      </c>
      <c r="Y3736" t="s">
        <v>39658</v>
      </c>
      <c r="Z3736" t="s">
        <v>39659</v>
      </c>
      <c r="AA3736" t="s">
        <v>39629</v>
      </c>
      <c r="AB3736" t="s">
        <v>39590</v>
      </c>
      <c r="AC3736" t="s">
        <v>39660</v>
      </c>
      <c r="AD3736" t="s">
        <v>39661</v>
      </c>
      <c r="AE3736" t="s">
        <v>39645</v>
      </c>
    </row>
    <row r="3737" spans="1:31" x14ac:dyDescent="0.3">
      <c r="A3737" t="s">
        <v>39599</v>
      </c>
      <c r="B3737" t="s">
        <v>39662</v>
      </c>
      <c r="C3737">
        <v>686</v>
      </c>
      <c r="D3737" t="s">
        <v>2</v>
      </c>
      <c r="E3737" t="s">
        <v>3</v>
      </c>
      <c r="F3737" t="s">
        <v>4</v>
      </c>
      <c r="G3737">
        <v>189</v>
      </c>
      <c r="H3737">
        <v>4406</v>
      </c>
      <c r="I3737">
        <v>5</v>
      </c>
      <c r="J3737">
        <v>4</v>
      </c>
      <c r="K3737">
        <v>7</v>
      </c>
      <c r="L3737" t="s">
        <v>39603</v>
      </c>
      <c r="M3737" t="s">
        <v>39663</v>
      </c>
      <c r="N3737" t="s">
        <v>39664</v>
      </c>
      <c r="O3737" t="s">
        <v>39630</v>
      </c>
      <c r="P3737" t="s">
        <v>39607</v>
      </c>
      <c r="Q3737" t="s">
        <v>39613</v>
      </c>
      <c r="R3737" t="s">
        <v>39616</v>
      </c>
      <c r="S3737" t="s">
        <v>39629</v>
      </c>
      <c r="T3737" t="s">
        <v>39665</v>
      </c>
      <c r="U3737" t="s">
        <v>39637</v>
      </c>
      <c r="V3737" t="s">
        <v>39614</v>
      </c>
      <c r="W3737" t="s">
        <v>39666</v>
      </c>
      <c r="X3737" t="s">
        <v>39667</v>
      </c>
      <c r="Y3737" t="s">
        <v>39668</v>
      </c>
    </row>
    <row r="3738" spans="1:31" x14ac:dyDescent="0.3">
      <c r="A3738" t="s">
        <v>39610</v>
      </c>
      <c r="B3738" t="s">
        <v>39588</v>
      </c>
      <c r="C3738">
        <v>962</v>
      </c>
      <c r="D3738" t="s">
        <v>2</v>
      </c>
      <c r="E3738" t="s">
        <v>3</v>
      </c>
      <c r="F3738" t="s">
        <v>4</v>
      </c>
      <c r="G3738">
        <v>40</v>
      </c>
      <c r="H3738">
        <v>79</v>
      </c>
      <c r="I3738">
        <v>0</v>
      </c>
      <c r="J3738">
        <v>0</v>
      </c>
      <c r="K3738">
        <v>0</v>
      </c>
      <c r="L3738" t="s">
        <v>39608</v>
      </c>
      <c r="M3738" t="s">
        <v>39669</v>
      </c>
      <c r="N3738" t="s">
        <v>39670</v>
      </c>
      <c r="O3738" t="s">
        <v>39671</v>
      </c>
      <c r="P3738" t="s">
        <v>39672</v>
      </c>
      <c r="Q3738" t="s">
        <v>39650</v>
      </c>
      <c r="R3738" t="s">
        <v>39629</v>
      </c>
      <c r="S3738" t="s">
        <v>39651</v>
      </c>
      <c r="T3738" t="s">
        <v>39673</v>
      </c>
      <c r="U3738" t="s">
        <v>39590</v>
      </c>
      <c r="V3738" t="s">
        <v>39674</v>
      </c>
      <c r="W3738" t="s">
        <v>29910</v>
      </c>
      <c r="X3738" t="s">
        <v>39675</v>
      </c>
      <c r="Y3738" t="s">
        <v>39676</v>
      </c>
      <c r="Z3738" t="s">
        <v>39677</v>
      </c>
      <c r="AA3738" t="s">
        <v>39678</v>
      </c>
      <c r="AB3738" t="s">
        <v>39679</v>
      </c>
      <c r="AC3738" t="s">
        <v>39639</v>
      </c>
      <c r="AD3738" t="s">
        <v>39658</v>
      </c>
      <c r="AE3738" t="s">
        <v>39680</v>
      </c>
    </row>
    <row r="3739" spans="1:31" x14ac:dyDescent="0.3">
      <c r="A3739" t="s">
        <v>39681</v>
      </c>
      <c r="B3739" t="s">
        <v>39682</v>
      </c>
      <c r="C3739">
        <v>1130</v>
      </c>
      <c r="D3739" t="s">
        <v>2</v>
      </c>
      <c r="E3739" t="s">
        <v>3</v>
      </c>
      <c r="F3739" t="s">
        <v>4</v>
      </c>
      <c r="G3739">
        <v>64</v>
      </c>
      <c r="H3739">
        <v>28</v>
      </c>
      <c r="I3739">
        <v>3</v>
      </c>
      <c r="J3739">
        <v>2</v>
      </c>
      <c r="K3739">
        <v>3</v>
      </c>
    </row>
    <row r="3740" spans="1:31" x14ac:dyDescent="0.3">
      <c r="A3740" t="s">
        <v>39683</v>
      </c>
      <c r="B3740" t="s">
        <v>39684</v>
      </c>
      <c r="C3740">
        <v>1089</v>
      </c>
      <c r="D3740" t="s">
        <v>2</v>
      </c>
      <c r="E3740" t="s">
        <v>3</v>
      </c>
      <c r="F3740" t="s">
        <v>4</v>
      </c>
      <c r="G3740">
        <v>40</v>
      </c>
      <c r="H3740">
        <v>57</v>
      </c>
      <c r="I3740">
        <v>0</v>
      </c>
      <c r="J3740">
        <v>0</v>
      </c>
      <c r="K3740">
        <v>0</v>
      </c>
    </row>
    <row r="3741" spans="1:31" x14ac:dyDescent="0.3">
      <c r="A3741" t="s">
        <v>39685</v>
      </c>
      <c r="B3741" t="s">
        <v>39686</v>
      </c>
      <c r="C3741">
        <v>1084</v>
      </c>
      <c r="D3741" t="s">
        <v>2</v>
      </c>
      <c r="E3741" t="s">
        <v>3</v>
      </c>
      <c r="F3741" t="s">
        <v>4</v>
      </c>
      <c r="G3741">
        <v>518</v>
      </c>
      <c r="H3741">
        <v>47</v>
      </c>
      <c r="I3741">
        <v>0</v>
      </c>
      <c r="J3741">
        <v>0</v>
      </c>
      <c r="K3741">
        <v>0</v>
      </c>
    </row>
    <row r="3742" spans="1:31" x14ac:dyDescent="0.3">
      <c r="A3742" t="s">
        <v>39687</v>
      </c>
      <c r="B3742" t="s">
        <v>39688</v>
      </c>
      <c r="C3742">
        <v>827</v>
      </c>
      <c r="D3742" t="s">
        <v>2</v>
      </c>
      <c r="E3742" t="s">
        <v>3</v>
      </c>
      <c r="F3742" t="s">
        <v>4</v>
      </c>
      <c r="G3742">
        <v>305</v>
      </c>
      <c r="H3742">
        <v>115</v>
      </c>
      <c r="I3742">
        <v>0</v>
      </c>
      <c r="J3742">
        <v>0</v>
      </c>
      <c r="K3742">
        <v>0</v>
      </c>
    </row>
    <row r="3743" spans="1:31" x14ac:dyDescent="0.3">
      <c r="A3743" t="s">
        <v>39689</v>
      </c>
      <c r="B3743" t="s">
        <v>39690</v>
      </c>
      <c r="C3743">
        <v>737</v>
      </c>
      <c r="D3743" t="s">
        <v>152</v>
      </c>
      <c r="E3743" t="s">
        <v>3</v>
      </c>
      <c r="F3743" t="s">
        <v>153</v>
      </c>
      <c r="G3743">
        <v>119</v>
      </c>
      <c r="H3743">
        <v>323</v>
      </c>
      <c r="I3743">
        <v>0</v>
      </c>
      <c r="J3743">
        <v>0</v>
      </c>
      <c r="K3743">
        <v>0</v>
      </c>
    </row>
    <row r="3744" spans="1:31" x14ac:dyDescent="0.3">
      <c r="A3744" t="s">
        <v>39691</v>
      </c>
      <c r="B3744" t="s">
        <v>39688</v>
      </c>
      <c r="C3744">
        <v>760</v>
      </c>
      <c r="D3744" t="s">
        <v>2</v>
      </c>
      <c r="E3744" t="s">
        <v>3</v>
      </c>
      <c r="F3744" t="s">
        <v>4</v>
      </c>
      <c r="G3744">
        <v>13</v>
      </c>
      <c r="H3744">
        <v>86</v>
      </c>
      <c r="I3744">
        <v>0</v>
      </c>
      <c r="J3744">
        <v>0</v>
      </c>
      <c r="K3744">
        <v>0</v>
      </c>
    </row>
    <row r="3745" spans="1:29" x14ac:dyDescent="0.3">
      <c r="A3745" t="s">
        <v>39692</v>
      </c>
      <c r="B3745" t="s">
        <v>39693</v>
      </c>
      <c r="C3745">
        <v>889</v>
      </c>
      <c r="D3745" t="s">
        <v>3580</v>
      </c>
      <c r="E3745" t="s">
        <v>3</v>
      </c>
      <c r="F3745" t="s">
        <v>3581</v>
      </c>
      <c r="G3745">
        <v>180</v>
      </c>
      <c r="H3745">
        <v>584</v>
      </c>
      <c r="I3745">
        <v>4</v>
      </c>
      <c r="J3745">
        <v>2</v>
      </c>
      <c r="K3745">
        <v>3</v>
      </c>
    </row>
    <row r="3746" spans="1:29" x14ac:dyDescent="0.3">
      <c r="A3746" t="s">
        <v>8704</v>
      </c>
      <c r="B3746" t="s">
        <v>39694</v>
      </c>
      <c r="C3746">
        <v>1102</v>
      </c>
      <c r="D3746" t="s">
        <v>632</v>
      </c>
      <c r="E3746">
        <v>253</v>
      </c>
      <c r="F3746">
        <v>160347</v>
      </c>
      <c r="G3746">
        <v>4.63</v>
      </c>
      <c r="H3746">
        <v>278</v>
      </c>
      <c r="I3746">
        <v>196</v>
      </c>
      <c r="J3746" t="s">
        <v>25114</v>
      </c>
      <c r="K3746" t="s">
        <v>39695</v>
      </c>
      <c r="L3746" t="s">
        <v>39696</v>
      </c>
      <c r="M3746" t="s">
        <v>39697</v>
      </c>
      <c r="N3746" t="s">
        <v>39698</v>
      </c>
      <c r="O3746" t="s">
        <v>39699</v>
      </c>
      <c r="P3746" t="s">
        <v>8711</v>
      </c>
      <c r="Q3746" t="s">
        <v>39700</v>
      </c>
      <c r="R3746" t="s">
        <v>39701</v>
      </c>
      <c r="S3746" t="s">
        <v>39702</v>
      </c>
      <c r="T3746" t="s">
        <v>39703</v>
      </c>
      <c r="U3746" t="s">
        <v>39704</v>
      </c>
      <c r="V3746" t="s">
        <v>8702</v>
      </c>
      <c r="W3746" t="s">
        <v>39705</v>
      </c>
      <c r="X3746" t="s">
        <v>39706</v>
      </c>
      <c r="Y3746" t="s">
        <v>39707</v>
      </c>
      <c r="Z3746" t="s">
        <v>39708</v>
      </c>
      <c r="AA3746" t="s">
        <v>39709</v>
      </c>
      <c r="AB3746" t="s">
        <v>39710</v>
      </c>
      <c r="AC3746" t="s">
        <v>39711</v>
      </c>
    </row>
    <row r="3747" spans="1:29" x14ac:dyDescent="0.3">
      <c r="A3747" t="s">
        <v>39705</v>
      </c>
      <c r="B3747" t="s">
        <v>39712</v>
      </c>
      <c r="C3747">
        <v>547</v>
      </c>
      <c r="D3747" t="s">
        <v>632</v>
      </c>
      <c r="E3747">
        <v>247</v>
      </c>
      <c r="F3747">
        <v>153701</v>
      </c>
      <c r="G3747">
        <v>4.84</v>
      </c>
      <c r="H3747">
        <v>337</v>
      </c>
      <c r="I3747">
        <v>193</v>
      </c>
      <c r="J3747" t="s">
        <v>39713</v>
      </c>
      <c r="K3747" t="s">
        <v>39714</v>
      </c>
      <c r="L3747" t="s">
        <v>39715</v>
      </c>
      <c r="M3747" t="s">
        <v>39716</v>
      </c>
      <c r="N3747" t="s">
        <v>39717</v>
      </c>
      <c r="O3747" t="s">
        <v>39718</v>
      </c>
      <c r="P3747" t="s">
        <v>39719</v>
      </c>
      <c r="Q3747" t="s">
        <v>39720</v>
      </c>
      <c r="R3747" t="s">
        <v>39721</v>
      </c>
      <c r="S3747" t="s">
        <v>39722</v>
      </c>
      <c r="T3747" t="s">
        <v>39723</v>
      </c>
      <c r="U3747" t="s">
        <v>39724</v>
      </c>
      <c r="V3747" t="s">
        <v>39725</v>
      </c>
      <c r="W3747" t="s">
        <v>39726</v>
      </c>
    </row>
    <row r="3748" spans="1:29" x14ac:dyDescent="0.3">
      <c r="A3748" t="s">
        <v>8711</v>
      </c>
      <c r="B3748" t="s">
        <v>39727</v>
      </c>
      <c r="C3748">
        <v>486</v>
      </c>
      <c r="D3748" t="s">
        <v>632</v>
      </c>
      <c r="E3748">
        <v>224</v>
      </c>
      <c r="F3748">
        <v>202022</v>
      </c>
      <c r="G3748">
        <v>4.8099999999999996</v>
      </c>
      <c r="H3748">
        <v>509</v>
      </c>
      <c r="I3748">
        <v>230</v>
      </c>
      <c r="J3748" t="s">
        <v>39705</v>
      </c>
      <c r="K3748" t="s">
        <v>39704</v>
      </c>
      <c r="L3748" t="s">
        <v>8714</v>
      </c>
      <c r="M3748" t="s">
        <v>8704</v>
      </c>
      <c r="N3748" t="s">
        <v>25418</v>
      </c>
      <c r="O3748" t="s">
        <v>39728</v>
      </c>
      <c r="P3748" t="s">
        <v>39729</v>
      </c>
      <c r="Q3748" t="s">
        <v>39714</v>
      </c>
      <c r="R3748" t="s">
        <v>39730</v>
      </c>
      <c r="S3748" t="s">
        <v>39731</v>
      </c>
      <c r="T3748" t="s">
        <v>39732</v>
      </c>
      <c r="U3748" t="s">
        <v>39733</v>
      </c>
      <c r="V3748" t="s">
        <v>39734</v>
      </c>
      <c r="W3748" t="s">
        <v>39735</v>
      </c>
    </row>
    <row r="3749" spans="1:29" x14ac:dyDescent="0.3">
      <c r="A3749" t="s">
        <v>39704</v>
      </c>
      <c r="B3749" t="s">
        <v>39736</v>
      </c>
      <c r="C3749">
        <v>479</v>
      </c>
      <c r="D3749" t="s">
        <v>632</v>
      </c>
      <c r="E3749">
        <v>259</v>
      </c>
      <c r="F3749">
        <v>48195</v>
      </c>
      <c r="G3749">
        <v>4.95</v>
      </c>
      <c r="H3749">
        <v>120</v>
      </c>
      <c r="I3749">
        <v>47</v>
      </c>
      <c r="J3749" t="s">
        <v>8711</v>
      </c>
      <c r="K3749" t="s">
        <v>39705</v>
      </c>
      <c r="L3749" t="s">
        <v>8714</v>
      </c>
      <c r="M3749" t="s">
        <v>8704</v>
      </c>
      <c r="N3749" t="s">
        <v>39737</v>
      </c>
      <c r="O3749" t="s">
        <v>39733</v>
      </c>
      <c r="P3749" t="s">
        <v>39738</v>
      </c>
      <c r="Q3749" t="s">
        <v>39714</v>
      </c>
      <c r="R3749" t="s">
        <v>39739</v>
      </c>
      <c r="S3749" t="s">
        <v>39728</v>
      </c>
      <c r="T3749" t="s">
        <v>39740</v>
      </c>
      <c r="U3749" t="s">
        <v>8703</v>
      </c>
      <c r="V3749" t="s">
        <v>39730</v>
      </c>
      <c r="W3749" t="s">
        <v>39713</v>
      </c>
      <c r="X3749" t="s">
        <v>39741</v>
      </c>
      <c r="Y3749" t="s">
        <v>39734</v>
      </c>
      <c r="Z3749" t="s">
        <v>39742</v>
      </c>
      <c r="AA3749" t="s">
        <v>39743</v>
      </c>
      <c r="AB3749" t="s">
        <v>39744</v>
      </c>
      <c r="AC3749" t="s">
        <v>39745</v>
      </c>
    </row>
    <row r="3750" spans="1:29" x14ac:dyDescent="0.3">
      <c r="A3750" t="s">
        <v>8703</v>
      </c>
      <c r="B3750" t="s">
        <v>39746</v>
      </c>
      <c r="C3750">
        <v>1084</v>
      </c>
      <c r="D3750" t="s">
        <v>632</v>
      </c>
      <c r="E3750">
        <v>257</v>
      </c>
      <c r="F3750">
        <v>4899</v>
      </c>
      <c r="G3750">
        <v>4.75</v>
      </c>
      <c r="H3750">
        <v>12</v>
      </c>
      <c r="I3750">
        <v>17</v>
      </c>
      <c r="J3750" t="s">
        <v>8704</v>
      </c>
      <c r="K3750" t="s">
        <v>8700</v>
      </c>
      <c r="L3750" t="s">
        <v>39747</v>
      </c>
      <c r="M3750" t="s">
        <v>39748</v>
      </c>
      <c r="N3750" t="s">
        <v>39704</v>
      </c>
      <c r="O3750" t="s">
        <v>39705</v>
      </c>
      <c r="P3750" t="s">
        <v>39749</v>
      </c>
      <c r="Q3750" t="s">
        <v>39750</v>
      </c>
      <c r="R3750" t="s">
        <v>39751</v>
      </c>
      <c r="S3750" t="s">
        <v>39752</v>
      </c>
      <c r="T3750" t="s">
        <v>8702</v>
      </c>
      <c r="U3750" t="s">
        <v>39753</v>
      </c>
      <c r="V3750" t="s">
        <v>8711</v>
      </c>
      <c r="W3750" t="s">
        <v>39754</v>
      </c>
      <c r="X3750" t="s">
        <v>39745</v>
      </c>
      <c r="Y3750" t="s">
        <v>39755</v>
      </c>
      <c r="Z3750" t="s">
        <v>8714</v>
      </c>
      <c r="AA3750" t="s">
        <v>39756</v>
      </c>
      <c r="AB3750" t="s">
        <v>39757</v>
      </c>
      <c r="AC3750" t="s">
        <v>8716</v>
      </c>
    </row>
    <row r="3751" spans="1:29" x14ac:dyDescent="0.3">
      <c r="A3751" t="s">
        <v>8714</v>
      </c>
      <c r="B3751" t="s">
        <v>39758</v>
      </c>
      <c r="C3751">
        <v>642</v>
      </c>
      <c r="D3751" t="s">
        <v>632</v>
      </c>
      <c r="E3751">
        <v>325</v>
      </c>
      <c r="F3751">
        <v>43861</v>
      </c>
      <c r="G3751">
        <v>4.92</v>
      </c>
      <c r="H3751">
        <v>153</v>
      </c>
      <c r="I3751">
        <v>84</v>
      </c>
      <c r="J3751" t="s">
        <v>8711</v>
      </c>
      <c r="K3751" t="s">
        <v>39730</v>
      </c>
      <c r="L3751" t="s">
        <v>39705</v>
      </c>
      <c r="M3751" t="s">
        <v>39704</v>
      </c>
      <c r="N3751" t="s">
        <v>39759</v>
      </c>
      <c r="O3751" t="s">
        <v>39714</v>
      </c>
      <c r="P3751" t="s">
        <v>39739</v>
      </c>
      <c r="Q3751" t="s">
        <v>8704</v>
      </c>
      <c r="R3751" t="s">
        <v>39742</v>
      </c>
      <c r="S3751" t="s">
        <v>39738</v>
      </c>
      <c r="T3751" t="s">
        <v>39733</v>
      </c>
      <c r="U3751" t="s">
        <v>39760</v>
      </c>
      <c r="V3751" t="s">
        <v>39728</v>
      </c>
      <c r="W3751" t="s">
        <v>39734</v>
      </c>
    </row>
    <row r="3752" spans="1:29" x14ac:dyDescent="0.3">
      <c r="A3752" t="s">
        <v>39734</v>
      </c>
      <c r="B3752" t="s">
        <v>39758</v>
      </c>
      <c r="C3752">
        <v>642</v>
      </c>
      <c r="D3752" t="s">
        <v>632</v>
      </c>
      <c r="E3752">
        <v>247</v>
      </c>
      <c r="F3752">
        <v>32585</v>
      </c>
      <c r="G3752">
        <v>4.96</v>
      </c>
      <c r="H3752">
        <v>148</v>
      </c>
      <c r="I3752">
        <v>51</v>
      </c>
      <c r="J3752" t="s">
        <v>8711</v>
      </c>
      <c r="K3752" t="s">
        <v>8714</v>
      </c>
      <c r="L3752" t="s">
        <v>39705</v>
      </c>
      <c r="M3752" t="s">
        <v>39728</v>
      </c>
      <c r="N3752" t="s">
        <v>39761</v>
      </c>
      <c r="O3752" t="s">
        <v>39704</v>
      </c>
      <c r="P3752" t="s">
        <v>39714</v>
      </c>
      <c r="Q3752" t="s">
        <v>39730</v>
      </c>
      <c r="R3752" t="s">
        <v>39762</v>
      </c>
      <c r="S3752" t="s">
        <v>39763</v>
      </c>
      <c r="T3752" t="s">
        <v>8704</v>
      </c>
      <c r="U3752" t="s">
        <v>39764</v>
      </c>
      <c r="V3752" t="s">
        <v>39742</v>
      </c>
      <c r="W3752" t="s">
        <v>39738</v>
      </c>
      <c r="X3752" t="s">
        <v>39765</v>
      </c>
      <c r="Y3752" t="s">
        <v>39739</v>
      </c>
      <c r="Z3752" t="s">
        <v>39741</v>
      </c>
      <c r="AA3752" t="s">
        <v>39766</v>
      </c>
      <c r="AB3752" t="s">
        <v>39733</v>
      </c>
      <c r="AC3752" t="s">
        <v>8703</v>
      </c>
    </row>
    <row r="3753" spans="1:29" x14ac:dyDescent="0.3">
      <c r="A3753" t="s">
        <v>39765</v>
      </c>
      <c r="B3753" t="s">
        <v>39767</v>
      </c>
      <c r="C3753">
        <v>545</v>
      </c>
      <c r="D3753" t="s">
        <v>32</v>
      </c>
      <c r="E3753">
        <v>77</v>
      </c>
      <c r="F3753">
        <v>2770</v>
      </c>
      <c r="G3753">
        <v>5</v>
      </c>
      <c r="H3753">
        <v>6</v>
      </c>
      <c r="I3753">
        <v>2</v>
      </c>
    </row>
    <row r="3754" spans="1:29" x14ac:dyDescent="0.3">
      <c r="A3754" t="s">
        <v>39713</v>
      </c>
      <c r="B3754" t="s">
        <v>39768</v>
      </c>
      <c r="C3754">
        <v>567</v>
      </c>
      <c r="D3754" t="s">
        <v>632</v>
      </c>
      <c r="E3754">
        <v>270</v>
      </c>
      <c r="F3754">
        <v>11816</v>
      </c>
      <c r="G3754">
        <v>4.88</v>
      </c>
      <c r="H3754">
        <v>33</v>
      </c>
      <c r="I3754">
        <v>23</v>
      </c>
      <c r="J3754" t="s">
        <v>39714</v>
      </c>
      <c r="K3754" t="s">
        <v>39705</v>
      </c>
      <c r="L3754" t="s">
        <v>8711</v>
      </c>
      <c r="M3754" t="s">
        <v>8714</v>
      </c>
      <c r="N3754" t="s">
        <v>39704</v>
      </c>
      <c r="O3754" t="s">
        <v>8704</v>
      </c>
      <c r="P3754" t="s">
        <v>39715</v>
      </c>
      <c r="Q3754" t="s">
        <v>39765</v>
      </c>
      <c r="R3754" t="s">
        <v>39733</v>
      </c>
      <c r="S3754" t="s">
        <v>39724</v>
      </c>
      <c r="T3754" t="s">
        <v>39769</v>
      </c>
      <c r="U3754" t="s">
        <v>39738</v>
      </c>
      <c r="V3754" t="s">
        <v>39716</v>
      </c>
      <c r="W3754" t="s">
        <v>39719</v>
      </c>
      <c r="X3754" t="s">
        <v>39742</v>
      </c>
      <c r="Y3754" t="s">
        <v>39734</v>
      </c>
      <c r="Z3754" t="s">
        <v>39720</v>
      </c>
      <c r="AA3754" t="s">
        <v>39766</v>
      </c>
      <c r="AB3754" t="s">
        <v>39745</v>
      </c>
      <c r="AC3754" t="s">
        <v>8702</v>
      </c>
    </row>
    <row r="3755" spans="1:29" x14ac:dyDescent="0.3">
      <c r="A3755" t="s">
        <v>8702</v>
      </c>
      <c r="B3755" t="s">
        <v>39770</v>
      </c>
      <c r="C3755">
        <v>1097</v>
      </c>
      <c r="D3755" t="s">
        <v>632</v>
      </c>
      <c r="E3755">
        <v>223</v>
      </c>
      <c r="F3755">
        <v>10112</v>
      </c>
      <c r="G3755">
        <v>4.5999999999999996</v>
      </c>
      <c r="H3755">
        <v>50</v>
      </c>
      <c r="I3755">
        <v>78</v>
      </c>
      <c r="J3755" t="s">
        <v>8704</v>
      </c>
      <c r="K3755" t="s">
        <v>8700</v>
      </c>
      <c r="L3755" t="s">
        <v>8711</v>
      </c>
      <c r="M3755" t="s">
        <v>39705</v>
      </c>
      <c r="N3755" t="s">
        <v>8703</v>
      </c>
      <c r="O3755" t="s">
        <v>8714</v>
      </c>
      <c r="P3755" t="s">
        <v>8705</v>
      </c>
      <c r="Q3755" t="s">
        <v>39771</v>
      </c>
      <c r="R3755" t="s">
        <v>39738</v>
      </c>
      <c r="S3755" t="s">
        <v>39772</v>
      </c>
      <c r="T3755" t="s">
        <v>39745</v>
      </c>
      <c r="U3755" t="s">
        <v>8713</v>
      </c>
      <c r="V3755" t="s">
        <v>39747</v>
      </c>
      <c r="W3755" t="s">
        <v>8716</v>
      </c>
      <c r="X3755" t="s">
        <v>39773</v>
      </c>
      <c r="Y3755" t="s">
        <v>39766</v>
      </c>
      <c r="Z3755" t="s">
        <v>39713</v>
      </c>
      <c r="AA3755" t="s">
        <v>8706</v>
      </c>
      <c r="AB3755" t="s">
        <v>39734</v>
      </c>
      <c r="AC3755" t="s">
        <v>39774</v>
      </c>
    </row>
    <row r="3756" spans="1:29" x14ac:dyDescent="0.3">
      <c r="A3756" t="s">
        <v>39738</v>
      </c>
      <c r="B3756" t="s">
        <v>39727</v>
      </c>
      <c r="C3756">
        <v>621</v>
      </c>
      <c r="D3756" t="s">
        <v>632</v>
      </c>
      <c r="E3756">
        <v>306</v>
      </c>
      <c r="F3756">
        <v>8943</v>
      </c>
      <c r="G3756">
        <v>4.88</v>
      </c>
      <c r="H3756">
        <v>48</v>
      </c>
      <c r="I3756">
        <v>25</v>
      </c>
      <c r="J3756" t="s">
        <v>39775</v>
      </c>
      <c r="K3756" t="s">
        <v>39704</v>
      </c>
      <c r="L3756" t="s">
        <v>39742</v>
      </c>
      <c r="M3756" t="s">
        <v>8711</v>
      </c>
      <c r="N3756" t="s">
        <v>39733</v>
      </c>
      <c r="O3756" t="s">
        <v>39705</v>
      </c>
      <c r="P3756" t="s">
        <v>8714</v>
      </c>
      <c r="Q3756" t="s">
        <v>39776</v>
      </c>
      <c r="R3756" t="s">
        <v>39745</v>
      </c>
      <c r="S3756" t="s">
        <v>8704</v>
      </c>
      <c r="T3756" t="s">
        <v>39741</v>
      </c>
      <c r="U3756" t="s">
        <v>39724</v>
      </c>
      <c r="V3756" t="s">
        <v>39777</v>
      </c>
      <c r="W3756" t="s">
        <v>39778</v>
      </c>
      <c r="X3756" t="s">
        <v>8703</v>
      </c>
      <c r="Y3756" t="s">
        <v>39765</v>
      </c>
      <c r="Z3756" t="s">
        <v>39779</v>
      </c>
      <c r="AA3756" t="s">
        <v>8702</v>
      </c>
      <c r="AB3756" t="s">
        <v>39780</v>
      </c>
      <c r="AC3756" t="s">
        <v>39781</v>
      </c>
    </row>
    <row r="3757" spans="1:29" x14ac:dyDescent="0.3">
      <c r="A3757" t="s">
        <v>39733</v>
      </c>
      <c r="B3757" t="s">
        <v>39782</v>
      </c>
      <c r="C3757">
        <v>710</v>
      </c>
      <c r="D3757" t="s">
        <v>632</v>
      </c>
      <c r="E3757">
        <v>321</v>
      </c>
      <c r="F3757">
        <v>5723</v>
      </c>
      <c r="G3757">
        <v>4.5</v>
      </c>
      <c r="H3757">
        <v>16</v>
      </c>
      <c r="I3757">
        <v>8</v>
      </c>
      <c r="J3757" t="s">
        <v>39704</v>
      </c>
      <c r="K3757" t="s">
        <v>8711</v>
      </c>
      <c r="L3757" t="s">
        <v>39783</v>
      </c>
      <c r="M3757" t="s">
        <v>39738</v>
      </c>
      <c r="N3757" t="s">
        <v>39705</v>
      </c>
      <c r="O3757" t="s">
        <v>8714</v>
      </c>
      <c r="P3757" t="s">
        <v>39742</v>
      </c>
      <c r="Q3757" t="s">
        <v>39784</v>
      </c>
      <c r="R3757" t="s">
        <v>39737</v>
      </c>
      <c r="S3757" t="s">
        <v>39743</v>
      </c>
      <c r="T3757" t="s">
        <v>39741</v>
      </c>
      <c r="U3757" t="s">
        <v>39765</v>
      </c>
      <c r="V3757" t="s">
        <v>39785</v>
      </c>
      <c r="W3757" t="s">
        <v>8704</v>
      </c>
      <c r="X3757" t="s">
        <v>39766</v>
      </c>
      <c r="Y3757" t="s">
        <v>8703</v>
      </c>
      <c r="Z3757" t="s">
        <v>39786</v>
      </c>
      <c r="AA3757" t="s">
        <v>39764</v>
      </c>
      <c r="AB3757" t="s">
        <v>39734</v>
      </c>
      <c r="AC3757" t="s">
        <v>39787</v>
      </c>
    </row>
    <row r="3758" spans="1:29" x14ac:dyDescent="0.3">
      <c r="A3758" t="s">
        <v>39714</v>
      </c>
      <c r="B3758" t="s">
        <v>39788</v>
      </c>
      <c r="C3758">
        <v>416</v>
      </c>
      <c r="D3758" t="s">
        <v>632</v>
      </c>
      <c r="E3758">
        <v>234</v>
      </c>
      <c r="F3758">
        <v>54354</v>
      </c>
      <c r="G3758">
        <v>4.78</v>
      </c>
      <c r="H3758">
        <v>223</v>
      </c>
      <c r="I3758">
        <v>68</v>
      </c>
      <c r="J3758" t="s">
        <v>39705</v>
      </c>
      <c r="K3758" t="s">
        <v>8714</v>
      </c>
      <c r="L3758" t="s">
        <v>8711</v>
      </c>
      <c r="M3758" t="s">
        <v>39730</v>
      </c>
      <c r="N3758" t="s">
        <v>39713</v>
      </c>
      <c r="O3758" t="s">
        <v>39704</v>
      </c>
      <c r="P3758" t="s">
        <v>39789</v>
      </c>
      <c r="Q3758" t="s">
        <v>39790</v>
      </c>
      <c r="R3758" t="s">
        <v>39791</v>
      </c>
      <c r="S3758" t="s">
        <v>39792</v>
      </c>
      <c r="T3758" t="s">
        <v>39741</v>
      </c>
      <c r="U3758" t="s">
        <v>39793</v>
      </c>
      <c r="V3758" t="s">
        <v>39794</v>
      </c>
      <c r="W3758" t="s">
        <v>39734</v>
      </c>
      <c r="X3758" t="s">
        <v>39795</v>
      </c>
      <c r="Y3758" t="s">
        <v>39796</v>
      </c>
      <c r="Z3758" t="s">
        <v>39797</v>
      </c>
      <c r="AA3758" t="s">
        <v>39798</v>
      </c>
      <c r="AB3758" t="s">
        <v>39724</v>
      </c>
      <c r="AC3758" t="s">
        <v>39799</v>
      </c>
    </row>
    <row r="3759" spans="1:29" x14ac:dyDescent="0.3">
      <c r="A3759" t="s">
        <v>39728</v>
      </c>
      <c r="B3759" t="s">
        <v>39800</v>
      </c>
      <c r="C3759">
        <v>477</v>
      </c>
      <c r="D3759" t="s">
        <v>632</v>
      </c>
      <c r="E3759">
        <v>214</v>
      </c>
      <c r="F3759">
        <v>29296</v>
      </c>
      <c r="G3759">
        <v>4.7699999999999996</v>
      </c>
      <c r="H3759">
        <v>96</v>
      </c>
      <c r="I3759">
        <v>31</v>
      </c>
    </row>
    <row r="3760" spans="1:29" x14ac:dyDescent="0.3">
      <c r="A3760" t="s">
        <v>39742</v>
      </c>
      <c r="B3760" t="s">
        <v>39727</v>
      </c>
      <c r="C3760">
        <v>621</v>
      </c>
      <c r="D3760" t="s">
        <v>632</v>
      </c>
      <c r="E3760">
        <v>594</v>
      </c>
      <c r="F3760">
        <v>9465</v>
      </c>
      <c r="G3760">
        <v>4.97</v>
      </c>
      <c r="H3760">
        <v>61</v>
      </c>
      <c r="I3760">
        <v>41</v>
      </c>
      <c r="J3760" t="s">
        <v>39738</v>
      </c>
      <c r="K3760" t="s">
        <v>39801</v>
      </c>
      <c r="L3760" t="s">
        <v>8714</v>
      </c>
      <c r="M3760" t="s">
        <v>8711</v>
      </c>
      <c r="N3760" t="s">
        <v>39733</v>
      </c>
      <c r="O3760" t="s">
        <v>39802</v>
      </c>
      <c r="P3760" t="s">
        <v>39803</v>
      </c>
      <c r="Q3760" t="s">
        <v>39724</v>
      </c>
    </row>
    <row r="3761" spans="1:31" x14ac:dyDescent="0.3">
      <c r="A3761" t="s">
        <v>39804</v>
      </c>
      <c r="B3761" t="s">
        <v>39805</v>
      </c>
      <c r="C3761">
        <v>1000</v>
      </c>
      <c r="D3761" t="s">
        <v>3580</v>
      </c>
      <c r="E3761" t="s">
        <v>3</v>
      </c>
      <c r="F3761" t="s">
        <v>3581</v>
      </c>
      <c r="G3761">
        <v>280</v>
      </c>
      <c r="H3761">
        <v>2345</v>
      </c>
      <c r="I3761">
        <v>5</v>
      </c>
      <c r="J3761">
        <v>13</v>
      </c>
      <c r="K3761">
        <v>14</v>
      </c>
      <c r="L3761" t="s">
        <v>39806</v>
      </c>
      <c r="M3761" t="s">
        <v>39807</v>
      </c>
      <c r="N3761" t="s">
        <v>39808</v>
      </c>
      <c r="O3761" t="s">
        <v>39809</v>
      </c>
      <c r="P3761" t="s">
        <v>39810</v>
      </c>
      <c r="Q3761" t="s">
        <v>39811</v>
      </c>
      <c r="R3761" t="s">
        <v>39812</v>
      </c>
      <c r="S3761" t="s">
        <v>39813</v>
      </c>
      <c r="T3761" t="s">
        <v>39814</v>
      </c>
      <c r="U3761" t="s">
        <v>39815</v>
      </c>
      <c r="V3761" t="s">
        <v>39816</v>
      </c>
      <c r="W3761" t="s">
        <v>39817</v>
      </c>
      <c r="X3761" t="s">
        <v>39818</v>
      </c>
      <c r="Y3761" t="s">
        <v>39819</v>
      </c>
      <c r="Z3761" t="s">
        <v>39820</v>
      </c>
      <c r="AA3761" t="s">
        <v>39821</v>
      </c>
      <c r="AB3761" t="s">
        <v>39822</v>
      </c>
      <c r="AC3761" t="s">
        <v>39823</v>
      </c>
      <c r="AD3761" t="s">
        <v>39824</v>
      </c>
      <c r="AE3761" t="s">
        <v>39825</v>
      </c>
    </row>
    <row r="3762" spans="1:31" x14ac:dyDescent="0.3">
      <c r="A3762" t="s">
        <v>39826</v>
      </c>
      <c r="B3762" t="s">
        <v>39827</v>
      </c>
      <c r="C3762">
        <v>1001</v>
      </c>
      <c r="D3762" t="s">
        <v>233</v>
      </c>
      <c r="E3762" t="s">
        <v>3</v>
      </c>
      <c r="F3762" t="s">
        <v>234</v>
      </c>
      <c r="G3762">
        <v>178</v>
      </c>
      <c r="H3762">
        <v>550</v>
      </c>
      <c r="I3762">
        <v>5</v>
      </c>
      <c r="J3762">
        <v>3</v>
      </c>
      <c r="K3762">
        <v>2</v>
      </c>
    </row>
    <row r="3763" spans="1:31" x14ac:dyDescent="0.3">
      <c r="A3763" t="s">
        <v>39828</v>
      </c>
      <c r="B3763" t="s">
        <v>39829</v>
      </c>
      <c r="C3763">
        <v>623</v>
      </c>
      <c r="D3763" t="s">
        <v>3580</v>
      </c>
      <c r="E3763" t="s">
        <v>3</v>
      </c>
      <c r="F3763" t="s">
        <v>3581</v>
      </c>
      <c r="G3763">
        <v>265</v>
      </c>
      <c r="H3763">
        <v>883</v>
      </c>
      <c r="I3763">
        <v>5</v>
      </c>
      <c r="J3763">
        <v>5</v>
      </c>
      <c r="K3763">
        <v>2</v>
      </c>
    </row>
    <row r="3764" spans="1:31" x14ac:dyDescent="0.3">
      <c r="A3764" t="s">
        <v>39830</v>
      </c>
      <c r="B3764" t="s">
        <v>39831</v>
      </c>
      <c r="C3764">
        <v>986</v>
      </c>
      <c r="D3764" t="s">
        <v>3580</v>
      </c>
      <c r="E3764" t="s">
        <v>3</v>
      </c>
      <c r="F3764" t="s">
        <v>3581</v>
      </c>
      <c r="G3764">
        <v>127</v>
      </c>
      <c r="H3764">
        <v>282</v>
      </c>
      <c r="I3764">
        <v>0</v>
      </c>
      <c r="J3764">
        <v>0</v>
      </c>
      <c r="K3764">
        <v>0</v>
      </c>
    </row>
    <row r="3765" spans="1:31" x14ac:dyDescent="0.3">
      <c r="A3765" t="s">
        <v>39832</v>
      </c>
      <c r="B3765" t="s">
        <v>39833</v>
      </c>
      <c r="C3765">
        <v>955</v>
      </c>
      <c r="D3765" t="s">
        <v>3580</v>
      </c>
      <c r="E3765" t="s">
        <v>3</v>
      </c>
      <c r="F3765" t="s">
        <v>3581</v>
      </c>
      <c r="G3765">
        <v>62</v>
      </c>
      <c r="H3765">
        <v>802</v>
      </c>
      <c r="I3765">
        <v>5</v>
      </c>
      <c r="J3765">
        <v>3</v>
      </c>
      <c r="K3765">
        <v>3</v>
      </c>
      <c r="L3765" t="s">
        <v>39834</v>
      </c>
      <c r="M3765" t="s">
        <v>39835</v>
      </c>
      <c r="N3765" t="s">
        <v>39836</v>
      </c>
      <c r="O3765" t="s">
        <v>39837</v>
      </c>
      <c r="P3765" t="s">
        <v>39838</v>
      </c>
      <c r="Q3765" t="s">
        <v>39839</v>
      </c>
      <c r="R3765" t="s">
        <v>39840</v>
      </c>
      <c r="S3765" t="s">
        <v>39841</v>
      </c>
      <c r="T3765" t="s">
        <v>39842</v>
      </c>
      <c r="U3765" t="s">
        <v>39843</v>
      </c>
      <c r="V3765" t="s">
        <v>39844</v>
      </c>
      <c r="W3765" t="s">
        <v>39845</v>
      </c>
      <c r="X3765" t="s">
        <v>39846</v>
      </c>
      <c r="Y3765" t="s">
        <v>39847</v>
      </c>
      <c r="Z3765" t="s">
        <v>39848</v>
      </c>
      <c r="AA3765" t="s">
        <v>39849</v>
      </c>
      <c r="AB3765" t="s">
        <v>39819</v>
      </c>
      <c r="AC3765" t="s">
        <v>39850</v>
      </c>
      <c r="AD3765" t="s">
        <v>39851</v>
      </c>
      <c r="AE3765" t="s">
        <v>39852</v>
      </c>
    </row>
    <row r="3766" spans="1:31" x14ac:dyDescent="0.3">
      <c r="A3766" t="s">
        <v>39853</v>
      </c>
      <c r="B3766" t="s">
        <v>39854</v>
      </c>
      <c r="C3766">
        <v>981</v>
      </c>
      <c r="D3766" t="s">
        <v>3580</v>
      </c>
      <c r="E3766" t="s">
        <v>3</v>
      </c>
      <c r="F3766" t="s">
        <v>3581</v>
      </c>
      <c r="G3766">
        <v>120</v>
      </c>
      <c r="H3766">
        <v>142</v>
      </c>
      <c r="I3766">
        <v>5</v>
      </c>
      <c r="J3766">
        <v>1</v>
      </c>
      <c r="K3766">
        <v>0</v>
      </c>
    </row>
    <row r="3767" spans="1:31" x14ac:dyDescent="0.3">
      <c r="A3767" t="s">
        <v>39855</v>
      </c>
      <c r="B3767" t="s">
        <v>39856</v>
      </c>
      <c r="C3767">
        <v>601</v>
      </c>
      <c r="D3767" t="s">
        <v>3580</v>
      </c>
      <c r="E3767" t="s">
        <v>3</v>
      </c>
      <c r="F3767" t="s">
        <v>3581</v>
      </c>
      <c r="G3767">
        <v>368</v>
      </c>
      <c r="H3767">
        <v>557</v>
      </c>
      <c r="I3767">
        <v>2</v>
      </c>
      <c r="J3767">
        <v>1</v>
      </c>
      <c r="K3767">
        <v>0</v>
      </c>
    </row>
    <row r="3768" spans="1:31" x14ac:dyDescent="0.3">
      <c r="A3768" t="s">
        <v>39857</v>
      </c>
      <c r="B3768" t="s">
        <v>39858</v>
      </c>
      <c r="C3768">
        <v>749</v>
      </c>
      <c r="D3768" t="s">
        <v>38</v>
      </c>
      <c r="E3768" t="s">
        <v>3</v>
      </c>
      <c r="F3768" t="s">
        <v>39</v>
      </c>
      <c r="G3768">
        <v>146</v>
      </c>
      <c r="H3768">
        <v>61</v>
      </c>
      <c r="I3768">
        <v>0</v>
      </c>
      <c r="J3768">
        <v>0</v>
      </c>
      <c r="K3768">
        <v>0</v>
      </c>
    </row>
    <row r="3769" spans="1:31" x14ac:dyDescent="0.3">
      <c r="A3769" t="s">
        <v>39859</v>
      </c>
      <c r="B3769" t="s">
        <v>39860</v>
      </c>
      <c r="C3769">
        <v>970</v>
      </c>
      <c r="D3769" t="s">
        <v>3580</v>
      </c>
      <c r="E3769" t="s">
        <v>3</v>
      </c>
      <c r="F3769" t="s">
        <v>3581</v>
      </c>
      <c r="G3769">
        <v>47</v>
      </c>
      <c r="H3769">
        <v>160</v>
      </c>
      <c r="I3769">
        <v>5</v>
      </c>
      <c r="J3769">
        <v>2</v>
      </c>
      <c r="K3769">
        <v>2</v>
      </c>
    </row>
    <row r="3770" spans="1:31" x14ac:dyDescent="0.3">
      <c r="A3770" t="s">
        <v>39861</v>
      </c>
      <c r="B3770" t="s">
        <v>10181</v>
      </c>
      <c r="C3770">
        <v>1007</v>
      </c>
      <c r="D3770" t="s">
        <v>3580</v>
      </c>
      <c r="E3770" t="s">
        <v>3</v>
      </c>
      <c r="F3770" t="s">
        <v>3581</v>
      </c>
      <c r="G3770">
        <v>237</v>
      </c>
      <c r="H3770">
        <v>12282</v>
      </c>
      <c r="I3770">
        <v>4.41</v>
      </c>
      <c r="J3770">
        <v>85</v>
      </c>
      <c r="K3770">
        <v>92</v>
      </c>
    </row>
    <row r="3771" spans="1:31" x14ac:dyDescent="0.3">
      <c r="A3771" t="s">
        <v>39862</v>
      </c>
      <c r="B3771" t="s">
        <v>39863</v>
      </c>
      <c r="C3771">
        <v>648</v>
      </c>
      <c r="D3771" t="s">
        <v>3478</v>
      </c>
      <c r="E3771" t="s">
        <v>3</v>
      </c>
      <c r="F3771" t="s">
        <v>3479</v>
      </c>
      <c r="G3771">
        <v>567</v>
      </c>
      <c r="H3771">
        <v>4228</v>
      </c>
      <c r="I3771">
        <v>3.62</v>
      </c>
      <c r="J3771">
        <v>8</v>
      </c>
      <c r="K3771">
        <v>4</v>
      </c>
      <c r="L3771" t="s">
        <v>39864</v>
      </c>
      <c r="M3771" t="s">
        <v>39865</v>
      </c>
      <c r="N3771" t="s">
        <v>39866</v>
      </c>
      <c r="O3771" t="s">
        <v>39867</v>
      </c>
      <c r="P3771" t="s">
        <v>39868</v>
      </c>
      <c r="Q3771" t="s">
        <v>39869</v>
      </c>
      <c r="R3771" t="s">
        <v>39870</v>
      </c>
      <c r="S3771" t="s">
        <v>39871</v>
      </c>
      <c r="T3771" t="s">
        <v>39872</v>
      </c>
      <c r="U3771" t="s">
        <v>39873</v>
      </c>
      <c r="V3771" t="s">
        <v>39874</v>
      </c>
      <c r="W3771" t="s">
        <v>39875</v>
      </c>
      <c r="X3771" t="s">
        <v>39876</v>
      </c>
      <c r="Y3771" t="s">
        <v>39877</v>
      </c>
      <c r="Z3771" t="s">
        <v>39878</v>
      </c>
      <c r="AA3771" t="s">
        <v>39879</v>
      </c>
      <c r="AB3771" t="s">
        <v>39880</v>
      </c>
      <c r="AC3771" t="s">
        <v>39881</v>
      </c>
      <c r="AD3771" t="s">
        <v>39882</v>
      </c>
      <c r="AE3771" t="s">
        <v>39883</v>
      </c>
    </row>
    <row r="3772" spans="1:31" x14ac:dyDescent="0.3">
      <c r="A3772" t="s">
        <v>39884</v>
      </c>
      <c r="B3772" t="s">
        <v>39885</v>
      </c>
      <c r="C3772">
        <v>632</v>
      </c>
      <c r="D3772" t="s">
        <v>3580</v>
      </c>
      <c r="E3772" t="s">
        <v>3</v>
      </c>
      <c r="F3772" t="s">
        <v>3581</v>
      </c>
      <c r="G3772">
        <v>195</v>
      </c>
      <c r="H3772">
        <v>5699</v>
      </c>
      <c r="I3772">
        <v>4.7</v>
      </c>
      <c r="J3772">
        <v>23</v>
      </c>
      <c r="K3772">
        <v>11</v>
      </c>
    </row>
    <row r="3773" spans="1:31" x14ac:dyDescent="0.3">
      <c r="A3773" t="s">
        <v>39886</v>
      </c>
      <c r="B3773" t="s">
        <v>39887</v>
      </c>
      <c r="C3773">
        <v>619</v>
      </c>
      <c r="D3773" t="s">
        <v>2</v>
      </c>
      <c r="E3773" t="s">
        <v>3</v>
      </c>
      <c r="F3773" t="s">
        <v>4</v>
      </c>
      <c r="G3773">
        <v>70</v>
      </c>
      <c r="H3773">
        <v>7953</v>
      </c>
      <c r="I3773">
        <v>4.62</v>
      </c>
      <c r="J3773">
        <v>8</v>
      </c>
      <c r="K3773">
        <v>10</v>
      </c>
      <c r="L3773" t="s">
        <v>39888</v>
      </c>
      <c r="M3773" t="s">
        <v>39889</v>
      </c>
      <c r="N3773" t="s">
        <v>39890</v>
      </c>
      <c r="O3773" t="s">
        <v>39891</v>
      </c>
      <c r="P3773" t="s">
        <v>39892</v>
      </c>
      <c r="Q3773" t="s">
        <v>39893</v>
      </c>
      <c r="R3773" t="s">
        <v>39894</v>
      </c>
      <c r="S3773" t="s">
        <v>39895</v>
      </c>
      <c r="T3773" t="s">
        <v>39896</v>
      </c>
      <c r="U3773" t="s">
        <v>39897</v>
      </c>
      <c r="V3773" t="s">
        <v>39898</v>
      </c>
      <c r="W3773" t="s">
        <v>39899</v>
      </c>
      <c r="X3773" t="s">
        <v>39900</v>
      </c>
      <c r="Y3773" t="s">
        <v>39901</v>
      </c>
      <c r="Z3773" t="s">
        <v>39902</v>
      </c>
      <c r="AA3773" t="s">
        <v>39903</v>
      </c>
      <c r="AB3773" t="s">
        <v>39904</v>
      </c>
      <c r="AC3773" t="s">
        <v>39905</v>
      </c>
      <c r="AD3773" t="s">
        <v>39906</v>
      </c>
      <c r="AE3773" t="s">
        <v>39907</v>
      </c>
    </row>
    <row r="3774" spans="1:31" x14ac:dyDescent="0.3">
      <c r="A3774" t="s">
        <v>39838</v>
      </c>
      <c r="B3774" t="s">
        <v>39908</v>
      </c>
      <c r="C3774">
        <v>821</v>
      </c>
      <c r="D3774" t="s">
        <v>233</v>
      </c>
      <c r="E3774" t="s">
        <v>3</v>
      </c>
      <c r="F3774" t="s">
        <v>234</v>
      </c>
      <c r="G3774">
        <v>482</v>
      </c>
      <c r="H3774">
        <v>59811</v>
      </c>
      <c r="I3774">
        <v>4.5599999999999996</v>
      </c>
      <c r="J3774">
        <v>50</v>
      </c>
      <c r="K3774">
        <v>39</v>
      </c>
      <c r="L3774" t="s">
        <v>39909</v>
      </c>
      <c r="M3774" t="s">
        <v>39910</v>
      </c>
      <c r="N3774" t="e">
        <f>-KjswSdm0K0</f>
        <v>#NAME?</v>
      </c>
      <c r="O3774" t="s">
        <v>39911</v>
      </c>
      <c r="P3774" t="s">
        <v>39912</v>
      </c>
      <c r="Q3774" t="s">
        <v>39913</v>
      </c>
      <c r="R3774" t="s">
        <v>39914</v>
      </c>
      <c r="S3774" t="s">
        <v>39915</v>
      </c>
      <c r="T3774" t="s">
        <v>39916</v>
      </c>
      <c r="U3774" t="s">
        <v>39917</v>
      </c>
      <c r="V3774" t="s">
        <v>39918</v>
      </c>
      <c r="W3774" t="s">
        <v>39919</v>
      </c>
      <c r="X3774" t="s">
        <v>39920</v>
      </c>
      <c r="Y3774" t="s">
        <v>39921</v>
      </c>
      <c r="Z3774" t="s">
        <v>39922</v>
      </c>
      <c r="AA3774" t="s">
        <v>39923</v>
      </c>
      <c r="AB3774" t="s">
        <v>39924</v>
      </c>
      <c r="AC3774" t="s">
        <v>39925</v>
      </c>
      <c r="AD3774" t="s">
        <v>39926</v>
      </c>
      <c r="AE3774" t="s">
        <v>39927</v>
      </c>
    </row>
    <row r="3775" spans="1:31" x14ac:dyDescent="0.3">
      <c r="A3775" t="s">
        <v>39928</v>
      </c>
      <c r="B3775" t="s">
        <v>39929</v>
      </c>
      <c r="C3775">
        <v>940</v>
      </c>
      <c r="D3775" t="s">
        <v>632</v>
      </c>
      <c r="E3775">
        <v>379</v>
      </c>
      <c r="F3775">
        <v>689</v>
      </c>
      <c r="G3775">
        <v>3.33</v>
      </c>
      <c r="H3775">
        <v>3</v>
      </c>
      <c r="I3775">
        <v>2</v>
      </c>
    </row>
    <row r="3776" spans="1:31" x14ac:dyDescent="0.3">
      <c r="A3776" t="s">
        <v>39930</v>
      </c>
      <c r="B3776" t="s">
        <v>39931</v>
      </c>
      <c r="C3776">
        <v>838</v>
      </c>
      <c r="D3776" t="s">
        <v>632</v>
      </c>
      <c r="E3776">
        <v>188</v>
      </c>
      <c r="F3776">
        <v>1117</v>
      </c>
      <c r="G3776">
        <v>4.2</v>
      </c>
      <c r="H3776">
        <v>5</v>
      </c>
      <c r="I3776">
        <v>28</v>
      </c>
    </row>
    <row r="3777" spans="1:31" x14ac:dyDescent="0.3">
      <c r="A3777" t="s">
        <v>39932</v>
      </c>
      <c r="B3777" t="s">
        <v>39933</v>
      </c>
      <c r="C3777">
        <v>933</v>
      </c>
      <c r="D3777" t="s">
        <v>3580</v>
      </c>
      <c r="E3777" t="s">
        <v>3</v>
      </c>
      <c r="F3777" t="s">
        <v>3581</v>
      </c>
      <c r="G3777">
        <v>205</v>
      </c>
      <c r="H3777">
        <v>2092</v>
      </c>
      <c r="I3777">
        <v>4.92</v>
      </c>
      <c r="J3777">
        <v>13</v>
      </c>
      <c r="K3777">
        <v>3</v>
      </c>
    </row>
    <row r="3778" spans="1:31" x14ac:dyDescent="0.3">
      <c r="A3778" t="s">
        <v>39934</v>
      </c>
      <c r="B3778" t="s">
        <v>39935</v>
      </c>
      <c r="C3778">
        <v>981</v>
      </c>
      <c r="D3778" t="s">
        <v>3580</v>
      </c>
      <c r="E3778" t="s">
        <v>3</v>
      </c>
      <c r="F3778" t="s">
        <v>3581</v>
      </c>
      <c r="G3778">
        <v>342</v>
      </c>
      <c r="H3778">
        <v>360</v>
      </c>
      <c r="I3778">
        <v>0</v>
      </c>
      <c r="J3778">
        <v>0</v>
      </c>
      <c r="K3778">
        <v>0</v>
      </c>
    </row>
    <row r="3779" spans="1:31" x14ac:dyDescent="0.3">
      <c r="A3779" t="s">
        <v>39936</v>
      </c>
      <c r="B3779" t="s">
        <v>39937</v>
      </c>
      <c r="C3779">
        <v>1063</v>
      </c>
      <c r="D3779" t="s">
        <v>632</v>
      </c>
      <c r="E3779">
        <v>388</v>
      </c>
      <c r="F3779">
        <v>250</v>
      </c>
      <c r="G3779">
        <v>5</v>
      </c>
      <c r="H3779">
        <v>4</v>
      </c>
      <c r="I3779">
        <v>3</v>
      </c>
      <c r="J3779" t="s">
        <v>39938</v>
      </c>
      <c r="K3779" t="s">
        <v>39939</v>
      </c>
      <c r="L3779" t="s">
        <v>39940</v>
      </c>
      <c r="M3779" t="s">
        <v>39941</v>
      </c>
      <c r="N3779" t="s">
        <v>39942</v>
      </c>
      <c r="O3779" t="s">
        <v>39943</v>
      </c>
      <c r="P3779" t="s">
        <v>39944</v>
      </c>
      <c r="Q3779" t="s">
        <v>39945</v>
      </c>
      <c r="R3779" t="s">
        <v>39946</v>
      </c>
      <c r="S3779" t="s">
        <v>39947</v>
      </c>
      <c r="T3779" t="s">
        <v>39948</v>
      </c>
      <c r="U3779" t="s">
        <v>39949</v>
      </c>
      <c r="V3779" t="s">
        <v>39950</v>
      </c>
      <c r="W3779" t="s">
        <v>39951</v>
      </c>
      <c r="X3779" t="s">
        <v>39952</v>
      </c>
      <c r="Y3779" t="s">
        <v>39953</v>
      </c>
      <c r="Z3779" t="s">
        <v>39954</v>
      </c>
      <c r="AA3779" t="s">
        <v>39955</v>
      </c>
      <c r="AB3779" t="s">
        <v>39956</v>
      </c>
      <c r="AC3779" t="s">
        <v>39957</v>
      </c>
    </row>
    <row r="3780" spans="1:31" x14ac:dyDescent="0.3">
      <c r="A3780" t="s">
        <v>39835</v>
      </c>
      <c r="B3780" t="s">
        <v>39958</v>
      </c>
      <c r="C3780">
        <v>943</v>
      </c>
      <c r="D3780" t="s">
        <v>3580</v>
      </c>
      <c r="E3780" t="s">
        <v>3</v>
      </c>
      <c r="F3780" t="s">
        <v>3581</v>
      </c>
      <c r="G3780">
        <v>195</v>
      </c>
      <c r="H3780">
        <v>2702</v>
      </c>
      <c r="I3780">
        <v>4.8899999999999997</v>
      </c>
      <c r="J3780">
        <v>9</v>
      </c>
      <c r="K3780">
        <v>11</v>
      </c>
      <c r="L3780" t="s">
        <v>39959</v>
      </c>
      <c r="M3780" t="s">
        <v>39819</v>
      </c>
      <c r="N3780" t="s">
        <v>39932</v>
      </c>
      <c r="O3780" t="s">
        <v>39832</v>
      </c>
      <c r="P3780" t="s">
        <v>39960</v>
      </c>
      <c r="Q3780" t="s">
        <v>39961</v>
      </c>
      <c r="R3780" t="s">
        <v>39962</v>
      </c>
      <c r="S3780" t="s">
        <v>39963</v>
      </c>
      <c r="T3780" t="s">
        <v>39964</v>
      </c>
      <c r="U3780" t="s">
        <v>39965</v>
      </c>
      <c r="V3780" t="s">
        <v>39966</v>
      </c>
      <c r="W3780" t="s">
        <v>39967</v>
      </c>
      <c r="X3780" t="s">
        <v>39968</v>
      </c>
      <c r="Y3780" t="s">
        <v>39969</v>
      </c>
      <c r="Z3780" t="s">
        <v>39884</v>
      </c>
      <c r="AA3780" t="s">
        <v>39970</v>
      </c>
      <c r="AB3780" t="s">
        <v>39971</v>
      </c>
      <c r="AC3780" t="s">
        <v>39972</v>
      </c>
      <c r="AD3780" t="s">
        <v>39973</v>
      </c>
      <c r="AE3780" t="s">
        <v>39974</v>
      </c>
    </row>
    <row r="3781" spans="1:31" x14ac:dyDescent="0.3">
      <c r="A3781" t="s">
        <v>25451</v>
      </c>
      <c r="B3781" t="s">
        <v>39975</v>
      </c>
      <c r="C3781">
        <v>870</v>
      </c>
      <c r="D3781" t="s">
        <v>632</v>
      </c>
      <c r="E3781">
        <v>245</v>
      </c>
      <c r="F3781">
        <v>161607</v>
      </c>
      <c r="G3781">
        <v>4.68</v>
      </c>
      <c r="H3781">
        <v>123</v>
      </c>
      <c r="I3781">
        <v>45</v>
      </c>
      <c r="J3781" t="s">
        <v>25463</v>
      </c>
      <c r="K3781" t="s">
        <v>25344</v>
      </c>
      <c r="L3781" t="s">
        <v>25349</v>
      </c>
      <c r="M3781" t="s">
        <v>39976</v>
      </c>
      <c r="N3781" t="s">
        <v>17731</v>
      </c>
      <c r="O3781" t="s">
        <v>39977</v>
      </c>
      <c r="P3781" t="s">
        <v>39978</v>
      </c>
      <c r="Q3781" t="s">
        <v>39979</v>
      </c>
      <c r="R3781" t="s">
        <v>39980</v>
      </c>
      <c r="S3781" t="s">
        <v>39981</v>
      </c>
      <c r="T3781" t="s">
        <v>39982</v>
      </c>
      <c r="U3781" t="s">
        <v>39983</v>
      </c>
      <c r="V3781" t="s">
        <v>39984</v>
      </c>
      <c r="W3781" t="s">
        <v>39985</v>
      </c>
    </row>
    <row r="3782" spans="1:31" x14ac:dyDescent="0.3">
      <c r="A3782" t="s">
        <v>25342</v>
      </c>
      <c r="B3782" t="s">
        <v>39986</v>
      </c>
      <c r="C3782">
        <v>603</v>
      </c>
      <c r="D3782" t="s">
        <v>632</v>
      </c>
      <c r="E3782">
        <v>502</v>
      </c>
      <c r="F3782">
        <v>445312</v>
      </c>
      <c r="G3782">
        <v>4.74</v>
      </c>
      <c r="H3782">
        <v>333</v>
      </c>
      <c r="I3782">
        <v>186</v>
      </c>
      <c r="J3782" t="s">
        <v>17730</v>
      </c>
      <c r="K3782" t="s">
        <v>17725</v>
      </c>
      <c r="L3782" t="s">
        <v>25345</v>
      </c>
      <c r="M3782" t="s">
        <v>17728</v>
      </c>
      <c r="N3782" t="s">
        <v>25344</v>
      </c>
      <c r="O3782" t="s">
        <v>25353</v>
      </c>
      <c r="P3782" t="s">
        <v>17731</v>
      </c>
      <c r="Q3782" t="s">
        <v>25350</v>
      </c>
      <c r="R3782" t="s">
        <v>25349</v>
      </c>
      <c r="S3782" t="s">
        <v>39987</v>
      </c>
      <c r="T3782" t="s">
        <v>39988</v>
      </c>
      <c r="U3782" t="s">
        <v>39989</v>
      </c>
      <c r="V3782" t="s">
        <v>39990</v>
      </c>
      <c r="W3782" t="s">
        <v>25348</v>
      </c>
      <c r="X3782" t="s">
        <v>25351</v>
      </c>
      <c r="Y3782" t="s">
        <v>25354</v>
      </c>
      <c r="Z3782" t="s">
        <v>25346</v>
      </c>
      <c r="AA3782" t="s">
        <v>39991</v>
      </c>
      <c r="AB3782" t="s">
        <v>25454</v>
      </c>
      <c r="AC3782" t="s">
        <v>25400</v>
      </c>
    </row>
    <row r="3783" spans="1:31" x14ac:dyDescent="0.3">
      <c r="A3783" t="s">
        <v>39992</v>
      </c>
      <c r="B3783" t="s">
        <v>39993</v>
      </c>
      <c r="C3783">
        <v>837</v>
      </c>
      <c r="D3783" t="s">
        <v>632</v>
      </c>
      <c r="E3783">
        <v>294</v>
      </c>
      <c r="F3783">
        <v>83275</v>
      </c>
      <c r="G3783">
        <v>4.88</v>
      </c>
      <c r="H3783">
        <v>242</v>
      </c>
      <c r="I3783">
        <v>178</v>
      </c>
      <c r="J3783" t="s">
        <v>39994</v>
      </c>
      <c r="K3783" t="s">
        <v>39995</v>
      </c>
      <c r="L3783" t="s">
        <v>39996</v>
      </c>
      <c r="M3783" t="s">
        <v>39997</v>
      </c>
      <c r="N3783" t="s">
        <v>39998</v>
      </c>
      <c r="O3783" t="s">
        <v>39999</v>
      </c>
      <c r="P3783" t="s">
        <v>40000</v>
      </c>
      <c r="Q3783" t="s">
        <v>40001</v>
      </c>
      <c r="R3783" t="s">
        <v>40002</v>
      </c>
      <c r="S3783" t="s">
        <v>40003</v>
      </c>
      <c r="T3783" t="s">
        <v>40004</v>
      </c>
      <c r="U3783" t="s">
        <v>40005</v>
      </c>
      <c r="V3783" t="s">
        <v>40006</v>
      </c>
      <c r="W3783" t="s">
        <v>40007</v>
      </c>
      <c r="X3783" t="s">
        <v>40008</v>
      </c>
      <c r="Y3783" t="s">
        <v>40009</v>
      </c>
      <c r="Z3783" t="s">
        <v>40010</v>
      </c>
      <c r="AA3783" t="s">
        <v>40011</v>
      </c>
      <c r="AB3783" t="s">
        <v>40012</v>
      </c>
    </row>
    <row r="3784" spans="1:31" x14ac:dyDescent="0.3">
      <c r="A3784" t="s">
        <v>25505</v>
      </c>
      <c r="B3784" t="s">
        <v>25503</v>
      </c>
      <c r="C3784">
        <v>1042</v>
      </c>
      <c r="D3784" t="s">
        <v>632</v>
      </c>
      <c r="E3784">
        <v>586</v>
      </c>
      <c r="F3784">
        <v>28397</v>
      </c>
      <c r="G3784">
        <v>4.8499999999999996</v>
      </c>
      <c r="H3784">
        <v>54</v>
      </c>
      <c r="I3784">
        <v>36</v>
      </c>
      <c r="J3784" t="s">
        <v>25454</v>
      </c>
      <c r="K3784" t="s">
        <v>40013</v>
      </c>
      <c r="L3784" t="s">
        <v>40014</v>
      </c>
      <c r="M3784" t="s">
        <v>40015</v>
      </c>
      <c r="N3784" t="s">
        <v>40016</v>
      </c>
      <c r="O3784" t="s">
        <v>40017</v>
      </c>
      <c r="P3784" t="s">
        <v>40018</v>
      </c>
      <c r="Q3784" t="s">
        <v>40019</v>
      </c>
      <c r="R3784" t="s">
        <v>40020</v>
      </c>
      <c r="S3784" t="s">
        <v>40021</v>
      </c>
      <c r="T3784" t="s">
        <v>40022</v>
      </c>
      <c r="U3784" t="s">
        <v>40023</v>
      </c>
      <c r="V3784" t="s">
        <v>40024</v>
      </c>
      <c r="W3784" t="s">
        <v>40025</v>
      </c>
    </row>
    <row r="3785" spans="1:31" x14ac:dyDescent="0.3">
      <c r="A3785" t="s">
        <v>25345</v>
      </c>
      <c r="B3785" t="s">
        <v>40026</v>
      </c>
      <c r="C3785">
        <v>760</v>
      </c>
      <c r="D3785" t="s">
        <v>632</v>
      </c>
      <c r="E3785">
        <v>352</v>
      </c>
      <c r="F3785">
        <v>310876</v>
      </c>
      <c r="G3785">
        <v>4.3499999999999996</v>
      </c>
      <c r="H3785">
        <v>235</v>
      </c>
      <c r="I3785">
        <v>180</v>
      </c>
      <c r="J3785" t="s">
        <v>39991</v>
      </c>
      <c r="K3785" t="s">
        <v>25342</v>
      </c>
      <c r="L3785" t="s">
        <v>17730</v>
      </c>
      <c r="M3785" t="s">
        <v>17725</v>
      </c>
      <c r="N3785" t="s">
        <v>40027</v>
      </c>
      <c r="O3785" t="s">
        <v>17728</v>
      </c>
      <c r="P3785" t="s">
        <v>40028</v>
      </c>
      <c r="Q3785" t="s">
        <v>40029</v>
      </c>
      <c r="R3785" t="s">
        <v>40030</v>
      </c>
      <c r="S3785" t="s">
        <v>25350</v>
      </c>
      <c r="T3785" t="s">
        <v>40031</v>
      </c>
      <c r="U3785" t="s">
        <v>40032</v>
      </c>
      <c r="V3785" t="s">
        <v>40033</v>
      </c>
      <c r="W3785" t="s">
        <v>40034</v>
      </c>
      <c r="X3785" t="s">
        <v>39988</v>
      </c>
      <c r="Y3785" t="s">
        <v>17731</v>
      </c>
      <c r="Z3785" t="s">
        <v>40035</v>
      </c>
      <c r="AA3785" t="s">
        <v>40036</v>
      </c>
      <c r="AB3785" t="s">
        <v>25353</v>
      </c>
      <c r="AC3785" t="s">
        <v>40037</v>
      </c>
    </row>
    <row r="3786" spans="1:31" x14ac:dyDescent="0.3">
      <c r="A3786" t="s">
        <v>40038</v>
      </c>
      <c r="B3786" t="s">
        <v>40039</v>
      </c>
      <c r="C3786">
        <v>860</v>
      </c>
      <c r="D3786" t="s">
        <v>632</v>
      </c>
      <c r="E3786">
        <v>541</v>
      </c>
      <c r="F3786">
        <v>37313</v>
      </c>
      <c r="G3786">
        <v>4.2699999999999996</v>
      </c>
      <c r="H3786">
        <v>97</v>
      </c>
      <c r="I3786">
        <v>109</v>
      </c>
      <c r="J3786" t="s">
        <v>40040</v>
      </c>
      <c r="K3786" t="s">
        <v>40041</v>
      </c>
      <c r="L3786" t="s">
        <v>40042</v>
      </c>
      <c r="M3786" t="s">
        <v>40043</v>
      </c>
      <c r="N3786" t="s">
        <v>17728</v>
      </c>
      <c r="O3786" t="s">
        <v>40044</v>
      </c>
      <c r="P3786" t="s">
        <v>17725</v>
      </c>
      <c r="Q3786" t="s">
        <v>17730</v>
      </c>
      <c r="R3786" t="s">
        <v>40045</v>
      </c>
      <c r="S3786" t="s">
        <v>17731</v>
      </c>
      <c r="T3786" t="s">
        <v>40046</v>
      </c>
      <c r="U3786" t="s">
        <v>40047</v>
      </c>
      <c r="V3786" t="s">
        <v>25348</v>
      </c>
      <c r="W3786" t="s">
        <v>25345</v>
      </c>
      <c r="X3786" t="s">
        <v>40048</v>
      </c>
      <c r="Y3786" t="s">
        <v>40049</v>
      </c>
      <c r="Z3786" t="s">
        <v>40050</v>
      </c>
      <c r="AA3786" t="s">
        <v>25400</v>
      </c>
      <c r="AB3786" t="s">
        <v>25454</v>
      </c>
      <c r="AC3786" t="s">
        <v>40051</v>
      </c>
    </row>
    <row r="3787" spans="1:31" x14ac:dyDescent="0.3">
      <c r="A3787" t="s">
        <v>40052</v>
      </c>
      <c r="B3787" t="s">
        <v>40053</v>
      </c>
      <c r="C3787">
        <v>575</v>
      </c>
      <c r="D3787" t="s">
        <v>632</v>
      </c>
      <c r="E3787">
        <v>466</v>
      </c>
      <c r="F3787">
        <v>69969</v>
      </c>
      <c r="G3787">
        <v>4.78</v>
      </c>
      <c r="H3787">
        <v>232</v>
      </c>
      <c r="I3787">
        <v>186</v>
      </c>
      <c r="J3787" t="s">
        <v>12552</v>
      </c>
      <c r="K3787" t="s">
        <v>40054</v>
      </c>
      <c r="L3787" t="s">
        <v>40055</v>
      </c>
      <c r="M3787" t="s">
        <v>40056</v>
      </c>
      <c r="N3787" t="s">
        <v>40057</v>
      </c>
      <c r="O3787" t="s">
        <v>40058</v>
      </c>
      <c r="P3787" t="s">
        <v>40059</v>
      </c>
      <c r="Q3787" t="s">
        <v>40060</v>
      </c>
      <c r="R3787" t="s">
        <v>40061</v>
      </c>
      <c r="S3787" t="s">
        <v>40062</v>
      </c>
      <c r="T3787" t="s">
        <v>40063</v>
      </c>
      <c r="U3787" t="s">
        <v>40064</v>
      </c>
      <c r="V3787" t="s">
        <v>40065</v>
      </c>
      <c r="W3787" t="s">
        <v>40066</v>
      </c>
      <c r="X3787" t="s">
        <v>40067</v>
      </c>
      <c r="Y3787" t="s">
        <v>40068</v>
      </c>
      <c r="Z3787" t="s">
        <v>40069</v>
      </c>
      <c r="AA3787" t="s">
        <v>40070</v>
      </c>
      <c r="AB3787" t="s">
        <v>40071</v>
      </c>
      <c r="AC3787" t="s">
        <v>40072</v>
      </c>
    </row>
    <row r="3788" spans="1:31" x14ac:dyDescent="0.3">
      <c r="A3788" t="s">
        <v>39988</v>
      </c>
      <c r="B3788" t="s">
        <v>40026</v>
      </c>
      <c r="C3788">
        <v>667</v>
      </c>
      <c r="D3788" t="s">
        <v>632</v>
      </c>
      <c r="E3788">
        <v>613</v>
      </c>
      <c r="F3788">
        <v>44841</v>
      </c>
      <c r="G3788">
        <v>4.42</v>
      </c>
      <c r="H3788">
        <v>64</v>
      </c>
      <c r="I3788">
        <v>75</v>
      </c>
      <c r="J3788" t="s">
        <v>25345</v>
      </c>
      <c r="K3788" t="s">
        <v>40032</v>
      </c>
      <c r="L3788" t="s">
        <v>25342</v>
      </c>
      <c r="M3788" t="s">
        <v>17725</v>
      </c>
      <c r="N3788" t="s">
        <v>17728</v>
      </c>
      <c r="O3788" t="s">
        <v>17730</v>
      </c>
      <c r="P3788" t="s">
        <v>25353</v>
      </c>
      <c r="Q3788" t="s">
        <v>17731</v>
      </c>
      <c r="R3788" t="s">
        <v>25348</v>
      </c>
      <c r="S3788" t="s">
        <v>25349</v>
      </c>
      <c r="T3788" t="s">
        <v>40038</v>
      </c>
      <c r="U3788" t="s">
        <v>25350</v>
      </c>
      <c r="V3788" t="s">
        <v>25344</v>
      </c>
      <c r="W3788" t="s">
        <v>40073</v>
      </c>
      <c r="X3788" t="s">
        <v>25454</v>
      </c>
      <c r="Y3788" t="s">
        <v>40028</v>
      </c>
      <c r="Z3788" t="s">
        <v>25400</v>
      </c>
      <c r="AA3788" t="s">
        <v>40074</v>
      </c>
      <c r="AB3788" t="s">
        <v>17729</v>
      </c>
      <c r="AC3788" t="s">
        <v>39983</v>
      </c>
    </row>
    <row r="3789" spans="1:31" x14ac:dyDescent="0.3">
      <c r="A3789" t="s">
        <v>40075</v>
      </c>
      <c r="B3789" t="s">
        <v>40076</v>
      </c>
      <c r="C3789">
        <v>892</v>
      </c>
      <c r="D3789" t="s">
        <v>632</v>
      </c>
      <c r="E3789">
        <v>657</v>
      </c>
      <c r="F3789">
        <v>97259</v>
      </c>
      <c r="G3789">
        <v>4.45</v>
      </c>
      <c r="H3789">
        <v>38</v>
      </c>
      <c r="I3789">
        <v>33</v>
      </c>
      <c r="J3789" t="s">
        <v>40077</v>
      </c>
      <c r="K3789" t="s">
        <v>40078</v>
      </c>
      <c r="L3789" t="s">
        <v>39980</v>
      </c>
      <c r="M3789" t="s">
        <v>40079</v>
      </c>
      <c r="N3789" t="s">
        <v>40080</v>
      </c>
      <c r="O3789" t="s">
        <v>40081</v>
      </c>
      <c r="P3789" t="s">
        <v>40082</v>
      </c>
      <c r="Q3789" t="s">
        <v>25465</v>
      </c>
      <c r="R3789" t="s">
        <v>40083</v>
      </c>
      <c r="S3789" t="s">
        <v>40084</v>
      </c>
      <c r="T3789" t="s">
        <v>40085</v>
      </c>
      <c r="U3789" t="s">
        <v>40086</v>
      </c>
      <c r="V3789" t="s">
        <v>36139</v>
      </c>
      <c r="W3789" t="s">
        <v>40087</v>
      </c>
      <c r="X3789" t="s">
        <v>40088</v>
      </c>
      <c r="Y3789" t="s">
        <v>40089</v>
      </c>
      <c r="Z3789" t="s">
        <v>40090</v>
      </c>
      <c r="AA3789" t="s">
        <v>40091</v>
      </c>
      <c r="AB3789" t="s">
        <v>40092</v>
      </c>
      <c r="AC3789" t="s">
        <v>40093</v>
      </c>
    </row>
    <row r="3790" spans="1:31" x14ac:dyDescent="0.3">
      <c r="A3790" t="s">
        <v>40093</v>
      </c>
      <c r="B3790" t="s">
        <v>40076</v>
      </c>
      <c r="C3790">
        <v>0</v>
      </c>
      <c r="D3790" t="s">
        <v>1165</v>
      </c>
      <c r="E3790">
        <v>339</v>
      </c>
      <c r="F3790">
        <v>91141</v>
      </c>
      <c r="G3790">
        <v>4.4400000000000004</v>
      </c>
      <c r="H3790">
        <v>61</v>
      </c>
      <c r="I3790">
        <v>28</v>
      </c>
    </row>
    <row r="3791" spans="1:31" x14ac:dyDescent="0.3">
      <c r="A3791" t="s">
        <v>25349</v>
      </c>
      <c r="B3791" t="s">
        <v>40094</v>
      </c>
      <c r="C3791">
        <v>905</v>
      </c>
      <c r="D3791" t="s">
        <v>632</v>
      </c>
      <c r="E3791">
        <v>597</v>
      </c>
      <c r="F3791">
        <v>131619</v>
      </c>
      <c r="G3791">
        <v>4.4400000000000004</v>
      </c>
      <c r="H3791">
        <v>94</v>
      </c>
      <c r="I3791">
        <v>86</v>
      </c>
      <c r="J3791" t="s">
        <v>17731</v>
      </c>
      <c r="K3791" t="s">
        <v>25451</v>
      </c>
      <c r="L3791" t="s">
        <v>39983</v>
      </c>
      <c r="M3791" t="s">
        <v>25344</v>
      </c>
      <c r="N3791" t="s">
        <v>25465</v>
      </c>
      <c r="O3791" t="s">
        <v>25342</v>
      </c>
      <c r="P3791" t="s">
        <v>25462</v>
      </c>
      <c r="Q3791" t="s">
        <v>25351</v>
      </c>
      <c r="R3791" t="s">
        <v>17728</v>
      </c>
      <c r="S3791" t="s">
        <v>25353</v>
      </c>
      <c r="T3791" t="s">
        <v>25454</v>
      </c>
      <c r="U3791" t="s">
        <v>40095</v>
      </c>
      <c r="V3791" t="s">
        <v>40096</v>
      </c>
      <c r="W3791" t="s">
        <v>17725</v>
      </c>
    </row>
    <row r="3792" spans="1:31" x14ac:dyDescent="0.3">
      <c r="A3792" t="s">
        <v>40097</v>
      </c>
      <c r="B3792" t="s">
        <v>40098</v>
      </c>
      <c r="C3792">
        <v>923</v>
      </c>
      <c r="D3792" t="s">
        <v>632</v>
      </c>
      <c r="E3792">
        <v>41</v>
      </c>
      <c r="F3792">
        <v>555004</v>
      </c>
      <c r="G3792">
        <v>4.7699999999999996</v>
      </c>
      <c r="H3792">
        <v>442</v>
      </c>
      <c r="I3792">
        <v>748</v>
      </c>
      <c r="J3792" t="s">
        <v>40099</v>
      </c>
      <c r="K3792" t="s">
        <v>40100</v>
      </c>
      <c r="L3792" t="s">
        <v>40101</v>
      </c>
      <c r="M3792" t="s">
        <v>40102</v>
      </c>
      <c r="N3792" t="s">
        <v>40103</v>
      </c>
      <c r="O3792" t="s">
        <v>40104</v>
      </c>
      <c r="P3792" t="s">
        <v>40105</v>
      </c>
      <c r="Q3792" t="s">
        <v>40106</v>
      </c>
      <c r="R3792" t="s">
        <v>40107</v>
      </c>
      <c r="S3792" t="s">
        <v>40108</v>
      </c>
      <c r="T3792" t="s">
        <v>40109</v>
      </c>
      <c r="U3792" t="s">
        <v>40110</v>
      </c>
      <c r="V3792" t="s">
        <v>40111</v>
      </c>
      <c r="W3792" t="s">
        <v>40112</v>
      </c>
    </row>
    <row r="3793" spans="1:31" x14ac:dyDescent="0.3">
      <c r="A3793" t="s">
        <v>40113</v>
      </c>
      <c r="B3793" t="s">
        <v>40114</v>
      </c>
      <c r="C3793">
        <v>0</v>
      </c>
      <c r="D3793" t="s">
        <v>1165</v>
      </c>
      <c r="E3793">
        <v>63</v>
      </c>
      <c r="F3793">
        <v>78261</v>
      </c>
      <c r="G3793">
        <v>4.5999999999999996</v>
      </c>
      <c r="H3793">
        <v>87</v>
      </c>
      <c r="I3793">
        <v>16</v>
      </c>
    </row>
    <row r="3794" spans="1:31" x14ac:dyDescent="0.3">
      <c r="A3794" t="s">
        <v>40108</v>
      </c>
      <c r="B3794" t="s">
        <v>40115</v>
      </c>
      <c r="C3794">
        <v>897</v>
      </c>
      <c r="D3794" t="s">
        <v>38</v>
      </c>
      <c r="E3794" t="s">
        <v>3</v>
      </c>
      <c r="F3794" t="s">
        <v>39</v>
      </c>
      <c r="G3794">
        <v>161</v>
      </c>
      <c r="H3794">
        <v>41462</v>
      </c>
      <c r="I3794">
        <v>3.5</v>
      </c>
      <c r="J3794">
        <v>16</v>
      </c>
      <c r="K3794">
        <v>13</v>
      </c>
      <c r="L3794" t="s">
        <v>40097</v>
      </c>
      <c r="M3794" t="s">
        <v>40109</v>
      </c>
      <c r="N3794" t="s">
        <v>40110</v>
      </c>
      <c r="O3794" t="s">
        <v>40116</v>
      </c>
      <c r="P3794" t="s">
        <v>40117</v>
      </c>
      <c r="Q3794" t="s">
        <v>40118</v>
      </c>
      <c r="R3794" t="s">
        <v>40119</v>
      </c>
      <c r="S3794" t="s">
        <v>40113</v>
      </c>
      <c r="T3794" t="s">
        <v>40120</v>
      </c>
      <c r="U3794" t="s">
        <v>40121</v>
      </c>
      <c r="V3794" t="s">
        <v>40122</v>
      </c>
      <c r="W3794" t="s">
        <v>40107</v>
      </c>
      <c r="X3794" t="s">
        <v>40123</v>
      </c>
      <c r="Y3794" t="s">
        <v>40124</v>
      </c>
      <c r="Z3794" t="s">
        <v>40125</v>
      </c>
      <c r="AA3794" t="s">
        <v>40126</v>
      </c>
      <c r="AB3794" t="s">
        <v>40127</v>
      </c>
      <c r="AC3794" t="s">
        <v>40128</v>
      </c>
      <c r="AD3794" t="s">
        <v>40129</v>
      </c>
      <c r="AE3794" t="s">
        <v>40130</v>
      </c>
    </row>
    <row r="3795" spans="1:31" x14ac:dyDescent="0.3">
      <c r="A3795" t="s">
        <v>40109</v>
      </c>
      <c r="B3795" t="s">
        <v>40131</v>
      </c>
      <c r="C3795">
        <v>0</v>
      </c>
      <c r="D3795" t="s">
        <v>1165</v>
      </c>
      <c r="E3795">
        <v>60</v>
      </c>
      <c r="F3795">
        <v>589573</v>
      </c>
      <c r="G3795">
        <v>4.24</v>
      </c>
      <c r="H3795">
        <v>950</v>
      </c>
      <c r="I3795">
        <v>648</v>
      </c>
    </row>
    <row r="3796" spans="1:31" x14ac:dyDescent="0.3">
      <c r="A3796" t="s">
        <v>40129</v>
      </c>
      <c r="B3796" t="s">
        <v>40132</v>
      </c>
      <c r="C3796">
        <v>1051</v>
      </c>
      <c r="D3796" t="s">
        <v>632</v>
      </c>
      <c r="E3796">
        <v>39</v>
      </c>
      <c r="F3796">
        <v>366453</v>
      </c>
      <c r="G3796">
        <v>4.49</v>
      </c>
      <c r="H3796">
        <v>102</v>
      </c>
      <c r="I3796">
        <v>33</v>
      </c>
      <c r="J3796" t="s">
        <v>40133</v>
      </c>
      <c r="K3796" t="s">
        <v>40134</v>
      </c>
      <c r="L3796" t="s">
        <v>40135</v>
      </c>
      <c r="M3796" t="e">
        <f>-wWXPhP6osM</f>
        <v>#NAME?</v>
      </c>
      <c r="N3796" t="s">
        <v>40136</v>
      </c>
      <c r="O3796" t="s">
        <v>40137</v>
      </c>
      <c r="P3796" t="s">
        <v>40138</v>
      </c>
      <c r="Q3796" t="s">
        <v>40123</v>
      </c>
      <c r="R3796" t="s">
        <v>40139</v>
      </c>
      <c r="S3796" t="s">
        <v>40140</v>
      </c>
      <c r="T3796" t="s">
        <v>40141</v>
      </c>
      <c r="U3796" t="s">
        <v>40142</v>
      </c>
      <c r="V3796" t="s">
        <v>40143</v>
      </c>
      <c r="W3796" t="s">
        <v>40144</v>
      </c>
    </row>
    <row r="3797" spans="1:31" x14ac:dyDescent="0.3">
      <c r="A3797" t="s">
        <v>40110</v>
      </c>
      <c r="B3797" t="s">
        <v>40145</v>
      </c>
      <c r="C3797">
        <v>0</v>
      </c>
      <c r="D3797" t="s">
        <v>1165</v>
      </c>
      <c r="E3797">
        <v>66</v>
      </c>
      <c r="F3797">
        <v>229403</v>
      </c>
      <c r="G3797">
        <v>4.6399999999999997</v>
      </c>
      <c r="H3797">
        <v>245</v>
      </c>
      <c r="I3797">
        <v>107</v>
      </c>
    </row>
    <row r="3798" spans="1:31" x14ac:dyDescent="0.3">
      <c r="A3798" t="s">
        <v>40121</v>
      </c>
      <c r="B3798" t="s">
        <v>40146</v>
      </c>
      <c r="C3798">
        <v>1024</v>
      </c>
      <c r="D3798" t="s">
        <v>32</v>
      </c>
      <c r="E3798">
        <v>88</v>
      </c>
      <c r="F3798">
        <v>36937</v>
      </c>
      <c r="G3798">
        <v>4.87</v>
      </c>
      <c r="H3798">
        <v>31</v>
      </c>
      <c r="I3798">
        <v>11</v>
      </c>
      <c r="J3798" t="s">
        <v>40147</v>
      </c>
      <c r="K3798" t="s">
        <v>40113</v>
      </c>
      <c r="L3798" t="s">
        <v>40148</v>
      </c>
      <c r="M3798" t="s">
        <v>40149</v>
      </c>
      <c r="N3798" t="s">
        <v>40150</v>
      </c>
      <c r="O3798" t="s">
        <v>40151</v>
      </c>
      <c r="P3798" t="s">
        <v>40152</v>
      </c>
      <c r="Q3798" t="s">
        <v>40122</v>
      </c>
      <c r="R3798" t="s">
        <v>40110</v>
      </c>
      <c r="S3798" t="s">
        <v>40126</v>
      </c>
      <c r="T3798" t="s">
        <v>40153</v>
      </c>
      <c r="U3798" t="s">
        <v>40154</v>
      </c>
      <c r="V3798" t="s">
        <v>40123</v>
      </c>
      <c r="W3798" t="s">
        <v>40155</v>
      </c>
      <c r="X3798" t="s">
        <v>40118</v>
      </c>
      <c r="Y3798" t="s">
        <v>40107</v>
      </c>
      <c r="Z3798" t="s">
        <v>40156</v>
      </c>
      <c r="AA3798" t="s">
        <v>40116</v>
      </c>
      <c r="AB3798" t="s">
        <v>40157</v>
      </c>
      <c r="AC3798" t="s">
        <v>40109</v>
      </c>
    </row>
    <row r="3799" spans="1:31" x14ac:dyDescent="0.3">
      <c r="A3799" t="s">
        <v>40123</v>
      </c>
      <c r="B3799" t="s">
        <v>40158</v>
      </c>
      <c r="C3799">
        <v>1060</v>
      </c>
      <c r="D3799" t="s">
        <v>632</v>
      </c>
      <c r="E3799">
        <v>58</v>
      </c>
      <c r="F3799">
        <v>74716</v>
      </c>
      <c r="G3799">
        <v>4.5</v>
      </c>
      <c r="H3799">
        <v>24</v>
      </c>
      <c r="I3799">
        <v>6</v>
      </c>
      <c r="J3799" t="s">
        <v>40159</v>
      </c>
      <c r="K3799" t="s">
        <v>40129</v>
      </c>
      <c r="L3799" t="s">
        <v>40155</v>
      </c>
      <c r="M3799" t="s">
        <v>40160</v>
      </c>
      <c r="N3799" t="s">
        <v>40113</v>
      </c>
      <c r="O3799" t="s">
        <v>40154</v>
      </c>
      <c r="P3799" t="s">
        <v>23614</v>
      </c>
      <c r="Q3799" t="s">
        <v>40161</v>
      </c>
      <c r="R3799" t="s">
        <v>40162</v>
      </c>
      <c r="S3799" t="s">
        <v>40163</v>
      </c>
      <c r="T3799" t="s">
        <v>40164</v>
      </c>
      <c r="U3799" t="s">
        <v>40118</v>
      </c>
      <c r="V3799" t="s">
        <v>40121</v>
      </c>
      <c r="W3799" t="s">
        <v>40165</v>
      </c>
      <c r="X3799" t="s">
        <v>40166</v>
      </c>
      <c r="Y3799" t="s">
        <v>40147</v>
      </c>
      <c r="Z3799" t="s">
        <v>40130</v>
      </c>
      <c r="AA3799" t="s">
        <v>40167</v>
      </c>
      <c r="AB3799" t="s">
        <v>40122</v>
      </c>
      <c r="AC3799" t="s">
        <v>40168</v>
      </c>
    </row>
    <row r="3800" spans="1:31" x14ac:dyDescent="0.3">
      <c r="A3800" t="s">
        <v>40119</v>
      </c>
      <c r="B3800" t="s">
        <v>40169</v>
      </c>
      <c r="C3800">
        <v>0</v>
      </c>
      <c r="D3800" t="s">
        <v>1165</v>
      </c>
      <c r="E3800">
        <v>34</v>
      </c>
      <c r="F3800">
        <v>130276</v>
      </c>
      <c r="G3800">
        <v>4.55</v>
      </c>
      <c r="H3800">
        <v>122</v>
      </c>
      <c r="I3800">
        <v>96</v>
      </c>
    </row>
    <row r="3801" spans="1:31" x14ac:dyDescent="0.3">
      <c r="A3801" t="s">
        <v>40155</v>
      </c>
      <c r="B3801" t="s">
        <v>40170</v>
      </c>
      <c r="C3801">
        <v>0</v>
      </c>
      <c r="D3801" t="s">
        <v>1165</v>
      </c>
      <c r="E3801">
        <v>60</v>
      </c>
      <c r="F3801">
        <v>36869</v>
      </c>
      <c r="G3801">
        <v>4.67</v>
      </c>
      <c r="H3801">
        <v>33</v>
      </c>
      <c r="I3801">
        <v>23</v>
      </c>
    </row>
    <row r="3802" spans="1:31" x14ac:dyDescent="0.3">
      <c r="A3802" t="s">
        <v>40116</v>
      </c>
      <c r="B3802" t="s">
        <v>40171</v>
      </c>
      <c r="C3802">
        <v>0</v>
      </c>
      <c r="D3802" t="s">
        <v>1165</v>
      </c>
      <c r="E3802">
        <v>92</v>
      </c>
      <c r="F3802">
        <v>711384</v>
      </c>
      <c r="G3802">
        <v>4.5999999999999996</v>
      </c>
      <c r="H3802">
        <v>1043</v>
      </c>
      <c r="I3802">
        <v>487</v>
      </c>
    </row>
    <row r="3803" spans="1:31" x14ac:dyDescent="0.3">
      <c r="A3803" t="s">
        <v>40154</v>
      </c>
      <c r="B3803" t="s">
        <v>40172</v>
      </c>
      <c r="C3803">
        <v>1067</v>
      </c>
      <c r="D3803" t="s">
        <v>632</v>
      </c>
      <c r="E3803">
        <v>250</v>
      </c>
      <c r="F3803">
        <v>11765</v>
      </c>
      <c r="G3803">
        <v>4.1100000000000003</v>
      </c>
      <c r="H3803">
        <v>9</v>
      </c>
      <c r="I3803">
        <v>1</v>
      </c>
      <c r="J3803" t="s">
        <v>40123</v>
      </c>
      <c r="K3803" t="s">
        <v>40129</v>
      </c>
      <c r="L3803" t="s">
        <v>40173</v>
      </c>
      <c r="M3803" t="s">
        <v>40155</v>
      </c>
      <c r="N3803" t="s">
        <v>40121</v>
      </c>
      <c r="O3803" t="s">
        <v>40122</v>
      </c>
      <c r="P3803" t="s">
        <v>40113</v>
      </c>
      <c r="Q3803" t="s">
        <v>40118</v>
      </c>
      <c r="R3803" t="s">
        <v>40110</v>
      </c>
      <c r="S3803" t="s">
        <v>40147</v>
      </c>
      <c r="T3803" t="s">
        <v>40107</v>
      </c>
      <c r="U3803" t="s">
        <v>40116</v>
      </c>
      <c r="V3803" t="s">
        <v>40159</v>
      </c>
      <c r="W3803" t="s">
        <v>40097</v>
      </c>
      <c r="X3803" t="s">
        <v>40120</v>
      </c>
      <c r="Y3803" t="s">
        <v>40174</v>
      </c>
      <c r="Z3803" t="s">
        <v>40130</v>
      </c>
      <c r="AA3803" t="s">
        <v>40175</v>
      </c>
      <c r="AB3803" t="e">
        <f>-zQOzEYRUDM</f>
        <v>#NAME?</v>
      </c>
      <c r="AC3803" t="s">
        <v>40143</v>
      </c>
    </row>
    <row r="3804" spans="1:31" x14ac:dyDescent="0.3">
      <c r="A3804" t="s">
        <v>40118</v>
      </c>
      <c r="B3804" t="s">
        <v>40176</v>
      </c>
      <c r="C3804">
        <v>916</v>
      </c>
      <c r="D3804" t="s">
        <v>38</v>
      </c>
      <c r="E3804" t="s">
        <v>3</v>
      </c>
      <c r="F3804" t="s">
        <v>39</v>
      </c>
      <c r="G3804">
        <v>597</v>
      </c>
      <c r="H3804">
        <v>94030</v>
      </c>
      <c r="I3804">
        <v>4.0599999999999996</v>
      </c>
      <c r="J3804">
        <v>47</v>
      </c>
      <c r="K3804">
        <v>27</v>
      </c>
      <c r="L3804" t="s">
        <v>40177</v>
      </c>
      <c r="M3804" t="s">
        <v>40178</v>
      </c>
      <c r="N3804" t="s">
        <v>40179</v>
      </c>
      <c r="O3804" t="s">
        <v>40180</v>
      </c>
      <c r="P3804" t="s">
        <v>40181</v>
      </c>
      <c r="Q3804" t="s">
        <v>40182</v>
      </c>
      <c r="R3804" t="s">
        <v>40122</v>
      </c>
      <c r="S3804" t="s">
        <v>40097</v>
      </c>
      <c r="T3804" t="s">
        <v>40123</v>
      </c>
      <c r="U3804" t="s">
        <v>40183</v>
      </c>
      <c r="V3804" t="s">
        <v>40184</v>
      </c>
      <c r="W3804" t="s">
        <v>40185</v>
      </c>
      <c r="X3804" t="s">
        <v>40186</v>
      </c>
      <c r="Y3804" t="s">
        <v>40187</v>
      </c>
      <c r="Z3804" t="s">
        <v>40188</v>
      </c>
      <c r="AA3804" t="s">
        <v>40121</v>
      </c>
      <c r="AB3804" t="s">
        <v>40189</v>
      </c>
      <c r="AC3804" t="s">
        <v>40190</v>
      </c>
      <c r="AD3804" t="s">
        <v>40108</v>
      </c>
      <c r="AE3804" t="s">
        <v>40191</v>
      </c>
    </row>
    <row r="3805" spans="1:31" x14ac:dyDescent="0.3">
      <c r="A3805" t="s">
        <v>40192</v>
      </c>
      <c r="B3805" t="s">
        <v>40193</v>
      </c>
      <c r="C3805">
        <v>0</v>
      </c>
      <c r="D3805" t="s">
        <v>1165</v>
      </c>
      <c r="E3805">
        <v>95</v>
      </c>
      <c r="F3805">
        <v>66011</v>
      </c>
      <c r="G3805">
        <v>3.9</v>
      </c>
      <c r="H3805">
        <v>20</v>
      </c>
      <c r="I3805">
        <v>7</v>
      </c>
    </row>
    <row r="3806" spans="1:31" x14ac:dyDescent="0.3">
      <c r="A3806" t="s">
        <v>40122</v>
      </c>
      <c r="B3806" t="s">
        <v>40194</v>
      </c>
      <c r="C3806">
        <v>1030</v>
      </c>
      <c r="D3806" t="s">
        <v>632</v>
      </c>
      <c r="E3806">
        <v>117</v>
      </c>
      <c r="F3806">
        <v>61583</v>
      </c>
      <c r="G3806">
        <v>4.55</v>
      </c>
      <c r="H3806">
        <v>100</v>
      </c>
      <c r="I3806">
        <v>59</v>
      </c>
      <c r="J3806" t="s">
        <v>40195</v>
      </c>
      <c r="K3806" t="s">
        <v>40196</v>
      </c>
      <c r="L3806" t="s">
        <v>40109</v>
      </c>
      <c r="M3806" t="s">
        <v>40197</v>
      </c>
      <c r="N3806" t="s">
        <v>40198</v>
      </c>
      <c r="O3806" t="s">
        <v>40120</v>
      </c>
      <c r="P3806" t="s">
        <v>40118</v>
      </c>
      <c r="Q3806" t="s">
        <v>40124</v>
      </c>
      <c r="R3806" t="s">
        <v>40116</v>
      </c>
      <c r="S3806" t="s">
        <v>40121</v>
      </c>
      <c r="T3806" t="s">
        <v>40110</v>
      </c>
      <c r="U3806" t="s">
        <v>40199</v>
      </c>
      <c r="V3806" t="s">
        <v>40200</v>
      </c>
      <c r="W3806" t="s">
        <v>40107</v>
      </c>
      <c r="X3806" t="s">
        <v>40147</v>
      </c>
      <c r="Y3806" t="s">
        <v>40201</v>
      </c>
      <c r="Z3806" t="s">
        <v>40155</v>
      </c>
      <c r="AA3806" t="s">
        <v>40097</v>
      </c>
      <c r="AB3806" t="s">
        <v>40123</v>
      </c>
      <c r="AC3806" t="s">
        <v>40202</v>
      </c>
    </row>
    <row r="3807" spans="1:31" x14ac:dyDescent="0.3">
      <c r="A3807" t="s">
        <v>40107</v>
      </c>
      <c r="B3807" t="s">
        <v>40203</v>
      </c>
      <c r="C3807">
        <v>0</v>
      </c>
      <c r="D3807" t="s">
        <v>1165</v>
      </c>
      <c r="E3807">
        <v>33</v>
      </c>
      <c r="F3807">
        <v>198798</v>
      </c>
      <c r="G3807">
        <v>4.3</v>
      </c>
      <c r="H3807">
        <v>151</v>
      </c>
      <c r="I3807">
        <v>28</v>
      </c>
    </row>
    <row r="3808" spans="1:31" x14ac:dyDescent="0.3">
      <c r="A3808" t="s">
        <v>40159</v>
      </c>
      <c r="B3808" t="s">
        <v>40158</v>
      </c>
      <c r="C3808">
        <v>0</v>
      </c>
      <c r="D3808" t="s">
        <v>1165</v>
      </c>
      <c r="E3808">
        <v>89</v>
      </c>
      <c r="F3808">
        <v>68113</v>
      </c>
      <c r="G3808">
        <v>3.5</v>
      </c>
      <c r="H3808">
        <v>44</v>
      </c>
      <c r="I3808">
        <v>13</v>
      </c>
    </row>
    <row r="3809" spans="1:31" x14ac:dyDescent="0.3">
      <c r="A3809" t="s">
        <v>40202</v>
      </c>
      <c r="B3809" t="s">
        <v>40204</v>
      </c>
      <c r="C3809">
        <v>0</v>
      </c>
      <c r="D3809" t="s">
        <v>1165</v>
      </c>
      <c r="E3809">
        <v>61</v>
      </c>
      <c r="F3809">
        <v>152891</v>
      </c>
      <c r="G3809">
        <v>4.18</v>
      </c>
      <c r="H3809">
        <v>106</v>
      </c>
      <c r="I3809">
        <v>74</v>
      </c>
    </row>
    <row r="3810" spans="1:31" x14ac:dyDescent="0.3">
      <c r="A3810" t="s">
        <v>40205</v>
      </c>
      <c r="B3810" t="s">
        <v>40206</v>
      </c>
      <c r="C3810">
        <v>1096</v>
      </c>
      <c r="D3810" t="s">
        <v>38</v>
      </c>
      <c r="E3810" t="s">
        <v>3</v>
      </c>
      <c r="F3810" t="s">
        <v>39</v>
      </c>
      <c r="G3810">
        <v>92</v>
      </c>
      <c r="H3810">
        <v>6807</v>
      </c>
      <c r="I3810">
        <v>3.86</v>
      </c>
      <c r="J3810">
        <v>7</v>
      </c>
      <c r="K3810">
        <v>7</v>
      </c>
      <c r="L3810" t="s">
        <v>40207</v>
      </c>
      <c r="M3810" t="s">
        <v>40208</v>
      </c>
      <c r="N3810" t="s">
        <v>40209</v>
      </c>
      <c r="O3810" t="s">
        <v>40210</v>
      </c>
      <c r="P3810" t="s">
        <v>40211</v>
      </c>
      <c r="Q3810" t="s">
        <v>40129</v>
      </c>
      <c r="R3810" t="s">
        <v>40212</v>
      </c>
      <c r="S3810" t="s">
        <v>40213</v>
      </c>
      <c r="T3810" t="s">
        <v>40214</v>
      </c>
      <c r="U3810" t="s">
        <v>40215</v>
      </c>
      <c r="V3810" t="s">
        <v>40121</v>
      </c>
      <c r="W3810" t="s">
        <v>40216</v>
      </c>
      <c r="X3810" t="s">
        <v>40143</v>
      </c>
      <c r="Y3810" t="s">
        <v>40123</v>
      </c>
      <c r="Z3810" t="s">
        <v>40217</v>
      </c>
      <c r="AA3810" t="s">
        <v>40218</v>
      </c>
      <c r="AB3810" t="s">
        <v>40219</v>
      </c>
      <c r="AC3810" t="s">
        <v>40113</v>
      </c>
      <c r="AD3810" t="s">
        <v>40220</v>
      </c>
      <c r="AE3810" t="s">
        <v>40221</v>
      </c>
    </row>
    <row r="3811" spans="1:31" x14ac:dyDescent="0.3">
      <c r="A3811" t="s">
        <v>40143</v>
      </c>
      <c r="B3811" t="s">
        <v>40222</v>
      </c>
      <c r="C3811">
        <v>0</v>
      </c>
      <c r="D3811" t="s">
        <v>1165</v>
      </c>
      <c r="E3811">
        <v>62</v>
      </c>
      <c r="F3811">
        <v>243338</v>
      </c>
      <c r="G3811">
        <v>4.6900000000000004</v>
      </c>
      <c r="H3811">
        <v>252</v>
      </c>
      <c r="I3811">
        <v>80</v>
      </c>
    </row>
    <row r="3812" spans="1:31" x14ac:dyDescent="0.3">
      <c r="A3812" t="s">
        <v>40223</v>
      </c>
      <c r="B3812" t="s">
        <v>40224</v>
      </c>
      <c r="C3812">
        <v>372</v>
      </c>
      <c r="D3812" t="s">
        <v>632</v>
      </c>
      <c r="E3812">
        <v>218</v>
      </c>
      <c r="F3812">
        <v>456915</v>
      </c>
      <c r="G3812">
        <v>4.88</v>
      </c>
      <c r="H3812">
        <v>1509</v>
      </c>
      <c r="I3812">
        <v>943</v>
      </c>
      <c r="J3812" t="s">
        <v>40225</v>
      </c>
      <c r="K3812" t="s">
        <v>40226</v>
      </c>
      <c r="L3812" t="s">
        <v>40227</v>
      </c>
      <c r="M3812" t="s">
        <v>40228</v>
      </c>
      <c r="N3812" t="s">
        <v>40229</v>
      </c>
      <c r="O3812" t="s">
        <v>40230</v>
      </c>
      <c r="P3812" t="s">
        <v>40231</v>
      </c>
      <c r="Q3812" t="s">
        <v>40232</v>
      </c>
      <c r="R3812" t="s">
        <v>40233</v>
      </c>
      <c r="S3812" t="s">
        <v>40234</v>
      </c>
      <c r="T3812" t="s">
        <v>40235</v>
      </c>
      <c r="U3812" t="s">
        <v>40236</v>
      </c>
      <c r="V3812" t="s">
        <v>40237</v>
      </c>
      <c r="W3812" t="s">
        <v>40238</v>
      </c>
      <c r="X3812" t="s">
        <v>40239</v>
      </c>
      <c r="Y3812" t="s">
        <v>40240</v>
      </c>
      <c r="Z3812" t="s">
        <v>40241</v>
      </c>
      <c r="AA3812" t="s">
        <v>40242</v>
      </c>
      <c r="AB3812" t="s">
        <v>40243</v>
      </c>
      <c r="AC3812" t="s">
        <v>40244</v>
      </c>
    </row>
    <row r="3813" spans="1:31" x14ac:dyDescent="0.3">
      <c r="A3813" t="s">
        <v>40245</v>
      </c>
      <c r="B3813" t="s">
        <v>40246</v>
      </c>
      <c r="C3813">
        <v>476</v>
      </c>
      <c r="D3813" t="s">
        <v>632</v>
      </c>
      <c r="E3813">
        <v>214</v>
      </c>
      <c r="F3813">
        <v>278331</v>
      </c>
      <c r="G3813">
        <v>4.92</v>
      </c>
      <c r="H3813">
        <v>852</v>
      </c>
      <c r="I3813">
        <v>537</v>
      </c>
      <c r="J3813" t="s">
        <v>40247</v>
      </c>
      <c r="K3813" t="s">
        <v>40248</v>
      </c>
      <c r="L3813" t="s">
        <v>40249</v>
      </c>
      <c r="M3813" t="s">
        <v>40250</v>
      </c>
      <c r="N3813" t="s">
        <v>40251</v>
      </c>
      <c r="O3813" t="s">
        <v>40252</v>
      </c>
      <c r="P3813" t="s">
        <v>40253</v>
      </c>
      <c r="Q3813" t="s">
        <v>40254</v>
      </c>
      <c r="R3813" t="s">
        <v>40255</v>
      </c>
      <c r="S3813" t="s">
        <v>40256</v>
      </c>
      <c r="T3813" t="s">
        <v>40257</v>
      </c>
      <c r="U3813" t="s">
        <v>40258</v>
      </c>
      <c r="V3813" t="s">
        <v>40259</v>
      </c>
      <c r="W3813" t="s">
        <v>40260</v>
      </c>
      <c r="X3813" t="s">
        <v>40261</v>
      </c>
      <c r="Y3813" t="s">
        <v>40262</v>
      </c>
      <c r="Z3813" t="s">
        <v>40263</v>
      </c>
      <c r="AA3813" t="s">
        <v>40264</v>
      </c>
    </row>
    <row r="3814" spans="1:31" x14ac:dyDescent="0.3">
      <c r="A3814" t="s">
        <v>40265</v>
      </c>
      <c r="B3814" t="s">
        <v>40266</v>
      </c>
      <c r="C3814">
        <v>504</v>
      </c>
      <c r="D3814" t="s">
        <v>632</v>
      </c>
      <c r="E3814">
        <v>236</v>
      </c>
      <c r="F3814">
        <v>83256</v>
      </c>
      <c r="G3814">
        <v>4.59</v>
      </c>
      <c r="H3814">
        <v>164</v>
      </c>
      <c r="I3814">
        <v>143</v>
      </c>
      <c r="J3814" t="s">
        <v>40267</v>
      </c>
      <c r="K3814" t="s">
        <v>40268</v>
      </c>
      <c r="L3814" t="s">
        <v>40269</v>
      </c>
      <c r="M3814" t="s">
        <v>40270</v>
      </c>
      <c r="N3814" t="s">
        <v>40271</v>
      </c>
      <c r="O3814" t="s">
        <v>40272</v>
      </c>
      <c r="P3814" t="s">
        <v>35621</v>
      </c>
      <c r="Q3814" t="s">
        <v>40273</v>
      </c>
      <c r="R3814" t="s">
        <v>40274</v>
      </c>
      <c r="S3814" t="s">
        <v>40275</v>
      </c>
      <c r="T3814" t="s">
        <v>40276</v>
      </c>
      <c r="U3814" t="s">
        <v>40277</v>
      </c>
      <c r="V3814" t="s">
        <v>40278</v>
      </c>
      <c r="W3814" t="s">
        <v>40279</v>
      </c>
      <c r="X3814" t="s">
        <v>40280</v>
      </c>
      <c r="Y3814" t="s">
        <v>40281</v>
      </c>
      <c r="Z3814" t="s">
        <v>40282</v>
      </c>
      <c r="AA3814" t="s">
        <v>40283</v>
      </c>
      <c r="AB3814" t="s">
        <v>40284</v>
      </c>
    </row>
    <row r="3815" spans="1:31" x14ac:dyDescent="0.3">
      <c r="A3815" t="s">
        <v>40285</v>
      </c>
      <c r="B3815" t="s">
        <v>40286</v>
      </c>
      <c r="C3815">
        <v>393</v>
      </c>
      <c r="D3815" t="s">
        <v>233</v>
      </c>
      <c r="E3815" t="s">
        <v>3</v>
      </c>
      <c r="F3815" t="s">
        <v>234</v>
      </c>
      <c r="G3815">
        <v>300</v>
      </c>
      <c r="H3815">
        <v>114518</v>
      </c>
      <c r="I3815">
        <v>4.87</v>
      </c>
      <c r="J3815">
        <v>346</v>
      </c>
      <c r="K3815">
        <v>112</v>
      </c>
      <c r="L3815" t="s">
        <v>40287</v>
      </c>
      <c r="M3815" t="s">
        <v>40288</v>
      </c>
      <c r="N3815" t="s">
        <v>40289</v>
      </c>
      <c r="O3815" t="s">
        <v>40290</v>
      </c>
      <c r="P3815" t="s">
        <v>40291</v>
      </c>
      <c r="Q3815" t="s">
        <v>40292</v>
      </c>
      <c r="R3815" t="s">
        <v>40293</v>
      </c>
      <c r="S3815" t="s">
        <v>40294</v>
      </c>
      <c r="T3815" t="s">
        <v>10365</v>
      </c>
      <c r="U3815" t="s">
        <v>40295</v>
      </c>
      <c r="V3815" t="s">
        <v>40296</v>
      </c>
      <c r="W3815" t="s">
        <v>40297</v>
      </c>
      <c r="X3815" t="s">
        <v>40298</v>
      </c>
      <c r="Y3815" t="s">
        <v>40299</v>
      </c>
      <c r="Z3815" t="s">
        <v>40300</v>
      </c>
      <c r="AA3815" t="s">
        <v>40301</v>
      </c>
      <c r="AB3815" t="s">
        <v>40302</v>
      </c>
      <c r="AC3815" t="s">
        <v>40303</v>
      </c>
      <c r="AD3815" t="s">
        <v>40304</v>
      </c>
      <c r="AE3815" t="s">
        <v>40305</v>
      </c>
    </row>
    <row r="3816" spans="1:31" x14ac:dyDescent="0.3">
      <c r="A3816" t="s">
        <v>40306</v>
      </c>
      <c r="B3816" t="s">
        <v>40307</v>
      </c>
      <c r="C3816">
        <v>493</v>
      </c>
      <c r="D3816" t="s">
        <v>233</v>
      </c>
      <c r="E3816" t="s">
        <v>3</v>
      </c>
      <c r="F3816" t="s">
        <v>234</v>
      </c>
      <c r="G3816">
        <v>276</v>
      </c>
      <c r="H3816">
        <v>218274</v>
      </c>
      <c r="I3816">
        <v>4.95</v>
      </c>
      <c r="J3816">
        <v>2428</v>
      </c>
      <c r="K3816">
        <v>1214</v>
      </c>
      <c r="L3816" t="s">
        <v>40308</v>
      </c>
      <c r="M3816" t="s">
        <v>40309</v>
      </c>
      <c r="N3816" t="s">
        <v>40310</v>
      </c>
      <c r="O3816" t="s">
        <v>40311</v>
      </c>
      <c r="P3816" t="s">
        <v>40312</v>
      </c>
      <c r="Q3816" t="s">
        <v>40313</v>
      </c>
      <c r="R3816" t="s">
        <v>40314</v>
      </c>
      <c r="S3816" t="s">
        <v>40315</v>
      </c>
      <c r="T3816" t="s">
        <v>40316</v>
      </c>
      <c r="U3816" t="s">
        <v>35007</v>
      </c>
      <c r="V3816" t="s">
        <v>40317</v>
      </c>
      <c r="W3816" t="s">
        <v>40318</v>
      </c>
      <c r="X3816" t="s">
        <v>40319</v>
      </c>
      <c r="Y3816" t="s">
        <v>40320</v>
      </c>
      <c r="Z3816" t="s">
        <v>40321</v>
      </c>
      <c r="AA3816" t="s">
        <v>40322</v>
      </c>
      <c r="AB3816" t="s">
        <v>40323</v>
      </c>
      <c r="AC3816" t="s">
        <v>40324</v>
      </c>
      <c r="AD3816" t="s">
        <v>40325</v>
      </c>
      <c r="AE3816" t="s">
        <v>40326</v>
      </c>
    </row>
    <row r="3817" spans="1:31" x14ac:dyDescent="0.3">
      <c r="A3817" t="s">
        <v>40327</v>
      </c>
      <c r="B3817" t="s">
        <v>40328</v>
      </c>
      <c r="C3817">
        <v>676</v>
      </c>
      <c r="D3817" t="s">
        <v>632</v>
      </c>
      <c r="E3817">
        <v>320</v>
      </c>
      <c r="F3817">
        <v>753680</v>
      </c>
      <c r="G3817">
        <v>4.87</v>
      </c>
      <c r="H3817">
        <v>2550</v>
      </c>
      <c r="I3817">
        <v>1886</v>
      </c>
      <c r="J3817" t="s">
        <v>40329</v>
      </c>
      <c r="K3817" t="e">
        <f>-pWetRkBWIQ</f>
        <v>#NAME?</v>
      </c>
      <c r="L3817" t="s">
        <v>40330</v>
      </c>
      <c r="M3817" t="s">
        <v>40274</v>
      </c>
      <c r="N3817" t="s">
        <v>40331</v>
      </c>
      <c r="O3817" t="s">
        <v>40332</v>
      </c>
      <c r="P3817" t="s">
        <v>40333</v>
      </c>
      <c r="Q3817" t="s">
        <v>40334</v>
      </c>
      <c r="R3817" t="s">
        <v>40335</v>
      </c>
      <c r="S3817" t="s">
        <v>40336</v>
      </c>
      <c r="T3817" t="s">
        <v>40337</v>
      </c>
      <c r="U3817" t="s">
        <v>7270</v>
      </c>
      <c r="V3817" t="s">
        <v>40338</v>
      </c>
      <c r="W3817" t="s">
        <v>40339</v>
      </c>
      <c r="X3817" t="s">
        <v>40340</v>
      </c>
      <c r="Y3817" t="e">
        <f>-j39ABZyzek</f>
        <v>#NAME?</v>
      </c>
      <c r="Z3817" t="s">
        <v>40341</v>
      </c>
      <c r="AA3817" t="s">
        <v>40342</v>
      </c>
      <c r="AB3817" t="s">
        <v>40343</v>
      </c>
      <c r="AC3817" t="s">
        <v>40344</v>
      </c>
    </row>
    <row r="3818" spans="1:31" x14ac:dyDescent="0.3">
      <c r="A3818" t="s">
        <v>40345</v>
      </c>
      <c r="B3818" t="s">
        <v>25851</v>
      </c>
      <c r="C3818">
        <v>776</v>
      </c>
      <c r="D3818" t="s">
        <v>632</v>
      </c>
      <c r="E3818">
        <v>230</v>
      </c>
      <c r="F3818">
        <v>195524</v>
      </c>
      <c r="G3818">
        <v>4.92</v>
      </c>
      <c r="H3818">
        <v>964</v>
      </c>
      <c r="I3818">
        <v>493</v>
      </c>
      <c r="J3818" t="s">
        <v>40304</v>
      </c>
      <c r="K3818" t="s">
        <v>40346</v>
      </c>
      <c r="L3818" t="s">
        <v>40347</v>
      </c>
      <c r="M3818" t="s">
        <v>40348</v>
      </c>
      <c r="N3818" t="s">
        <v>40349</v>
      </c>
      <c r="O3818" t="s">
        <v>40350</v>
      </c>
      <c r="P3818" t="s">
        <v>40351</v>
      </c>
      <c r="Q3818" t="s">
        <v>40352</v>
      </c>
      <c r="R3818" t="s">
        <v>40353</v>
      </c>
      <c r="S3818" t="e">
        <f>-B_ObdqyDtM</f>
        <v>#NAME?</v>
      </c>
      <c r="T3818" t="s">
        <v>40354</v>
      </c>
      <c r="U3818" t="s">
        <v>40355</v>
      </c>
      <c r="V3818" t="s">
        <v>40356</v>
      </c>
      <c r="W3818" t="s">
        <v>40357</v>
      </c>
      <c r="X3818" t="s">
        <v>40358</v>
      </c>
      <c r="Y3818" t="s">
        <v>40359</v>
      </c>
      <c r="Z3818" t="s">
        <v>40360</v>
      </c>
      <c r="AA3818" t="s">
        <v>40361</v>
      </c>
      <c r="AB3818" t="s">
        <v>40362</v>
      </c>
      <c r="AC3818" t="s">
        <v>40363</v>
      </c>
    </row>
    <row r="3819" spans="1:31" x14ac:dyDescent="0.3">
      <c r="A3819" t="s">
        <v>10366</v>
      </c>
      <c r="B3819" t="s">
        <v>40364</v>
      </c>
      <c r="C3819">
        <v>754</v>
      </c>
      <c r="D3819" t="s">
        <v>632</v>
      </c>
      <c r="E3819">
        <v>244</v>
      </c>
      <c r="F3819">
        <v>4613428</v>
      </c>
      <c r="G3819">
        <v>4.84</v>
      </c>
      <c r="H3819">
        <v>7570</v>
      </c>
      <c r="I3819">
        <v>2732</v>
      </c>
      <c r="J3819" t="s">
        <v>40365</v>
      </c>
      <c r="K3819" t="s">
        <v>25826</v>
      </c>
      <c r="L3819" t="s">
        <v>40366</v>
      </c>
      <c r="M3819" t="s">
        <v>40367</v>
      </c>
      <c r="N3819" t="s">
        <v>40368</v>
      </c>
      <c r="O3819" t="s">
        <v>40369</v>
      </c>
      <c r="P3819" t="s">
        <v>40370</v>
      </c>
      <c r="Q3819" t="s">
        <v>40371</v>
      </c>
      <c r="R3819" t="s">
        <v>40372</v>
      </c>
      <c r="S3819" t="s">
        <v>40373</v>
      </c>
      <c r="T3819" t="s">
        <v>10370</v>
      </c>
      <c r="U3819" t="s">
        <v>40374</v>
      </c>
      <c r="V3819" t="s">
        <v>40375</v>
      </c>
      <c r="W3819" t="s">
        <v>40376</v>
      </c>
      <c r="X3819" t="s">
        <v>40377</v>
      </c>
      <c r="Y3819" t="s">
        <v>40378</v>
      </c>
      <c r="Z3819" t="s">
        <v>40379</v>
      </c>
      <c r="AA3819" t="s">
        <v>25824</v>
      </c>
      <c r="AB3819" t="s">
        <v>40380</v>
      </c>
      <c r="AC3819" t="s">
        <v>40381</v>
      </c>
    </row>
    <row r="3820" spans="1:31" x14ac:dyDescent="0.3">
      <c r="A3820" t="s">
        <v>40382</v>
      </c>
      <c r="B3820" t="s">
        <v>40383</v>
      </c>
      <c r="C3820">
        <v>844</v>
      </c>
      <c r="D3820" t="s">
        <v>632</v>
      </c>
      <c r="E3820">
        <v>393</v>
      </c>
      <c r="F3820">
        <v>78237</v>
      </c>
      <c r="G3820">
        <v>4.07</v>
      </c>
      <c r="H3820">
        <v>439</v>
      </c>
      <c r="I3820">
        <v>1288</v>
      </c>
      <c r="J3820" t="s">
        <v>40384</v>
      </c>
      <c r="K3820" t="s">
        <v>40385</v>
      </c>
      <c r="L3820" t="s">
        <v>40386</v>
      </c>
      <c r="M3820" t="s">
        <v>40387</v>
      </c>
      <c r="N3820" t="s">
        <v>40388</v>
      </c>
      <c r="O3820" t="s">
        <v>40389</v>
      </c>
      <c r="P3820" t="s">
        <v>40390</v>
      </c>
      <c r="Q3820" t="s">
        <v>40391</v>
      </c>
      <c r="R3820" t="s">
        <v>40392</v>
      </c>
      <c r="S3820" t="s">
        <v>40393</v>
      </c>
      <c r="T3820" t="s">
        <v>40394</v>
      </c>
      <c r="U3820" t="s">
        <v>40395</v>
      </c>
      <c r="V3820" t="s">
        <v>40396</v>
      </c>
      <c r="W3820" t="s">
        <v>40397</v>
      </c>
      <c r="X3820" t="s">
        <v>40398</v>
      </c>
      <c r="Y3820" t="s">
        <v>40399</v>
      </c>
      <c r="Z3820" t="s">
        <v>40400</v>
      </c>
      <c r="AA3820" t="s">
        <v>40401</v>
      </c>
      <c r="AB3820" t="s">
        <v>40402</v>
      </c>
      <c r="AC3820" t="s">
        <v>40403</v>
      </c>
    </row>
    <row r="3821" spans="1:31" x14ac:dyDescent="0.3">
      <c r="A3821" t="s">
        <v>10370</v>
      </c>
      <c r="B3821" t="s">
        <v>40364</v>
      </c>
      <c r="C3821">
        <v>754</v>
      </c>
      <c r="D3821" t="s">
        <v>632</v>
      </c>
      <c r="E3821">
        <v>283</v>
      </c>
      <c r="F3821">
        <v>626707</v>
      </c>
      <c r="G3821">
        <v>4.8600000000000003</v>
      </c>
      <c r="H3821">
        <v>1124</v>
      </c>
      <c r="I3821">
        <v>385</v>
      </c>
      <c r="J3821" t="s">
        <v>10366</v>
      </c>
      <c r="K3821" t="s">
        <v>40373</v>
      </c>
      <c r="L3821" t="s">
        <v>40365</v>
      </c>
      <c r="M3821" t="s">
        <v>40367</v>
      </c>
      <c r="N3821" t="s">
        <v>40404</v>
      </c>
      <c r="O3821" t="s">
        <v>40370</v>
      </c>
      <c r="P3821" t="s">
        <v>40381</v>
      </c>
      <c r="Q3821" t="s">
        <v>40375</v>
      </c>
      <c r="R3821" t="s">
        <v>40405</v>
      </c>
      <c r="S3821" t="s">
        <v>40374</v>
      </c>
      <c r="T3821" t="s">
        <v>40406</v>
      </c>
      <c r="U3821" t="s">
        <v>40380</v>
      </c>
      <c r="V3821" t="s">
        <v>40376</v>
      </c>
      <c r="W3821" t="s">
        <v>40377</v>
      </c>
      <c r="X3821" t="s">
        <v>40366</v>
      </c>
      <c r="Y3821" t="s">
        <v>40407</v>
      </c>
      <c r="Z3821" t="s">
        <v>40371</v>
      </c>
      <c r="AA3821" t="s">
        <v>40408</v>
      </c>
      <c r="AB3821" t="s">
        <v>40369</v>
      </c>
      <c r="AC3821" t="s">
        <v>40409</v>
      </c>
    </row>
    <row r="3822" spans="1:31" x14ac:dyDescent="0.3">
      <c r="A3822" t="s">
        <v>40410</v>
      </c>
      <c r="B3822" t="s">
        <v>40411</v>
      </c>
      <c r="C3822">
        <v>734</v>
      </c>
      <c r="D3822" t="s">
        <v>32</v>
      </c>
      <c r="E3822">
        <v>235</v>
      </c>
      <c r="F3822">
        <v>282811</v>
      </c>
      <c r="G3822">
        <v>4.83</v>
      </c>
      <c r="H3822">
        <v>310</v>
      </c>
      <c r="I3822">
        <v>175</v>
      </c>
      <c r="J3822" t="s">
        <v>40412</v>
      </c>
      <c r="K3822" t="s">
        <v>40413</v>
      </c>
      <c r="L3822" t="s">
        <v>40414</v>
      </c>
      <c r="M3822" t="s">
        <v>40415</v>
      </c>
      <c r="N3822" t="s">
        <v>40416</v>
      </c>
      <c r="O3822" t="s">
        <v>40417</v>
      </c>
      <c r="P3822" t="s">
        <v>40418</v>
      </c>
      <c r="Q3822" t="s">
        <v>40419</v>
      </c>
      <c r="R3822" t="s">
        <v>40420</v>
      </c>
      <c r="S3822" t="s">
        <v>40421</v>
      </c>
      <c r="T3822" t="s">
        <v>40422</v>
      </c>
      <c r="U3822" t="s">
        <v>40423</v>
      </c>
      <c r="V3822" t="s">
        <v>40424</v>
      </c>
      <c r="W3822" t="s">
        <v>40425</v>
      </c>
    </row>
    <row r="3823" spans="1:31" x14ac:dyDescent="0.3">
      <c r="A3823" t="s">
        <v>40426</v>
      </c>
      <c r="B3823" t="s">
        <v>40427</v>
      </c>
      <c r="C3823">
        <v>751</v>
      </c>
      <c r="D3823" t="s">
        <v>32</v>
      </c>
      <c r="E3823">
        <v>530</v>
      </c>
      <c r="F3823">
        <v>74943</v>
      </c>
      <c r="G3823">
        <v>4.45</v>
      </c>
      <c r="H3823">
        <v>71</v>
      </c>
      <c r="I3823">
        <v>96</v>
      </c>
      <c r="J3823" t="s">
        <v>40428</v>
      </c>
      <c r="K3823" t="s">
        <v>40429</v>
      </c>
      <c r="L3823" t="s">
        <v>40430</v>
      </c>
      <c r="M3823" t="s">
        <v>40431</v>
      </c>
      <c r="N3823" t="s">
        <v>40432</v>
      </c>
      <c r="O3823" t="s">
        <v>40433</v>
      </c>
      <c r="P3823" t="s">
        <v>40434</v>
      </c>
      <c r="Q3823" t="s">
        <v>40435</v>
      </c>
      <c r="R3823" t="s">
        <v>40436</v>
      </c>
      <c r="S3823" t="s">
        <v>40437</v>
      </c>
      <c r="T3823" t="s">
        <v>40438</v>
      </c>
      <c r="U3823" t="s">
        <v>40439</v>
      </c>
      <c r="V3823" t="s">
        <v>40440</v>
      </c>
      <c r="W3823" t="s">
        <v>40441</v>
      </c>
      <c r="X3823" t="s">
        <v>40442</v>
      </c>
      <c r="Y3823" t="s">
        <v>40443</v>
      </c>
      <c r="Z3823" t="s">
        <v>40444</v>
      </c>
      <c r="AA3823" t="s">
        <v>40445</v>
      </c>
      <c r="AB3823" t="s">
        <v>40446</v>
      </c>
      <c r="AC3823" t="s">
        <v>40447</v>
      </c>
    </row>
    <row r="3824" spans="1:31" x14ac:dyDescent="0.3">
      <c r="A3824" t="s">
        <v>40448</v>
      </c>
      <c r="B3824" t="s">
        <v>40449</v>
      </c>
      <c r="C3824">
        <v>572</v>
      </c>
      <c r="D3824" t="s">
        <v>632</v>
      </c>
      <c r="E3824">
        <v>192</v>
      </c>
      <c r="F3824">
        <v>120928</v>
      </c>
      <c r="G3824">
        <v>4.66</v>
      </c>
      <c r="H3824">
        <v>191</v>
      </c>
      <c r="I3824">
        <v>241</v>
      </c>
    </row>
    <row r="3825" spans="1:31" x14ac:dyDescent="0.3">
      <c r="A3825" t="s">
        <v>40450</v>
      </c>
      <c r="B3825" t="s">
        <v>40451</v>
      </c>
      <c r="C3825">
        <v>694</v>
      </c>
      <c r="D3825" t="s">
        <v>632</v>
      </c>
      <c r="E3825">
        <v>405</v>
      </c>
      <c r="F3825">
        <v>51901</v>
      </c>
      <c r="G3825">
        <v>4.63</v>
      </c>
      <c r="H3825">
        <v>108</v>
      </c>
      <c r="I3825">
        <v>89</v>
      </c>
      <c r="J3825" t="s">
        <v>40452</v>
      </c>
      <c r="K3825" t="s">
        <v>40453</v>
      </c>
      <c r="L3825" t="s">
        <v>40454</v>
      </c>
      <c r="M3825" t="s">
        <v>40455</v>
      </c>
      <c r="N3825" t="s">
        <v>40456</v>
      </c>
      <c r="O3825" t="s">
        <v>40457</v>
      </c>
      <c r="P3825" t="s">
        <v>40458</v>
      </c>
      <c r="Q3825" t="s">
        <v>40459</v>
      </c>
      <c r="R3825" t="s">
        <v>40460</v>
      </c>
      <c r="S3825" t="s">
        <v>40461</v>
      </c>
      <c r="T3825" t="s">
        <v>40462</v>
      </c>
      <c r="U3825" t="s">
        <v>40463</v>
      </c>
      <c r="V3825" t="s">
        <v>40464</v>
      </c>
      <c r="W3825" t="s">
        <v>40465</v>
      </c>
      <c r="X3825" t="s">
        <v>40466</v>
      </c>
      <c r="Y3825" t="s">
        <v>40467</v>
      </c>
      <c r="Z3825" t="s">
        <v>40468</v>
      </c>
      <c r="AA3825" t="s">
        <v>40469</v>
      </c>
      <c r="AB3825" t="s">
        <v>40470</v>
      </c>
      <c r="AC3825" t="s">
        <v>40471</v>
      </c>
    </row>
    <row r="3826" spans="1:31" x14ac:dyDescent="0.3">
      <c r="A3826" t="s">
        <v>40472</v>
      </c>
      <c r="B3826" t="s">
        <v>40473</v>
      </c>
      <c r="C3826">
        <v>990</v>
      </c>
      <c r="D3826" t="s">
        <v>32</v>
      </c>
      <c r="E3826">
        <v>252</v>
      </c>
      <c r="F3826">
        <v>154531</v>
      </c>
      <c r="G3826">
        <v>4.84</v>
      </c>
      <c r="H3826">
        <v>2048</v>
      </c>
      <c r="I3826">
        <v>1753</v>
      </c>
      <c r="J3826" t="s">
        <v>40474</v>
      </c>
      <c r="K3826" t="s">
        <v>40475</v>
      </c>
      <c r="L3826" t="s">
        <v>40476</v>
      </c>
      <c r="M3826" t="s">
        <v>20697</v>
      </c>
      <c r="N3826" t="s">
        <v>40477</v>
      </c>
      <c r="O3826" t="s">
        <v>40478</v>
      </c>
      <c r="P3826" t="s">
        <v>40479</v>
      </c>
      <c r="Q3826" t="s">
        <v>40480</v>
      </c>
      <c r="R3826" t="s">
        <v>40481</v>
      </c>
      <c r="S3826" t="s">
        <v>40482</v>
      </c>
      <c r="T3826" t="s">
        <v>40483</v>
      </c>
      <c r="U3826" t="s">
        <v>20704</v>
      </c>
      <c r="V3826" t="s">
        <v>40484</v>
      </c>
      <c r="W3826" t="s">
        <v>20694</v>
      </c>
      <c r="X3826" t="s">
        <v>40485</v>
      </c>
      <c r="Y3826" t="s">
        <v>40486</v>
      </c>
      <c r="Z3826" t="s">
        <v>20698</v>
      </c>
      <c r="AA3826" t="s">
        <v>40487</v>
      </c>
      <c r="AB3826" t="s">
        <v>40488</v>
      </c>
      <c r="AC3826" t="s">
        <v>40489</v>
      </c>
    </row>
    <row r="3827" spans="1:31" x14ac:dyDescent="0.3">
      <c r="A3827" t="s">
        <v>40490</v>
      </c>
      <c r="B3827" t="s">
        <v>40491</v>
      </c>
      <c r="C3827">
        <v>767</v>
      </c>
      <c r="D3827" t="s">
        <v>32</v>
      </c>
      <c r="E3827">
        <v>230</v>
      </c>
      <c r="F3827">
        <v>1998552</v>
      </c>
      <c r="G3827">
        <v>4.67</v>
      </c>
      <c r="H3827">
        <v>5078</v>
      </c>
      <c r="I3827">
        <v>5459</v>
      </c>
      <c r="J3827" t="s">
        <v>40492</v>
      </c>
      <c r="K3827" t="s">
        <v>40493</v>
      </c>
      <c r="L3827" t="s">
        <v>40494</v>
      </c>
      <c r="M3827" t="s">
        <v>40495</v>
      </c>
      <c r="N3827" t="s">
        <v>40496</v>
      </c>
      <c r="O3827" t="s">
        <v>40497</v>
      </c>
      <c r="P3827" t="s">
        <v>40498</v>
      </c>
      <c r="Q3827" t="s">
        <v>40499</v>
      </c>
      <c r="R3827" t="s">
        <v>40500</v>
      </c>
      <c r="S3827" t="s">
        <v>40501</v>
      </c>
      <c r="T3827" t="s">
        <v>40502</v>
      </c>
      <c r="U3827" t="s">
        <v>40503</v>
      </c>
      <c r="V3827" t="s">
        <v>40504</v>
      </c>
      <c r="W3827" t="s">
        <v>40505</v>
      </c>
    </row>
    <row r="3828" spans="1:31" x14ac:dyDescent="0.3">
      <c r="A3828" t="s">
        <v>40506</v>
      </c>
      <c r="B3828" t="s">
        <v>40507</v>
      </c>
      <c r="C3828">
        <v>1032</v>
      </c>
      <c r="D3828" t="s">
        <v>632</v>
      </c>
      <c r="E3828">
        <v>235</v>
      </c>
      <c r="F3828">
        <v>147992</v>
      </c>
      <c r="G3828">
        <v>4.5599999999999996</v>
      </c>
      <c r="H3828">
        <v>494</v>
      </c>
      <c r="I3828">
        <v>1078</v>
      </c>
      <c r="J3828" t="s">
        <v>2275</v>
      </c>
      <c r="K3828" t="s">
        <v>2273</v>
      </c>
      <c r="L3828" t="s">
        <v>40508</v>
      </c>
      <c r="M3828" t="s">
        <v>40509</v>
      </c>
      <c r="N3828" t="s">
        <v>40510</v>
      </c>
      <c r="O3828" t="s">
        <v>40511</v>
      </c>
      <c r="P3828" t="s">
        <v>40512</v>
      </c>
      <c r="Q3828" t="s">
        <v>40513</v>
      </c>
      <c r="R3828" t="s">
        <v>40514</v>
      </c>
      <c r="S3828" t="s">
        <v>2116</v>
      </c>
      <c r="T3828" t="s">
        <v>40515</v>
      </c>
      <c r="U3828" t="s">
        <v>40516</v>
      </c>
      <c r="V3828" t="s">
        <v>40517</v>
      </c>
      <c r="W3828" t="s">
        <v>40518</v>
      </c>
    </row>
    <row r="3829" spans="1:31" x14ac:dyDescent="0.3">
      <c r="A3829" t="s">
        <v>40519</v>
      </c>
      <c r="B3829" t="s">
        <v>40520</v>
      </c>
      <c r="C3829">
        <v>331</v>
      </c>
      <c r="D3829" t="s">
        <v>20</v>
      </c>
      <c r="E3829">
        <v>230</v>
      </c>
      <c r="F3829">
        <v>170435</v>
      </c>
      <c r="G3829">
        <v>4.7699999999999996</v>
      </c>
      <c r="H3829">
        <v>772</v>
      </c>
      <c r="I3829">
        <v>348</v>
      </c>
      <c r="J3829" t="s">
        <v>40521</v>
      </c>
      <c r="K3829" t="s">
        <v>40522</v>
      </c>
      <c r="L3829" t="s">
        <v>40523</v>
      </c>
      <c r="M3829" t="s">
        <v>40524</v>
      </c>
      <c r="N3829" t="s">
        <v>40525</v>
      </c>
      <c r="O3829" t="s">
        <v>40526</v>
      </c>
      <c r="P3829" t="s">
        <v>40527</v>
      </c>
      <c r="Q3829" t="s">
        <v>40528</v>
      </c>
      <c r="R3829" t="s">
        <v>40529</v>
      </c>
      <c r="S3829" t="s">
        <v>40530</v>
      </c>
      <c r="T3829" t="s">
        <v>40531</v>
      </c>
      <c r="U3829" t="s">
        <v>40532</v>
      </c>
      <c r="V3829" t="s">
        <v>40533</v>
      </c>
      <c r="W3829" t="s">
        <v>40534</v>
      </c>
      <c r="X3829" t="e">
        <f>-Sf7pxDHToM</f>
        <v>#NAME?</v>
      </c>
      <c r="Y3829" t="s">
        <v>40535</v>
      </c>
      <c r="Z3829" t="s">
        <v>40536</v>
      </c>
      <c r="AA3829" t="s">
        <v>40537</v>
      </c>
      <c r="AB3829" t="s">
        <v>40538</v>
      </c>
      <c r="AC3829" t="s">
        <v>40539</v>
      </c>
    </row>
    <row r="3830" spans="1:31" x14ac:dyDescent="0.3">
      <c r="A3830" t="s">
        <v>40540</v>
      </c>
      <c r="B3830" t="s">
        <v>40541</v>
      </c>
      <c r="C3830">
        <v>501</v>
      </c>
      <c r="D3830" t="s">
        <v>152</v>
      </c>
      <c r="E3830" t="s">
        <v>3</v>
      </c>
      <c r="F3830" t="s">
        <v>153</v>
      </c>
      <c r="G3830">
        <v>532</v>
      </c>
      <c r="H3830">
        <v>48689</v>
      </c>
      <c r="I3830">
        <v>4.6900000000000004</v>
      </c>
      <c r="J3830">
        <v>282</v>
      </c>
      <c r="K3830">
        <v>271</v>
      </c>
      <c r="L3830" t="s">
        <v>40542</v>
      </c>
      <c r="M3830" t="s">
        <v>40543</v>
      </c>
      <c r="N3830" t="s">
        <v>40544</v>
      </c>
      <c r="O3830" t="s">
        <v>40545</v>
      </c>
      <c r="P3830" t="s">
        <v>40546</v>
      </c>
      <c r="Q3830" t="s">
        <v>40547</v>
      </c>
      <c r="R3830" t="s">
        <v>40548</v>
      </c>
      <c r="S3830" t="s">
        <v>40549</v>
      </c>
      <c r="T3830" t="s">
        <v>40550</v>
      </c>
      <c r="U3830" t="s">
        <v>40551</v>
      </c>
      <c r="V3830" t="s">
        <v>40552</v>
      </c>
      <c r="W3830" t="s">
        <v>40553</v>
      </c>
      <c r="X3830" t="s">
        <v>40554</v>
      </c>
      <c r="Y3830" t="s">
        <v>35444</v>
      </c>
      <c r="Z3830" t="s">
        <v>40555</v>
      </c>
      <c r="AA3830" t="s">
        <v>40556</v>
      </c>
      <c r="AB3830" t="s">
        <v>40557</v>
      </c>
      <c r="AC3830" t="s">
        <v>40558</v>
      </c>
      <c r="AD3830" t="s">
        <v>40559</v>
      </c>
      <c r="AE3830" t="s">
        <v>40560</v>
      </c>
    </row>
    <row r="3831" spans="1:31" x14ac:dyDescent="0.3">
      <c r="A3831" t="s">
        <v>40561</v>
      </c>
      <c r="B3831" t="s">
        <v>40562</v>
      </c>
      <c r="C3831">
        <v>1011</v>
      </c>
      <c r="D3831" t="s">
        <v>632</v>
      </c>
      <c r="E3831">
        <v>547</v>
      </c>
      <c r="F3831">
        <v>2927</v>
      </c>
      <c r="G3831">
        <v>4.43</v>
      </c>
      <c r="H3831">
        <v>7</v>
      </c>
      <c r="I3831">
        <v>0</v>
      </c>
      <c r="J3831" t="s">
        <v>40563</v>
      </c>
      <c r="K3831" t="s">
        <v>40564</v>
      </c>
      <c r="L3831" t="s">
        <v>40565</v>
      </c>
      <c r="M3831" t="s">
        <v>40566</v>
      </c>
      <c r="N3831" t="s">
        <v>40567</v>
      </c>
      <c r="O3831" t="s">
        <v>40568</v>
      </c>
      <c r="P3831" t="s">
        <v>40569</v>
      </c>
      <c r="Q3831" t="s">
        <v>40570</v>
      </c>
      <c r="R3831" t="s">
        <v>40571</v>
      </c>
      <c r="S3831" t="s">
        <v>40572</v>
      </c>
      <c r="T3831" t="s">
        <v>40573</v>
      </c>
      <c r="U3831" t="s">
        <v>40574</v>
      </c>
      <c r="V3831" t="s">
        <v>40575</v>
      </c>
      <c r="W3831" t="s">
        <v>40576</v>
      </c>
      <c r="X3831" t="s">
        <v>40577</v>
      </c>
      <c r="Y3831" t="s">
        <v>40578</v>
      </c>
      <c r="Z3831" t="s">
        <v>40579</v>
      </c>
      <c r="AA3831" t="s">
        <v>40580</v>
      </c>
      <c r="AB3831" t="s">
        <v>40581</v>
      </c>
      <c r="AC3831" t="s">
        <v>40582</v>
      </c>
    </row>
    <row r="3832" spans="1:31" x14ac:dyDescent="0.3">
      <c r="A3832" t="s">
        <v>40563</v>
      </c>
      <c r="B3832" t="s">
        <v>40583</v>
      </c>
      <c r="C3832">
        <v>998</v>
      </c>
      <c r="D3832" t="s">
        <v>632</v>
      </c>
      <c r="E3832">
        <v>160</v>
      </c>
      <c r="F3832">
        <v>3360</v>
      </c>
      <c r="G3832">
        <v>5</v>
      </c>
      <c r="H3832">
        <v>4</v>
      </c>
      <c r="I3832">
        <v>1</v>
      </c>
      <c r="J3832" t="s">
        <v>40564</v>
      </c>
      <c r="K3832" t="s">
        <v>40566</v>
      </c>
      <c r="L3832" t="s">
        <v>40561</v>
      </c>
      <c r="M3832" t="s">
        <v>40568</v>
      </c>
      <c r="N3832" t="e">
        <f>-iYQ3uDuuAk</f>
        <v>#NAME?</v>
      </c>
      <c r="O3832" t="s">
        <v>40584</v>
      </c>
      <c r="P3832" t="s">
        <v>40585</v>
      </c>
      <c r="Q3832" t="s">
        <v>40569</v>
      </c>
      <c r="R3832" t="s">
        <v>40586</v>
      </c>
      <c r="S3832" t="s">
        <v>40567</v>
      </c>
      <c r="T3832" t="s">
        <v>40587</v>
      </c>
      <c r="U3832" t="s">
        <v>40581</v>
      </c>
      <c r="V3832" t="s">
        <v>40576</v>
      </c>
      <c r="W3832" t="s">
        <v>40575</v>
      </c>
      <c r="X3832" t="s">
        <v>40588</v>
      </c>
      <c r="Y3832" t="s">
        <v>40580</v>
      </c>
      <c r="Z3832" t="s">
        <v>40589</v>
      </c>
      <c r="AA3832" t="s">
        <v>40565</v>
      </c>
      <c r="AB3832" t="s">
        <v>40590</v>
      </c>
      <c r="AC3832" t="s">
        <v>40591</v>
      </c>
    </row>
    <row r="3833" spans="1:31" x14ac:dyDescent="0.3">
      <c r="A3833" t="s">
        <v>40587</v>
      </c>
      <c r="B3833" t="s">
        <v>40592</v>
      </c>
      <c r="C3833">
        <v>1065</v>
      </c>
      <c r="D3833" t="s">
        <v>632</v>
      </c>
      <c r="E3833">
        <v>271</v>
      </c>
      <c r="F3833">
        <v>884</v>
      </c>
      <c r="G3833">
        <v>5</v>
      </c>
      <c r="H3833">
        <v>1</v>
      </c>
      <c r="I3833">
        <v>1</v>
      </c>
      <c r="J3833" t="s">
        <v>40567</v>
      </c>
      <c r="K3833" t="s">
        <v>40561</v>
      </c>
      <c r="L3833" t="s">
        <v>40593</v>
      </c>
      <c r="M3833" t="s">
        <v>40563</v>
      </c>
      <c r="N3833" t="s">
        <v>40594</v>
      </c>
      <c r="O3833" t="s">
        <v>40595</v>
      </c>
      <c r="P3833" t="s">
        <v>40586</v>
      </c>
      <c r="Q3833" t="s">
        <v>40596</v>
      </c>
      <c r="R3833" t="s">
        <v>40570</v>
      </c>
      <c r="S3833" t="s">
        <v>40569</v>
      </c>
      <c r="T3833" t="s">
        <v>40568</v>
      </c>
      <c r="U3833" t="s">
        <v>40597</v>
      </c>
      <c r="V3833" t="s">
        <v>40576</v>
      </c>
      <c r="W3833" t="s">
        <v>40564</v>
      </c>
      <c r="X3833" t="s">
        <v>40598</v>
      </c>
      <c r="Y3833" t="s">
        <v>40599</v>
      </c>
      <c r="Z3833" t="s">
        <v>40600</v>
      </c>
      <c r="AA3833" t="s">
        <v>40601</v>
      </c>
      <c r="AB3833" t="s">
        <v>40575</v>
      </c>
      <c r="AC3833" t="s">
        <v>40602</v>
      </c>
    </row>
    <row r="3834" spans="1:31" x14ac:dyDescent="0.3">
      <c r="A3834" t="s">
        <v>40564</v>
      </c>
      <c r="B3834" t="s">
        <v>40603</v>
      </c>
      <c r="C3834">
        <v>994</v>
      </c>
      <c r="D3834" t="s">
        <v>632</v>
      </c>
      <c r="E3834">
        <v>145</v>
      </c>
      <c r="F3834">
        <v>4034</v>
      </c>
      <c r="G3834">
        <v>5</v>
      </c>
      <c r="H3834">
        <v>3</v>
      </c>
      <c r="I3834">
        <v>2</v>
      </c>
      <c r="J3834" t="s">
        <v>40563</v>
      </c>
      <c r="K3834" t="s">
        <v>40604</v>
      </c>
      <c r="L3834" t="s">
        <v>40561</v>
      </c>
      <c r="M3834" t="s">
        <v>40565</v>
      </c>
      <c r="N3834" t="s">
        <v>40566</v>
      </c>
      <c r="O3834" t="s">
        <v>40568</v>
      </c>
      <c r="P3834" t="s">
        <v>40569</v>
      </c>
      <c r="Q3834" t="s">
        <v>40570</v>
      </c>
      <c r="R3834" t="s">
        <v>40605</v>
      </c>
      <c r="S3834" t="s">
        <v>40567</v>
      </c>
      <c r="T3834" t="s">
        <v>40587</v>
      </c>
      <c r="U3834" t="s">
        <v>40606</v>
      </c>
      <c r="V3834" t="s">
        <v>40579</v>
      </c>
      <c r="W3834" t="s">
        <v>40575</v>
      </c>
      <c r="X3834" t="s">
        <v>40580</v>
      </c>
      <c r="Y3834" t="e">
        <f>-iYQ3uDuuAk</f>
        <v>#NAME?</v>
      </c>
      <c r="Z3834" t="s">
        <v>40576</v>
      </c>
      <c r="AA3834" t="s">
        <v>40607</v>
      </c>
      <c r="AB3834" t="s">
        <v>40581</v>
      </c>
      <c r="AC3834" t="s">
        <v>40608</v>
      </c>
    </row>
    <row r="3835" spans="1:31" x14ac:dyDescent="0.3">
      <c r="A3835" t="s">
        <v>40609</v>
      </c>
      <c r="B3835" t="s">
        <v>40610</v>
      </c>
      <c r="C3835">
        <v>995</v>
      </c>
      <c r="D3835" t="s">
        <v>632</v>
      </c>
      <c r="E3835">
        <v>58</v>
      </c>
      <c r="F3835">
        <v>391</v>
      </c>
      <c r="G3835">
        <v>0</v>
      </c>
      <c r="H3835">
        <v>0</v>
      </c>
      <c r="I3835">
        <v>0</v>
      </c>
    </row>
    <row r="3836" spans="1:31" x14ac:dyDescent="0.3">
      <c r="A3836" t="s">
        <v>40611</v>
      </c>
      <c r="B3836" t="s">
        <v>40612</v>
      </c>
      <c r="C3836">
        <v>998</v>
      </c>
      <c r="D3836" t="s">
        <v>152</v>
      </c>
      <c r="E3836" t="s">
        <v>3</v>
      </c>
      <c r="F3836" t="s">
        <v>153</v>
      </c>
      <c r="G3836">
        <v>113</v>
      </c>
      <c r="H3836">
        <v>142</v>
      </c>
      <c r="I3836">
        <v>0</v>
      </c>
      <c r="J3836">
        <v>0</v>
      </c>
      <c r="K3836">
        <v>0</v>
      </c>
    </row>
    <row r="3837" spans="1:31" x14ac:dyDescent="0.3">
      <c r="A3837" t="s">
        <v>40613</v>
      </c>
      <c r="B3837" t="s">
        <v>40614</v>
      </c>
      <c r="C3837">
        <v>1015</v>
      </c>
      <c r="D3837" t="s">
        <v>32</v>
      </c>
      <c r="E3837">
        <v>181</v>
      </c>
      <c r="F3837">
        <v>61</v>
      </c>
      <c r="G3837">
        <v>0</v>
      </c>
      <c r="H3837">
        <v>0</v>
      </c>
      <c r="I3837">
        <v>0</v>
      </c>
    </row>
    <row r="3838" spans="1:31" x14ac:dyDescent="0.3">
      <c r="A3838" t="s">
        <v>40615</v>
      </c>
      <c r="B3838" t="s">
        <v>40616</v>
      </c>
      <c r="C3838">
        <v>1136</v>
      </c>
      <c r="D3838" t="s">
        <v>2633</v>
      </c>
      <c r="E3838" t="s">
        <v>3</v>
      </c>
      <c r="F3838" t="s">
        <v>2634</v>
      </c>
      <c r="G3838">
        <v>604</v>
      </c>
      <c r="H3838">
        <v>19</v>
      </c>
      <c r="I3838">
        <v>0</v>
      </c>
      <c r="J3838">
        <v>0</v>
      </c>
      <c r="K3838">
        <v>0</v>
      </c>
      <c r="L3838" t="s">
        <v>40617</v>
      </c>
      <c r="M3838" t="s">
        <v>40618</v>
      </c>
      <c r="N3838" t="s">
        <v>40619</v>
      </c>
      <c r="O3838" t="s">
        <v>40620</v>
      </c>
      <c r="P3838" t="s">
        <v>40621</v>
      </c>
      <c r="Q3838" t="s">
        <v>40622</v>
      </c>
      <c r="R3838" t="s">
        <v>40623</v>
      </c>
      <c r="S3838" t="s">
        <v>40624</v>
      </c>
      <c r="T3838" t="s">
        <v>40625</v>
      </c>
      <c r="U3838" t="s">
        <v>40626</v>
      </c>
      <c r="V3838" t="s">
        <v>40627</v>
      </c>
      <c r="W3838" t="s">
        <v>40628</v>
      </c>
      <c r="X3838" t="s">
        <v>40629</v>
      </c>
      <c r="Y3838" t="s">
        <v>40630</v>
      </c>
      <c r="Z3838" t="s">
        <v>40631</v>
      </c>
      <c r="AA3838" t="s">
        <v>40632</v>
      </c>
      <c r="AB3838" t="s">
        <v>40633</v>
      </c>
      <c r="AC3838" t="s">
        <v>40634</v>
      </c>
      <c r="AD3838" t="s">
        <v>40635</v>
      </c>
      <c r="AE3838" t="s">
        <v>40636</v>
      </c>
    </row>
    <row r="3839" spans="1:31" x14ac:dyDescent="0.3">
      <c r="A3839" t="s">
        <v>40637</v>
      </c>
      <c r="B3839" t="s">
        <v>40612</v>
      </c>
      <c r="C3839">
        <v>980</v>
      </c>
      <c r="D3839" t="s">
        <v>152</v>
      </c>
      <c r="E3839" t="s">
        <v>3</v>
      </c>
      <c r="F3839" t="s">
        <v>153</v>
      </c>
      <c r="G3839">
        <v>152</v>
      </c>
      <c r="H3839">
        <v>46</v>
      </c>
      <c r="I3839">
        <v>0</v>
      </c>
      <c r="J3839">
        <v>0</v>
      </c>
      <c r="K3839">
        <v>0</v>
      </c>
    </row>
    <row r="3840" spans="1:31" x14ac:dyDescent="0.3">
      <c r="A3840" t="s">
        <v>40586</v>
      </c>
      <c r="B3840" t="s">
        <v>40638</v>
      </c>
      <c r="C3840">
        <v>997</v>
      </c>
      <c r="D3840" t="s">
        <v>632</v>
      </c>
      <c r="E3840">
        <v>144</v>
      </c>
      <c r="F3840">
        <v>1612</v>
      </c>
      <c r="G3840">
        <v>5</v>
      </c>
      <c r="H3840">
        <v>3</v>
      </c>
      <c r="I3840">
        <v>3</v>
      </c>
    </row>
    <row r="3841" spans="1:29" x14ac:dyDescent="0.3">
      <c r="A3841" t="s">
        <v>40639</v>
      </c>
      <c r="B3841" t="s">
        <v>40640</v>
      </c>
      <c r="C3841">
        <v>1024</v>
      </c>
      <c r="D3841" t="s">
        <v>38</v>
      </c>
      <c r="E3841" t="s">
        <v>3</v>
      </c>
      <c r="F3841" t="s">
        <v>39</v>
      </c>
      <c r="G3841">
        <v>266</v>
      </c>
      <c r="H3841">
        <v>211</v>
      </c>
      <c r="I3841">
        <v>3</v>
      </c>
      <c r="J3841">
        <v>1</v>
      </c>
      <c r="K3841">
        <v>1</v>
      </c>
    </row>
    <row r="3842" spans="1:29" x14ac:dyDescent="0.3">
      <c r="A3842" t="s">
        <v>40576</v>
      </c>
      <c r="B3842" t="s">
        <v>40641</v>
      </c>
      <c r="C3842">
        <v>1107</v>
      </c>
      <c r="D3842" t="s">
        <v>632</v>
      </c>
      <c r="E3842">
        <v>231</v>
      </c>
      <c r="F3842">
        <v>1138</v>
      </c>
      <c r="G3842">
        <v>4.67</v>
      </c>
      <c r="H3842">
        <v>9</v>
      </c>
      <c r="I3842">
        <v>14</v>
      </c>
      <c r="J3842" t="s">
        <v>40563</v>
      </c>
      <c r="K3842" t="s">
        <v>40580</v>
      </c>
      <c r="L3842" t="s">
        <v>40561</v>
      </c>
      <c r="M3842" t="s">
        <v>40564</v>
      </c>
      <c r="N3842" t="s">
        <v>40587</v>
      </c>
      <c r="O3842" t="s">
        <v>40568</v>
      </c>
      <c r="P3842" t="s">
        <v>40642</v>
      </c>
      <c r="Q3842" t="s">
        <v>40643</v>
      </c>
      <c r="R3842" t="s">
        <v>40569</v>
      </c>
      <c r="S3842" t="s">
        <v>40566</v>
      </c>
      <c r="T3842" t="s">
        <v>40586</v>
      </c>
      <c r="U3842" t="s">
        <v>40644</v>
      </c>
      <c r="V3842" t="s">
        <v>40645</v>
      </c>
      <c r="W3842" t="s">
        <v>40646</v>
      </c>
      <c r="X3842" t="s">
        <v>40647</v>
      </c>
      <c r="Y3842" t="s">
        <v>40648</v>
      </c>
      <c r="Z3842" t="s">
        <v>40649</v>
      </c>
      <c r="AA3842" t="s">
        <v>40565</v>
      </c>
      <c r="AB3842" t="s">
        <v>40650</v>
      </c>
      <c r="AC3842" t="s">
        <v>40572</v>
      </c>
    </row>
    <row r="3843" spans="1:29" x14ac:dyDescent="0.3">
      <c r="A3843" t="s">
        <v>40651</v>
      </c>
      <c r="B3843" t="s">
        <v>40652</v>
      </c>
      <c r="C3843">
        <v>1132</v>
      </c>
      <c r="D3843" t="s">
        <v>866</v>
      </c>
      <c r="E3843">
        <v>27</v>
      </c>
      <c r="F3843">
        <v>8</v>
      </c>
      <c r="G3843">
        <v>0</v>
      </c>
      <c r="H3843">
        <v>0</v>
      </c>
      <c r="I3843">
        <v>0</v>
      </c>
    </row>
    <row r="3844" spans="1:29" x14ac:dyDescent="0.3">
      <c r="A3844" t="s">
        <v>40653</v>
      </c>
      <c r="B3844" t="s">
        <v>40614</v>
      </c>
      <c r="C3844">
        <v>1015</v>
      </c>
      <c r="D3844" t="s">
        <v>32</v>
      </c>
      <c r="E3844">
        <v>72</v>
      </c>
      <c r="F3844">
        <v>110</v>
      </c>
      <c r="G3844">
        <v>0</v>
      </c>
      <c r="H3844">
        <v>0</v>
      </c>
      <c r="I3844">
        <v>1</v>
      </c>
    </row>
    <row r="3845" spans="1:29" x14ac:dyDescent="0.3">
      <c r="A3845" t="s">
        <v>40654</v>
      </c>
      <c r="B3845" t="s">
        <v>40655</v>
      </c>
      <c r="C3845">
        <v>1017</v>
      </c>
      <c r="D3845" t="s">
        <v>3580</v>
      </c>
      <c r="E3845" t="s">
        <v>3</v>
      </c>
      <c r="F3845" t="s">
        <v>3581</v>
      </c>
      <c r="G3845">
        <v>203</v>
      </c>
      <c r="H3845">
        <v>65</v>
      </c>
      <c r="I3845">
        <v>0</v>
      </c>
      <c r="J3845">
        <v>0</v>
      </c>
      <c r="K3845">
        <v>0</v>
      </c>
    </row>
    <row r="3846" spans="1:29" x14ac:dyDescent="0.3">
      <c r="A3846" t="s">
        <v>40656</v>
      </c>
      <c r="B3846" t="s">
        <v>40657</v>
      </c>
      <c r="C3846">
        <v>1126</v>
      </c>
      <c r="D3846" t="s">
        <v>632</v>
      </c>
      <c r="E3846">
        <v>294</v>
      </c>
      <c r="F3846">
        <v>201</v>
      </c>
      <c r="G3846">
        <v>2.5</v>
      </c>
      <c r="H3846">
        <v>2</v>
      </c>
      <c r="I3846">
        <v>0</v>
      </c>
    </row>
    <row r="3847" spans="1:29" x14ac:dyDescent="0.3">
      <c r="A3847" t="s">
        <v>40658</v>
      </c>
      <c r="B3847" t="s">
        <v>40657</v>
      </c>
      <c r="C3847">
        <v>776</v>
      </c>
      <c r="D3847" t="s">
        <v>632</v>
      </c>
      <c r="E3847">
        <v>252</v>
      </c>
      <c r="F3847">
        <v>864</v>
      </c>
      <c r="G3847">
        <v>0</v>
      </c>
      <c r="H3847">
        <v>0</v>
      </c>
      <c r="I3847">
        <v>0</v>
      </c>
    </row>
    <row r="3848" spans="1:29" x14ac:dyDescent="0.3">
      <c r="A3848" t="s">
        <v>40659</v>
      </c>
      <c r="B3848" t="s">
        <v>40657</v>
      </c>
      <c r="C3848">
        <v>1046</v>
      </c>
      <c r="D3848" t="s">
        <v>632</v>
      </c>
      <c r="E3848">
        <v>327</v>
      </c>
      <c r="F3848">
        <v>525</v>
      </c>
      <c r="G3848">
        <v>0</v>
      </c>
      <c r="H3848">
        <v>0</v>
      </c>
      <c r="I3848">
        <v>0</v>
      </c>
    </row>
    <row r="3849" spans="1:29" x14ac:dyDescent="0.3">
      <c r="A3849" t="s">
        <v>40566</v>
      </c>
      <c r="B3849" t="s">
        <v>40660</v>
      </c>
      <c r="C3849">
        <v>994</v>
      </c>
      <c r="D3849" t="s">
        <v>632</v>
      </c>
      <c r="E3849">
        <v>134</v>
      </c>
      <c r="F3849">
        <v>2821</v>
      </c>
      <c r="G3849">
        <v>4</v>
      </c>
      <c r="H3849">
        <v>8</v>
      </c>
      <c r="I3849">
        <v>4</v>
      </c>
      <c r="J3849" t="s">
        <v>40563</v>
      </c>
      <c r="K3849" t="s">
        <v>40569</v>
      </c>
      <c r="L3849" t="s">
        <v>40564</v>
      </c>
      <c r="M3849" t="s">
        <v>40572</v>
      </c>
      <c r="N3849" t="s">
        <v>40561</v>
      </c>
      <c r="O3849" t="s">
        <v>40568</v>
      </c>
      <c r="P3849" t="s">
        <v>40661</v>
      </c>
      <c r="Q3849" t="s">
        <v>40662</v>
      </c>
      <c r="R3849" t="s">
        <v>40663</v>
      </c>
      <c r="S3849" t="s">
        <v>40664</v>
      </c>
      <c r="T3849" t="s">
        <v>40586</v>
      </c>
      <c r="U3849" t="s">
        <v>40580</v>
      </c>
      <c r="V3849" t="s">
        <v>40581</v>
      </c>
      <c r="W3849" t="s">
        <v>40665</v>
      </c>
      <c r="X3849" t="s">
        <v>40666</v>
      </c>
      <c r="Y3849" t="s">
        <v>40667</v>
      </c>
      <c r="Z3849" t="s">
        <v>40587</v>
      </c>
      <c r="AA3849" t="s">
        <v>40668</v>
      </c>
      <c r="AB3849" t="s">
        <v>40669</v>
      </c>
      <c r="AC3849" t="s">
        <v>40670</v>
      </c>
    </row>
    <row r="3850" spans="1:29" x14ac:dyDescent="0.3">
      <c r="A3850" t="s">
        <v>40580</v>
      </c>
      <c r="B3850" t="s">
        <v>40671</v>
      </c>
      <c r="C3850">
        <v>1091</v>
      </c>
      <c r="D3850" t="s">
        <v>632</v>
      </c>
      <c r="E3850">
        <v>180</v>
      </c>
      <c r="F3850">
        <v>379</v>
      </c>
      <c r="G3850">
        <v>5</v>
      </c>
      <c r="H3850">
        <v>3</v>
      </c>
      <c r="I3850">
        <v>1</v>
      </c>
      <c r="J3850" t="s">
        <v>40664</v>
      </c>
      <c r="K3850" t="s">
        <v>40566</v>
      </c>
      <c r="L3850" t="s">
        <v>40564</v>
      </c>
      <c r="M3850" t="s">
        <v>40563</v>
      </c>
      <c r="N3850" t="s">
        <v>40561</v>
      </c>
      <c r="O3850" t="s">
        <v>40565</v>
      </c>
      <c r="P3850" t="s">
        <v>40587</v>
      </c>
      <c r="Q3850" t="s">
        <v>40646</v>
      </c>
      <c r="R3850" t="s">
        <v>40569</v>
      </c>
      <c r="S3850" t="s">
        <v>40672</v>
      </c>
      <c r="T3850" t="s">
        <v>40586</v>
      </c>
      <c r="U3850" t="s">
        <v>40662</v>
      </c>
      <c r="V3850" t="s">
        <v>40572</v>
      </c>
      <c r="W3850" t="s">
        <v>40673</v>
      </c>
      <c r="X3850" t="s">
        <v>40674</v>
      </c>
      <c r="Y3850" t="s">
        <v>40581</v>
      </c>
      <c r="Z3850" t="s">
        <v>40675</v>
      </c>
      <c r="AA3850" t="s">
        <v>40676</v>
      </c>
      <c r="AB3850" t="s">
        <v>40677</v>
      </c>
      <c r="AC3850" t="s">
        <v>40570</v>
      </c>
    </row>
    <row r="3851" spans="1:29" x14ac:dyDescent="0.3">
      <c r="A3851" t="s">
        <v>40678</v>
      </c>
      <c r="B3851" t="s">
        <v>40679</v>
      </c>
      <c r="C3851">
        <v>443</v>
      </c>
      <c r="D3851" t="s">
        <v>632</v>
      </c>
      <c r="E3851">
        <v>276</v>
      </c>
      <c r="F3851">
        <v>9009</v>
      </c>
      <c r="G3851">
        <v>4.08</v>
      </c>
      <c r="H3851">
        <v>13</v>
      </c>
      <c r="I3851">
        <v>8</v>
      </c>
      <c r="J3851" t="s">
        <v>40680</v>
      </c>
      <c r="K3851" t="s">
        <v>40681</v>
      </c>
      <c r="L3851" t="s">
        <v>40682</v>
      </c>
      <c r="M3851" t="s">
        <v>40683</v>
      </c>
      <c r="N3851" t="s">
        <v>40684</v>
      </c>
      <c r="O3851" t="s">
        <v>40685</v>
      </c>
      <c r="P3851" t="s">
        <v>40686</v>
      </c>
      <c r="Q3851" t="s">
        <v>40687</v>
      </c>
      <c r="R3851" t="s">
        <v>40688</v>
      </c>
      <c r="S3851" t="s">
        <v>40689</v>
      </c>
      <c r="T3851" t="s">
        <v>40690</v>
      </c>
      <c r="U3851" t="s">
        <v>40691</v>
      </c>
      <c r="V3851" t="s">
        <v>40692</v>
      </c>
      <c r="W3851" t="s">
        <v>40693</v>
      </c>
      <c r="X3851" t="s">
        <v>40694</v>
      </c>
      <c r="Y3851" t="s">
        <v>40695</v>
      </c>
      <c r="Z3851" t="s">
        <v>40696</v>
      </c>
      <c r="AA3851" t="s">
        <v>40697</v>
      </c>
      <c r="AB3851" t="s">
        <v>40698</v>
      </c>
      <c r="AC3851" t="s">
        <v>40699</v>
      </c>
    </row>
    <row r="3852" spans="1:29" x14ac:dyDescent="0.3">
      <c r="A3852" t="s">
        <v>40700</v>
      </c>
      <c r="B3852" t="s">
        <v>40701</v>
      </c>
      <c r="C3852">
        <v>496</v>
      </c>
      <c r="D3852" t="s">
        <v>866</v>
      </c>
      <c r="E3852">
        <v>339</v>
      </c>
      <c r="F3852">
        <v>5477</v>
      </c>
      <c r="G3852">
        <v>4.55</v>
      </c>
      <c r="H3852">
        <v>11</v>
      </c>
      <c r="I3852">
        <v>10</v>
      </c>
      <c r="J3852" t="s">
        <v>40702</v>
      </c>
      <c r="K3852" t="s">
        <v>40703</v>
      </c>
      <c r="L3852" t="s">
        <v>40704</v>
      </c>
      <c r="M3852" t="s">
        <v>40705</v>
      </c>
      <c r="N3852" t="s">
        <v>40706</v>
      </c>
      <c r="O3852" t="s">
        <v>40707</v>
      </c>
      <c r="P3852" t="s">
        <v>40708</v>
      </c>
      <c r="Q3852" t="s">
        <v>40709</v>
      </c>
      <c r="R3852" t="s">
        <v>40710</v>
      </c>
      <c r="S3852" t="s">
        <v>40711</v>
      </c>
      <c r="T3852" t="s">
        <v>40712</v>
      </c>
      <c r="U3852" t="s">
        <v>40713</v>
      </c>
      <c r="V3852" t="s">
        <v>40714</v>
      </c>
      <c r="W3852" t="s">
        <v>40715</v>
      </c>
      <c r="X3852" t="s">
        <v>40716</v>
      </c>
      <c r="Y3852" t="s">
        <v>40717</v>
      </c>
      <c r="Z3852" t="s">
        <v>30042</v>
      </c>
      <c r="AA3852" t="s">
        <v>40718</v>
      </c>
      <c r="AB3852" t="s">
        <v>40719</v>
      </c>
      <c r="AC3852" t="s">
        <v>40720</v>
      </c>
    </row>
    <row r="3853" spans="1:29" x14ac:dyDescent="0.3">
      <c r="A3853" t="s">
        <v>40721</v>
      </c>
      <c r="B3853" t="s">
        <v>40722</v>
      </c>
      <c r="C3853">
        <v>982</v>
      </c>
      <c r="D3853" t="s">
        <v>32</v>
      </c>
      <c r="E3853">
        <v>220</v>
      </c>
      <c r="F3853">
        <v>1116</v>
      </c>
      <c r="G3853">
        <v>3.67</v>
      </c>
      <c r="H3853">
        <v>6</v>
      </c>
      <c r="I3853">
        <v>3</v>
      </c>
      <c r="J3853" t="s">
        <v>40723</v>
      </c>
      <c r="K3853" t="s">
        <v>40724</v>
      </c>
      <c r="L3853" t="s">
        <v>40725</v>
      </c>
      <c r="M3853" t="s">
        <v>40726</v>
      </c>
      <c r="N3853" t="s">
        <v>40727</v>
      </c>
      <c r="O3853" t="s">
        <v>40728</v>
      </c>
      <c r="P3853" t="s">
        <v>40729</v>
      </c>
      <c r="Q3853" t="s">
        <v>40730</v>
      </c>
      <c r="R3853" t="s">
        <v>40731</v>
      </c>
      <c r="S3853" t="s">
        <v>40732</v>
      </c>
      <c r="T3853" t="s">
        <v>40733</v>
      </c>
      <c r="U3853" t="s">
        <v>40734</v>
      </c>
      <c r="V3853" t="s">
        <v>40735</v>
      </c>
      <c r="W3853" t="s">
        <v>40736</v>
      </c>
      <c r="X3853" t="s">
        <v>40737</v>
      </c>
      <c r="Y3853" t="s">
        <v>40738</v>
      </c>
      <c r="Z3853" t="s">
        <v>40739</v>
      </c>
      <c r="AA3853" t="s">
        <v>40740</v>
      </c>
      <c r="AB3853" t="s">
        <v>40741</v>
      </c>
      <c r="AC3853" t="s">
        <v>40742</v>
      </c>
    </row>
    <row r="3854" spans="1:29" x14ac:dyDescent="0.3">
      <c r="A3854" t="s">
        <v>40743</v>
      </c>
      <c r="B3854" t="s">
        <v>40744</v>
      </c>
      <c r="C3854">
        <v>707</v>
      </c>
      <c r="D3854" t="s">
        <v>866</v>
      </c>
      <c r="E3854">
        <v>354</v>
      </c>
      <c r="F3854">
        <v>484</v>
      </c>
      <c r="G3854">
        <v>0</v>
      </c>
      <c r="H3854">
        <v>0</v>
      </c>
      <c r="I3854">
        <v>1</v>
      </c>
      <c r="J3854" t="s">
        <v>40745</v>
      </c>
      <c r="K3854" t="s">
        <v>40746</v>
      </c>
      <c r="L3854" t="s">
        <v>40747</v>
      </c>
      <c r="M3854" t="s">
        <v>40748</v>
      </c>
      <c r="N3854" t="s">
        <v>40749</v>
      </c>
      <c r="O3854" t="s">
        <v>14310</v>
      </c>
      <c r="P3854" t="s">
        <v>12015</v>
      </c>
      <c r="Q3854" t="s">
        <v>40750</v>
      </c>
      <c r="R3854" t="s">
        <v>40751</v>
      </c>
      <c r="S3854" t="s">
        <v>40752</v>
      </c>
      <c r="T3854" t="s">
        <v>40753</v>
      </c>
      <c r="U3854" t="s">
        <v>40754</v>
      </c>
      <c r="V3854" t="s">
        <v>40755</v>
      </c>
      <c r="W3854" t="s">
        <v>40756</v>
      </c>
    </row>
    <row r="3855" spans="1:29" x14ac:dyDescent="0.3">
      <c r="A3855" t="s">
        <v>40757</v>
      </c>
      <c r="B3855" t="s">
        <v>40758</v>
      </c>
      <c r="C3855">
        <v>1067</v>
      </c>
      <c r="D3855" t="s">
        <v>32</v>
      </c>
      <c r="E3855">
        <v>346</v>
      </c>
      <c r="F3855">
        <v>256</v>
      </c>
      <c r="G3855">
        <v>4.5</v>
      </c>
      <c r="H3855">
        <v>2</v>
      </c>
      <c r="I3855">
        <v>1</v>
      </c>
    </row>
    <row r="3856" spans="1:29" x14ac:dyDescent="0.3">
      <c r="A3856" t="s">
        <v>40759</v>
      </c>
      <c r="B3856" t="s">
        <v>40760</v>
      </c>
      <c r="C3856">
        <v>1023</v>
      </c>
      <c r="D3856" t="s">
        <v>32</v>
      </c>
      <c r="E3856">
        <v>235</v>
      </c>
      <c r="F3856">
        <v>2710</v>
      </c>
      <c r="G3856">
        <v>0</v>
      </c>
      <c r="H3856">
        <v>0</v>
      </c>
      <c r="I3856">
        <v>0</v>
      </c>
      <c r="J3856" t="s">
        <v>40761</v>
      </c>
      <c r="K3856" t="s">
        <v>40762</v>
      </c>
      <c r="L3856" t="s">
        <v>40763</v>
      </c>
      <c r="M3856" t="s">
        <v>40764</v>
      </c>
      <c r="N3856" t="s">
        <v>40765</v>
      </c>
      <c r="O3856" t="s">
        <v>15632</v>
      </c>
      <c r="P3856" t="s">
        <v>40766</v>
      </c>
      <c r="Q3856" t="s">
        <v>40767</v>
      </c>
      <c r="R3856" t="s">
        <v>40768</v>
      </c>
      <c r="S3856" t="s">
        <v>40769</v>
      </c>
      <c r="T3856" t="s">
        <v>40770</v>
      </c>
      <c r="U3856" t="s">
        <v>40771</v>
      </c>
      <c r="V3856" t="s">
        <v>40772</v>
      </c>
      <c r="W3856" t="s">
        <v>40773</v>
      </c>
      <c r="X3856" t="e">
        <f>-tmYdHaX9zE</f>
        <v>#NAME?</v>
      </c>
      <c r="Y3856" t="s">
        <v>40774</v>
      </c>
      <c r="Z3856" t="s">
        <v>40775</v>
      </c>
      <c r="AA3856" t="e">
        <f>-IF-_eh94mA</f>
        <v>#NAME?</v>
      </c>
      <c r="AB3856" t="s">
        <v>40776</v>
      </c>
      <c r="AC3856" t="s">
        <v>40777</v>
      </c>
    </row>
    <row r="3857" spans="1:29" x14ac:dyDescent="0.3">
      <c r="A3857" t="s">
        <v>40778</v>
      </c>
      <c r="B3857" t="s">
        <v>40758</v>
      </c>
      <c r="C3857">
        <v>1067</v>
      </c>
      <c r="D3857" t="s">
        <v>32</v>
      </c>
      <c r="E3857">
        <v>332</v>
      </c>
      <c r="F3857">
        <v>149</v>
      </c>
      <c r="G3857">
        <v>5</v>
      </c>
      <c r="H3857">
        <v>1</v>
      </c>
      <c r="I3857">
        <v>0</v>
      </c>
    </row>
    <row r="3858" spans="1:29" x14ac:dyDescent="0.3">
      <c r="A3858" t="s">
        <v>40779</v>
      </c>
      <c r="B3858" t="s">
        <v>40758</v>
      </c>
      <c r="C3858">
        <v>1067</v>
      </c>
      <c r="D3858" t="s">
        <v>32</v>
      </c>
      <c r="E3858">
        <v>282</v>
      </c>
      <c r="F3858">
        <v>146</v>
      </c>
      <c r="G3858">
        <v>0</v>
      </c>
      <c r="H3858">
        <v>0</v>
      </c>
      <c r="I3858">
        <v>1</v>
      </c>
    </row>
    <row r="3859" spans="1:29" x14ac:dyDescent="0.3">
      <c r="A3859" t="s">
        <v>40752</v>
      </c>
      <c r="B3859" t="s">
        <v>40780</v>
      </c>
      <c r="C3859">
        <v>535</v>
      </c>
      <c r="D3859" t="s">
        <v>32</v>
      </c>
      <c r="E3859">
        <v>227</v>
      </c>
      <c r="F3859">
        <v>13426</v>
      </c>
      <c r="G3859">
        <v>4</v>
      </c>
      <c r="H3859">
        <v>38</v>
      </c>
      <c r="I3859">
        <v>50</v>
      </c>
      <c r="J3859" t="s">
        <v>40781</v>
      </c>
      <c r="K3859" t="s">
        <v>40782</v>
      </c>
      <c r="L3859" t="s">
        <v>40783</v>
      </c>
      <c r="M3859" t="s">
        <v>40784</v>
      </c>
      <c r="N3859" t="s">
        <v>40785</v>
      </c>
      <c r="O3859" t="s">
        <v>40786</v>
      </c>
      <c r="P3859" t="s">
        <v>40787</v>
      </c>
      <c r="Q3859" t="s">
        <v>40788</v>
      </c>
      <c r="R3859" t="s">
        <v>40789</v>
      </c>
      <c r="S3859" t="s">
        <v>40771</v>
      </c>
      <c r="T3859" t="s">
        <v>40790</v>
      </c>
      <c r="U3859" t="s">
        <v>40791</v>
      </c>
      <c r="V3859" t="s">
        <v>40792</v>
      </c>
      <c r="W3859" t="s">
        <v>40793</v>
      </c>
      <c r="X3859" t="s">
        <v>40794</v>
      </c>
      <c r="Y3859" t="s">
        <v>40795</v>
      </c>
      <c r="Z3859" t="s">
        <v>40796</v>
      </c>
      <c r="AA3859" t="s">
        <v>40797</v>
      </c>
      <c r="AB3859" t="s">
        <v>40798</v>
      </c>
      <c r="AC3859" t="s">
        <v>40799</v>
      </c>
    </row>
    <row r="3860" spans="1:29" x14ac:dyDescent="0.3">
      <c r="A3860" t="s">
        <v>40782</v>
      </c>
      <c r="B3860" t="s">
        <v>40780</v>
      </c>
      <c r="C3860">
        <v>535</v>
      </c>
      <c r="D3860" t="s">
        <v>632</v>
      </c>
      <c r="E3860">
        <v>253</v>
      </c>
      <c r="F3860">
        <v>9336</v>
      </c>
      <c r="G3860">
        <v>4.7699999999999996</v>
      </c>
      <c r="H3860">
        <v>22</v>
      </c>
      <c r="I3860">
        <v>33</v>
      </c>
      <c r="J3860" t="s">
        <v>40752</v>
      </c>
      <c r="K3860" t="s">
        <v>40800</v>
      </c>
      <c r="L3860" t="s">
        <v>40801</v>
      </c>
      <c r="M3860" t="s">
        <v>40802</v>
      </c>
      <c r="N3860" t="s">
        <v>40792</v>
      </c>
      <c r="O3860" t="s">
        <v>40771</v>
      </c>
      <c r="P3860" t="s">
        <v>40803</v>
      </c>
      <c r="Q3860" t="s">
        <v>40804</v>
      </c>
      <c r="R3860" t="s">
        <v>40805</v>
      </c>
      <c r="S3860" t="s">
        <v>40806</v>
      </c>
      <c r="T3860" t="s">
        <v>40807</v>
      </c>
      <c r="U3860" t="s">
        <v>40808</v>
      </c>
      <c r="V3860" t="s">
        <v>40795</v>
      </c>
      <c r="W3860" t="s">
        <v>40809</v>
      </c>
      <c r="X3860" t="s">
        <v>40810</v>
      </c>
      <c r="Y3860" t="s">
        <v>40811</v>
      </c>
      <c r="Z3860" t="s">
        <v>40812</v>
      </c>
      <c r="AA3860" t="s">
        <v>40813</v>
      </c>
      <c r="AB3860" t="s">
        <v>40759</v>
      </c>
      <c r="AC3860" t="s">
        <v>40814</v>
      </c>
    </row>
    <row r="3861" spans="1:29" x14ac:dyDescent="0.3">
      <c r="A3861" t="s">
        <v>40815</v>
      </c>
      <c r="B3861" t="s">
        <v>40758</v>
      </c>
      <c r="C3861">
        <v>1067</v>
      </c>
      <c r="D3861" t="s">
        <v>32</v>
      </c>
      <c r="E3861">
        <v>223</v>
      </c>
      <c r="F3861">
        <v>113</v>
      </c>
      <c r="G3861">
        <v>5</v>
      </c>
      <c r="H3861">
        <v>1</v>
      </c>
      <c r="I3861">
        <v>0</v>
      </c>
    </row>
    <row r="3862" spans="1:29" x14ac:dyDescent="0.3">
      <c r="A3862" t="e">
        <f>-Vsg_qoig7s</f>
        <v>#NAME?</v>
      </c>
      <c r="B3862" t="s">
        <v>40816</v>
      </c>
      <c r="C3862">
        <v>682</v>
      </c>
      <c r="D3862" t="s">
        <v>152</v>
      </c>
      <c r="E3862" t="s">
        <v>3</v>
      </c>
      <c r="F3862" t="s">
        <v>153</v>
      </c>
      <c r="G3862">
        <v>503</v>
      </c>
      <c r="H3862">
        <v>655</v>
      </c>
      <c r="I3862">
        <v>0</v>
      </c>
      <c r="J3862">
        <v>0</v>
      </c>
      <c r="K3862">
        <v>3</v>
      </c>
    </row>
    <row r="3863" spans="1:29" x14ac:dyDescent="0.3">
      <c r="A3863" t="s">
        <v>40817</v>
      </c>
      <c r="B3863" t="s">
        <v>40818</v>
      </c>
      <c r="C3863">
        <v>1012</v>
      </c>
      <c r="D3863" t="s">
        <v>32</v>
      </c>
      <c r="E3863">
        <v>452</v>
      </c>
      <c r="F3863">
        <v>564</v>
      </c>
      <c r="G3863">
        <v>5</v>
      </c>
      <c r="H3863">
        <v>1</v>
      </c>
      <c r="I3863">
        <v>4</v>
      </c>
    </row>
    <row r="3864" spans="1:29" x14ac:dyDescent="0.3">
      <c r="A3864" t="s">
        <v>40695</v>
      </c>
      <c r="B3864" t="s">
        <v>40819</v>
      </c>
      <c r="C3864">
        <v>540</v>
      </c>
      <c r="D3864" t="s">
        <v>32</v>
      </c>
      <c r="E3864">
        <v>397</v>
      </c>
      <c r="F3864">
        <v>4824</v>
      </c>
      <c r="G3864">
        <v>3.78</v>
      </c>
      <c r="H3864">
        <v>18</v>
      </c>
      <c r="I3864">
        <v>28</v>
      </c>
      <c r="J3864" t="s">
        <v>40771</v>
      </c>
      <c r="K3864" t="s">
        <v>40796</v>
      </c>
      <c r="L3864" t="s">
        <v>40784</v>
      </c>
      <c r="M3864" t="s">
        <v>40782</v>
      </c>
      <c r="N3864" t="s">
        <v>40795</v>
      </c>
      <c r="O3864" t="s">
        <v>40820</v>
      </c>
      <c r="P3864" t="s">
        <v>40821</v>
      </c>
      <c r="Q3864" t="s">
        <v>40822</v>
      </c>
      <c r="R3864" t="s">
        <v>40823</v>
      </c>
      <c r="S3864" t="s">
        <v>40752</v>
      </c>
      <c r="T3864" t="s">
        <v>40824</v>
      </c>
      <c r="U3864" t="s">
        <v>40825</v>
      </c>
      <c r="V3864" t="s">
        <v>40826</v>
      </c>
      <c r="W3864" t="s">
        <v>40827</v>
      </c>
      <c r="X3864" t="s">
        <v>40828</v>
      </c>
      <c r="Y3864" t="s">
        <v>40829</v>
      </c>
      <c r="Z3864" t="s">
        <v>40830</v>
      </c>
      <c r="AA3864" t="s">
        <v>40831</v>
      </c>
      <c r="AB3864" t="s">
        <v>40832</v>
      </c>
      <c r="AC3864" t="s">
        <v>40833</v>
      </c>
    </row>
    <row r="3865" spans="1:29" x14ac:dyDescent="0.3">
      <c r="A3865" t="s">
        <v>40834</v>
      </c>
      <c r="B3865" t="s">
        <v>40835</v>
      </c>
      <c r="C3865">
        <v>634</v>
      </c>
      <c r="D3865" t="s">
        <v>20</v>
      </c>
      <c r="E3865">
        <v>591</v>
      </c>
      <c r="F3865">
        <v>981</v>
      </c>
      <c r="G3865">
        <v>5</v>
      </c>
      <c r="H3865">
        <v>1</v>
      </c>
      <c r="I3865">
        <v>3</v>
      </c>
    </row>
    <row r="3866" spans="1:29" x14ac:dyDescent="0.3">
      <c r="A3866" t="s">
        <v>40771</v>
      </c>
      <c r="B3866" t="s">
        <v>40836</v>
      </c>
      <c r="C3866">
        <v>543</v>
      </c>
      <c r="D3866" t="s">
        <v>32</v>
      </c>
      <c r="E3866">
        <v>303</v>
      </c>
      <c r="F3866">
        <v>4874</v>
      </c>
      <c r="G3866">
        <v>4.33</v>
      </c>
      <c r="H3866">
        <v>18</v>
      </c>
      <c r="I3866">
        <v>51</v>
      </c>
      <c r="J3866" t="s">
        <v>40695</v>
      </c>
      <c r="K3866" t="s">
        <v>40795</v>
      </c>
      <c r="L3866" t="s">
        <v>40782</v>
      </c>
      <c r="M3866" t="s">
        <v>40792</v>
      </c>
      <c r="N3866" t="s">
        <v>40752</v>
      </c>
      <c r="O3866" t="s">
        <v>40796</v>
      </c>
      <c r="P3866" t="s">
        <v>40784</v>
      </c>
      <c r="Q3866" t="s">
        <v>40837</v>
      </c>
      <c r="R3866" t="s">
        <v>40838</v>
      </c>
      <c r="S3866" t="s">
        <v>40820</v>
      </c>
      <c r="T3866" t="s">
        <v>40839</v>
      </c>
      <c r="U3866" t="s">
        <v>40759</v>
      </c>
      <c r="V3866" t="s">
        <v>40813</v>
      </c>
      <c r="W3866" t="s">
        <v>40822</v>
      </c>
      <c r="X3866" t="s">
        <v>40814</v>
      </c>
      <c r="Y3866" t="s">
        <v>40787</v>
      </c>
      <c r="Z3866" t="s">
        <v>40840</v>
      </c>
      <c r="AA3866" t="s">
        <v>40841</v>
      </c>
      <c r="AB3866" t="s">
        <v>40842</v>
      </c>
      <c r="AC3866" t="s">
        <v>40843</v>
      </c>
    </row>
    <row r="3867" spans="1:29" x14ac:dyDescent="0.3">
      <c r="A3867" t="s">
        <v>40844</v>
      </c>
      <c r="B3867" t="s">
        <v>40845</v>
      </c>
      <c r="C3867">
        <v>958</v>
      </c>
      <c r="D3867" t="s">
        <v>632</v>
      </c>
      <c r="E3867">
        <v>317</v>
      </c>
      <c r="F3867">
        <v>3430</v>
      </c>
      <c r="G3867">
        <v>5</v>
      </c>
      <c r="H3867">
        <v>9</v>
      </c>
      <c r="I3867">
        <v>7</v>
      </c>
      <c r="J3867" t="s">
        <v>40846</v>
      </c>
      <c r="K3867" t="s">
        <v>40847</v>
      </c>
      <c r="L3867" t="s">
        <v>40848</v>
      </c>
      <c r="M3867" t="s">
        <v>40849</v>
      </c>
      <c r="N3867" t="s">
        <v>40850</v>
      </c>
      <c r="O3867" t="s">
        <v>40851</v>
      </c>
      <c r="P3867" t="s">
        <v>40852</v>
      </c>
      <c r="Q3867" t="s">
        <v>40853</v>
      </c>
      <c r="R3867" t="s">
        <v>40854</v>
      </c>
      <c r="S3867" t="s">
        <v>40855</v>
      </c>
      <c r="T3867" t="s">
        <v>40856</v>
      </c>
      <c r="U3867" t="s">
        <v>40857</v>
      </c>
      <c r="V3867" t="s">
        <v>40858</v>
      </c>
      <c r="W3867" t="s">
        <v>40859</v>
      </c>
      <c r="X3867" t="s">
        <v>40860</v>
      </c>
      <c r="Y3867" t="s">
        <v>40861</v>
      </c>
      <c r="Z3867" t="s">
        <v>40862</v>
      </c>
      <c r="AA3867" t="s">
        <v>40863</v>
      </c>
      <c r="AB3867" t="s">
        <v>40864</v>
      </c>
      <c r="AC3867" t="s">
        <v>40865</v>
      </c>
    </row>
    <row r="3868" spans="1:29" x14ac:dyDescent="0.3">
      <c r="A3868" t="s">
        <v>40802</v>
      </c>
      <c r="B3868" t="s">
        <v>40780</v>
      </c>
      <c r="C3868">
        <v>535</v>
      </c>
      <c r="D3868" t="s">
        <v>632</v>
      </c>
      <c r="E3868">
        <v>178</v>
      </c>
      <c r="F3868">
        <v>3114</v>
      </c>
      <c r="G3868">
        <v>4.58</v>
      </c>
      <c r="H3868">
        <v>12</v>
      </c>
      <c r="I3868">
        <v>16</v>
      </c>
    </row>
    <row r="3869" spans="1:29" x14ac:dyDescent="0.3">
      <c r="A3869" t="s">
        <v>40866</v>
      </c>
      <c r="B3869" t="s">
        <v>40818</v>
      </c>
      <c r="C3869">
        <v>1012</v>
      </c>
      <c r="D3869" t="s">
        <v>32</v>
      </c>
      <c r="E3869">
        <v>429</v>
      </c>
      <c r="F3869">
        <v>328</v>
      </c>
      <c r="G3869">
        <v>5</v>
      </c>
      <c r="H3869">
        <v>1</v>
      </c>
      <c r="I3869">
        <v>0</v>
      </c>
    </row>
    <row r="3870" spans="1:29" x14ac:dyDescent="0.3">
      <c r="A3870" t="s">
        <v>40867</v>
      </c>
      <c r="B3870" t="s">
        <v>40868</v>
      </c>
      <c r="C3870">
        <v>764</v>
      </c>
      <c r="D3870" t="s">
        <v>632</v>
      </c>
      <c r="E3870">
        <v>294</v>
      </c>
      <c r="F3870">
        <v>3654</v>
      </c>
      <c r="G3870">
        <v>5</v>
      </c>
      <c r="H3870">
        <v>2</v>
      </c>
      <c r="I3870">
        <v>1</v>
      </c>
      <c r="J3870" t="s">
        <v>40869</v>
      </c>
      <c r="K3870" t="s">
        <v>40870</v>
      </c>
      <c r="L3870" t="s">
        <v>40871</v>
      </c>
      <c r="M3870" t="s">
        <v>40872</v>
      </c>
      <c r="N3870" t="s">
        <v>40873</v>
      </c>
      <c r="O3870" t="s">
        <v>40874</v>
      </c>
      <c r="P3870" t="s">
        <v>40875</v>
      </c>
      <c r="Q3870" t="s">
        <v>40876</v>
      </c>
      <c r="R3870" t="s">
        <v>40877</v>
      </c>
      <c r="S3870" t="s">
        <v>40878</v>
      </c>
      <c r="T3870" t="s">
        <v>40879</v>
      </c>
      <c r="U3870" t="s">
        <v>40880</v>
      </c>
      <c r="V3870" t="s">
        <v>40881</v>
      </c>
      <c r="W3870" t="s">
        <v>40882</v>
      </c>
      <c r="X3870" t="s">
        <v>40883</v>
      </c>
      <c r="Y3870" t="s">
        <v>40884</v>
      </c>
      <c r="Z3870" t="s">
        <v>40885</v>
      </c>
      <c r="AA3870" t="s">
        <v>40886</v>
      </c>
      <c r="AB3870" t="s">
        <v>40887</v>
      </c>
      <c r="AC3870" t="s">
        <v>40888</v>
      </c>
    </row>
    <row r="3871" spans="1:29" x14ac:dyDescent="0.3">
      <c r="A3871" t="s">
        <v>40889</v>
      </c>
      <c r="B3871" t="s">
        <v>40890</v>
      </c>
      <c r="C3871">
        <v>1059</v>
      </c>
      <c r="D3871" t="s">
        <v>632</v>
      </c>
      <c r="E3871">
        <v>196</v>
      </c>
      <c r="F3871">
        <v>3126</v>
      </c>
      <c r="G3871">
        <v>4.57</v>
      </c>
      <c r="H3871">
        <v>7</v>
      </c>
      <c r="I3871">
        <v>6</v>
      </c>
      <c r="J3871" t="s">
        <v>40891</v>
      </c>
      <c r="K3871" t="s">
        <v>40892</v>
      </c>
      <c r="L3871" t="s">
        <v>40893</v>
      </c>
      <c r="M3871" t="s">
        <v>40894</v>
      </c>
      <c r="N3871" t="s">
        <v>40895</v>
      </c>
      <c r="O3871" t="s">
        <v>40896</v>
      </c>
      <c r="P3871" t="s">
        <v>40897</v>
      </c>
      <c r="Q3871" t="s">
        <v>40898</v>
      </c>
      <c r="R3871" t="s">
        <v>40899</v>
      </c>
      <c r="S3871" t="s">
        <v>40900</v>
      </c>
      <c r="T3871" t="s">
        <v>40901</v>
      </c>
      <c r="U3871" t="s">
        <v>40902</v>
      </c>
      <c r="V3871" t="s">
        <v>40903</v>
      </c>
      <c r="W3871" t="s">
        <v>40904</v>
      </c>
      <c r="X3871" t="s">
        <v>40905</v>
      </c>
      <c r="Y3871" t="s">
        <v>40906</v>
      </c>
      <c r="Z3871" t="s">
        <v>40907</v>
      </c>
      <c r="AA3871" t="s">
        <v>40908</v>
      </c>
      <c r="AB3871" t="s">
        <v>40909</v>
      </c>
      <c r="AC3871" t="s">
        <v>40910</v>
      </c>
    </row>
    <row r="3872" spans="1:29" x14ac:dyDescent="0.3">
      <c r="A3872" t="s">
        <v>40891</v>
      </c>
      <c r="B3872" t="s">
        <v>40911</v>
      </c>
      <c r="C3872">
        <v>877</v>
      </c>
      <c r="D3872" t="s">
        <v>38</v>
      </c>
      <c r="E3872" t="s">
        <v>3</v>
      </c>
      <c r="F3872" t="s">
        <v>39</v>
      </c>
      <c r="G3872">
        <v>194</v>
      </c>
      <c r="H3872">
        <v>32858</v>
      </c>
      <c r="I3872">
        <v>4.7699999999999996</v>
      </c>
      <c r="J3872">
        <v>35</v>
      </c>
      <c r="K3872">
        <v>38</v>
      </c>
      <c r="L3872" t="s">
        <v>40912</v>
      </c>
      <c r="M3872" t="s">
        <v>40913</v>
      </c>
      <c r="N3872" t="s">
        <v>40914</v>
      </c>
      <c r="O3872" t="s">
        <v>40904</v>
      </c>
      <c r="P3872" t="s">
        <v>40915</v>
      </c>
      <c r="Q3872" t="s">
        <v>40916</v>
      </c>
      <c r="R3872" t="s">
        <v>40917</v>
      </c>
      <c r="S3872" t="s">
        <v>40907</v>
      </c>
      <c r="T3872" t="s">
        <v>40918</v>
      </c>
      <c r="U3872" t="s">
        <v>40919</v>
      </c>
      <c r="V3872" t="s">
        <v>40889</v>
      </c>
      <c r="W3872" t="s">
        <v>40920</v>
      </c>
      <c r="X3872" t="s">
        <v>40921</v>
      </c>
      <c r="Y3872" t="s">
        <v>40922</v>
      </c>
    </row>
    <row r="3873" spans="1:29" x14ac:dyDescent="0.3">
      <c r="A3873" t="s">
        <v>40923</v>
      </c>
      <c r="B3873" t="s">
        <v>40924</v>
      </c>
      <c r="C3873">
        <v>1099</v>
      </c>
      <c r="D3873" t="s">
        <v>32</v>
      </c>
      <c r="E3873">
        <v>42</v>
      </c>
      <c r="F3873">
        <v>97</v>
      </c>
      <c r="G3873">
        <v>5</v>
      </c>
      <c r="H3873">
        <v>1</v>
      </c>
      <c r="I3873">
        <v>1</v>
      </c>
    </row>
    <row r="3874" spans="1:29" x14ac:dyDescent="0.3">
      <c r="A3874" t="s">
        <v>40925</v>
      </c>
      <c r="B3874" t="s">
        <v>40926</v>
      </c>
      <c r="C3874">
        <v>1118</v>
      </c>
      <c r="D3874" t="s">
        <v>32</v>
      </c>
      <c r="E3874">
        <v>308</v>
      </c>
      <c r="F3874">
        <v>1119</v>
      </c>
      <c r="G3874">
        <v>3</v>
      </c>
      <c r="H3874">
        <v>2</v>
      </c>
      <c r="I3874">
        <v>0</v>
      </c>
      <c r="J3874" t="s">
        <v>23811</v>
      </c>
      <c r="K3874" t="s">
        <v>40927</v>
      </c>
      <c r="L3874" t="s">
        <v>40928</v>
      </c>
      <c r="M3874" t="s">
        <v>40929</v>
      </c>
      <c r="N3874" t="s">
        <v>40930</v>
      </c>
      <c r="O3874" t="s">
        <v>40931</v>
      </c>
      <c r="P3874" t="s">
        <v>40932</v>
      </c>
      <c r="Q3874" t="s">
        <v>40933</v>
      </c>
      <c r="R3874" t="s">
        <v>40934</v>
      </c>
      <c r="S3874" t="s">
        <v>40935</v>
      </c>
      <c r="T3874" t="s">
        <v>40936</v>
      </c>
      <c r="U3874" t="s">
        <v>40937</v>
      </c>
      <c r="V3874" t="s">
        <v>40938</v>
      </c>
      <c r="W3874" t="s">
        <v>40939</v>
      </c>
      <c r="X3874" t="s">
        <v>40940</v>
      </c>
      <c r="Y3874" t="s">
        <v>40941</v>
      </c>
      <c r="Z3874" t="s">
        <v>25862</v>
      </c>
      <c r="AA3874" t="s">
        <v>40942</v>
      </c>
      <c r="AB3874" t="s">
        <v>40943</v>
      </c>
      <c r="AC3874" t="s">
        <v>40944</v>
      </c>
    </row>
    <row r="3875" spans="1:29" x14ac:dyDescent="0.3">
      <c r="A3875" t="s">
        <v>40937</v>
      </c>
      <c r="B3875" t="s">
        <v>40926</v>
      </c>
      <c r="C3875">
        <v>1118</v>
      </c>
      <c r="D3875" t="s">
        <v>32</v>
      </c>
      <c r="E3875">
        <v>218</v>
      </c>
      <c r="F3875">
        <v>357</v>
      </c>
      <c r="G3875">
        <v>0</v>
      </c>
      <c r="H3875">
        <v>0</v>
      </c>
      <c r="I3875">
        <v>0</v>
      </c>
      <c r="J3875" t="s">
        <v>40925</v>
      </c>
      <c r="K3875" t="s">
        <v>40932</v>
      </c>
      <c r="L3875" t="s">
        <v>40929</v>
      </c>
      <c r="M3875" t="s">
        <v>40933</v>
      </c>
      <c r="N3875" t="s">
        <v>40945</v>
      </c>
      <c r="O3875" t="s">
        <v>40946</v>
      </c>
      <c r="P3875" t="s">
        <v>40947</v>
      </c>
      <c r="Q3875" t="s">
        <v>40948</v>
      </c>
      <c r="R3875" t="s">
        <v>40949</v>
      </c>
      <c r="S3875" t="s">
        <v>40950</v>
      </c>
      <c r="T3875" t="s">
        <v>40951</v>
      </c>
      <c r="U3875" t="s">
        <v>14188</v>
      </c>
      <c r="V3875" t="s">
        <v>40952</v>
      </c>
      <c r="W3875" t="s">
        <v>40953</v>
      </c>
      <c r="X3875" t="s">
        <v>40944</v>
      </c>
      <c r="Y3875" t="s">
        <v>40954</v>
      </c>
      <c r="Z3875" t="s">
        <v>40955</v>
      </c>
      <c r="AA3875" t="s">
        <v>40956</v>
      </c>
      <c r="AB3875" t="s">
        <v>40957</v>
      </c>
      <c r="AC3875" t="s">
        <v>40958</v>
      </c>
    </row>
    <row r="3876" spans="1:29" x14ac:dyDescent="0.3">
      <c r="A3876" t="s">
        <v>40932</v>
      </c>
      <c r="B3876" t="s">
        <v>40926</v>
      </c>
      <c r="C3876">
        <v>1119</v>
      </c>
      <c r="D3876" t="s">
        <v>32</v>
      </c>
      <c r="E3876">
        <v>202</v>
      </c>
      <c r="F3876">
        <v>490</v>
      </c>
      <c r="G3876">
        <v>5</v>
      </c>
      <c r="H3876">
        <v>1</v>
      </c>
      <c r="I3876">
        <v>0</v>
      </c>
    </row>
    <row r="3877" spans="1:29" x14ac:dyDescent="0.3">
      <c r="A3877" t="s">
        <v>40959</v>
      </c>
      <c r="B3877" t="s">
        <v>40960</v>
      </c>
      <c r="C3877">
        <v>857</v>
      </c>
      <c r="D3877" t="s">
        <v>632</v>
      </c>
      <c r="E3877">
        <v>240</v>
      </c>
      <c r="F3877">
        <v>18141492</v>
      </c>
      <c r="G3877">
        <v>4.83</v>
      </c>
      <c r="H3877">
        <v>34802</v>
      </c>
      <c r="I3877">
        <v>17731</v>
      </c>
      <c r="J3877" t="s">
        <v>40961</v>
      </c>
      <c r="K3877" t="s">
        <v>40962</v>
      </c>
      <c r="L3877" t="s">
        <v>40963</v>
      </c>
      <c r="M3877" t="s">
        <v>40964</v>
      </c>
      <c r="N3877" t="s">
        <v>40965</v>
      </c>
      <c r="O3877" t="s">
        <v>38662</v>
      </c>
      <c r="P3877" t="s">
        <v>40966</v>
      </c>
      <c r="Q3877" t="s">
        <v>766</v>
      </c>
      <c r="R3877" t="s">
        <v>40967</v>
      </c>
      <c r="S3877" t="s">
        <v>40968</v>
      </c>
      <c r="T3877" t="s">
        <v>26213</v>
      </c>
      <c r="U3877" t="s">
        <v>40969</v>
      </c>
      <c r="V3877" t="s">
        <v>10735</v>
      </c>
      <c r="W3877" t="s">
        <v>40970</v>
      </c>
      <c r="X3877" t="s">
        <v>8061</v>
      </c>
      <c r="Y3877" t="s">
        <v>19720</v>
      </c>
      <c r="Z3877" t="s">
        <v>40971</v>
      </c>
    </row>
    <row r="3878" spans="1:29" x14ac:dyDescent="0.3">
      <c r="A3878" t="s">
        <v>40972</v>
      </c>
      <c r="B3878" t="s">
        <v>40973</v>
      </c>
      <c r="C3878">
        <v>1126</v>
      </c>
      <c r="D3878" t="s">
        <v>632</v>
      </c>
      <c r="E3878">
        <v>196</v>
      </c>
      <c r="F3878">
        <v>348</v>
      </c>
      <c r="G3878">
        <v>5</v>
      </c>
      <c r="H3878">
        <v>1</v>
      </c>
      <c r="I3878">
        <v>1</v>
      </c>
      <c r="J3878" t="s">
        <v>40895</v>
      </c>
      <c r="K3878" t="s">
        <v>40920</v>
      </c>
      <c r="L3878" t="s">
        <v>40974</v>
      </c>
      <c r="M3878" t="s">
        <v>40975</v>
      </c>
      <c r="N3878" t="s">
        <v>40899</v>
      </c>
      <c r="O3878" t="s">
        <v>40889</v>
      </c>
      <c r="P3878" t="s">
        <v>40976</v>
      </c>
      <c r="Q3878" t="s">
        <v>40891</v>
      </c>
      <c r="R3878" t="s">
        <v>40900</v>
      </c>
      <c r="S3878" t="s">
        <v>40902</v>
      </c>
      <c r="T3878" t="s">
        <v>40896</v>
      </c>
      <c r="U3878" t="s">
        <v>40904</v>
      </c>
      <c r="V3878" t="s">
        <v>40977</v>
      </c>
      <c r="W3878" t="s">
        <v>40978</v>
      </c>
      <c r="X3878" t="s">
        <v>40979</v>
      </c>
      <c r="Y3878" t="s">
        <v>40980</v>
      </c>
      <c r="Z3878" t="s">
        <v>40981</v>
      </c>
      <c r="AA3878" t="s">
        <v>40982</v>
      </c>
      <c r="AB3878" t="s">
        <v>40983</v>
      </c>
      <c r="AC3878" t="s">
        <v>40984</v>
      </c>
    </row>
    <row r="3879" spans="1:29" x14ac:dyDescent="0.3">
      <c r="A3879" t="s">
        <v>40961</v>
      </c>
      <c r="B3879" t="s">
        <v>40960</v>
      </c>
      <c r="C3879">
        <v>805</v>
      </c>
      <c r="D3879" t="s">
        <v>632</v>
      </c>
      <c r="E3879">
        <v>229</v>
      </c>
      <c r="F3879">
        <v>5205518</v>
      </c>
      <c r="G3879">
        <v>4.84</v>
      </c>
      <c r="H3879">
        <v>12478</v>
      </c>
      <c r="I3879">
        <v>6957</v>
      </c>
      <c r="J3879" t="s">
        <v>40959</v>
      </c>
      <c r="K3879" t="s">
        <v>40964</v>
      </c>
      <c r="L3879" t="s">
        <v>38662</v>
      </c>
      <c r="M3879" t="s">
        <v>40963</v>
      </c>
      <c r="N3879" t="s">
        <v>40968</v>
      </c>
      <c r="O3879" t="s">
        <v>40966</v>
      </c>
      <c r="P3879" t="s">
        <v>40962</v>
      </c>
      <c r="Q3879" t="s">
        <v>10735</v>
      </c>
      <c r="R3879" t="s">
        <v>761</v>
      </c>
      <c r="S3879" t="s">
        <v>40985</v>
      </c>
      <c r="T3879" t="e">
        <f>-hXKRilPNpc</f>
        <v>#NAME?</v>
      </c>
      <c r="U3879" t="s">
        <v>8292</v>
      </c>
      <c r="V3879" t="s">
        <v>40986</v>
      </c>
      <c r="W3879" t="s">
        <v>40987</v>
      </c>
      <c r="X3879" t="s">
        <v>40988</v>
      </c>
      <c r="Y3879" t="s">
        <v>40989</v>
      </c>
      <c r="Z3879" t="s">
        <v>40990</v>
      </c>
      <c r="AA3879" t="s">
        <v>40991</v>
      </c>
      <c r="AB3879" t="s">
        <v>40992</v>
      </c>
      <c r="AC3879" t="s">
        <v>40993</v>
      </c>
    </row>
    <row r="3880" spans="1:29" x14ac:dyDescent="0.3">
      <c r="A3880" t="s">
        <v>40993</v>
      </c>
      <c r="B3880" t="s">
        <v>40994</v>
      </c>
      <c r="C3880">
        <v>895</v>
      </c>
      <c r="D3880" t="s">
        <v>632</v>
      </c>
      <c r="E3880">
        <v>304</v>
      </c>
      <c r="F3880">
        <v>791971</v>
      </c>
      <c r="G3880">
        <v>4.55</v>
      </c>
      <c r="H3880">
        <v>2676</v>
      </c>
      <c r="I3880">
        <v>4870</v>
      </c>
      <c r="J3880" t="s">
        <v>40995</v>
      </c>
      <c r="K3880" t="s">
        <v>40996</v>
      </c>
      <c r="L3880" t="s">
        <v>40997</v>
      </c>
      <c r="M3880" t="s">
        <v>40959</v>
      </c>
      <c r="N3880" t="s">
        <v>40987</v>
      </c>
      <c r="O3880" t="s">
        <v>40963</v>
      </c>
      <c r="P3880" t="s">
        <v>40961</v>
      </c>
      <c r="Q3880" t="e">
        <f>-BNt_-FeISs</f>
        <v>#NAME?</v>
      </c>
      <c r="R3880" t="s">
        <v>40998</v>
      </c>
      <c r="S3880" t="s">
        <v>40999</v>
      </c>
      <c r="T3880" t="e">
        <f>-hXKRilPNpc</f>
        <v>#NAME?</v>
      </c>
      <c r="U3880" t="s">
        <v>40962</v>
      </c>
      <c r="V3880" t="s">
        <v>38662</v>
      </c>
      <c r="W3880" t="s">
        <v>41000</v>
      </c>
    </row>
    <row r="3881" spans="1:29" x14ac:dyDescent="0.3">
      <c r="A3881" t="s">
        <v>40962</v>
      </c>
      <c r="B3881" t="s">
        <v>41001</v>
      </c>
      <c r="C3881">
        <v>933</v>
      </c>
      <c r="D3881" t="s">
        <v>632</v>
      </c>
      <c r="E3881">
        <v>265</v>
      </c>
      <c r="F3881">
        <v>33754615</v>
      </c>
      <c r="G3881">
        <v>4.84</v>
      </c>
      <c r="H3881">
        <v>73257</v>
      </c>
      <c r="I3881">
        <v>50036</v>
      </c>
      <c r="J3881" t="s">
        <v>41002</v>
      </c>
      <c r="K3881" t="s">
        <v>41003</v>
      </c>
      <c r="L3881" t="s">
        <v>41004</v>
      </c>
      <c r="M3881" t="s">
        <v>40959</v>
      </c>
      <c r="N3881" t="s">
        <v>40992</v>
      </c>
      <c r="O3881" t="s">
        <v>8285</v>
      </c>
      <c r="P3881" t="s">
        <v>40961</v>
      </c>
      <c r="Q3881" t="s">
        <v>41005</v>
      </c>
      <c r="R3881" t="e">
        <f>-hXKRilPNpc</f>
        <v>#NAME?</v>
      </c>
      <c r="S3881" t="s">
        <v>41006</v>
      </c>
      <c r="T3881" t="s">
        <v>41007</v>
      </c>
      <c r="U3881" t="s">
        <v>41008</v>
      </c>
      <c r="V3881" t="s">
        <v>40966</v>
      </c>
      <c r="W3881" t="s">
        <v>41009</v>
      </c>
      <c r="X3881" t="s">
        <v>41010</v>
      </c>
      <c r="Y3881" t="s">
        <v>10735</v>
      </c>
      <c r="Z3881" t="s">
        <v>41011</v>
      </c>
      <c r="AA3881" t="s">
        <v>41012</v>
      </c>
      <c r="AB3881" t="s">
        <v>38662</v>
      </c>
      <c r="AC3881" t="s">
        <v>41013</v>
      </c>
    </row>
    <row r="3882" spans="1:29" x14ac:dyDescent="0.3">
      <c r="A3882" t="s">
        <v>40964</v>
      </c>
      <c r="B3882" t="s">
        <v>40960</v>
      </c>
      <c r="C3882">
        <v>951</v>
      </c>
      <c r="D3882" t="s">
        <v>632</v>
      </c>
      <c r="E3882">
        <v>250</v>
      </c>
      <c r="F3882">
        <v>1897133</v>
      </c>
      <c r="G3882">
        <v>4.8600000000000003</v>
      </c>
      <c r="H3882">
        <v>4241</v>
      </c>
      <c r="I3882">
        <v>1874</v>
      </c>
      <c r="J3882" t="s">
        <v>40959</v>
      </c>
      <c r="K3882" t="s">
        <v>40968</v>
      </c>
      <c r="L3882" t="s">
        <v>40961</v>
      </c>
      <c r="M3882" t="s">
        <v>38662</v>
      </c>
      <c r="N3882" t="s">
        <v>40963</v>
      </c>
      <c r="O3882" t="s">
        <v>40962</v>
      </c>
      <c r="P3882" t="s">
        <v>40966</v>
      </c>
      <c r="Q3882" t="s">
        <v>761</v>
      </c>
      <c r="R3882" t="s">
        <v>40990</v>
      </c>
      <c r="S3882" t="s">
        <v>10735</v>
      </c>
      <c r="T3882" t="e">
        <f>-hXKRilPNpc</f>
        <v>#NAME?</v>
      </c>
      <c r="U3882" t="s">
        <v>40986</v>
      </c>
      <c r="V3882" t="s">
        <v>40987</v>
      </c>
      <c r="W3882" t="s">
        <v>40985</v>
      </c>
      <c r="X3882" t="s">
        <v>41014</v>
      </c>
      <c r="Y3882" t="s">
        <v>40989</v>
      </c>
      <c r="Z3882" t="s">
        <v>40993</v>
      </c>
      <c r="AA3882" t="s">
        <v>41015</v>
      </c>
      <c r="AB3882" t="s">
        <v>40928</v>
      </c>
      <c r="AC3882" t="s">
        <v>40988</v>
      </c>
    </row>
    <row r="3883" spans="1:29" x14ac:dyDescent="0.3">
      <c r="A3883" t="e">
        <f>-hXKRilPNpc</f>
        <v>#NAME?</v>
      </c>
      <c r="B3883" t="s">
        <v>41016</v>
      </c>
      <c r="C3883">
        <v>1085</v>
      </c>
      <c r="D3883" t="s">
        <v>632</v>
      </c>
      <c r="E3883">
        <v>223</v>
      </c>
      <c r="F3883">
        <v>5994026</v>
      </c>
      <c r="G3883">
        <v>4.74</v>
      </c>
      <c r="H3883">
        <v>16747</v>
      </c>
      <c r="I3883">
        <v>17000</v>
      </c>
      <c r="J3883" t="s">
        <v>41017</v>
      </c>
      <c r="K3883" t="s">
        <v>41002</v>
      </c>
      <c r="L3883" t="s">
        <v>41018</v>
      </c>
      <c r="M3883" t="s">
        <v>40962</v>
      </c>
      <c r="N3883" t="s">
        <v>26386</v>
      </c>
      <c r="O3883" t="s">
        <v>41019</v>
      </c>
      <c r="P3883" t="s">
        <v>41020</v>
      </c>
      <c r="Q3883" t="s">
        <v>40959</v>
      </c>
      <c r="R3883" t="s">
        <v>41003</v>
      </c>
      <c r="S3883" t="s">
        <v>41021</v>
      </c>
      <c r="T3883" t="s">
        <v>41022</v>
      </c>
      <c r="U3883" t="s">
        <v>41008</v>
      </c>
      <c r="V3883" t="s">
        <v>38662</v>
      </c>
      <c r="W3883" t="s">
        <v>40961</v>
      </c>
      <c r="X3883" t="s">
        <v>40963</v>
      </c>
      <c r="Y3883" t="s">
        <v>12448</v>
      </c>
      <c r="Z3883" t="s">
        <v>41023</v>
      </c>
      <c r="AA3883" t="e">
        <f>-eqMeapv2J8</f>
        <v>#NAME?</v>
      </c>
      <c r="AB3883" t="s">
        <v>41024</v>
      </c>
      <c r="AC3883" t="s">
        <v>10735</v>
      </c>
    </row>
    <row r="3884" spans="1:29" x14ac:dyDescent="0.3">
      <c r="A3884" t="s">
        <v>38662</v>
      </c>
      <c r="B3884" t="s">
        <v>40960</v>
      </c>
      <c r="C3884">
        <v>1001</v>
      </c>
      <c r="D3884" t="s">
        <v>632</v>
      </c>
      <c r="E3884">
        <v>240</v>
      </c>
      <c r="F3884">
        <v>2790875</v>
      </c>
      <c r="G3884">
        <v>4.8</v>
      </c>
      <c r="H3884">
        <v>6146</v>
      </c>
      <c r="I3884">
        <v>4032</v>
      </c>
      <c r="J3884" t="s">
        <v>40959</v>
      </c>
      <c r="K3884" t="s">
        <v>40961</v>
      </c>
      <c r="L3884" t="s">
        <v>40964</v>
      </c>
      <c r="M3884" t="s">
        <v>40968</v>
      </c>
      <c r="N3884" t="s">
        <v>761</v>
      </c>
      <c r="O3884" t="s">
        <v>40963</v>
      </c>
      <c r="P3884" t="s">
        <v>40962</v>
      </c>
      <c r="Q3884" t="s">
        <v>10735</v>
      </c>
      <c r="R3884" t="s">
        <v>40966</v>
      </c>
      <c r="S3884" t="s">
        <v>40986</v>
      </c>
      <c r="T3884" t="e">
        <f>-hXKRilPNpc</f>
        <v>#NAME?</v>
      </c>
      <c r="U3884" t="s">
        <v>41025</v>
      </c>
      <c r="V3884" t="s">
        <v>40985</v>
      </c>
      <c r="W3884" t="s">
        <v>41026</v>
      </c>
      <c r="X3884" t="s">
        <v>40990</v>
      </c>
      <c r="Y3884" t="s">
        <v>40989</v>
      </c>
      <c r="Z3884" t="s">
        <v>41027</v>
      </c>
      <c r="AA3884" t="s">
        <v>40988</v>
      </c>
      <c r="AB3884" t="s">
        <v>40987</v>
      </c>
      <c r="AC3884" t="s">
        <v>40992</v>
      </c>
    </row>
    <row r="3885" spans="1:29" x14ac:dyDescent="0.3">
      <c r="A3885" t="s">
        <v>10735</v>
      </c>
      <c r="B3885" t="s">
        <v>41028</v>
      </c>
      <c r="C3885">
        <v>918</v>
      </c>
      <c r="D3885" t="s">
        <v>632</v>
      </c>
      <c r="E3885">
        <v>221</v>
      </c>
      <c r="F3885">
        <v>7155928</v>
      </c>
      <c r="G3885">
        <v>4.8099999999999996</v>
      </c>
      <c r="H3885">
        <v>20364</v>
      </c>
      <c r="I3885">
        <v>14220</v>
      </c>
      <c r="J3885" t="s">
        <v>40963</v>
      </c>
      <c r="K3885" t="s">
        <v>40959</v>
      </c>
      <c r="L3885" t="s">
        <v>41029</v>
      </c>
      <c r="M3885" t="s">
        <v>41030</v>
      </c>
      <c r="N3885" t="s">
        <v>761</v>
      </c>
      <c r="O3885" t="s">
        <v>41031</v>
      </c>
      <c r="P3885" t="s">
        <v>40962</v>
      </c>
      <c r="Q3885" t="s">
        <v>38662</v>
      </c>
      <c r="R3885" t="s">
        <v>41006</v>
      </c>
      <c r="S3885" t="s">
        <v>41032</v>
      </c>
      <c r="T3885" t="s">
        <v>40966</v>
      </c>
      <c r="U3885" t="s">
        <v>41033</v>
      </c>
      <c r="V3885" t="s">
        <v>41034</v>
      </c>
      <c r="W3885" t="s">
        <v>40968</v>
      </c>
      <c r="X3885" t="s">
        <v>40964</v>
      </c>
      <c r="Y3885" t="s">
        <v>41035</v>
      </c>
      <c r="Z3885" t="s">
        <v>41036</v>
      </c>
    </row>
    <row r="3886" spans="1:29" x14ac:dyDescent="0.3">
      <c r="A3886" t="s">
        <v>40963</v>
      </c>
      <c r="B3886" t="s">
        <v>41037</v>
      </c>
      <c r="C3886">
        <v>857</v>
      </c>
      <c r="D3886" t="s">
        <v>632</v>
      </c>
      <c r="E3886">
        <v>254</v>
      </c>
      <c r="F3886">
        <v>8361412</v>
      </c>
      <c r="G3886">
        <v>4.87</v>
      </c>
      <c r="H3886">
        <v>12752</v>
      </c>
      <c r="I3886">
        <v>6786</v>
      </c>
      <c r="J3886" t="s">
        <v>40959</v>
      </c>
      <c r="K3886" t="s">
        <v>41038</v>
      </c>
      <c r="L3886" t="s">
        <v>10735</v>
      </c>
      <c r="M3886" t="s">
        <v>40962</v>
      </c>
      <c r="N3886" t="s">
        <v>40966</v>
      </c>
      <c r="O3886" t="s">
        <v>40985</v>
      </c>
      <c r="P3886" t="s">
        <v>40961</v>
      </c>
      <c r="Q3886" t="s">
        <v>41039</v>
      </c>
      <c r="R3886" t="s">
        <v>761</v>
      </c>
      <c r="S3886" t="s">
        <v>40987</v>
      </c>
      <c r="T3886" t="s">
        <v>41040</v>
      </c>
      <c r="U3886" t="s">
        <v>40968</v>
      </c>
    </row>
    <row r="3887" spans="1:29" x14ac:dyDescent="0.3">
      <c r="A3887" t="s">
        <v>40966</v>
      </c>
      <c r="B3887" t="s">
        <v>41041</v>
      </c>
      <c r="C3887">
        <v>751</v>
      </c>
      <c r="D3887" t="s">
        <v>632</v>
      </c>
      <c r="E3887">
        <v>326</v>
      </c>
      <c r="F3887">
        <v>13038204</v>
      </c>
      <c r="G3887">
        <v>4.8</v>
      </c>
      <c r="H3887">
        <v>18910</v>
      </c>
      <c r="I3887">
        <v>11315</v>
      </c>
      <c r="J3887" t="s">
        <v>40959</v>
      </c>
      <c r="K3887" t="s">
        <v>41042</v>
      </c>
      <c r="L3887" t="s">
        <v>40963</v>
      </c>
      <c r="M3887" t="s">
        <v>40961</v>
      </c>
      <c r="N3887" t="s">
        <v>40962</v>
      </c>
      <c r="O3887" t="s">
        <v>40985</v>
      </c>
      <c r="P3887" t="e">
        <f>-cZeF1sG0h8</f>
        <v>#NAME?</v>
      </c>
      <c r="Q3887" t="s">
        <v>10735</v>
      </c>
      <c r="R3887" t="s">
        <v>38662</v>
      </c>
      <c r="S3887" t="s">
        <v>41043</v>
      </c>
      <c r="T3887" t="s">
        <v>41044</v>
      </c>
      <c r="U3887" t="s">
        <v>41045</v>
      </c>
      <c r="V3887" t="s">
        <v>761</v>
      </c>
      <c r="W3887" t="s">
        <v>41046</v>
      </c>
      <c r="X3887" t="s">
        <v>41047</v>
      </c>
      <c r="Y3887" t="s">
        <v>41048</v>
      </c>
      <c r="Z3887" t="s">
        <v>41049</v>
      </c>
      <c r="AA3887" t="s">
        <v>26213</v>
      </c>
      <c r="AB3887" t="s">
        <v>40989</v>
      </c>
    </row>
    <row r="3888" spans="1:29" x14ac:dyDescent="0.3">
      <c r="A3888" t="s">
        <v>39708</v>
      </c>
      <c r="B3888" t="s">
        <v>15630</v>
      </c>
      <c r="C3888">
        <v>1113</v>
      </c>
      <c r="D3888" t="s">
        <v>632</v>
      </c>
      <c r="E3888">
        <v>235</v>
      </c>
      <c r="F3888">
        <v>2026565</v>
      </c>
      <c r="G3888">
        <v>4.79</v>
      </c>
      <c r="H3888">
        <v>2994</v>
      </c>
      <c r="I3888">
        <v>1631</v>
      </c>
      <c r="J3888" t="s">
        <v>41050</v>
      </c>
      <c r="K3888" t="s">
        <v>41051</v>
      </c>
      <c r="L3888" t="s">
        <v>41052</v>
      </c>
      <c r="M3888" t="s">
        <v>41053</v>
      </c>
      <c r="N3888" t="s">
        <v>41054</v>
      </c>
      <c r="O3888" t="s">
        <v>40959</v>
      </c>
      <c r="P3888" t="s">
        <v>40946</v>
      </c>
      <c r="Q3888" t="s">
        <v>40962</v>
      </c>
      <c r="R3888" t="s">
        <v>41055</v>
      </c>
      <c r="S3888" t="s">
        <v>41056</v>
      </c>
      <c r="T3888" t="s">
        <v>25866</v>
      </c>
      <c r="U3888" t="s">
        <v>41057</v>
      </c>
      <c r="V3888" t="s">
        <v>41058</v>
      </c>
      <c r="W3888" t="s">
        <v>33311</v>
      </c>
      <c r="X3888" t="s">
        <v>41059</v>
      </c>
      <c r="Y3888" t="s">
        <v>41060</v>
      </c>
      <c r="Z3888" t="s">
        <v>41061</v>
      </c>
      <c r="AA3888" t="s">
        <v>41062</v>
      </c>
      <c r="AB3888" t="s">
        <v>41002</v>
      </c>
      <c r="AC3888" t="s">
        <v>29910</v>
      </c>
    </row>
    <row r="3889" spans="1:29" x14ac:dyDescent="0.3">
      <c r="A3889" t="s">
        <v>40968</v>
      </c>
      <c r="B3889" t="s">
        <v>40960</v>
      </c>
      <c r="C3889">
        <v>889</v>
      </c>
      <c r="D3889" t="s">
        <v>632</v>
      </c>
      <c r="E3889">
        <v>230</v>
      </c>
      <c r="F3889">
        <v>2162891</v>
      </c>
      <c r="G3889">
        <v>4.88</v>
      </c>
      <c r="H3889">
        <v>5632</v>
      </c>
      <c r="I3889">
        <v>2686</v>
      </c>
      <c r="J3889" t="s">
        <v>40964</v>
      </c>
      <c r="K3889" t="s">
        <v>40959</v>
      </c>
      <c r="L3889" t="s">
        <v>40961</v>
      </c>
      <c r="M3889" t="s">
        <v>38662</v>
      </c>
      <c r="N3889" t="s">
        <v>40963</v>
      </c>
      <c r="O3889" t="s">
        <v>40962</v>
      </c>
      <c r="P3889" t="e">
        <f>-g0UIDHgCmw</f>
        <v>#NAME?</v>
      </c>
      <c r="Q3889" t="s">
        <v>761</v>
      </c>
      <c r="R3889" t="s">
        <v>40966</v>
      </c>
      <c r="S3889" t="s">
        <v>10735</v>
      </c>
      <c r="T3889" t="s">
        <v>40985</v>
      </c>
      <c r="U3889" t="s">
        <v>40987</v>
      </c>
      <c r="V3889" t="s">
        <v>41063</v>
      </c>
      <c r="W3889" t="e">
        <f>-hXKRilPNpc</f>
        <v>#NAME?</v>
      </c>
      <c r="X3889" t="s">
        <v>40990</v>
      </c>
      <c r="Y3889" t="s">
        <v>41014</v>
      </c>
      <c r="Z3889" t="s">
        <v>40986</v>
      </c>
      <c r="AA3889" t="s">
        <v>40989</v>
      </c>
      <c r="AB3889" t="s">
        <v>41002</v>
      </c>
      <c r="AC3889" t="s">
        <v>41064</v>
      </c>
    </row>
    <row r="3890" spans="1:29" x14ac:dyDescent="0.3">
      <c r="A3890" t="s">
        <v>40989</v>
      </c>
      <c r="B3890" t="s">
        <v>41065</v>
      </c>
      <c r="C3890">
        <v>942</v>
      </c>
      <c r="D3890" t="s">
        <v>632</v>
      </c>
      <c r="E3890">
        <v>229</v>
      </c>
      <c r="F3890">
        <v>2298020</v>
      </c>
      <c r="G3890">
        <v>4.87</v>
      </c>
      <c r="H3890">
        <v>4360</v>
      </c>
      <c r="I3890">
        <v>2266</v>
      </c>
      <c r="J3890" t="s">
        <v>40959</v>
      </c>
      <c r="K3890" t="s">
        <v>41066</v>
      </c>
      <c r="L3890" t="s">
        <v>41067</v>
      </c>
      <c r="M3890" t="s">
        <v>40991</v>
      </c>
      <c r="N3890" t="s">
        <v>40963</v>
      </c>
      <c r="O3890" t="s">
        <v>41068</v>
      </c>
      <c r="P3890" t="s">
        <v>40962</v>
      </c>
      <c r="Q3890" t="s">
        <v>40966</v>
      </c>
      <c r="R3890" t="s">
        <v>40961</v>
      </c>
      <c r="S3890" t="s">
        <v>761</v>
      </c>
      <c r="T3890" t="s">
        <v>38662</v>
      </c>
      <c r="U3890" t="s">
        <v>41069</v>
      </c>
      <c r="V3890" t="s">
        <v>10735</v>
      </c>
      <c r="W3890" t="s">
        <v>41070</v>
      </c>
    </row>
    <row r="3891" spans="1:29" x14ac:dyDescent="0.3">
      <c r="A3891" t="s">
        <v>41071</v>
      </c>
      <c r="B3891" t="s">
        <v>41072</v>
      </c>
      <c r="C3891">
        <v>1047</v>
      </c>
      <c r="D3891" t="s">
        <v>32</v>
      </c>
      <c r="E3891">
        <v>459</v>
      </c>
      <c r="F3891">
        <v>209</v>
      </c>
      <c r="G3891">
        <v>3</v>
      </c>
      <c r="H3891">
        <v>4</v>
      </c>
      <c r="I3891">
        <v>2</v>
      </c>
      <c r="J3891" t="s">
        <v>41073</v>
      </c>
      <c r="K3891" t="s">
        <v>41074</v>
      </c>
      <c r="L3891" t="s">
        <v>41075</v>
      </c>
      <c r="M3891" t="s">
        <v>41076</v>
      </c>
      <c r="N3891" t="s">
        <v>41077</v>
      </c>
      <c r="O3891" t="s">
        <v>41078</v>
      </c>
      <c r="P3891" t="s">
        <v>41079</v>
      </c>
      <c r="Q3891" t="s">
        <v>41080</v>
      </c>
      <c r="R3891" t="s">
        <v>41081</v>
      </c>
      <c r="S3891" t="s">
        <v>41082</v>
      </c>
      <c r="T3891" t="s">
        <v>41083</v>
      </c>
      <c r="U3891" t="s">
        <v>41084</v>
      </c>
      <c r="V3891" t="s">
        <v>41085</v>
      </c>
      <c r="W3891" t="s">
        <v>41086</v>
      </c>
      <c r="X3891" t="s">
        <v>41087</v>
      </c>
      <c r="Y3891" t="s">
        <v>41088</v>
      </c>
      <c r="Z3891" t="s">
        <v>41089</v>
      </c>
      <c r="AA3891" t="s">
        <v>41090</v>
      </c>
      <c r="AB3891" t="s">
        <v>41091</v>
      </c>
      <c r="AC3891" t="s">
        <v>41092</v>
      </c>
    </row>
    <row r="3892" spans="1:29" x14ac:dyDescent="0.3">
      <c r="A3892" t="s">
        <v>41093</v>
      </c>
      <c r="B3892" t="s">
        <v>41094</v>
      </c>
      <c r="C3892">
        <v>887</v>
      </c>
      <c r="D3892" t="s">
        <v>32</v>
      </c>
      <c r="E3892">
        <v>60</v>
      </c>
      <c r="F3892">
        <v>84</v>
      </c>
      <c r="G3892">
        <v>5</v>
      </c>
      <c r="H3892">
        <v>1</v>
      </c>
      <c r="I3892">
        <v>0</v>
      </c>
    </row>
    <row r="3893" spans="1:29" x14ac:dyDescent="0.3">
      <c r="A3893" t="s">
        <v>41095</v>
      </c>
      <c r="B3893" t="s">
        <v>41096</v>
      </c>
      <c r="C3893">
        <v>857</v>
      </c>
      <c r="D3893" t="s">
        <v>632</v>
      </c>
      <c r="E3893">
        <v>139</v>
      </c>
      <c r="F3893">
        <v>2901</v>
      </c>
      <c r="G3893">
        <v>5</v>
      </c>
      <c r="H3893">
        <v>16</v>
      </c>
      <c r="I3893">
        <v>7</v>
      </c>
      <c r="J3893" t="s">
        <v>41097</v>
      </c>
      <c r="K3893" t="s">
        <v>41098</v>
      </c>
      <c r="L3893" t="s">
        <v>41099</v>
      </c>
      <c r="M3893" t="s">
        <v>41100</v>
      </c>
      <c r="N3893" t="s">
        <v>41101</v>
      </c>
      <c r="O3893" t="s">
        <v>41102</v>
      </c>
      <c r="P3893" t="s">
        <v>41103</v>
      </c>
      <c r="Q3893" t="s">
        <v>41104</v>
      </c>
      <c r="R3893" t="s">
        <v>41105</v>
      </c>
      <c r="S3893" t="s">
        <v>41106</v>
      </c>
      <c r="T3893" t="s">
        <v>41107</v>
      </c>
      <c r="U3893" t="s">
        <v>41108</v>
      </c>
      <c r="V3893" t="s">
        <v>41109</v>
      </c>
      <c r="W3893" t="s">
        <v>41110</v>
      </c>
      <c r="X3893" t="s">
        <v>41111</v>
      </c>
      <c r="Y3893" t="s">
        <v>41112</v>
      </c>
      <c r="Z3893" t="s">
        <v>41113</v>
      </c>
      <c r="AA3893" t="s">
        <v>41114</v>
      </c>
      <c r="AB3893" t="s">
        <v>41115</v>
      </c>
      <c r="AC3893" t="s">
        <v>41116</v>
      </c>
    </row>
    <row r="3894" spans="1:29" x14ac:dyDescent="0.3">
      <c r="A3894" t="s">
        <v>41117</v>
      </c>
      <c r="B3894" t="s">
        <v>41118</v>
      </c>
      <c r="C3894">
        <v>1090</v>
      </c>
      <c r="D3894" t="s">
        <v>32</v>
      </c>
      <c r="E3894">
        <v>111</v>
      </c>
      <c r="F3894">
        <v>11</v>
      </c>
      <c r="G3894">
        <v>4</v>
      </c>
      <c r="H3894">
        <v>1</v>
      </c>
      <c r="I3894">
        <v>0</v>
      </c>
    </row>
    <row r="3895" spans="1:29" x14ac:dyDescent="0.3">
      <c r="A3895" t="s">
        <v>41119</v>
      </c>
      <c r="B3895" t="s">
        <v>41118</v>
      </c>
      <c r="C3895">
        <v>1118</v>
      </c>
      <c r="D3895" t="s">
        <v>32</v>
      </c>
      <c r="E3895">
        <v>91</v>
      </c>
      <c r="F3895">
        <v>12</v>
      </c>
      <c r="G3895">
        <v>0</v>
      </c>
      <c r="H3895">
        <v>0</v>
      </c>
      <c r="I3895">
        <v>0</v>
      </c>
    </row>
    <row r="3896" spans="1:29" x14ac:dyDescent="0.3">
      <c r="A3896" t="s">
        <v>41120</v>
      </c>
      <c r="B3896" t="s">
        <v>41118</v>
      </c>
      <c r="C3896">
        <v>1092</v>
      </c>
      <c r="D3896" t="s">
        <v>32</v>
      </c>
      <c r="E3896">
        <v>73</v>
      </c>
      <c r="F3896">
        <v>13</v>
      </c>
      <c r="G3896">
        <v>3</v>
      </c>
      <c r="H3896">
        <v>1</v>
      </c>
      <c r="I3896">
        <v>0</v>
      </c>
    </row>
    <row r="3897" spans="1:29" x14ac:dyDescent="0.3">
      <c r="A3897" t="s">
        <v>41121</v>
      </c>
      <c r="B3897" t="s">
        <v>41122</v>
      </c>
      <c r="C3897">
        <v>986</v>
      </c>
      <c r="D3897" t="s">
        <v>632</v>
      </c>
      <c r="E3897">
        <v>189</v>
      </c>
      <c r="F3897">
        <v>1060</v>
      </c>
      <c r="G3897">
        <v>5</v>
      </c>
      <c r="H3897">
        <v>1</v>
      </c>
      <c r="I3897">
        <v>1</v>
      </c>
      <c r="J3897" t="s">
        <v>41123</v>
      </c>
      <c r="K3897" t="s">
        <v>41124</v>
      </c>
      <c r="L3897" t="s">
        <v>41125</v>
      </c>
      <c r="M3897" t="s">
        <v>41126</v>
      </c>
      <c r="N3897" t="s">
        <v>41127</v>
      </c>
      <c r="O3897" t="s">
        <v>41128</v>
      </c>
      <c r="P3897" t="s">
        <v>41129</v>
      </c>
      <c r="Q3897" t="s">
        <v>41130</v>
      </c>
      <c r="R3897" t="s">
        <v>41131</v>
      </c>
      <c r="S3897" t="s">
        <v>41132</v>
      </c>
      <c r="T3897" t="s">
        <v>41133</v>
      </c>
      <c r="U3897" t="s">
        <v>41134</v>
      </c>
      <c r="V3897" t="s">
        <v>41135</v>
      </c>
      <c r="W3897" t="s">
        <v>41136</v>
      </c>
    </row>
    <row r="3898" spans="1:29" x14ac:dyDescent="0.3">
      <c r="A3898" t="s">
        <v>41137</v>
      </c>
      <c r="B3898" t="s">
        <v>41138</v>
      </c>
      <c r="C3898">
        <v>1039</v>
      </c>
      <c r="D3898" t="s">
        <v>632</v>
      </c>
      <c r="E3898">
        <v>395</v>
      </c>
      <c r="F3898">
        <v>1187</v>
      </c>
      <c r="G3898">
        <v>4.67</v>
      </c>
      <c r="H3898">
        <v>3</v>
      </c>
      <c r="I3898">
        <v>1</v>
      </c>
      <c r="J3898" t="s">
        <v>41139</v>
      </c>
      <c r="K3898" t="s">
        <v>41140</v>
      </c>
      <c r="L3898" t="s">
        <v>41141</v>
      </c>
      <c r="M3898" t="s">
        <v>41142</v>
      </c>
      <c r="N3898" t="s">
        <v>41143</v>
      </c>
      <c r="O3898" t="s">
        <v>41144</v>
      </c>
      <c r="P3898" t="s">
        <v>41145</v>
      </c>
      <c r="Q3898" t="s">
        <v>41146</v>
      </c>
      <c r="R3898" t="s">
        <v>41147</v>
      </c>
      <c r="S3898" t="s">
        <v>41148</v>
      </c>
      <c r="T3898" t="s">
        <v>41149</v>
      </c>
      <c r="U3898" t="s">
        <v>41150</v>
      </c>
      <c r="V3898" t="s">
        <v>41151</v>
      </c>
      <c r="W3898" t="s">
        <v>41152</v>
      </c>
      <c r="X3898" t="s">
        <v>41153</v>
      </c>
      <c r="Y3898" t="s">
        <v>41154</v>
      </c>
      <c r="Z3898" t="s">
        <v>41155</v>
      </c>
      <c r="AA3898" t="s">
        <v>41156</v>
      </c>
      <c r="AB3898" t="s">
        <v>41157</v>
      </c>
      <c r="AC3898" t="s">
        <v>41158</v>
      </c>
    </row>
    <row r="3899" spans="1:29" x14ac:dyDescent="0.3">
      <c r="A3899" t="s">
        <v>41159</v>
      </c>
      <c r="B3899" t="s">
        <v>41160</v>
      </c>
      <c r="C3899">
        <v>798</v>
      </c>
      <c r="D3899" t="s">
        <v>632</v>
      </c>
      <c r="E3899">
        <v>165</v>
      </c>
      <c r="F3899">
        <v>215</v>
      </c>
      <c r="G3899">
        <v>3.67</v>
      </c>
      <c r="H3899">
        <v>3</v>
      </c>
      <c r="I3899">
        <v>2</v>
      </c>
    </row>
    <row r="3900" spans="1:29" x14ac:dyDescent="0.3">
      <c r="A3900" t="s">
        <v>41161</v>
      </c>
      <c r="B3900" t="s">
        <v>41160</v>
      </c>
      <c r="C3900">
        <v>798</v>
      </c>
      <c r="D3900" t="s">
        <v>632</v>
      </c>
      <c r="E3900">
        <v>89</v>
      </c>
      <c r="F3900">
        <v>131</v>
      </c>
      <c r="G3900">
        <v>0</v>
      </c>
      <c r="H3900">
        <v>0</v>
      </c>
      <c r="I3900">
        <v>0</v>
      </c>
    </row>
    <row r="3901" spans="1:29" x14ac:dyDescent="0.3">
      <c r="A3901" t="s">
        <v>41162</v>
      </c>
      <c r="B3901" t="s">
        <v>41163</v>
      </c>
      <c r="C3901">
        <v>931</v>
      </c>
      <c r="D3901" t="s">
        <v>32</v>
      </c>
      <c r="E3901">
        <v>120</v>
      </c>
      <c r="F3901">
        <v>316</v>
      </c>
      <c r="G3901">
        <v>4</v>
      </c>
      <c r="H3901">
        <v>1</v>
      </c>
      <c r="I3901">
        <v>1</v>
      </c>
    </row>
    <row r="3902" spans="1:29" x14ac:dyDescent="0.3">
      <c r="A3902" t="s">
        <v>41164</v>
      </c>
      <c r="B3902" t="s">
        <v>41118</v>
      </c>
      <c r="C3902">
        <v>1126</v>
      </c>
      <c r="D3902" t="s">
        <v>32</v>
      </c>
      <c r="E3902">
        <v>84</v>
      </c>
      <c r="F3902">
        <v>9</v>
      </c>
      <c r="G3902">
        <v>0</v>
      </c>
      <c r="H3902">
        <v>0</v>
      </c>
      <c r="I3902">
        <v>0</v>
      </c>
    </row>
    <row r="3903" spans="1:29" x14ac:dyDescent="0.3">
      <c r="A3903" t="s">
        <v>41165</v>
      </c>
      <c r="B3903" t="s">
        <v>41166</v>
      </c>
      <c r="C3903">
        <v>740</v>
      </c>
      <c r="D3903" t="s">
        <v>32</v>
      </c>
      <c r="E3903">
        <v>170</v>
      </c>
      <c r="F3903">
        <v>1011</v>
      </c>
      <c r="G3903">
        <v>5</v>
      </c>
      <c r="H3903">
        <v>3</v>
      </c>
      <c r="I3903">
        <v>2</v>
      </c>
    </row>
    <row r="3904" spans="1:29" x14ac:dyDescent="0.3">
      <c r="A3904" t="s">
        <v>41167</v>
      </c>
      <c r="B3904" t="s">
        <v>10782</v>
      </c>
      <c r="C3904">
        <v>826</v>
      </c>
      <c r="D3904" t="s">
        <v>32</v>
      </c>
      <c r="E3904">
        <v>284</v>
      </c>
      <c r="F3904">
        <v>38</v>
      </c>
      <c r="G3904">
        <v>0</v>
      </c>
      <c r="H3904">
        <v>0</v>
      </c>
      <c r="I3904">
        <v>0</v>
      </c>
    </row>
    <row r="3905" spans="1:31" x14ac:dyDescent="0.3">
      <c r="A3905" t="s">
        <v>41168</v>
      </c>
      <c r="B3905" t="s">
        <v>41169</v>
      </c>
      <c r="C3905">
        <v>1066</v>
      </c>
      <c r="D3905" t="s">
        <v>32</v>
      </c>
      <c r="E3905">
        <v>63</v>
      </c>
      <c r="F3905">
        <v>21</v>
      </c>
      <c r="G3905">
        <v>0</v>
      </c>
      <c r="H3905">
        <v>0</v>
      </c>
      <c r="I3905">
        <v>0</v>
      </c>
    </row>
    <row r="3906" spans="1:31" x14ac:dyDescent="0.3">
      <c r="A3906" t="s">
        <v>41170</v>
      </c>
      <c r="B3906" t="s">
        <v>41171</v>
      </c>
      <c r="C3906">
        <v>874</v>
      </c>
      <c r="D3906" t="s">
        <v>866</v>
      </c>
      <c r="E3906">
        <v>230</v>
      </c>
      <c r="F3906">
        <v>17801</v>
      </c>
      <c r="G3906">
        <v>4.8099999999999996</v>
      </c>
      <c r="H3906">
        <v>16</v>
      </c>
      <c r="I3906">
        <v>12</v>
      </c>
      <c r="J3906" t="s">
        <v>41172</v>
      </c>
      <c r="K3906" t="s">
        <v>41173</v>
      </c>
      <c r="L3906" t="s">
        <v>41174</v>
      </c>
      <c r="M3906" t="s">
        <v>41175</v>
      </c>
      <c r="N3906" t="s">
        <v>41176</v>
      </c>
      <c r="O3906" t="e">
        <f>-zrmNPGK8wI</f>
        <v>#NAME?</v>
      </c>
      <c r="P3906" t="s">
        <v>41177</v>
      </c>
      <c r="Q3906" t="s">
        <v>41178</v>
      </c>
      <c r="R3906" t="s">
        <v>41179</v>
      </c>
      <c r="S3906" t="s">
        <v>41180</v>
      </c>
      <c r="T3906" t="s">
        <v>41181</v>
      </c>
      <c r="U3906" t="s">
        <v>41182</v>
      </c>
      <c r="V3906" t="s">
        <v>41183</v>
      </c>
      <c r="W3906" t="s">
        <v>41184</v>
      </c>
      <c r="X3906" t="s">
        <v>41185</v>
      </c>
      <c r="Y3906" t="s">
        <v>41186</v>
      </c>
      <c r="Z3906" t="s">
        <v>41187</v>
      </c>
      <c r="AA3906" t="s">
        <v>41188</v>
      </c>
      <c r="AB3906" t="s">
        <v>41189</v>
      </c>
      <c r="AC3906" t="s">
        <v>41190</v>
      </c>
    </row>
    <row r="3907" spans="1:31" x14ac:dyDescent="0.3">
      <c r="A3907" t="s">
        <v>41191</v>
      </c>
      <c r="B3907" t="s">
        <v>41192</v>
      </c>
      <c r="C3907">
        <v>911</v>
      </c>
      <c r="D3907" t="s">
        <v>3580</v>
      </c>
      <c r="E3907" t="s">
        <v>3</v>
      </c>
      <c r="F3907" t="s">
        <v>3581</v>
      </c>
      <c r="G3907">
        <v>159</v>
      </c>
      <c r="H3907">
        <v>61</v>
      </c>
      <c r="I3907">
        <v>5</v>
      </c>
      <c r="J3907">
        <v>1</v>
      </c>
      <c r="K3907">
        <v>2</v>
      </c>
      <c r="L3907" t="s">
        <v>41193</v>
      </c>
      <c r="M3907" t="s">
        <v>41194</v>
      </c>
      <c r="N3907" t="s">
        <v>41195</v>
      </c>
      <c r="O3907" t="s">
        <v>41196</v>
      </c>
      <c r="P3907" t="s">
        <v>41197</v>
      </c>
      <c r="Q3907" t="s">
        <v>41198</v>
      </c>
      <c r="R3907" t="s">
        <v>41199</v>
      </c>
      <c r="S3907" t="s">
        <v>41200</v>
      </c>
      <c r="T3907" t="s">
        <v>41201</v>
      </c>
      <c r="U3907" t="s">
        <v>41202</v>
      </c>
      <c r="V3907" t="s">
        <v>41203</v>
      </c>
      <c r="W3907" t="s">
        <v>41204</v>
      </c>
      <c r="X3907" t="s">
        <v>41205</v>
      </c>
      <c r="Y3907" t="s">
        <v>41206</v>
      </c>
      <c r="Z3907" t="s">
        <v>41207</v>
      </c>
      <c r="AA3907" t="s">
        <v>41208</v>
      </c>
      <c r="AB3907" t="s">
        <v>41209</v>
      </c>
      <c r="AC3907" t="s">
        <v>41210</v>
      </c>
      <c r="AD3907" t="s">
        <v>41211</v>
      </c>
      <c r="AE3907" t="s">
        <v>41212</v>
      </c>
    </row>
    <row r="3908" spans="1:31" x14ac:dyDescent="0.3">
      <c r="A3908" t="s">
        <v>41213</v>
      </c>
      <c r="B3908" t="s">
        <v>41214</v>
      </c>
      <c r="C3908">
        <v>1050</v>
      </c>
      <c r="D3908" t="s">
        <v>233</v>
      </c>
      <c r="E3908" t="s">
        <v>3</v>
      </c>
      <c r="F3908" t="s">
        <v>234</v>
      </c>
      <c r="G3908">
        <v>171</v>
      </c>
      <c r="H3908">
        <v>69695</v>
      </c>
      <c r="I3908">
        <v>4.6500000000000004</v>
      </c>
      <c r="J3908">
        <v>345</v>
      </c>
      <c r="K3908">
        <v>330</v>
      </c>
      <c r="L3908" t="s">
        <v>41215</v>
      </c>
      <c r="M3908" t="s">
        <v>41216</v>
      </c>
      <c r="N3908" t="s">
        <v>41217</v>
      </c>
      <c r="O3908" t="s">
        <v>41218</v>
      </c>
      <c r="P3908" t="s">
        <v>41219</v>
      </c>
      <c r="Q3908" t="s">
        <v>41220</v>
      </c>
      <c r="R3908" t="s">
        <v>41221</v>
      </c>
      <c r="S3908" t="s">
        <v>41222</v>
      </c>
      <c r="T3908" t="s">
        <v>41223</v>
      </c>
      <c r="U3908" t="s">
        <v>41224</v>
      </c>
      <c r="V3908" t="s">
        <v>41225</v>
      </c>
      <c r="W3908" t="s">
        <v>41226</v>
      </c>
      <c r="X3908" t="s">
        <v>41227</v>
      </c>
      <c r="Y3908" t="s">
        <v>41228</v>
      </c>
      <c r="Z3908" t="s">
        <v>41229</v>
      </c>
      <c r="AA3908" t="s">
        <v>41230</v>
      </c>
      <c r="AB3908" t="s">
        <v>41231</v>
      </c>
      <c r="AC3908" t="s">
        <v>41232</v>
      </c>
      <c r="AD3908" t="s">
        <v>41233</v>
      </c>
      <c r="AE3908" t="s">
        <v>41234</v>
      </c>
    </row>
    <row r="3909" spans="1:31" x14ac:dyDescent="0.3">
      <c r="A3909" t="s">
        <v>41193</v>
      </c>
      <c r="B3909" t="s">
        <v>41192</v>
      </c>
      <c r="C3909">
        <v>911</v>
      </c>
      <c r="D3909" t="s">
        <v>3580</v>
      </c>
      <c r="E3909" t="s">
        <v>3</v>
      </c>
      <c r="F3909" t="s">
        <v>3581</v>
      </c>
      <c r="G3909">
        <v>165</v>
      </c>
      <c r="H3909">
        <v>59</v>
      </c>
      <c r="I3909">
        <v>0</v>
      </c>
      <c r="J3909">
        <v>0</v>
      </c>
      <c r="K3909">
        <v>0</v>
      </c>
    </row>
    <row r="3910" spans="1:31" x14ac:dyDescent="0.3">
      <c r="A3910" t="s">
        <v>41235</v>
      </c>
      <c r="B3910" t="s">
        <v>41236</v>
      </c>
      <c r="C3910">
        <v>1025</v>
      </c>
      <c r="D3910" t="s">
        <v>38</v>
      </c>
      <c r="E3910" t="s">
        <v>3</v>
      </c>
      <c r="F3910" t="s">
        <v>39</v>
      </c>
      <c r="G3910">
        <v>120</v>
      </c>
      <c r="H3910">
        <v>361</v>
      </c>
      <c r="I3910">
        <v>0</v>
      </c>
      <c r="J3910">
        <v>0</v>
      </c>
      <c r="K3910">
        <v>0</v>
      </c>
    </row>
    <row r="3911" spans="1:31" x14ac:dyDescent="0.3">
      <c r="A3911" t="s">
        <v>41237</v>
      </c>
      <c r="B3911" t="s">
        <v>41238</v>
      </c>
      <c r="C3911">
        <v>316</v>
      </c>
      <c r="D3911" t="s">
        <v>632</v>
      </c>
      <c r="E3911">
        <v>257</v>
      </c>
      <c r="F3911">
        <v>4068252</v>
      </c>
      <c r="G3911">
        <v>4.8899999999999997</v>
      </c>
      <c r="H3911">
        <v>9174</v>
      </c>
      <c r="I3911">
        <v>3292</v>
      </c>
      <c r="J3911" t="s">
        <v>41239</v>
      </c>
      <c r="K3911" t="s">
        <v>41240</v>
      </c>
      <c r="L3911" t="s">
        <v>41241</v>
      </c>
      <c r="M3911" t="s">
        <v>41242</v>
      </c>
      <c r="N3911" t="s">
        <v>41243</v>
      </c>
      <c r="O3911" t="s">
        <v>41244</v>
      </c>
      <c r="P3911" t="s">
        <v>41245</v>
      </c>
      <c r="Q3911" t="s">
        <v>41246</v>
      </c>
      <c r="R3911" t="s">
        <v>41247</v>
      </c>
      <c r="S3911" t="s">
        <v>41248</v>
      </c>
      <c r="T3911" t="s">
        <v>41249</v>
      </c>
      <c r="U3911" t="s">
        <v>41250</v>
      </c>
      <c r="V3911" t="s">
        <v>41251</v>
      </c>
      <c r="W3911" t="s">
        <v>41252</v>
      </c>
    </row>
    <row r="3912" spans="1:31" x14ac:dyDescent="0.3">
      <c r="A3912" t="s">
        <v>41245</v>
      </c>
      <c r="B3912" t="s">
        <v>41253</v>
      </c>
      <c r="C3912">
        <v>848</v>
      </c>
      <c r="D3912" t="s">
        <v>32</v>
      </c>
      <c r="E3912">
        <v>200</v>
      </c>
      <c r="F3912">
        <v>185801</v>
      </c>
      <c r="G3912">
        <v>4.92</v>
      </c>
      <c r="H3912">
        <v>289</v>
      </c>
      <c r="I3912">
        <v>103</v>
      </c>
      <c r="J3912" t="s">
        <v>41237</v>
      </c>
      <c r="K3912" t="s">
        <v>41254</v>
      </c>
      <c r="L3912" t="s">
        <v>41246</v>
      </c>
      <c r="M3912" t="s">
        <v>41242</v>
      </c>
      <c r="N3912" t="s">
        <v>41252</v>
      </c>
      <c r="O3912" t="s">
        <v>41243</v>
      </c>
      <c r="P3912" t="s">
        <v>41247</v>
      </c>
      <c r="Q3912" t="s">
        <v>41255</v>
      </c>
      <c r="R3912" t="s">
        <v>41256</v>
      </c>
      <c r="S3912" t="s">
        <v>41257</v>
      </c>
      <c r="T3912" t="s">
        <v>41258</v>
      </c>
      <c r="U3912" t="s">
        <v>41259</v>
      </c>
      <c r="V3912" t="s">
        <v>41251</v>
      </c>
      <c r="W3912" t="s">
        <v>41260</v>
      </c>
    </row>
    <row r="3913" spans="1:31" x14ac:dyDescent="0.3">
      <c r="A3913" t="s">
        <v>41261</v>
      </c>
      <c r="B3913" t="s">
        <v>41262</v>
      </c>
      <c r="C3913">
        <v>1010</v>
      </c>
      <c r="D3913" t="s">
        <v>632</v>
      </c>
      <c r="E3913">
        <v>217</v>
      </c>
      <c r="F3913">
        <v>5323</v>
      </c>
      <c r="G3913">
        <v>4.8</v>
      </c>
      <c r="H3913">
        <v>10</v>
      </c>
      <c r="I3913">
        <v>4</v>
      </c>
      <c r="J3913" t="s">
        <v>41259</v>
      </c>
      <c r="K3913" t="s">
        <v>41263</v>
      </c>
      <c r="L3913" t="s">
        <v>41245</v>
      </c>
      <c r="M3913" t="s">
        <v>41264</v>
      </c>
      <c r="N3913" t="s">
        <v>41242</v>
      </c>
      <c r="O3913" t="s">
        <v>41265</v>
      </c>
      <c r="P3913" t="s">
        <v>41260</v>
      </c>
      <c r="Q3913" t="s">
        <v>41266</v>
      </c>
      <c r="R3913" t="s">
        <v>41246</v>
      </c>
      <c r="S3913" t="s">
        <v>41267</v>
      </c>
      <c r="T3913" t="s">
        <v>41268</v>
      </c>
      <c r="U3913" t="s">
        <v>41269</v>
      </c>
      <c r="V3913" t="s">
        <v>41270</v>
      </c>
      <c r="W3913" t="s">
        <v>41254</v>
      </c>
      <c r="X3913" t="s">
        <v>41271</v>
      </c>
      <c r="Y3913" t="s">
        <v>41272</v>
      </c>
      <c r="Z3913" t="s">
        <v>41249</v>
      </c>
      <c r="AA3913" t="s">
        <v>41273</v>
      </c>
      <c r="AB3913" t="s">
        <v>41274</v>
      </c>
      <c r="AC3913" t="s">
        <v>41275</v>
      </c>
    </row>
    <row r="3914" spans="1:31" x14ac:dyDescent="0.3">
      <c r="A3914" t="s">
        <v>41276</v>
      </c>
      <c r="B3914" t="s">
        <v>41277</v>
      </c>
      <c r="C3914">
        <v>902</v>
      </c>
      <c r="D3914" t="s">
        <v>632</v>
      </c>
      <c r="E3914">
        <v>184</v>
      </c>
      <c r="F3914">
        <v>2864</v>
      </c>
      <c r="G3914">
        <v>3.91</v>
      </c>
      <c r="H3914">
        <v>11</v>
      </c>
      <c r="I3914">
        <v>0</v>
      </c>
    </row>
    <row r="3915" spans="1:31" x14ac:dyDescent="0.3">
      <c r="A3915" t="s">
        <v>41278</v>
      </c>
      <c r="B3915" t="s">
        <v>41279</v>
      </c>
      <c r="C3915">
        <v>1091</v>
      </c>
      <c r="D3915" t="s">
        <v>632</v>
      </c>
      <c r="E3915">
        <v>219</v>
      </c>
      <c r="F3915">
        <v>4497</v>
      </c>
      <c r="G3915">
        <v>5</v>
      </c>
      <c r="H3915">
        <v>21</v>
      </c>
      <c r="I3915">
        <v>7</v>
      </c>
      <c r="J3915" t="s">
        <v>41237</v>
      </c>
      <c r="K3915" t="s">
        <v>41280</v>
      </c>
      <c r="L3915" t="s">
        <v>41281</v>
      </c>
      <c r="M3915" t="s">
        <v>41261</v>
      </c>
      <c r="N3915" t="s">
        <v>41282</v>
      </c>
      <c r="O3915" t="s">
        <v>41283</v>
      </c>
      <c r="P3915" t="e">
        <f>-J_HFlOQKss</f>
        <v>#NAME?</v>
      </c>
      <c r="Q3915" t="s">
        <v>41284</v>
      </c>
      <c r="R3915" t="s">
        <v>41245</v>
      </c>
      <c r="S3915" t="s">
        <v>41285</v>
      </c>
      <c r="T3915" t="s">
        <v>41254</v>
      </c>
      <c r="U3915" t="s">
        <v>41259</v>
      </c>
      <c r="V3915" t="s">
        <v>41242</v>
      </c>
      <c r="W3915" t="s">
        <v>41271</v>
      </c>
      <c r="X3915" t="s">
        <v>41286</v>
      </c>
      <c r="Y3915" t="s">
        <v>41275</v>
      </c>
      <c r="Z3915" t="s">
        <v>41287</v>
      </c>
      <c r="AA3915" t="s">
        <v>41288</v>
      </c>
      <c r="AB3915" t="s">
        <v>41239</v>
      </c>
      <c r="AC3915" t="s">
        <v>41260</v>
      </c>
    </row>
    <row r="3916" spans="1:31" x14ac:dyDescent="0.3">
      <c r="A3916" t="s">
        <v>41259</v>
      </c>
      <c r="B3916" t="s">
        <v>41289</v>
      </c>
      <c r="C3916">
        <v>1045</v>
      </c>
      <c r="D3916" t="s">
        <v>632</v>
      </c>
      <c r="E3916">
        <v>257</v>
      </c>
      <c r="F3916">
        <v>30267</v>
      </c>
      <c r="G3916">
        <v>4.96</v>
      </c>
      <c r="H3916">
        <v>51</v>
      </c>
      <c r="I3916">
        <v>28</v>
      </c>
      <c r="J3916" t="s">
        <v>41237</v>
      </c>
      <c r="K3916" t="s">
        <v>41245</v>
      </c>
      <c r="L3916" t="s">
        <v>41290</v>
      </c>
      <c r="M3916" t="s">
        <v>41261</v>
      </c>
      <c r="N3916" t="s">
        <v>41269</v>
      </c>
      <c r="O3916" t="s">
        <v>41291</v>
      </c>
      <c r="P3916" t="s">
        <v>41292</v>
      </c>
      <c r="Q3916" t="s">
        <v>41243</v>
      </c>
      <c r="R3916" t="s">
        <v>41256</v>
      </c>
      <c r="S3916" t="s">
        <v>41293</v>
      </c>
      <c r="T3916" t="s">
        <v>41294</v>
      </c>
      <c r="U3916" t="s">
        <v>41271</v>
      </c>
      <c r="V3916" t="s">
        <v>41295</v>
      </c>
      <c r="W3916" t="s">
        <v>41260</v>
      </c>
    </row>
    <row r="3917" spans="1:31" x14ac:dyDescent="0.3">
      <c r="A3917" t="s">
        <v>41296</v>
      </c>
      <c r="B3917" t="s">
        <v>41297</v>
      </c>
      <c r="C3917">
        <v>965</v>
      </c>
      <c r="D3917" t="s">
        <v>632</v>
      </c>
      <c r="E3917">
        <v>124</v>
      </c>
      <c r="F3917">
        <v>753</v>
      </c>
      <c r="G3917">
        <v>2.33</v>
      </c>
      <c r="H3917">
        <v>3</v>
      </c>
      <c r="I3917">
        <v>2</v>
      </c>
      <c r="J3917" t="s">
        <v>41298</v>
      </c>
      <c r="K3917" t="s">
        <v>41299</v>
      </c>
      <c r="L3917" t="s">
        <v>41300</v>
      </c>
      <c r="M3917" t="s">
        <v>41242</v>
      </c>
      <c r="N3917" t="s">
        <v>41301</v>
      </c>
      <c r="O3917" t="s">
        <v>41295</v>
      </c>
      <c r="P3917" t="s">
        <v>41302</v>
      </c>
      <c r="Q3917" t="s">
        <v>41303</v>
      </c>
      <c r="R3917" t="s">
        <v>41304</v>
      </c>
      <c r="S3917" t="s">
        <v>41305</v>
      </c>
      <c r="T3917" t="s">
        <v>41269</v>
      </c>
      <c r="U3917" t="s">
        <v>41306</v>
      </c>
      <c r="V3917" t="s">
        <v>41259</v>
      </c>
      <c r="W3917" t="e">
        <f>-yewjnNbJt8</f>
        <v>#NAME?</v>
      </c>
    </row>
    <row r="3918" spans="1:31" x14ac:dyDescent="0.3">
      <c r="A3918" t="s">
        <v>41264</v>
      </c>
      <c r="B3918" t="s">
        <v>41307</v>
      </c>
      <c r="C3918">
        <v>979</v>
      </c>
      <c r="D3918" t="s">
        <v>632</v>
      </c>
      <c r="E3918">
        <v>250</v>
      </c>
      <c r="F3918">
        <v>7328</v>
      </c>
      <c r="G3918">
        <v>5</v>
      </c>
      <c r="H3918">
        <v>9</v>
      </c>
      <c r="I3918">
        <v>6</v>
      </c>
      <c r="J3918" t="s">
        <v>41308</v>
      </c>
      <c r="K3918" t="s">
        <v>41309</v>
      </c>
      <c r="L3918" t="s">
        <v>41237</v>
      </c>
      <c r="M3918" t="s">
        <v>41310</v>
      </c>
      <c r="N3918" t="s">
        <v>41311</v>
      </c>
      <c r="O3918" t="s">
        <v>41312</v>
      </c>
      <c r="P3918" t="s">
        <v>41261</v>
      </c>
      <c r="Q3918" t="s">
        <v>41245</v>
      </c>
      <c r="R3918" t="s">
        <v>41242</v>
      </c>
      <c r="S3918" t="s">
        <v>41313</v>
      </c>
      <c r="T3918" t="e">
        <f>-sL_X61_if4</f>
        <v>#NAME?</v>
      </c>
      <c r="U3918" t="s">
        <v>41314</v>
      </c>
      <c r="V3918" t="s">
        <v>41269</v>
      </c>
      <c r="W3918" t="s">
        <v>41315</v>
      </c>
      <c r="X3918" t="s">
        <v>41316</v>
      </c>
      <c r="Y3918" t="s">
        <v>41317</v>
      </c>
      <c r="Z3918" t="s">
        <v>41318</v>
      </c>
      <c r="AA3918" t="s">
        <v>41319</v>
      </c>
      <c r="AB3918" t="s">
        <v>41320</v>
      </c>
      <c r="AC3918" t="s">
        <v>41270</v>
      </c>
    </row>
    <row r="3919" spans="1:31" x14ac:dyDescent="0.3">
      <c r="A3919" t="s">
        <v>41298</v>
      </c>
      <c r="B3919" t="s">
        <v>41321</v>
      </c>
      <c r="C3919">
        <v>869</v>
      </c>
      <c r="D3919" t="s">
        <v>632</v>
      </c>
      <c r="E3919">
        <v>94</v>
      </c>
      <c r="F3919">
        <v>71026</v>
      </c>
      <c r="G3919">
        <v>4.8499999999999996</v>
      </c>
      <c r="H3919">
        <v>505</v>
      </c>
      <c r="I3919">
        <v>447</v>
      </c>
      <c r="J3919" t="s">
        <v>41322</v>
      </c>
      <c r="K3919" t="s">
        <v>41323</v>
      </c>
      <c r="L3919" t="s">
        <v>41324</v>
      </c>
      <c r="M3919" t="s">
        <v>41325</v>
      </c>
      <c r="N3919" t="s">
        <v>41326</v>
      </c>
      <c r="O3919" t="s">
        <v>41327</v>
      </c>
      <c r="P3919" t="s">
        <v>41328</v>
      </c>
      <c r="Q3919" t="s">
        <v>41237</v>
      </c>
      <c r="R3919" t="s">
        <v>41329</v>
      </c>
      <c r="S3919" t="s">
        <v>41330</v>
      </c>
      <c r="T3919" t="s">
        <v>41331</v>
      </c>
      <c r="U3919" t="s">
        <v>41332</v>
      </c>
      <c r="V3919" t="s">
        <v>41333</v>
      </c>
      <c r="W3919" t="s">
        <v>41334</v>
      </c>
      <c r="X3919" t="s">
        <v>41335</v>
      </c>
      <c r="Y3919" t="s">
        <v>41292</v>
      </c>
      <c r="Z3919" t="s">
        <v>41336</v>
      </c>
      <c r="AA3919" t="s">
        <v>41337</v>
      </c>
      <c r="AB3919" t="s">
        <v>41338</v>
      </c>
      <c r="AC3919" t="s">
        <v>41339</v>
      </c>
    </row>
    <row r="3920" spans="1:31" x14ac:dyDescent="0.3">
      <c r="A3920" t="s">
        <v>41340</v>
      </c>
      <c r="B3920" t="s">
        <v>41289</v>
      </c>
      <c r="C3920">
        <v>1040</v>
      </c>
      <c r="D3920" t="s">
        <v>632</v>
      </c>
      <c r="E3920">
        <v>312</v>
      </c>
      <c r="F3920">
        <v>22118</v>
      </c>
      <c r="G3920">
        <v>5</v>
      </c>
      <c r="H3920">
        <v>38</v>
      </c>
      <c r="I3920">
        <v>19</v>
      </c>
      <c r="J3920" t="s">
        <v>41242</v>
      </c>
      <c r="K3920" t="s">
        <v>41341</v>
      </c>
      <c r="L3920" t="s">
        <v>41254</v>
      </c>
      <c r="M3920" t="s">
        <v>41342</v>
      </c>
      <c r="N3920" t="s">
        <v>41291</v>
      </c>
      <c r="O3920" t="s">
        <v>41343</v>
      </c>
      <c r="P3920" t="s">
        <v>41237</v>
      </c>
      <c r="Q3920" t="s">
        <v>41245</v>
      </c>
      <c r="R3920" t="s">
        <v>41246</v>
      </c>
      <c r="S3920" t="s">
        <v>41344</v>
      </c>
      <c r="T3920" t="s">
        <v>41345</v>
      </c>
      <c r="U3920" t="s">
        <v>41346</v>
      </c>
      <c r="V3920" t="s">
        <v>41347</v>
      </c>
      <c r="W3920" t="s">
        <v>41348</v>
      </c>
    </row>
    <row r="3921" spans="1:31" x14ac:dyDescent="0.3">
      <c r="A3921" t="s">
        <v>41349</v>
      </c>
      <c r="B3921" t="s">
        <v>41350</v>
      </c>
      <c r="C3921">
        <v>1088</v>
      </c>
      <c r="D3921" t="s">
        <v>632</v>
      </c>
      <c r="E3921">
        <v>152</v>
      </c>
      <c r="F3921">
        <v>616</v>
      </c>
      <c r="G3921">
        <v>2.25</v>
      </c>
      <c r="H3921">
        <v>4</v>
      </c>
      <c r="I3921">
        <v>8</v>
      </c>
      <c r="J3921" t="s">
        <v>41237</v>
      </c>
      <c r="K3921" t="s">
        <v>41351</v>
      </c>
      <c r="L3921" t="s">
        <v>41352</v>
      </c>
      <c r="M3921" t="s">
        <v>41353</v>
      </c>
      <c r="N3921" t="s">
        <v>41261</v>
      </c>
      <c r="O3921" t="s">
        <v>41354</v>
      </c>
      <c r="P3921" t="s">
        <v>41355</v>
      </c>
      <c r="Q3921" t="s">
        <v>41356</v>
      </c>
      <c r="R3921" t="s">
        <v>41357</v>
      </c>
      <c r="S3921" t="s">
        <v>41358</v>
      </c>
      <c r="T3921" t="s">
        <v>41298</v>
      </c>
      <c r="U3921" t="s">
        <v>41359</v>
      </c>
      <c r="V3921" t="s">
        <v>41360</v>
      </c>
      <c r="W3921" t="s">
        <v>41361</v>
      </c>
      <c r="X3921" t="s">
        <v>41331</v>
      </c>
      <c r="Y3921" t="s">
        <v>41362</v>
      </c>
      <c r="Z3921" t="s">
        <v>41363</v>
      </c>
      <c r="AA3921" t="s">
        <v>41364</v>
      </c>
      <c r="AB3921" t="s">
        <v>41365</v>
      </c>
      <c r="AC3921" t="s">
        <v>41366</v>
      </c>
    </row>
    <row r="3922" spans="1:31" x14ac:dyDescent="0.3">
      <c r="A3922" t="s">
        <v>41367</v>
      </c>
      <c r="B3922" t="s">
        <v>41368</v>
      </c>
      <c r="C3922">
        <v>1095</v>
      </c>
      <c r="D3922" t="s">
        <v>632</v>
      </c>
      <c r="E3922">
        <v>314</v>
      </c>
      <c r="F3922">
        <v>3626</v>
      </c>
      <c r="G3922">
        <v>4.5</v>
      </c>
      <c r="H3922">
        <v>8</v>
      </c>
      <c r="I3922">
        <v>4</v>
      </c>
      <c r="J3922" t="s">
        <v>41369</v>
      </c>
      <c r="K3922" t="s">
        <v>41370</v>
      </c>
      <c r="L3922" t="s">
        <v>41371</v>
      </c>
      <c r="M3922" t="s">
        <v>41372</v>
      </c>
      <c r="N3922" t="s">
        <v>41291</v>
      </c>
      <c r="O3922" t="s">
        <v>41373</v>
      </c>
      <c r="P3922" t="s">
        <v>41237</v>
      </c>
      <c r="Q3922" t="s">
        <v>41374</v>
      </c>
      <c r="R3922" t="s">
        <v>41248</v>
      </c>
      <c r="S3922" t="s">
        <v>41375</v>
      </c>
      <c r="T3922" t="s">
        <v>41376</v>
      </c>
      <c r="U3922" t="s">
        <v>41285</v>
      </c>
      <c r="V3922" t="s">
        <v>41311</v>
      </c>
      <c r="W3922" t="s">
        <v>41377</v>
      </c>
      <c r="X3922" t="s">
        <v>41259</v>
      </c>
      <c r="Y3922" t="s">
        <v>41378</v>
      </c>
      <c r="Z3922" t="s">
        <v>41379</v>
      </c>
      <c r="AA3922" t="s">
        <v>41380</v>
      </c>
      <c r="AB3922" t="s">
        <v>41381</v>
      </c>
      <c r="AC3922" t="s">
        <v>41340</v>
      </c>
    </row>
    <row r="3923" spans="1:31" x14ac:dyDescent="0.3">
      <c r="A3923" t="s">
        <v>41267</v>
      </c>
      <c r="B3923" t="s">
        <v>41382</v>
      </c>
      <c r="C3923">
        <v>1015</v>
      </c>
      <c r="D3923" t="s">
        <v>632</v>
      </c>
      <c r="E3923">
        <v>257</v>
      </c>
      <c r="F3923">
        <v>2506</v>
      </c>
      <c r="G3923">
        <v>5</v>
      </c>
      <c r="H3923">
        <v>5</v>
      </c>
      <c r="I3923">
        <v>1</v>
      </c>
      <c r="J3923" t="s">
        <v>41245</v>
      </c>
      <c r="K3923" t="s">
        <v>41282</v>
      </c>
      <c r="L3923" t="s">
        <v>41261</v>
      </c>
      <c r="M3923" t="s">
        <v>41254</v>
      </c>
      <c r="N3923" t="s">
        <v>41260</v>
      </c>
      <c r="O3923" t="e">
        <f>-ZaV3ksurdc</f>
        <v>#NAME?</v>
      </c>
      <c r="P3923" t="s">
        <v>41383</v>
      </c>
      <c r="Q3923" t="s">
        <v>41263</v>
      </c>
      <c r="R3923" t="s">
        <v>25824</v>
      </c>
      <c r="S3923" t="s">
        <v>41259</v>
      </c>
      <c r="T3923" t="s">
        <v>41384</v>
      </c>
      <c r="U3923" t="s">
        <v>41385</v>
      </c>
      <c r="V3923" t="s">
        <v>41266</v>
      </c>
      <c r="W3923" t="s">
        <v>41039</v>
      </c>
      <c r="X3923" t="s">
        <v>41386</v>
      </c>
      <c r="Y3923" t="s">
        <v>41387</v>
      </c>
      <c r="Z3923" t="s">
        <v>41388</v>
      </c>
      <c r="AA3923" t="s">
        <v>41276</v>
      </c>
      <c r="AB3923" t="s">
        <v>41389</v>
      </c>
      <c r="AC3923" t="s">
        <v>41312</v>
      </c>
    </row>
    <row r="3924" spans="1:31" x14ac:dyDescent="0.3">
      <c r="A3924" t="s">
        <v>41266</v>
      </c>
      <c r="B3924" t="s">
        <v>41390</v>
      </c>
      <c r="C3924">
        <v>1045</v>
      </c>
      <c r="D3924" t="s">
        <v>632</v>
      </c>
      <c r="E3924">
        <v>257</v>
      </c>
      <c r="F3924">
        <v>1649</v>
      </c>
      <c r="G3924">
        <v>5</v>
      </c>
      <c r="H3924">
        <v>3</v>
      </c>
      <c r="I3924">
        <v>2</v>
      </c>
      <c r="J3924" t="s">
        <v>41237</v>
      </c>
      <c r="K3924" t="s">
        <v>41261</v>
      </c>
      <c r="L3924" t="s">
        <v>41245</v>
      </c>
      <c r="M3924" t="s">
        <v>41278</v>
      </c>
      <c r="N3924" t="s">
        <v>41242</v>
      </c>
      <c r="O3924" t="s">
        <v>41264</v>
      </c>
      <c r="P3924" t="s">
        <v>41270</v>
      </c>
      <c r="Q3924" t="s">
        <v>41254</v>
      </c>
      <c r="R3924" t="s">
        <v>41259</v>
      </c>
      <c r="S3924" t="s">
        <v>41391</v>
      </c>
      <c r="T3924" t="s">
        <v>41267</v>
      </c>
      <c r="U3924" t="s">
        <v>41340</v>
      </c>
      <c r="V3924" t="s">
        <v>41392</v>
      </c>
      <c r="W3924" t="s">
        <v>41393</v>
      </c>
      <c r="X3924" t="s">
        <v>41268</v>
      </c>
      <c r="Y3924" t="s">
        <v>41394</v>
      </c>
      <c r="Z3924" t="s">
        <v>41249</v>
      </c>
      <c r="AA3924" t="s">
        <v>41002</v>
      </c>
      <c r="AB3924" t="s">
        <v>41395</v>
      </c>
      <c r="AC3924" t="s">
        <v>41396</v>
      </c>
    </row>
    <row r="3925" spans="1:31" x14ac:dyDescent="0.3">
      <c r="A3925" t="s">
        <v>41275</v>
      </c>
      <c r="B3925" t="s">
        <v>41397</v>
      </c>
      <c r="C3925">
        <v>1073</v>
      </c>
      <c r="D3925" t="s">
        <v>632</v>
      </c>
      <c r="E3925">
        <v>257</v>
      </c>
      <c r="F3925">
        <v>587</v>
      </c>
      <c r="G3925">
        <v>5</v>
      </c>
      <c r="H3925">
        <v>2</v>
      </c>
      <c r="I3925">
        <v>1</v>
      </c>
    </row>
    <row r="3926" spans="1:31" x14ac:dyDescent="0.3">
      <c r="A3926" t="s">
        <v>41268</v>
      </c>
      <c r="B3926" t="s">
        <v>41398</v>
      </c>
      <c r="C3926">
        <v>1025</v>
      </c>
      <c r="D3926" t="s">
        <v>632</v>
      </c>
      <c r="E3926">
        <v>257</v>
      </c>
      <c r="F3926">
        <v>1183</v>
      </c>
      <c r="G3926">
        <v>5</v>
      </c>
      <c r="H3926">
        <v>1</v>
      </c>
      <c r="I3926">
        <v>0</v>
      </c>
    </row>
    <row r="3927" spans="1:31" x14ac:dyDescent="0.3">
      <c r="A3927" t="s">
        <v>41399</v>
      </c>
      <c r="B3927" t="s">
        <v>41400</v>
      </c>
      <c r="C3927">
        <v>1114</v>
      </c>
      <c r="D3927" t="s">
        <v>632</v>
      </c>
      <c r="E3927">
        <v>258</v>
      </c>
      <c r="F3927">
        <v>138</v>
      </c>
      <c r="G3927">
        <v>0</v>
      </c>
      <c r="H3927">
        <v>0</v>
      </c>
      <c r="I3927">
        <v>1</v>
      </c>
    </row>
    <row r="3928" spans="1:31" x14ac:dyDescent="0.3">
      <c r="A3928" t="s">
        <v>41401</v>
      </c>
      <c r="B3928" t="s">
        <v>41402</v>
      </c>
      <c r="C3928">
        <v>1131</v>
      </c>
      <c r="D3928" t="s">
        <v>632</v>
      </c>
      <c r="E3928">
        <v>256</v>
      </c>
      <c r="F3928">
        <v>231</v>
      </c>
      <c r="G3928">
        <v>3.5</v>
      </c>
      <c r="H3928">
        <v>2</v>
      </c>
      <c r="I3928">
        <v>1</v>
      </c>
      <c r="J3928" t="s">
        <v>41237</v>
      </c>
      <c r="K3928" t="s">
        <v>41278</v>
      </c>
      <c r="L3928" t="s">
        <v>41403</v>
      </c>
      <c r="M3928" t="s">
        <v>41404</v>
      </c>
      <c r="N3928" t="s">
        <v>41405</v>
      </c>
      <c r="O3928" t="s">
        <v>41406</v>
      </c>
      <c r="P3928" t="s">
        <v>41407</v>
      </c>
      <c r="Q3928" t="s">
        <v>41408</v>
      </c>
      <c r="R3928" t="s">
        <v>41409</v>
      </c>
      <c r="S3928" t="s">
        <v>41259</v>
      </c>
      <c r="T3928" t="s">
        <v>41275</v>
      </c>
      <c r="U3928" t="s">
        <v>41268</v>
      </c>
      <c r="V3928" t="s">
        <v>41260</v>
      </c>
      <c r="W3928" t="s">
        <v>41410</v>
      </c>
      <c r="X3928" t="e">
        <f>-J_HFlOQKss</f>
        <v>#NAME?</v>
      </c>
      <c r="Y3928" t="s">
        <v>41411</v>
      </c>
      <c r="Z3928" t="s">
        <v>41412</v>
      </c>
      <c r="AA3928" t="s">
        <v>41413</v>
      </c>
      <c r="AB3928" t="e">
        <f>-k7p06rNpEg</f>
        <v>#NAME?</v>
      </c>
      <c r="AC3928" t="s">
        <v>41414</v>
      </c>
    </row>
    <row r="3929" spans="1:31" x14ac:dyDescent="0.3">
      <c r="A3929" t="s">
        <v>41376</v>
      </c>
      <c r="B3929" t="s">
        <v>41415</v>
      </c>
      <c r="C3929">
        <v>1093</v>
      </c>
      <c r="D3929" t="s">
        <v>632</v>
      </c>
      <c r="E3929">
        <v>259</v>
      </c>
      <c r="F3929">
        <v>4326</v>
      </c>
      <c r="G3929">
        <v>4.7699999999999996</v>
      </c>
      <c r="H3929">
        <v>13</v>
      </c>
      <c r="I3929">
        <v>4</v>
      </c>
      <c r="J3929" t="s">
        <v>41254</v>
      </c>
      <c r="K3929" t="s">
        <v>41416</v>
      </c>
      <c r="L3929" t="s">
        <v>41259</v>
      </c>
      <c r="M3929" t="s">
        <v>41340</v>
      </c>
      <c r="N3929" t="s">
        <v>41391</v>
      </c>
      <c r="O3929" t="s">
        <v>41243</v>
      </c>
      <c r="P3929" t="s">
        <v>41367</v>
      </c>
      <c r="Q3929" t="s">
        <v>41417</v>
      </c>
      <c r="R3929" t="s">
        <v>41418</v>
      </c>
      <c r="S3929" t="s">
        <v>41242</v>
      </c>
      <c r="T3929" t="s">
        <v>41419</v>
      </c>
      <c r="U3929" t="s">
        <v>41343</v>
      </c>
      <c r="V3929" t="s">
        <v>41420</v>
      </c>
      <c r="W3929" t="s">
        <v>41249</v>
      </c>
      <c r="X3929" t="s">
        <v>41237</v>
      </c>
      <c r="Y3929" t="s">
        <v>41421</v>
      </c>
      <c r="Z3929" t="s">
        <v>41393</v>
      </c>
      <c r="AA3929" t="s">
        <v>41422</v>
      </c>
      <c r="AB3929" t="s">
        <v>41423</v>
      </c>
      <c r="AC3929" t="s">
        <v>41263</v>
      </c>
    </row>
    <row r="3930" spans="1:31" x14ac:dyDescent="0.3">
      <c r="A3930" t="s">
        <v>41260</v>
      </c>
      <c r="B3930" t="s">
        <v>41424</v>
      </c>
      <c r="C3930">
        <v>846</v>
      </c>
      <c r="D3930" t="s">
        <v>632</v>
      </c>
      <c r="E3930">
        <v>258</v>
      </c>
      <c r="F3930">
        <v>43217</v>
      </c>
      <c r="G3930">
        <v>4.8600000000000003</v>
      </c>
      <c r="H3930">
        <v>69</v>
      </c>
      <c r="I3930">
        <v>22</v>
      </c>
      <c r="J3930" t="s">
        <v>41237</v>
      </c>
      <c r="K3930" t="s">
        <v>41245</v>
      </c>
      <c r="L3930" t="s">
        <v>41252</v>
      </c>
      <c r="M3930" t="s">
        <v>41247</v>
      </c>
      <c r="N3930" t="s">
        <v>41243</v>
      </c>
      <c r="O3930" t="s">
        <v>41242</v>
      </c>
      <c r="P3930" t="s">
        <v>41258</v>
      </c>
      <c r="Q3930" t="s">
        <v>41425</v>
      </c>
      <c r="R3930" t="s">
        <v>41290</v>
      </c>
      <c r="S3930" t="s">
        <v>41255</v>
      </c>
      <c r="T3930" t="s">
        <v>41251</v>
      </c>
      <c r="U3930" t="s">
        <v>41254</v>
      </c>
      <c r="V3930" t="s">
        <v>41256</v>
      </c>
      <c r="W3930" t="s">
        <v>41426</v>
      </c>
    </row>
    <row r="3931" spans="1:31" x14ac:dyDescent="0.3">
      <c r="A3931" t="s">
        <v>41427</v>
      </c>
      <c r="B3931" t="s">
        <v>41428</v>
      </c>
      <c r="C3931">
        <v>686</v>
      </c>
      <c r="D3931" t="s">
        <v>38</v>
      </c>
      <c r="E3931" t="s">
        <v>3</v>
      </c>
      <c r="F3931" t="s">
        <v>39</v>
      </c>
      <c r="G3931">
        <v>32</v>
      </c>
      <c r="H3931">
        <v>79</v>
      </c>
      <c r="I3931">
        <v>0</v>
      </c>
      <c r="J3931">
        <v>0</v>
      </c>
      <c r="K3931">
        <v>0</v>
      </c>
      <c r="L3931" t="s">
        <v>41429</v>
      </c>
      <c r="M3931" t="s">
        <v>41430</v>
      </c>
      <c r="N3931" t="s">
        <v>41431</v>
      </c>
      <c r="O3931" t="s">
        <v>41432</v>
      </c>
      <c r="P3931" t="s">
        <v>41433</v>
      </c>
      <c r="Q3931" t="s">
        <v>41434</v>
      </c>
      <c r="R3931" t="s">
        <v>41435</v>
      </c>
      <c r="S3931" t="s">
        <v>41436</v>
      </c>
      <c r="T3931" t="s">
        <v>41437</v>
      </c>
      <c r="U3931" t="s">
        <v>41438</v>
      </c>
      <c r="V3931" t="s">
        <v>41439</v>
      </c>
      <c r="W3931" t="s">
        <v>41440</v>
      </c>
      <c r="X3931" t="s">
        <v>41441</v>
      </c>
      <c r="Y3931" t="s">
        <v>41442</v>
      </c>
      <c r="Z3931" t="s">
        <v>41443</v>
      </c>
      <c r="AA3931" t="s">
        <v>41444</v>
      </c>
      <c r="AB3931" t="s">
        <v>41445</v>
      </c>
      <c r="AC3931" t="s">
        <v>41446</v>
      </c>
      <c r="AD3931" t="s">
        <v>41447</v>
      </c>
      <c r="AE3931" t="e">
        <f>-DbFBu_I_lA</f>
        <v>#NAME?</v>
      </c>
    </row>
    <row r="3932" spans="1:31" x14ac:dyDescent="0.3">
      <c r="A3932" t="s">
        <v>41448</v>
      </c>
      <c r="B3932" t="s">
        <v>41449</v>
      </c>
      <c r="C3932">
        <v>729</v>
      </c>
      <c r="D3932" t="s">
        <v>32</v>
      </c>
      <c r="E3932">
        <v>314</v>
      </c>
      <c r="F3932">
        <v>8724</v>
      </c>
      <c r="G3932">
        <v>4.92</v>
      </c>
      <c r="H3932">
        <v>51</v>
      </c>
      <c r="I3932">
        <v>28</v>
      </c>
      <c r="J3932" t="s">
        <v>41450</v>
      </c>
      <c r="K3932" t="s">
        <v>41451</v>
      </c>
      <c r="L3932" t="s">
        <v>41452</v>
      </c>
      <c r="M3932" t="s">
        <v>41453</v>
      </c>
      <c r="N3932" t="s">
        <v>41454</v>
      </c>
      <c r="O3932" t="s">
        <v>41455</v>
      </c>
      <c r="P3932" t="s">
        <v>41456</v>
      </c>
      <c r="Q3932" t="s">
        <v>41457</v>
      </c>
      <c r="R3932" t="s">
        <v>41458</v>
      </c>
      <c r="S3932" t="s">
        <v>41459</v>
      </c>
      <c r="T3932" t="s">
        <v>41460</v>
      </c>
      <c r="U3932" t="s">
        <v>41461</v>
      </c>
      <c r="V3932" t="s">
        <v>41462</v>
      </c>
      <c r="W3932" t="s">
        <v>41463</v>
      </c>
      <c r="X3932" t="s">
        <v>41464</v>
      </c>
      <c r="Y3932" t="s">
        <v>41465</v>
      </c>
      <c r="Z3932" t="s">
        <v>41466</v>
      </c>
      <c r="AA3932" t="s">
        <v>41467</v>
      </c>
      <c r="AB3932" t="s">
        <v>41468</v>
      </c>
      <c r="AC3932" t="s">
        <v>41469</v>
      </c>
    </row>
    <row r="3933" spans="1:31" x14ac:dyDescent="0.3">
      <c r="A3933" t="s">
        <v>41470</v>
      </c>
      <c r="B3933" t="s">
        <v>41471</v>
      </c>
      <c r="C3933">
        <v>1053</v>
      </c>
      <c r="D3933" t="s">
        <v>32</v>
      </c>
      <c r="E3933">
        <v>225</v>
      </c>
      <c r="F3933">
        <v>1200</v>
      </c>
      <c r="G3933">
        <v>5</v>
      </c>
      <c r="H3933">
        <v>8</v>
      </c>
      <c r="I3933">
        <v>4</v>
      </c>
      <c r="J3933" t="s">
        <v>41472</v>
      </c>
      <c r="K3933" t="s">
        <v>41473</v>
      </c>
      <c r="L3933" t="s">
        <v>41474</v>
      </c>
      <c r="M3933" t="s">
        <v>41475</v>
      </c>
      <c r="N3933" t="s">
        <v>41476</v>
      </c>
      <c r="O3933" t="s">
        <v>41477</v>
      </c>
      <c r="P3933" t="s">
        <v>41478</v>
      </c>
      <c r="Q3933" t="s">
        <v>41479</v>
      </c>
      <c r="R3933" t="s">
        <v>41480</v>
      </c>
      <c r="S3933" t="s">
        <v>41481</v>
      </c>
      <c r="T3933" t="s">
        <v>41482</v>
      </c>
      <c r="U3933" t="s">
        <v>41483</v>
      </c>
      <c r="V3933" t="s">
        <v>41484</v>
      </c>
      <c r="W3933" t="s">
        <v>41485</v>
      </c>
      <c r="X3933" t="s">
        <v>41486</v>
      </c>
      <c r="Y3933" t="s">
        <v>41487</v>
      </c>
      <c r="Z3933" t="s">
        <v>41488</v>
      </c>
      <c r="AA3933" t="s">
        <v>41489</v>
      </c>
      <c r="AB3933" t="s">
        <v>41490</v>
      </c>
      <c r="AC3933" t="s">
        <v>41491</v>
      </c>
    </row>
    <row r="3934" spans="1:31" x14ac:dyDescent="0.3">
      <c r="A3934" t="s">
        <v>41492</v>
      </c>
      <c r="B3934" t="s">
        <v>41493</v>
      </c>
      <c r="C3934">
        <v>688</v>
      </c>
      <c r="D3934" t="s">
        <v>32</v>
      </c>
      <c r="E3934">
        <v>16</v>
      </c>
      <c r="F3934">
        <v>177</v>
      </c>
      <c r="G3934">
        <v>0</v>
      </c>
      <c r="H3934">
        <v>0</v>
      </c>
      <c r="I3934">
        <v>0</v>
      </c>
    </row>
    <row r="3935" spans="1:31" x14ac:dyDescent="0.3">
      <c r="A3935" t="s">
        <v>41494</v>
      </c>
      <c r="B3935" t="s">
        <v>41495</v>
      </c>
      <c r="C3935">
        <v>815</v>
      </c>
      <c r="D3935" t="s">
        <v>32</v>
      </c>
      <c r="E3935">
        <v>61</v>
      </c>
      <c r="F3935">
        <v>23084</v>
      </c>
      <c r="G3935">
        <v>4.76</v>
      </c>
      <c r="H3935">
        <v>42</v>
      </c>
      <c r="I3935">
        <v>35</v>
      </c>
      <c r="J3935" t="s">
        <v>41496</v>
      </c>
      <c r="K3935" t="s">
        <v>41497</v>
      </c>
      <c r="L3935" t="s">
        <v>41498</v>
      </c>
      <c r="M3935" t="s">
        <v>41499</v>
      </c>
      <c r="N3935" t="s">
        <v>41500</v>
      </c>
      <c r="O3935" t="s">
        <v>41501</v>
      </c>
      <c r="P3935" t="s">
        <v>41502</v>
      </c>
      <c r="Q3935" t="s">
        <v>41503</v>
      </c>
      <c r="R3935" t="s">
        <v>41504</v>
      </c>
      <c r="S3935" t="s">
        <v>41505</v>
      </c>
      <c r="T3935" t="e">
        <f>-PzmTN2Zn_I</f>
        <v>#NAME?</v>
      </c>
      <c r="U3935" t="s">
        <v>41506</v>
      </c>
      <c r="V3935" t="s">
        <v>41507</v>
      </c>
      <c r="W3935" t="s">
        <v>41508</v>
      </c>
      <c r="X3935" t="s">
        <v>41509</v>
      </c>
      <c r="Y3935" t="s">
        <v>41510</v>
      </c>
      <c r="Z3935" t="s">
        <v>41511</v>
      </c>
      <c r="AA3935" t="s">
        <v>41512</v>
      </c>
      <c r="AB3935" t="s">
        <v>41513</v>
      </c>
      <c r="AC3935" t="s">
        <v>41514</v>
      </c>
    </row>
    <row r="3936" spans="1:31" x14ac:dyDescent="0.3">
      <c r="A3936" t="s">
        <v>41515</v>
      </c>
      <c r="B3936" t="s">
        <v>41516</v>
      </c>
      <c r="C3936">
        <v>1105</v>
      </c>
      <c r="D3936" t="s">
        <v>20</v>
      </c>
      <c r="E3936">
        <v>312</v>
      </c>
      <c r="F3936">
        <v>587</v>
      </c>
      <c r="G3936">
        <v>3.67</v>
      </c>
      <c r="H3936">
        <v>3</v>
      </c>
      <c r="I3936">
        <v>12</v>
      </c>
    </row>
    <row r="3937" spans="1:29" x14ac:dyDescent="0.3">
      <c r="A3937" t="s">
        <v>41517</v>
      </c>
      <c r="B3937" t="s">
        <v>41518</v>
      </c>
      <c r="C3937">
        <v>1129</v>
      </c>
      <c r="D3937" t="s">
        <v>32</v>
      </c>
      <c r="E3937">
        <v>237</v>
      </c>
      <c r="F3937">
        <v>222</v>
      </c>
      <c r="G3937">
        <v>5</v>
      </c>
      <c r="H3937">
        <v>1</v>
      </c>
      <c r="I3937">
        <v>2</v>
      </c>
    </row>
    <row r="3938" spans="1:29" x14ac:dyDescent="0.3">
      <c r="A3938" t="s">
        <v>41519</v>
      </c>
      <c r="B3938" t="s">
        <v>41520</v>
      </c>
      <c r="C3938">
        <v>664</v>
      </c>
      <c r="D3938" t="s">
        <v>20</v>
      </c>
      <c r="E3938">
        <v>535</v>
      </c>
      <c r="F3938">
        <v>325</v>
      </c>
      <c r="G3938">
        <v>5</v>
      </c>
      <c r="H3938">
        <v>2</v>
      </c>
      <c r="I3938">
        <v>1</v>
      </c>
    </row>
    <row r="3939" spans="1:29" x14ac:dyDescent="0.3">
      <c r="A3939" t="s">
        <v>41521</v>
      </c>
      <c r="B3939" t="s">
        <v>41522</v>
      </c>
      <c r="C3939">
        <v>607</v>
      </c>
      <c r="D3939" t="s">
        <v>20</v>
      </c>
      <c r="E3939">
        <v>205</v>
      </c>
      <c r="F3939">
        <v>12222</v>
      </c>
      <c r="G3939">
        <v>4.55</v>
      </c>
      <c r="H3939">
        <v>49</v>
      </c>
      <c r="I3939">
        <v>15</v>
      </c>
      <c r="J3939" t="s">
        <v>41523</v>
      </c>
      <c r="K3939" t="s">
        <v>41524</v>
      </c>
      <c r="L3939" t="s">
        <v>41525</v>
      </c>
      <c r="M3939" t="s">
        <v>41526</v>
      </c>
      <c r="N3939" t="s">
        <v>41527</v>
      </c>
      <c r="O3939" t="s">
        <v>41528</v>
      </c>
      <c r="P3939" t="s">
        <v>41529</v>
      </c>
      <c r="Q3939" t="s">
        <v>41530</v>
      </c>
      <c r="R3939" t="s">
        <v>41531</v>
      </c>
      <c r="S3939" t="s">
        <v>41532</v>
      </c>
      <c r="T3939" t="s">
        <v>41533</v>
      </c>
      <c r="U3939" t="s">
        <v>41534</v>
      </c>
      <c r="V3939" t="s">
        <v>41535</v>
      </c>
      <c r="W3939" t="s">
        <v>41536</v>
      </c>
      <c r="X3939" t="s">
        <v>41537</v>
      </c>
      <c r="Y3939" t="s">
        <v>41538</v>
      </c>
      <c r="Z3939" t="s">
        <v>41539</v>
      </c>
      <c r="AA3939" t="s">
        <v>41540</v>
      </c>
      <c r="AB3939" t="s">
        <v>41541</v>
      </c>
      <c r="AC3939" t="s">
        <v>41542</v>
      </c>
    </row>
    <row r="3940" spans="1:29" x14ac:dyDescent="0.3">
      <c r="A3940" t="s">
        <v>41543</v>
      </c>
      <c r="B3940" t="s">
        <v>41544</v>
      </c>
      <c r="C3940">
        <v>668</v>
      </c>
      <c r="D3940" t="s">
        <v>32</v>
      </c>
      <c r="E3940">
        <v>41</v>
      </c>
      <c r="F3940">
        <v>774</v>
      </c>
      <c r="G3940">
        <v>5</v>
      </c>
      <c r="H3940">
        <v>1</v>
      </c>
      <c r="I3940">
        <v>1</v>
      </c>
    </row>
    <row r="3941" spans="1:29" x14ac:dyDescent="0.3">
      <c r="A3941" t="s">
        <v>41545</v>
      </c>
      <c r="B3941" t="s">
        <v>41546</v>
      </c>
      <c r="C3941">
        <v>590</v>
      </c>
      <c r="D3941" t="s">
        <v>632</v>
      </c>
      <c r="E3941">
        <v>287</v>
      </c>
      <c r="F3941">
        <v>1865</v>
      </c>
      <c r="G3941">
        <v>4.25</v>
      </c>
      <c r="H3941">
        <v>4</v>
      </c>
      <c r="I3941">
        <v>6</v>
      </c>
      <c r="J3941" t="s">
        <v>41547</v>
      </c>
      <c r="K3941" t="s">
        <v>41548</v>
      </c>
      <c r="L3941" t="s">
        <v>41549</v>
      </c>
      <c r="M3941" t="s">
        <v>41550</v>
      </c>
      <c r="N3941" t="s">
        <v>41551</v>
      </c>
      <c r="O3941" t="s">
        <v>41552</v>
      </c>
      <c r="P3941" t="s">
        <v>41553</v>
      </c>
      <c r="Q3941" t="s">
        <v>41554</v>
      </c>
      <c r="R3941" t="s">
        <v>41555</v>
      </c>
      <c r="S3941" t="s">
        <v>41556</v>
      </c>
      <c r="T3941" t="s">
        <v>41557</v>
      </c>
      <c r="U3941" t="s">
        <v>41558</v>
      </c>
      <c r="V3941" t="s">
        <v>41559</v>
      </c>
      <c r="W3941" t="s">
        <v>41560</v>
      </c>
      <c r="X3941" t="s">
        <v>41561</v>
      </c>
      <c r="Y3941" t="s">
        <v>41562</v>
      </c>
      <c r="Z3941" t="s">
        <v>41563</v>
      </c>
      <c r="AA3941" t="e">
        <f>-tHOQZtb6z0</f>
        <v>#NAME?</v>
      </c>
      <c r="AB3941" t="s">
        <v>41564</v>
      </c>
      <c r="AC3941" t="s">
        <v>41565</v>
      </c>
    </row>
    <row r="3942" spans="1:29" x14ac:dyDescent="0.3">
      <c r="A3942" t="s">
        <v>41566</v>
      </c>
      <c r="B3942" t="s">
        <v>41567</v>
      </c>
      <c r="C3942">
        <v>1007</v>
      </c>
      <c r="D3942" t="s">
        <v>632</v>
      </c>
      <c r="E3942">
        <v>179</v>
      </c>
      <c r="F3942">
        <v>303</v>
      </c>
      <c r="G3942">
        <v>5</v>
      </c>
      <c r="H3942">
        <v>1</v>
      </c>
      <c r="I3942">
        <v>2</v>
      </c>
    </row>
    <row r="3943" spans="1:29" x14ac:dyDescent="0.3">
      <c r="A3943" t="s">
        <v>41568</v>
      </c>
      <c r="B3943" t="s">
        <v>41569</v>
      </c>
      <c r="C3943">
        <v>805</v>
      </c>
      <c r="D3943" t="s">
        <v>20</v>
      </c>
      <c r="E3943">
        <v>76</v>
      </c>
      <c r="F3943">
        <v>92</v>
      </c>
      <c r="G3943">
        <v>5</v>
      </c>
      <c r="H3943">
        <v>1</v>
      </c>
      <c r="I3943">
        <v>0</v>
      </c>
    </row>
    <row r="3944" spans="1:29" x14ac:dyDescent="0.3">
      <c r="A3944" t="s">
        <v>41570</v>
      </c>
      <c r="B3944" t="s">
        <v>41571</v>
      </c>
      <c r="C3944">
        <v>1051</v>
      </c>
      <c r="D3944" t="s">
        <v>38</v>
      </c>
      <c r="E3944" t="s">
        <v>3</v>
      </c>
      <c r="F3944" t="s">
        <v>39</v>
      </c>
      <c r="G3944">
        <v>215</v>
      </c>
      <c r="H3944">
        <v>226</v>
      </c>
      <c r="I3944">
        <v>5</v>
      </c>
      <c r="J3944">
        <v>1</v>
      </c>
      <c r="K3944">
        <v>2</v>
      </c>
    </row>
    <row r="3945" spans="1:29" x14ac:dyDescent="0.3">
      <c r="A3945" t="s">
        <v>41572</v>
      </c>
      <c r="B3945" t="s">
        <v>41573</v>
      </c>
      <c r="C3945">
        <v>882</v>
      </c>
      <c r="D3945" t="s">
        <v>632</v>
      </c>
      <c r="E3945">
        <v>212</v>
      </c>
      <c r="F3945">
        <v>710</v>
      </c>
      <c r="G3945">
        <v>5</v>
      </c>
      <c r="H3945">
        <v>1</v>
      </c>
      <c r="I3945">
        <v>1</v>
      </c>
    </row>
    <row r="3946" spans="1:29" x14ac:dyDescent="0.3">
      <c r="A3946" t="s">
        <v>41574</v>
      </c>
      <c r="B3946" t="s">
        <v>41575</v>
      </c>
      <c r="C3946">
        <v>656</v>
      </c>
      <c r="D3946" t="s">
        <v>32</v>
      </c>
      <c r="E3946">
        <v>68</v>
      </c>
      <c r="F3946">
        <v>525</v>
      </c>
      <c r="G3946">
        <v>5</v>
      </c>
      <c r="H3946">
        <v>2</v>
      </c>
      <c r="I3946">
        <v>0</v>
      </c>
    </row>
    <row r="3947" spans="1:29" x14ac:dyDescent="0.3">
      <c r="A3947" t="s">
        <v>41576</v>
      </c>
      <c r="B3947" t="s">
        <v>41577</v>
      </c>
      <c r="C3947">
        <v>948</v>
      </c>
      <c r="D3947" t="s">
        <v>632</v>
      </c>
      <c r="E3947">
        <v>361</v>
      </c>
      <c r="F3947">
        <v>1022</v>
      </c>
      <c r="G3947">
        <v>5</v>
      </c>
      <c r="H3947">
        <v>9</v>
      </c>
      <c r="I3947">
        <v>5</v>
      </c>
      <c r="J3947" t="s">
        <v>41578</v>
      </c>
      <c r="K3947" t="s">
        <v>41579</v>
      </c>
      <c r="L3947" t="s">
        <v>41580</v>
      </c>
      <c r="M3947" t="s">
        <v>41581</v>
      </c>
      <c r="N3947" t="s">
        <v>41582</v>
      </c>
      <c r="O3947" t="s">
        <v>41583</v>
      </c>
      <c r="P3947" t="s">
        <v>41584</v>
      </c>
      <c r="Q3947" t="s">
        <v>41585</v>
      </c>
      <c r="R3947" t="s">
        <v>41586</v>
      </c>
      <c r="S3947" t="s">
        <v>41587</v>
      </c>
      <c r="T3947" t="s">
        <v>41588</v>
      </c>
      <c r="U3947" t="s">
        <v>41589</v>
      </c>
      <c r="V3947" t="s">
        <v>41590</v>
      </c>
      <c r="W3947" t="s">
        <v>41591</v>
      </c>
      <c r="X3947" t="s">
        <v>41592</v>
      </c>
      <c r="Y3947" t="s">
        <v>41593</v>
      </c>
      <c r="Z3947" t="s">
        <v>41594</v>
      </c>
      <c r="AA3947" t="s">
        <v>41595</v>
      </c>
      <c r="AB3947" t="s">
        <v>41596</v>
      </c>
      <c r="AC3947" t="s">
        <v>41597</v>
      </c>
    </row>
    <row r="3948" spans="1:29" x14ac:dyDescent="0.3">
      <c r="A3948" t="s">
        <v>41598</v>
      </c>
      <c r="B3948" t="s">
        <v>41599</v>
      </c>
      <c r="C3948">
        <v>588</v>
      </c>
      <c r="D3948" t="s">
        <v>20</v>
      </c>
      <c r="E3948">
        <v>44</v>
      </c>
      <c r="F3948">
        <v>10908</v>
      </c>
      <c r="G3948">
        <v>4.7</v>
      </c>
      <c r="H3948">
        <v>46</v>
      </c>
      <c r="I3948">
        <v>5</v>
      </c>
      <c r="J3948" t="s">
        <v>41600</v>
      </c>
      <c r="K3948" t="s">
        <v>41601</v>
      </c>
      <c r="L3948" t="s">
        <v>41602</v>
      </c>
      <c r="M3948" t="s">
        <v>41603</v>
      </c>
      <c r="N3948" t="s">
        <v>41604</v>
      </c>
      <c r="O3948" t="s">
        <v>41605</v>
      </c>
      <c r="P3948" t="s">
        <v>41606</v>
      </c>
      <c r="Q3948" t="s">
        <v>41607</v>
      </c>
      <c r="R3948" t="s">
        <v>41608</v>
      </c>
      <c r="S3948" t="s">
        <v>41609</v>
      </c>
      <c r="T3948" t="s">
        <v>41610</v>
      </c>
      <c r="U3948" t="s">
        <v>41611</v>
      </c>
      <c r="V3948" t="s">
        <v>41612</v>
      </c>
      <c r="W3948" t="s">
        <v>41613</v>
      </c>
      <c r="X3948" t="s">
        <v>41614</v>
      </c>
      <c r="Y3948" t="s">
        <v>41615</v>
      </c>
      <c r="Z3948" t="s">
        <v>41616</v>
      </c>
      <c r="AA3948" t="s">
        <v>41617</v>
      </c>
      <c r="AB3948" t="s">
        <v>41618</v>
      </c>
      <c r="AC3948" t="s">
        <v>41619</v>
      </c>
    </row>
    <row r="3949" spans="1:29" x14ac:dyDescent="0.3">
      <c r="A3949" t="s">
        <v>41620</v>
      </c>
      <c r="B3949" t="s">
        <v>41621</v>
      </c>
      <c r="C3949">
        <v>1023</v>
      </c>
      <c r="D3949" t="s">
        <v>20</v>
      </c>
      <c r="E3949">
        <v>83</v>
      </c>
      <c r="F3949">
        <v>274</v>
      </c>
      <c r="G3949">
        <v>0</v>
      </c>
      <c r="H3949">
        <v>0</v>
      </c>
      <c r="I3949">
        <v>1</v>
      </c>
    </row>
    <row r="3950" spans="1:29" x14ac:dyDescent="0.3">
      <c r="A3950" t="s">
        <v>41622</v>
      </c>
      <c r="B3950" t="s">
        <v>41623</v>
      </c>
      <c r="C3950">
        <v>963</v>
      </c>
      <c r="D3950" t="s">
        <v>632</v>
      </c>
      <c r="E3950">
        <v>225</v>
      </c>
      <c r="F3950">
        <v>10501</v>
      </c>
      <c r="G3950">
        <v>5</v>
      </c>
      <c r="H3950">
        <v>40</v>
      </c>
      <c r="I3950">
        <v>23</v>
      </c>
      <c r="J3950" t="s">
        <v>41624</v>
      </c>
      <c r="K3950" t="s">
        <v>41625</v>
      </c>
      <c r="L3950" t="s">
        <v>41626</v>
      </c>
      <c r="M3950" t="s">
        <v>41627</v>
      </c>
      <c r="N3950" t="s">
        <v>41628</v>
      </c>
      <c r="O3950" t="s">
        <v>41629</v>
      </c>
      <c r="P3950" t="s">
        <v>41630</v>
      </c>
      <c r="Q3950" t="s">
        <v>41631</v>
      </c>
      <c r="R3950" t="s">
        <v>41632</v>
      </c>
      <c r="S3950" t="s">
        <v>41633</v>
      </c>
      <c r="T3950" t="s">
        <v>41634</v>
      </c>
      <c r="U3950" t="s">
        <v>41635</v>
      </c>
      <c r="V3950" t="s">
        <v>41636</v>
      </c>
      <c r="W3950" t="s">
        <v>41637</v>
      </c>
      <c r="X3950" t="s">
        <v>41638</v>
      </c>
      <c r="Y3950" t="s">
        <v>41639</v>
      </c>
      <c r="Z3950" t="s">
        <v>41640</v>
      </c>
      <c r="AA3950" t="s">
        <v>41641</v>
      </c>
      <c r="AB3950" t="s">
        <v>23244</v>
      </c>
      <c r="AC3950" t="s">
        <v>41642</v>
      </c>
    </row>
    <row r="3951" spans="1:29" x14ac:dyDescent="0.3">
      <c r="A3951" t="s">
        <v>41643</v>
      </c>
      <c r="B3951" t="s">
        <v>41644</v>
      </c>
      <c r="C3951">
        <v>697</v>
      </c>
      <c r="D3951" t="s">
        <v>32</v>
      </c>
      <c r="E3951">
        <v>312</v>
      </c>
      <c r="F3951">
        <v>2460</v>
      </c>
      <c r="G3951">
        <v>3.62</v>
      </c>
      <c r="H3951">
        <v>8</v>
      </c>
      <c r="I3951">
        <v>5</v>
      </c>
      <c r="J3951" t="s">
        <v>41645</v>
      </c>
      <c r="K3951" t="s">
        <v>41646</v>
      </c>
      <c r="L3951" t="s">
        <v>41647</v>
      </c>
      <c r="M3951" t="s">
        <v>41648</v>
      </c>
      <c r="N3951" t="s">
        <v>41649</v>
      </c>
      <c r="O3951" t="s">
        <v>41650</v>
      </c>
      <c r="P3951" t="s">
        <v>41651</v>
      </c>
      <c r="Q3951" t="s">
        <v>41652</v>
      </c>
      <c r="R3951" t="s">
        <v>41653</v>
      </c>
      <c r="S3951" t="s">
        <v>41654</v>
      </c>
      <c r="T3951" t="s">
        <v>41655</v>
      </c>
      <c r="U3951" t="s">
        <v>41656</v>
      </c>
      <c r="V3951" t="s">
        <v>41657</v>
      </c>
      <c r="W3951" t="s">
        <v>41658</v>
      </c>
      <c r="X3951" t="s">
        <v>41659</v>
      </c>
      <c r="Y3951" t="s">
        <v>41660</v>
      </c>
      <c r="Z3951" t="s">
        <v>41661</v>
      </c>
      <c r="AA3951" t="s">
        <v>41662</v>
      </c>
      <c r="AB3951" t="s">
        <v>41663</v>
      </c>
      <c r="AC3951" t="s">
        <v>41664</v>
      </c>
    </row>
    <row r="3952" spans="1:29" x14ac:dyDescent="0.3">
      <c r="A3952" t="s">
        <v>41665</v>
      </c>
      <c r="B3952" t="s">
        <v>41644</v>
      </c>
      <c r="C3952">
        <v>720</v>
      </c>
      <c r="D3952" t="s">
        <v>32</v>
      </c>
      <c r="E3952">
        <v>321</v>
      </c>
      <c r="F3952">
        <v>1676</v>
      </c>
      <c r="G3952">
        <v>4.33</v>
      </c>
      <c r="H3952">
        <v>6</v>
      </c>
      <c r="I3952">
        <v>4</v>
      </c>
      <c r="J3952" t="s">
        <v>41666</v>
      </c>
      <c r="K3952" t="s">
        <v>41667</v>
      </c>
      <c r="L3952" t="s">
        <v>41668</v>
      </c>
      <c r="M3952" t="s">
        <v>41669</v>
      </c>
      <c r="N3952" t="s">
        <v>41670</v>
      </c>
      <c r="O3952" t="s">
        <v>41671</v>
      </c>
      <c r="P3952" t="s">
        <v>41672</v>
      </c>
      <c r="Q3952" t="s">
        <v>41660</v>
      </c>
      <c r="R3952" t="s">
        <v>41673</v>
      </c>
      <c r="S3952" t="s">
        <v>41674</v>
      </c>
      <c r="T3952" t="s">
        <v>41675</v>
      </c>
      <c r="U3952" t="s">
        <v>41676</v>
      </c>
      <c r="V3952" t="s">
        <v>41649</v>
      </c>
      <c r="W3952" t="s">
        <v>41677</v>
      </c>
      <c r="X3952" t="s">
        <v>41678</v>
      </c>
      <c r="Y3952" t="s">
        <v>41679</v>
      </c>
      <c r="Z3952" t="s">
        <v>41680</v>
      </c>
      <c r="AA3952" t="s">
        <v>41681</v>
      </c>
      <c r="AB3952" t="s">
        <v>41682</v>
      </c>
      <c r="AC3952" t="s">
        <v>41683</v>
      </c>
    </row>
    <row r="3953" spans="1:31" x14ac:dyDescent="0.3">
      <c r="A3953" t="s">
        <v>41684</v>
      </c>
      <c r="B3953" t="s">
        <v>41685</v>
      </c>
      <c r="C3953">
        <v>1017</v>
      </c>
      <c r="D3953" t="s">
        <v>32</v>
      </c>
      <c r="E3953">
        <v>339</v>
      </c>
      <c r="F3953">
        <v>605</v>
      </c>
      <c r="G3953">
        <v>3.75</v>
      </c>
      <c r="H3953">
        <v>4</v>
      </c>
      <c r="I3953">
        <v>3</v>
      </c>
    </row>
    <row r="3954" spans="1:31" x14ac:dyDescent="0.3">
      <c r="A3954" t="s">
        <v>41686</v>
      </c>
      <c r="B3954" t="s">
        <v>41687</v>
      </c>
      <c r="C3954">
        <v>1097</v>
      </c>
      <c r="D3954" t="s">
        <v>632</v>
      </c>
      <c r="E3954">
        <v>353</v>
      </c>
      <c r="F3954">
        <v>662</v>
      </c>
      <c r="G3954">
        <v>5</v>
      </c>
      <c r="H3954">
        <v>1</v>
      </c>
      <c r="I3954">
        <v>0</v>
      </c>
    </row>
    <row r="3955" spans="1:31" x14ac:dyDescent="0.3">
      <c r="A3955" t="s">
        <v>41688</v>
      </c>
      <c r="B3955" t="s">
        <v>41644</v>
      </c>
      <c r="C3955">
        <v>723</v>
      </c>
      <c r="D3955" t="s">
        <v>32</v>
      </c>
      <c r="E3955">
        <v>323</v>
      </c>
      <c r="F3955">
        <v>668</v>
      </c>
      <c r="G3955">
        <v>5</v>
      </c>
      <c r="H3955">
        <v>3</v>
      </c>
      <c r="I3955">
        <v>0</v>
      </c>
    </row>
    <row r="3956" spans="1:31" x14ac:dyDescent="0.3">
      <c r="A3956" t="s">
        <v>41689</v>
      </c>
      <c r="B3956" t="s">
        <v>41690</v>
      </c>
      <c r="C3956">
        <v>789</v>
      </c>
      <c r="D3956" t="s">
        <v>32</v>
      </c>
      <c r="E3956">
        <v>492</v>
      </c>
      <c r="F3956">
        <v>826</v>
      </c>
      <c r="G3956">
        <v>5</v>
      </c>
      <c r="H3956">
        <v>2</v>
      </c>
      <c r="I3956">
        <v>0</v>
      </c>
    </row>
    <row r="3957" spans="1:31" x14ac:dyDescent="0.3">
      <c r="A3957" t="s">
        <v>41691</v>
      </c>
      <c r="B3957" t="s">
        <v>41644</v>
      </c>
      <c r="C3957">
        <v>696</v>
      </c>
      <c r="D3957" t="s">
        <v>32</v>
      </c>
      <c r="E3957">
        <v>326</v>
      </c>
      <c r="F3957">
        <v>84</v>
      </c>
      <c r="G3957">
        <v>0</v>
      </c>
      <c r="H3957">
        <v>0</v>
      </c>
      <c r="I3957">
        <v>0</v>
      </c>
    </row>
    <row r="3958" spans="1:31" x14ac:dyDescent="0.3">
      <c r="A3958" t="s">
        <v>41692</v>
      </c>
      <c r="B3958" t="s">
        <v>41693</v>
      </c>
      <c r="C3958">
        <v>976</v>
      </c>
      <c r="D3958" t="s">
        <v>32</v>
      </c>
      <c r="E3958">
        <v>606</v>
      </c>
      <c r="F3958">
        <v>80</v>
      </c>
      <c r="G3958">
        <v>0</v>
      </c>
      <c r="H3958">
        <v>0</v>
      </c>
      <c r="I3958">
        <v>0</v>
      </c>
    </row>
    <row r="3959" spans="1:31" x14ac:dyDescent="0.3">
      <c r="A3959" t="s">
        <v>41694</v>
      </c>
      <c r="B3959" t="s">
        <v>41695</v>
      </c>
      <c r="C3959">
        <v>770</v>
      </c>
      <c r="D3959" t="s">
        <v>632</v>
      </c>
      <c r="E3959">
        <v>92</v>
      </c>
      <c r="F3959">
        <v>497</v>
      </c>
      <c r="G3959">
        <v>0</v>
      </c>
      <c r="H3959">
        <v>0</v>
      </c>
      <c r="I3959">
        <v>1</v>
      </c>
    </row>
    <row r="3960" spans="1:31" x14ac:dyDescent="0.3">
      <c r="A3960" t="s">
        <v>41696</v>
      </c>
      <c r="B3960" t="s">
        <v>41687</v>
      </c>
      <c r="C3960">
        <v>1104</v>
      </c>
      <c r="D3960" t="s">
        <v>632</v>
      </c>
      <c r="E3960">
        <v>425</v>
      </c>
      <c r="F3960">
        <v>71</v>
      </c>
      <c r="G3960">
        <v>0</v>
      </c>
      <c r="H3960">
        <v>0</v>
      </c>
      <c r="I3960">
        <v>0</v>
      </c>
    </row>
    <row r="3961" spans="1:31" x14ac:dyDescent="0.3">
      <c r="A3961" t="s">
        <v>41697</v>
      </c>
      <c r="B3961" t="s">
        <v>41695</v>
      </c>
      <c r="C3961">
        <v>765</v>
      </c>
      <c r="D3961" t="s">
        <v>632</v>
      </c>
      <c r="E3961">
        <v>48</v>
      </c>
      <c r="F3961">
        <v>161</v>
      </c>
      <c r="G3961">
        <v>0</v>
      </c>
      <c r="H3961">
        <v>0</v>
      </c>
      <c r="I3961">
        <v>0</v>
      </c>
    </row>
    <row r="3962" spans="1:31" x14ac:dyDescent="0.3">
      <c r="A3962" t="s">
        <v>41698</v>
      </c>
      <c r="B3962" t="s">
        <v>41699</v>
      </c>
      <c r="C3962">
        <v>675</v>
      </c>
      <c r="D3962" t="s">
        <v>32</v>
      </c>
      <c r="E3962">
        <v>60</v>
      </c>
      <c r="F3962">
        <v>164</v>
      </c>
      <c r="G3962">
        <v>0</v>
      </c>
      <c r="H3962">
        <v>0</v>
      </c>
      <c r="I3962">
        <v>0</v>
      </c>
    </row>
    <row r="3963" spans="1:31" x14ac:dyDescent="0.3">
      <c r="A3963" t="s">
        <v>41700</v>
      </c>
      <c r="B3963" t="s">
        <v>41644</v>
      </c>
      <c r="C3963">
        <v>694</v>
      </c>
      <c r="D3963" t="s">
        <v>32</v>
      </c>
      <c r="E3963">
        <v>324</v>
      </c>
      <c r="F3963">
        <v>281</v>
      </c>
      <c r="G3963">
        <v>4</v>
      </c>
      <c r="H3963">
        <v>2</v>
      </c>
      <c r="I3963">
        <v>0</v>
      </c>
    </row>
    <row r="3964" spans="1:31" x14ac:dyDescent="0.3">
      <c r="A3964" t="s">
        <v>41701</v>
      </c>
      <c r="B3964" t="s">
        <v>41644</v>
      </c>
      <c r="C3964">
        <v>696</v>
      </c>
      <c r="D3964" t="s">
        <v>32</v>
      </c>
      <c r="E3964">
        <v>326</v>
      </c>
      <c r="F3964">
        <v>95</v>
      </c>
      <c r="G3964">
        <v>0</v>
      </c>
      <c r="H3964">
        <v>0</v>
      </c>
      <c r="I3964">
        <v>0</v>
      </c>
    </row>
    <row r="3965" spans="1:31" x14ac:dyDescent="0.3">
      <c r="A3965" t="s">
        <v>41702</v>
      </c>
      <c r="B3965" t="s">
        <v>41703</v>
      </c>
      <c r="C3965">
        <v>1069</v>
      </c>
      <c r="D3965" t="s">
        <v>20</v>
      </c>
      <c r="E3965">
        <v>408</v>
      </c>
      <c r="F3965">
        <v>812</v>
      </c>
      <c r="G3965">
        <v>4.38</v>
      </c>
      <c r="H3965">
        <v>8</v>
      </c>
      <c r="I3965">
        <v>4</v>
      </c>
    </row>
    <row r="3966" spans="1:31" x14ac:dyDescent="0.3">
      <c r="A3966" t="s">
        <v>41704</v>
      </c>
      <c r="B3966" t="s">
        <v>41705</v>
      </c>
      <c r="C3966">
        <v>547</v>
      </c>
      <c r="D3966" t="s">
        <v>20</v>
      </c>
      <c r="E3966">
        <v>205</v>
      </c>
      <c r="F3966">
        <v>23805</v>
      </c>
      <c r="G3966">
        <v>3.74</v>
      </c>
      <c r="H3966">
        <v>19</v>
      </c>
      <c r="I3966">
        <v>9</v>
      </c>
      <c r="J3966" t="s">
        <v>41706</v>
      </c>
      <c r="K3966" t="s">
        <v>41707</v>
      </c>
      <c r="L3966" t="s">
        <v>41708</v>
      </c>
      <c r="M3966" t="s">
        <v>41709</v>
      </c>
      <c r="N3966" t="s">
        <v>41710</v>
      </c>
      <c r="O3966" t="s">
        <v>41711</v>
      </c>
      <c r="P3966" t="s">
        <v>41712</v>
      </c>
      <c r="Q3966" t="s">
        <v>41713</v>
      </c>
      <c r="R3966" t="s">
        <v>41714</v>
      </c>
      <c r="S3966" t="s">
        <v>41715</v>
      </c>
      <c r="T3966" t="s">
        <v>41716</v>
      </c>
      <c r="U3966" t="s">
        <v>41717</v>
      </c>
      <c r="V3966" t="s">
        <v>41718</v>
      </c>
      <c r="W3966" t="s">
        <v>41719</v>
      </c>
      <c r="X3966" t="s">
        <v>41720</v>
      </c>
      <c r="Y3966" t="s">
        <v>41721</v>
      </c>
      <c r="Z3966" t="s">
        <v>41722</v>
      </c>
      <c r="AA3966" t="s">
        <v>41723</v>
      </c>
      <c r="AB3966" t="s">
        <v>41724</v>
      </c>
      <c r="AC3966" t="s">
        <v>41725</v>
      </c>
    </row>
    <row r="3967" spans="1:31" x14ac:dyDescent="0.3">
      <c r="A3967" t="s">
        <v>41716</v>
      </c>
      <c r="B3967" t="s">
        <v>41726</v>
      </c>
      <c r="C3967">
        <v>607</v>
      </c>
      <c r="D3967" t="s">
        <v>20</v>
      </c>
      <c r="E3967">
        <v>1019</v>
      </c>
      <c r="F3967">
        <v>5752</v>
      </c>
      <c r="G3967">
        <v>4.5</v>
      </c>
      <c r="H3967">
        <v>30</v>
      </c>
      <c r="I3967">
        <v>26</v>
      </c>
      <c r="J3967" t="s">
        <v>41727</v>
      </c>
      <c r="K3967" t="s">
        <v>41728</v>
      </c>
      <c r="L3967" t="s">
        <v>41725</v>
      </c>
      <c r="M3967" t="s">
        <v>41729</v>
      </c>
      <c r="N3967" t="s">
        <v>41730</v>
      </c>
      <c r="O3967" t="s">
        <v>10637</v>
      </c>
      <c r="P3967" t="s">
        <v>33958</v>
      </c>
      <c r="Q3967" t="s">
        <v>41731</v>
      </c>
      <c r="R3967" t="s">
        <v>41732</v>
      </c>
      <c r="S3967" t="s">
        <v>41733</v>
      </c>
      <c r="T3967" t="s">
        <v>41734</v>
      </c>
      <c r="U3967" t="s">
        <v>34125</v>
      </c>
      <c r="V3967" t="s">
        <v>33979</v>
      </c>
      <c r="W3967" t="s">
        <v>41735</v>
      </c>
      <c r="X3967" t="s">
        <v>41736</v>
      </c>
      <c r="Y3967" t="s">
        <v>41737</v>
      </c>
      <c r="Z3967" t="s">
        <v>41738</v>
      </c>
      <c r="AA3967" t="s">
        <v>41739</v>
      </c>
      <c r="AB3967" t="s">
        <v>41740</v>
      </c>
      <c r="AC3967" t="s">
        <v>41741</v>
      </c>
    </row>
    <row r="3968" spans="1:31" x14ac:dyDescent="0.3">
      <c r="A3968" t="s">
        <v>41742</v>
      </c>
      <c r="B3968" t="s">
        <v>41743</v>
      </c>
      <c r="C3968">
        <v>818</v>
      </c>
      <c r="D3968" t="s">
        <v>233</v>
      </c>
      <c r="E3968" t="s">
        <v>3</v>
      </c>
      <c r="F3968" t="s">
        <v>234</v>
      </c>
      <c r="G3968">
        <v>469</v>
      </c>
      <c r="H3968">
        <v>2739</v>
      </c>
      <c r="I3968">
        <v>0</v>
      </c>
      <c r="J3968">
        <v>0</v>
      </c>
      <c r="K3968">
        <v>1</v>
      </c>
      <c r="L3968" t="s">
        <v>41744</v>
      </c>
      <c r="M3968" t="s">
        <v>41745</v>
      </c>
      <c r="N3968" t="s">
        <v>41746</v>
      </c>
      <c r="O3968" t="s">
        <v>41747</v>
      </c>
      <c r="P3968" t="s">
        <v>41748</v>
      </c>
      <c r="Q3968" t="s">
        <v>41749</v>
      </c>
      <c r="R3968" t="s">
        <v>41750</v>
      </c>
      <c r="S3968" t="s">
        <v>41751</v>
      </c>
      <c r="T3968" t="s">
        <v>41752</v>
      </c>
      <c r="U3968" t="s">
        <v>41753</v>
      </c>
      <c r="V3968" t="s">
        <v>41754</v>
      </c>
      <c r="W3968" t="s">
        <v>35381</v>
      </c>
      <c r="X3968" t="s">
        <v>41755</v>
      </c>
      <c r="Y3968" t="s">
        <v>41756</v>
      </c>
      <c r="Z3968" t="s">
        <v>41757</v>
      </c>
      <c r="AA3968" t="s">
        <v>41758</v>
      </c>
      <c r="AB3968" t="s">
        <v>41759</v>
      </c>
      <c r="AC3968" t="s">
        <v>41760</v>
      </c>
      <c r="AD3968" t="s">
        <v>41761</v>
      </c>
      <c r="AE3968" t="s">
        <v>41762</v>
      </c>
    </row>
    <row r="3969" spans="1:31" x14ac:dyDescent="0.3">
      <c r="A3969" t="s">
        <v>41763</v>
      </c>
      <c r="B3969" t="s">
        <v>41764</v>
      </c>
      <c r="C3969">
        <v>1065</v>
      </c>
      <c r="D3969" t="s">
        <v>20</v>
      </c>
      <c r="E3969">
        <v>481</v>
      </c>
      <c r="F3969">
        <v>6311</v>
      </c>
      <c r="G3969">
        <v>4.0599999999999996</v>
      </c>
      <c r="H3969">
        <v>17</v>
      </c>
      <c r="I3969">
        <v>10</v>
      </c>
      <c r="J3969" t="s">
        <v>41765</v>
      </c>
      <c r="K3969" t="s">
        <v>41766</v>
      </c>
      <c r="L3969" t="s">
        <v>41767</v>
      </c>
      <c r="M3969" t="s">
        <v>41768</v>
      </c>
      <c r="N3969" t="s">
        <v>41769</v>
      </c>
      <c r="O3969" t="s">
        <v>41770</v>
      </c>
      <c r="P3969" t="s">
        <v>41771</v>
      </c>
      <c r="Q3969" t="s">
        <v>41772</v>
      </c>
      <c r="R3969" t="s">
        <v>41773</v>
      </c>
      <c r="S3969" t="s">
        <v>41774</v>
      </c>
      <c r="T3969" t="s">
        <v>41775</v>
      </c>
      <c r="U3969" t="s">
        <v>41776</v>
      </c>
      <c r="V3969" t="s">
        <v>41777</v>
      </c>
      <c r="W3969" t="s">
        <v>41778</v>
      </c>
      <c r="X3969" t="s">
        <v>41779</v>
      </c>
      <c r="Y3969" t="s">
        <v>41780</v>
      </c>
      <c r="Z3969" t="s">
        <v>41781</v>
      </c>
      <c r="AA3969" t="s">
        <v>41782</v>
      </c>
      <c r="AB3969" t="s">
        <v>41783</v>
      </c>
      <c r="AC3969" t="s">
        <v>41784</v>
      </c>
    </row>
    <row r="3970" spans="1:31" x14ac:dyDescent="0.3">
      <c r="A3970" t="s">
        <v>41785</v>
      </c>
      <c r="B3970" t="s">
        <v>41786</v>
      </c>
      <c r="C3970">
        <v>951</v>
      </c>
      <c r="D3970" t="s">
        <v>20</v>
      </c>
      <c r="E3970">
        <v>315</v>
      </c>
      <c r="F3970">
        <v>77856</v>
      </c>
      <c r="G3970">
        <v>4.8</v>
      </c>
      <c r="H3970">
        <v>127</v>
      </c>
      <c r="I3970">
        <v>84</v>
      </c>
      <c r="J3970" t="s">
        <v>41787</v>
      </c>
      <c r="K3970" t="s">
        <v>41788</v>
      </c>
      <c r="L3970" t="s">
        <v>41789</v>
      </c>
      <c r="M3970" t="s">
        <v>41790</v>
      </c>
      <c r="N3970" t="s">
        <v>21861</v>
      </c>
      <c r="O3970" t="s">
        <v>41791</v>
      </c>
      <c r="P3970" t="s">
        <v>41792</v>
      </c>
      <c r="Q3970" t="s">
        <v>41793</v>
      </c>
      <c r="R3970" t="s">
        <v>41794</v>
      </c>
      <c r="S3970" t="s">
        <v>41795</v>
      </c>
      <c r="T3970" t="s">
        <v>41796</v>
      </c>
      <c r="U3970" t="s">
        <v>41797</v>
      </c>
      <c r="V3970" t="s">
        <v>41798</v>
      </c>
      <c r="W3970" t="s">
        <v>41799</v>
      </c>
    </row>
    <row r="3971" spans="1:31" x14ac:dyDescent="0.3">
      <c r="A3971" t="s">
        <v>41800</v>
      </c>
      <c r="B3971" t="s">
        <v>41801</v>
      </c>
      <c r="C3971">
        <v>405</v>
      </c>
      <c r="D3971" t="s">
        <v>32</v>
      </c>
      <c r="E3971">
        <v>524</v>
      </c>
      <c r="F3971">
        <v>2477</v>
      </c>
      <c r="G3971">
        <v>4.4000000000000004</v>
      </c>
      <c r="H3971">
        <v>5</v>
      </c>
      <c r="I3971">
        <v>7</v>
      </c>
      <c r="J3971" t="s">
        <v>41802</v>
      </c>
      <c r="K3971" t="s">
        <v>41803</v>
      </c>
      <c r="L3971" t="s">
        <v>41804</v>
      </c>
      <c r="M3971" t="s">
        <v>41805</v>
      </c>
      <c r="N3971" t="s">
        <v>41806</v>
      </c>
      <c r="O3971" t="s">
        <v>41807</v>
      </c>
      <c r="P3971" t="s">
        <v>41808</v>
      </c>
      <c r="Q3971" t="s">
        <v>41809</v>
      </c>
      <c r="R3971" t="s">
        <v>41810</v>
      </c>
      <c r="S3971" t="s">
        <v>41811</v>
      </c>
      <c r="T3971" t="s">
        <v>31653</v>
      </c>
      <c r="U3971" t="s">
        <v>8211</v>
      </c>
      <c r="V3971" t="s">
        <v>41812</v>
      </c>
      <c r="W3971" t="s">
        <v>41813</v>
      </c>
      <c r="X3971" t="s">
        <v>41814</v>
      </c>
      <c r="Y3971" t="s">
        <v>41815</v>
      </c>
      <c r="Z3971" t="s">
        <v>41816</v>
      </c>
      <c r="AA3971" t="s">
        <v>41817</v>
      </c>
      <c r="AB3971" t="s">
        <v>34100</v>
      </c>
      <c r="AC3971" t="s">
        <v>41818</v>
      </c>
    </row>
    <row r="3972" spans="1:31" x14ac:dyDescent="0.3">
      <c r="A3972" t="s">
        <v>41819</v>
      </c>
      <c r="B3972" t="s">
        <v>41820</v>
      </c>
      <c r="C3972">
        <v>470</v>
      </c>
      <c r="D3972" t="s">
        <v>32</v>
      </c>
      <c r="E3972">
        <v>269</v>
      </c>
      <c r="F3972">
        <v>15012</v>
      </c>
      <c r="G3972">
        <v>3.83</v>
      </c>
      <c r="H3972">
        <v>12</v>
      </c>
      <c r="I3972">
        <v>1</v>
      </c>
      <c r="J3972" t="s">
        <v>41821</v>
      </c>
      <c r="K3972" t="s">
        <v>41822</v>
      </c>
      <c r="L3972" t="s">
        <v>41823</v>
      </c>
      <c r="M3972" t="s">
        <v>41824</v>
      </c>
      <c r="N3972" t="e">
        <f>-QOWeElACy8</f>
        <v>#NAME?</v>
      </c>
      <c r="O3972" t="s">
        <v>41825</v>
      </c>
      <c r="P3972" t="s">
        <v>41826</v>
      </c>
      <c r="Q3972" t="s">
        <v>41827</v>
      </c>
      <c r="R3972" t="s">
        <v>41828</v>
      </c>
      <c r="S3972" t="s">
        <v>41829</v>
      </c>
      <c r="T3972" t="s">
        <v>41830</v>
      </c>
      <c r="U3972" t="s">
        <v>41831</v>
      </c>
      <c r="V3972" t="s">
        <v>41832</v>
      </c>
      <c r="W3972" t="s">
        <v>7484</v>
      </c>
      <c r="X3972" t="s">
        <v>41833</v>
      </c>
      <c r="Y3972" t="s">
        <v>41834</v>
      </c>
      <c r="Z3972" t="s">
        <v>41835</v>
      </c>
      <c r="AA3972" t="s">
        <v>41836</v>
      </c>
      <c r="AB3972" t="s">
        <v>41837</v>
      </c>
      <c r="AC3972" t="s">
        <v>41838</v>
      </c>
    </row>
    <row r="3973" spans="1:31" x14ac:dyDescent="0.3">
      <c r="A3973" t="s">
        <v>41839</v>
      </c>
      <c r="B3973" t="s">
        <v>41840</v>
      </c>
      <c r="C3973">
        <v>1007</v>
      </c>
      <c r="D3973" t="s">
        <v>20</v>
      </c>
      <c r="E3973">
        <v>235</v>
      </c>
      <c r="F3973">
        <v>13243</v>
      </c>
      <c r="G3973">
        <v>4.1399999999999997</v>
      </c>
      <c r="H3973">
        <v>14</v>
      </c>
      <c r="I3973">
        <v>3</v>
      </c>
      <c r="J3973" t="s">
        <v>41841</v>
      </c>
      <c r="K3973" t="s">
        <v>41842</v>
      </c>
      <c r="L3973" t="s">
        <v>41843</v>
      </c>
      <c r="M3973" t="s">
        <v>41844</v>
      </c>
      <c r="N3973" t="s">
        <v>41845</v>
      </c>
      <c r="O3973" t="s">
        <v>41846</v>
      </c>
      <c r="P3973" t="s">
        <v>41847</v>
      </c>
      <c r="Q3973" t="s">
        <v>41848</v>
      </c>
      <c r="R3973" t="s">
        <v>41849</v>
      </c>
      <c r="S3973" t="s">
        <v>41850</v>
      </c>
      <c r="T3973" t="s">
        <v>41851</v>
      </c>
      <c r="U3973" t="s">
        <v>41852</v>
      </c>
      <c r="V3973" t="s">
        <v>41853</v>
      </c>
      <c r="W3973" t="s">
        <v>41854</v>
      </c>
      <c r="X3973" t="s">
        <v>41855</v>
      </c>
      <c r="Y3973" t="s">
        <v>41856</v>
      </c>
      <c r="Z3973" t="s">
        <v>41857</v>
      </c>
      <c r="AA3973" t="s">
        <v>41858</v>
      </c>
      <c r="AB3973" t="s">
        <v>41859</v>
      </c>
      <c r="AC3973" t="s">
        <v>41860</v>
      </c>
    </row>
    <row r="3974" spans="1:31" x14ac:dyDescent="0.3">
      <c r="A3974" t="s">
        <v>41861</v>
      </c>
      <c r="B3974" t="s">
        <v>41862</v>
      </c>
      <c r="C3974">
        <v>624</v>
      </c>
      <c r="D3974" t="s">
        <v>32</v>
      </c>
      <c r="E3974">
        <v>573</v>
      </c>
      <c r="F3974">
        <v>2516</v>
      </c>
      <c r="G3974">
        <v>5</v>
      </c>
      <c r="H3974">
        <v>10</v>
      </c>
      <c r="I3974">
        <v>4</v>
      </c>
    </row>
    <row r="3975" spans="1:31" x14ac:dyDescent="0.3">
      <c r="A3975" t="s">
        <v>41863</v>
      </c>
      <c r="B3975" t="s">
        <v>41864</v>
      </c>
      <c r="C3975">
        <v>888</v>
      </c>
      <c r="D3975" t="s">
        <v>20</v>
      </c>
      <c r="E3975">
        <v>332</v>
      </c>
      <c r="F3975">
        <v>1764</v>
      </c>
      <c r="G3975">
        <v>4.91</v>
      </c>
      <c r="H3975">
        <v>11</v>
      </c>
      <c r="I3975">
        <v>9</v>
      </c>
      <c r="J3975" t="s">
        <v>41865</v>
      </c>
      <c r="K3975" t="s">
        <v>41866</v>
      </c>
      <c r="L3975" t="s">
        <v>41867</v>
      </c>
      <c r="M3975" t="s">
        <v>41868</v>
      </c>
      <c r="N3975" t="s">
        <v>41869</v>
      </c>
      <c r="O3975" t="s">
        <v>41870</v>
      </c>
      <c r="P3975" t="s">
        <v>41871</v>
      </c>
      <c r="Q3975" t="s">
        <v>41872</v>
      </c>
      <c r="R3975" t="s">
        <v>41873</v>
      </c>
      <c r="S3975" t="s">
        <v>41874</v>
      </c>
      <c r="T3975" t="s">
        <v>41875</v>
      </c>
      <c r="U3975" t="s">
        <v>41876</v>
      </c>
      <c r="V3975" t="s">
        <v>41877</v>
      </c>
      <c r="W3975" t="s">
        <v>41878</v>
      </c>
      <c r="X3975" t="s">
        <v>41879</v>
      </c>
      <c r="Y3975" t="s">
        <v>41880</v>
      </c>
      <c r="Z3975" t="s">
        <v>41881</v>
      </c>
      <c r="AA3975" t="s">
        <v>41882</v>
      </c>
      <c r="AB3975" t="s">
        <v>41883</v>
      </c>
      <c r="AC3975" t="s">
        <v>41884</v>
      </c>
    </row>
    <row r="3976" spans="1:31" x14ac:dyDescent="0.3">
      <c r="A3976" t="s">
        <v>41885</v>
      </c>
      <c r="B3976" t="s">
        <v>41886</v>
      </c>
      <c r="C3976">
        <v>947</v>
      </c>
      <c r="D3976" t="s">
        <v>32</v>
      </c>
      <c r="E3976">
        <v>161</v>
      </c>
      <c r="F3976">
        <v>9950</v>
      </c>
      <c r="G3976">
        <v>5</v>
      </c>
      <c r="H3976">
        <v>9</v>
      </c>
      <c r="I3976">
        <v>7</v>
      </c>
      <c r="J3976" t="s">
        <v>41788</v>
      </c>
      <c r="K3976" t="s">
        <v>41785</v>
      </c>
      <c r="L3976" t="s">
        <v>41789</v>
      </c>
      <c r="M3976" t="s">
        <v>41795</v>
      </c>
      <c r="N3976" t="s">
        <v>41796</v>
      </c>
      <c r="O3976" t="s">
        <v>41887</v>
      </c>
      <c r="P3976" t="s">
        <v>21861</v>
      </c>
      <c r="Q3976" t="s">
        <v>41794</v>
      </c>
      <c r="R3976" t="s">
        <v>41792</v>
      </c>
      <c r="S3976" t="s">
        <v>41791</v>
      </c>
      <c r="T3976" t="s">
        <v>41790</v>
      </c>
      <c r="U3976" t="s">
        <v>41888</v>
      </c>
      <c r="V3976" t="s">
        <v>41798</v>
      </c>
      <c r="W3976" t="s">
        <v>41889</v>
      </c>
      <c r="X3976" t="s">
        <v>41890</v>
      </c>
      <c r="Y3976" t="s">
        <v>41799</v>
      </c>
      <c r="Z3976" t="s">
        <v>41891</v>
      </c>
      <c r="AA3976" t="s">
        <v>41843</v>
      </c>
      <c r="AB3976" t="s">
        <v>41892</v>
      </c>
      <c r="AC3976" t="s">
        <v>41893</v>
      </c>
    </row>
    <row r="3977" spans="1:31" x14ac:dyDescent="0.3">
      <c r="A3977" t="s">
        <v>41894</v>
      </c>
      <c r="B3977" t="s">
        <v>41895</v>
      </c>
      <c r="C3977">
        <v>1014</v>
      </c>
      <c r="D3977" t="s">
        <v>20</v>
      </c>
      <c r="E3977">
        <v>377</v>
      </c>
      <c r="F3977">
        <v>2131</v>
      </c>
      <c r="G3977">
        <v>3.95</v>
      </c>
      <c r="H3977">
        <v>21</v>
      </c>
      <c r="I3977">
        <v>18</v>
      </c>
      <c r="J3977" t="s">
        <v>41896</v>
      </c>
      <c r="K3977" t="s">
        <v>41897</v>
      </c>
      <c r="L3977" t="s">
        <v>41898</v>
      </c>
      <c r="M3977" t="s">
        <v>41899</v>
      </c>
      <c r="N3977" t="s">
        <v>41900</v>
      </c>
      <c r="O3977" t="s">
        <v>41901</v>
      </c>
      <c r="P3977" t="s">
        <v>41902</v>
      </c>
      <c r="Q3977" t="s">
        <v>41903</v>
      </c>
      <c r="R3977" t="s">
        <v>41904</v>
      </c>
      <c r="S3977" t="s">
        <v>41905</v>
      </c>
      <c r="T3977" t="s">
        <v>41906</v>
      </c>
      <c r="U3977" t="s">
        <v>41907</v>
      </c>
      <c r="V3977" t="s">
        <v>41908</v>
      </c>
      <c r="W3977" t="s">
        <v>41909</v>
      </c>
      <c r="X3977" t="s">
        <v>41910</v>
      </c>
      <c r="Y3977" t="s">
        <v>41911</v>
      </c>
      <c r="Z3977" t="s">
        <v>41912</v>
      </c>
      <c r="AA3977" t="s">
        <v>41913</v>
      </c>
      <c r="AB3977" t="s">
        <v>41914</v>
      </c>
      <c r="AC3977" t="s">
        <v>41915</v>
      </c>
    </row>
    <row r="3978" spans="1:31" x14ac:dyDescent="0.3">
      <c r="A3978" t="s">
        <v>41916</v>
      </c>
      <c r="B3978" t="s">
        <v>41862</v>
      </c>
      <c r="C3978">
        <v>601</v>
      </c>
      <c r="D3978" t="s">
        <v>32</v>
      </c>
      <c r="E3978">
        <v>306</v>
      </c>
      <c r="F3978">
        <v>2956</v>
      </c>
      <c r="G3978">
        <v>4.83</v>
      </c>
      <c r="H3978">
        <v>6</v>
      </c>
      <c r="I3978">
        <v>5</v>
      </c>
    </row>
    <row r="3979" spans="1:31" x14ac:dyDescent="0.3">
      <c r="A3979" t="s">
        <v>41917</v>
      </c>
      <c r="B3979" t="s">
        <v>41918</v>
      </c>
      <c r="C3979">
        <v>1017</v>
      </c>
      <c r="D3979" t="s">
        <v>20</v>
      </c>
      <c r="E3979">
        <v>137</v>
      </c>
      <c r="F3979">
        <v>14090</v>
      </c>
      <c r="G3979">
        <v>3.52</v>
      </c>
      <c r="H3979">
        <v>85</v>
      </c>
      <c r="I3979">
        <v>80</v>
      </c>
      <c r="J3979" t="s">
        <v>41919</v>
      </c>
      <c r="K3979" t="s">
        <v>41920</v>
      </c>
      <c r="L3979" t="s">
        <v>41921</v>
      </c>
      <c r="M3979" t="s">
        <v>41922</v>
      </c>
      <c r="N3979" t="s">
        <v>41923</v>
      </c>
      <c r="O3979" t="s">
        <v>41924</v>
      </c>
      <c r="P3979" t="s">
        <v>41925</v>
      </c>
      <c r="Q3979" t="e">
        <f>-xmRgJuzcz8</f>
        <v>#NAME?</v>
      </c>
      <c r="R3979" t="s">
        <v>41926</v>
      </c>
      <c r="S3979" t="s">
        <v>41927</v>
      </c>
      <c r="T3979" t="s">
        <v>41928</v>
      </c>
      <c r="U3979" t="s">
        <v>41929</v>
      </c>
      <c r="V3979" t="s">
        <v>41930</v>
      </c>
      <c r="W3979" t="s">
        <v>41931</v>
      </c>
      <c r="X3979" t="s">
        <v>41932</v>
      </c>
      <c r="Y3979" t="s">
        <v>41933</v>
      </c>
      <c r="Z3979" t="s">
        <v>41934</v>
      </c>
      <c r="AA3979" t="s">
        <v>41935</v>
      </c>
      <c r="AB3979" t="s">
        <v>41936</v>
      </c>
      <c r="AC3979" t="s">
        <v>41937</v>
      </c>
    </row>
    <row r="3980" spans="1:31" x14ac:dyDescent="0.3">
      <c r="A3980" t="s">
        <v>41938</v>
      </c>
      <c r="B3980" t="s">
        <v>41939</v>
      </c>
      <c r="C3980">
        <v>1056</v>
      </c>
      <c r="D3980" t="s">
        <v>233</v>
      </c>
      <c r="E3980" t="s">
        <v>3</v>
      </c>
      <c r="F3980" t="s">
        <v>234</v>
      </c>
      <c r="G3980">
        <v>399</v>
      </c>
      <c r="H3980">
        <v>14186</v>
      </c>
      <c r="I3980">
        <v>4.79</v>
      </c>
      <c r="J3980">
        <v>150</v>
      </c>
      <c r="K3980">
        <v>168</v>
      </c>
      <c r="L3980" t="s">
        <v>41940</v>
      </c>
      <c r="M3980" t="s">
        <v>41941</v>
      </c>
      <c r="N3980" t="s">
        <v>41942</v>
      </c>
      <c r="O3980" t="s">
        <v>41943</v>
      </c>
      <c r="P3980" t="s">
        <v>41944</v>
      </c>
      <c r="Q3980" t="s">
        <v>41945</v>
      </c>
      <c r="R3980" t="s">
        <v>41946</v>
      </c>
      <c r="S3980" t="s">
        <v>41947</v>
      </c>
      <c r="T3980" t="s">
        <v>41948</v>
      </c>
      <c r="U3980" t="s">
        <v>41949</v>
      </c>
      <c r="V3980" t="s">
        <v>41950</v>
      </c>
      <c r="W3980" t="s">
        <v>41951</v>
      </c>
      <c r="X3980" t="s">
        <v>41952</v>
      </c>
      <c r="Y3980" t="s">
        <v>41953</v>
      </c>
      <c r="Z3980" t="s">
        <v>41954</v>
      </c>
      <c r="AA3980" t="s">
        <v>41955</v>
      </c>
      <c r="AB3980" t="s">
        <v>41956</v>
      </c>
      <c r="AC3980" t="s">
        <v>41957</v>
      </c>
      <c r="AD3980" t="s">
        <v>41958</v>
      </c>
      <c r="AE3980" t="s">
        <v>41959</v>
      </c>
    </row>
    <row r="3981" spans="1:31" x14ac:dyDescent="0.3">
      <c r="A3981" t="s">
        <v>41960</v>
      </c>
      <c r="B3981" t="s">
        <v>41961</v>
      </c>
      <c r="C3981">
        <v>961</v>
      </c>
      <c r="D3981" t="s">
        <v>20</v>
      </c>
      <c r="E3981">
        <v>131</v>
      </c>
      <c r="F3981">
        <v>8269</v>
      </c>
      <c r="G3981">
        <v>4.33</v>
      </c>
      <c r="H3981">
        <v>9</v>
      </c>
      <c r="I3981">
        <v>2</v>
      </c>
      <c r="J3981" t="s">
        <v>41962</v>
      </c>
      <c r="K3981" t="s">
        <v>41963</v>
      </c>
      <c r="L3981" t="s">
        <v>41964</v>
      </c>
      <c r="M3981" t="s">
        <v>41965</v>
      </c>
      <c r="N3981" t="s">
        <v>41966</v>
      </c>
      <c r="O3981" t="s">
        <v>41967</v>
      </c>
      <c r="P3981" t="s">
        <v>41968</v>
      </c>
      <c r="Q3981" t="s">
        <v>41969</v>
      </c>
      <c r="R3981" t="s">
        <v>41970</v>
      </c>
      <c r="S3981" t="s">
        <v>41971</v>
      </c>
      <c r="T3981" t="s">
        <v>41972</v>
      </c>
      <c r="U3981" t="s">
        <v>41973</v>
      </c>
      <c r="V3981" t="s">
        <v>41974</v>
      </c>
      <c r="W3981" t="s">
        <v>41975</v>
      </c>
      <c r="X3981" t="s">
        <v>41976</v>
      </c>
      <c r="Y3981" t="s">
        <v>8301</v>
      </c>
      <c r="Z3981" t="s">
        <v>41977</v>
      </c>
      <c r="AA3981" t="s">
        <v>41978</v>
      </c>
      <c r="AB3981" t="s">
        <v>41979</v>
      </c>
      <c r="AC3981" t="s">
        <v>41980</v>
      </c>
    </row>
    <row r="3982" spans="1:31" x14ac:dyDescent="0.3">
      <c r="A3982" t="s">
        <v>41981</v>
      </c>
      <c r="B3982" t="s">
        <v>41982</v>
      </c>
      <c r="C3982">
        <v>985</v>
      </c>
      <c r="D3982" t="s">
        <v>20</v>
      </c>
      <c r="E3982">
        <v>574</v>
      </c>
      <c r="F3982">
        <v>2209</v>
      </c>
      <c r="G3982">
        <v>3.63</v>
      </c>
      <c r="H3982">
        <v>19</v>
      </c>
      <c r="I3982">
        <v>20</v>
      </c>
      <c r="J3982" t="s">
        <v>41983</v>
      </c>
      <c r="K3982" t="s">
        <v>41984</v>
      </c>
      <c r="L3982" t="s">
        <v>41985</v>
      </c>
      <c r="M3982" t="s">
        <v>41986</v>
      </c>
      <c r="N3982" t="s">
        <v>41987</v>
      </c>
      <c r="O3982" t="s">
        <v>41988</v>
      </c>
      <c r="P3982" t="s">
        <v>41989</v>
      </c>
      <c r="Q3982" t="s">
        <v>41990</v>
      </c>
      <c r="R3982" t="s">
        <v>41991</v>
      </c>
      <c r="S3982" t="s">
        <v>41992</v>
      </c>
      <c r="T3982" t="s">
        <v>41993</v>
      </c>
      <c r="U3982" t="s">
        <v>41994</v>
      </c>
      <c r="V3982" t="s">
        <v>41995</v>
      </c>
      <c r="W3982" t="s">
        <v>41996</v>
      </c>
      <c r="X3982" t="s">
        <v>41997</v>
      </c>
      <c r="Y3982" t="s">
        <v>41998</v>
      </c>
      <c r="Z3982" t="s">
        <v>41999</v>
      </c>
      <c r="AA3982" t="s">
        <v>42000</v>
      </c>
      <c r="AB3982" t="s">
        <v>42001</v>
      </c>
      <c r="AC3982" t="s">
        <v>42002</v>
      </c>
    </row>
    <row r="3983" spans="1:31" x14ac:dyDescent="0.3">
      <c r="A3983" t="s">
        <v>42003</v>
      </c>
      <c r="B3983" t="s">
        <v>42004</v>
      </c>
      <c r="C3983">
        <v>1012</v>
      </c>
      <c r="D3983" t="s">
        <v>233</v>
      </c>
      <c r="E3983" t="s">
        <v>3</v>
      </c>
      <c r="F3983" t="s">
        <v>234</v>
      </c>
      <c r="G3983">
        <v>479</v>
      </c>
      <c r="H3983">
        <v>13573</v>
      </c>
      <c r="I3983">
        <v>4.4400000000000004</v>
      </c>
      <c r="J3983">
        <v>95</v>
      </c>
      <c r="K3983">
        <v>74</v>
      </c>
      <c r="L3983" t="s">
        <v>42005</v>
      </c>
      <c r="M3983" t="s">
        <v>42006</v>
      </c>
      <c r="N3983" t="s">
        <v>9479</v>
      </c>
      <c r="O3983" t="s">
        <v>42007</v>
      </c>
      <c r="P3983" t="s">
        <v>42008</v>
      </c>
      <c r="Q3983" t="s">
        <v>42009</v>
      </c>
      <c r="R3983" t="s">
        <v>42010</v>
      </c>
      <c r="S3983" t="s">
        <v>42011</v>
      </c>
      <c r="T3983" t="s">
        <v>42012</v>
      </c>
      <c r="U3983" t="s">
        <v>42013</v>
      </c>
      <c r="V3983" t="s">
        <v>42014</v>
      </c>
      <c r="W3983" t="s">
        <v>42015</v>
      </c>
      <c r="X3983" t="s">
        <v>42016</v>
      </c>
      <c r="Y3983" t="e">
        <f>-z2cLzY6PW8</f>
        <v>#NAME?</v>
      </c>
      <c r="Z3983" t="s">
        <v>42017</v>
      </c>
      <c r="AA3983" t="s">
        <v>42018</v>
      </c>
      <c r="AB3983" t="s">
        <v>42019</v>
      </c>
      <c r="AC3983" t="s">
        <v>42020</v>
      </c>
      <c r="AD3983" t="s">
        <v>42021</v>
      </c>
      <c r="AE3983" t="s">
        <v>42022</v>
      </c>
    </row>
    <row r="3984" spans="1:31" x14ac:dyDescent="0.3">
      <c r="A3984" t="s">
        <v>42023</v>
      </c>
      <c r="B3984" t="s">
        <v>42024</v>
      </c>
      <c r="C3984">
        <v>974</v>
      </c>
      <c r="D3984" t="s">
        <v>32</v>
      </c>
      <c r="E3984">
        <v>596</v>
      </c>
      <c r="F3984">
        <v>4215</v>
      </c>
      <c r="G3984">
        <v>4.7300000000000004</v>
      </c>
      <c r="H3984">
        <v>15</v>
      </c>
      <c r="I3984">
        <v>3</v>
      </c>
      <c r="J3984" t="s">
        <v>42025</v>
      </c>
      <c r="K3984" t="s">
        <v>42026</v>
      </c>
      <c r="L3984" t="s">
        <v>42027</v>
      </c>
      <c r="M3984" t="s">
        <v>42028</v>
      </c>
      <c r="N3984" t="s">
        <v>42029</v>
      </c>
      <c r="O3984" t="s">
        <v>42030</v>
      </c>
      <c r="P3984" t="s">
        <v>42031</v>
      </c>
      <c r="Q3984" t="s">
        <v>42032</v>
      </c>
      <c r="R3984" t="s">
        <v>42033</v>
      </c>
      <c r="S3984" t="s">
        <v>42034</v>
      </c>
      <c r="T3984" t="s">
        <v>42035</v>
      </c>
      <c r="U3984" t="s">
        <v>42036</v>
      </c>
      <c r="V3984" t="s">
        <v>42037</v>
      </c>
      <c r="W3984" t="s">
        <v>42038</v>
      </c>
      <c r="X3984" t="s">
        <v>42039</v>
      </c>
      <c r="Y3984" t="s">
        <v>42040</v>
      </c>
      <c r="Z3984" t="s">
        <v>42041</v>
      </c>
      <c r="AA3984" t="s">
        <v>42042</v>
      </c>
      <c r="AB3984" t="s">
        <v>42043</v>
      </c>
      <c r="AC3984" t="s">
        <v>42044</v>
      </c>
    </row>
    <row r="3985" spans="1:31" x14ac:dyDescent="0.3">
      <c r="A3985" t="s">
        <v>42045</v>
      </c>
      <c r="B3985" t="s">
        <v>42046</v>
      </c>
      <c r="C3985">
        <v>1028</v>
      </c>
      <c r="D3985" t="s">
        <v>687</v>
      </c>
      <c r="E3985" t="s">
        <v>3</v>
      </c>
      <c r="F3985" t="s">
        <v>688</v>
      </c>
      <c r="G3985">
        <v>127</v>
      </c>
      <c r="H3985">
        <v>53401</v>
      </c>
      <c r="I3985">
        <v>4.4400000000000004</v>
      </c>
      <c r="J3985">
        <v>50</v>
      </c>
      <c r="K3985">
        <v>53</v>
      </c>
      <c r="L3985" t="s">
        <v>42047</v>
      </c>
      <c r="M3985" t="s">
        <v>42048</v>
      </c>
      <c r="N3985" t="s">
        <v>42049</v>
      </c>
      <c r="O3985" t="s">
        <v>42050</v>
      </c>
      <c r="P3985" t="s">
        <v>42051</v>
      </c>
      <c r="Q3985" t="s">
        <v>42052</v>
      </c>
      <c r="R3985" t="s">
        <v>42053</v>
      </c>
      <c r="S3985" t="s">
        <v>42054</v>
      </c>
      <c r="T3985" t="s">
        <v>42055</v>
      </c>
      <c r="U3985" t="s">
        <v>42056</v>
      </c>
      <c r="V3985" t="s">
        <v>42057</v>
      </c>
      <c r="W3985" t="s">
        <v>42058</v>
      </c>
      <c r="X3985" t="s">
        <v>42059</v>
      </c>
      <c r="Y3985" t="s">
        <v>42060</v>
      </c>
      <c r="Z3985" t="s">
        <v>42061</v>
      </c>
      <c r="AA3985" t="s">
        <v>42062</v>
      </c>
      <c r="AB3985" t="s">
        <v>42063</v>
      </c>
      <c r="AC3985" t="s">
        <v>42064</v>
      </c>
      <c r="AD3985" t="s">
        <v>42065</v>
      </c>
      <c r="AE3985" t="s">
        <v>42066</v>
      </c>
    </row>
    <row r="3986" spans="1:31" x14ac:dyDescent="0.3">
      <c r="A3986" t="s">
        <v>42067</v>
      </c>
      <c r="B3986" t="s">
        <v>42024</v>
      </c>
      <c r="C3986">
        <v>972</v>
      </c>
      <c r="D3986" t="s">
        <v>32</v>
      </c>
      <c r="E3986">
        <v>560</v>
      </c>
      <c r="F3986">
        <v>11509</v>
      </c>
      <c r="G3986">
        <v>4.84</v>
      </c>
      <c r="H3986">
        <v>19</v>
      </c>
      <c r="I3986">
        <v>7</v>
      </c>
      <c r="J3986" t="s">
        <v>42068</v>
      </c>
      <c r="K3986" t="s">
        <v>42069</v>
      </c>
      <c r="L3986" t="s">
        <v>42070</v>
      </c>
      <c r="M3986" t="s">
        <v>42071</v>
      </c>
      <c r="N3986" t="s">
        <v>42072</v>
      </c>
      <c r="O3986" t="s">
        <v>42073</v>
      </c>
      <c r="P3986" t="s">
        <v>42074</v>
      </c>
      <c r="Q3986" t="s">
        <v>42027</v>
      </c>
      <c r="R3986" t="s">
        <v>42075</v>
      </c>
      <c r="S3986" t="s">
        <v>42076</v>
      </c>
      <c r="T3986" t="s">
        <v>42077</v>
      </c>
      <c r="U3986" t="s">
        <v>42078</v>
      </c>
      <c r="V3986" t="s">
        <v>42079</v>
      </c>
      <c r="W3986" t="s">
        <v>42025</v>
      </c>
      <c r="X3986" t="s">
        <v>42080</v>
      </c>
      <c r="Y3986" t="s">
        <v>42081</v>
      </c>
      <c r="Z3986" t="s">
        <v>42082</v>
      </c>
      <c r="AA3986" t="e">
        <f>-Y2NAd06XR4</f>
        <v>#NAME?</v>
      </c>
      <c r="AB3986" t="s">
        <v>42083</v>
      </c>
      <c r="AC3986" t="s">
        <v>42084</v>
      </c>
    </row>
    <row r="3987" spans="1:31" x14ac:dyDescent="0.3">
      <c r="A3987" t="s">
        <v>42028</v>
      </c>
      <c r="B3987" t="s">
        <v>42024</v>
      </c>
      <c r="C3987">
        <v>973</v>
      </c>
      <c r="D3987" t="s">
        <v>32</v>
      </c>
      <c r="E3987">
        <v>566</v>
      </c>
      <c r="F3987">
        <v>8690</v>
      </c>
      <c r="G3987">
        <v>5</v>
      </c>
      <c r="H3987">
        <v>25</v>
      </c>
      <c r="I3987">
        <v>3</v>
      </c>
      <c r="J3987" t="s">
        <v>42085</v>
      </c>
      <c r="K3987" t="s">
        <v>42029</v>
      </c>
      <c r="L3987" t="s">
        <v>42086</v>
      </c>
      <c r="M3987" t="s">
        <v>42025</v>
      </c>
      <c r="N3987" t="s">
        <v>42067</v>
      </c>
      <c r="O3987" t="s">
        <v>42087</v>
      </c>
      <c r="P3987" t="s">
        <v>42088</v>
      </c>
      <c r="Q3987" t="s">
        <v>42026</v>
      </c>
      <c r="R3987" t="s">
        <v>42027</v>
      </c>
      <c r="S3987" t="s">
        <v>42089</v>
      </c>
      <c r="T3987" t="s">
        <v>42090</v>
      </c>
      <c r="U3987" t="s">
        <v>42081</v>
      </c>
      <c r="V3987" t="s">
        <v>42091</v>
      </c>
      <c r="W3987" t="s">
        <v>42092</v>
      </c>
      <c r="X3987" t="s">
        <v>42080</v>
      </c>
      <c r="Y3987" t="s">
        <v>42093</v>
      </c>
      <c r="Z3987" t="s">
        <v>42032</v>
      </c>
      <c r="AA3987" t="s">
        <v>42036</v>
      </c>
      <c r="AB3987" t="s">
        <v>42023</v>
      </c>
      <c r="AC3987" t="s">
        <v>42094</v>
      </c>
    </row>
    <row r="3988" spans="1:31" x14ac:dyDescent="0.3">
      <c r="A3988" t="s">
        <v>42085</v>
      </c>
      <c r="B3988" t="s">
        <v>42024</v>
      </c>
      <c r="C3988">
        <v>974</v>
      </c>
      <c r="D3988" t="s">
        <v>32</v>
      </c>
      <c r="E3988">
        <v>574</v>
      </c>
      <c r="F3988">
        <v>7102</v>
      </c>
      <c r="G3988">
        <v>4.84</v>
      </c>
      <c r="H3988">
        <v>25</v>
      </c>
      <c r="I3988">
        <v>3</v>
      </c>
      <c r="J3988" t="s">
        <v>42028</v>
      </c>
      <c r="K3988" t="s">
        <v>42025</v>
      </c>
      <c r="L3988" t="s">
        <v>42029</v>
      </c>
      <c r="M3988" t="s">
        <v>42036</v>
      </c>
      <c r="N3988" t="s">
        <v>42027</v>
      </c>
      <c r="O3988" t="s">
        <v>42035</v>
      </c>
      <c r="P3988" t="s">
        <v>42026</v>
      </c>
      <c r="Q3988" t="s">
        <v>42095</v>
      </c>
      <c r="R3988" t="s">
        <v>42096</v>
      </c>
      <c r="S3988" t="s">
        <v>42097</v>
      </c>
      <c r="T3988" t="s">
        <v>42071</v>
      </c>
      <c r="U3988" t="s">
        <v>42094</v>
      </c>
      <c r="V3988" t="s">
        <v>42069</v>
      </c>
      <c r="W3988" t="s">
        <v>42023</v>
      </c>
      <c r="X3988" t="s">
        <v>42098</v>
      </c>
      <c r="Y3988" t="s">
        <v>42092</v>
      </c>
      <c r="Z3988" t="s">
        <v>42099</v>
      </c>
      <c r="AA3988" t="s">
        <v>42032</v>
      </c>
      <c r="AB3988" t="s">
        <v>42100</v>
      </c>
      <c r="AC3988" t="s">
        <v>42101</v>
      </c>
    </row>
    <row r="3989" spans="1:31" x14ac:dyDescent="0.3">
      <c r="A3989" t="s">
        <v>42026</v>
      </c>
      <c r="B3989" t="s">
        <v>42024</v>
      </c>
      <c r="C3989">
        <v>975</v>
      </c>
      <c r="D3989" t="s">
        <v>32</v>
      </c>
      <c r="E3989">
        <v>537</v>
      </c>
      <c r="F3989">
        <v>5393</v>
      </c>
      <c r="G3989">
        <v>4.62</v>
      </c>
      <c r="H3989">
        <v>16</v>
      </c>
      <c r="I3989">
        <v>1</v>
      </c>
      <c r="J3989" t="s">
        <v>42027</v>
      </c>
      <c r="K3989" t="s">
        <v>42023</v>
      </c>
      <c r="L3989" t="s">
        <v>42032</v>
      </c>
      <c r="M3989" t="s">
        <v>42028</v>
      </c>
      <c r="N3989" t="s">
        <v>42085</v>
      </c>
      <c r="O3989" t="s">
        <v>42102</v>
      </c>
      <c r="P3989" t="s">
        <v>42103</v>
      </c>
      <c r="Q3989" t="s">
        <v>42104</v>
      </c>
      <c r="R3989" t="s">
        <v>42105</v>
      </c>
      <c r="S3989" t="s">
        <v>42025</v>
      </c>
      <c r="T3989" t="s">
        <v>42067</v>
      </c>
      <c r="U3989" t="s">
        <v>42106</v>
      </c>
      <c r="V3989" t="s">
        <v>42069</v>
      </c>
      <c r="W3989" t="s">
        <v>42107</v>
      </c>
      <c r="X3989" t="s">
        <v>42108</v>
      </c>
      <c r="Y3989" t="s">
        <v>42029</v>
      </c>
      <c r="Z3989" t="s">
        <v>42109</v>
      </c>
      <c r="AA3989" t="s">
        <v>42110</v>
      </c>
      <c r="AB3989" t="s">
        <v>42111</v>
      </c>
      <c r="AC3989" t="s">
        <v>42112</v>
      </c>
    </row>
    <row r="3990" spans="1:31" x14ac:dyDescent="0.3">
      <c r="A3990" t="s">
        <v>42027</v>
      </c>
      <c r="B3990" t="s">
        <v>42024</v>
      </c>
      <c r="C3990">
        <v>975</v>
      </c>
      <c r="D3990" t="s">
        <v>32</v>
      </c>
      <c r="E3990">
        <v>258</v>
      </c>
      <c r="F3990">
        <v>11248</v>
      </c>
      <c r="G3990">
        <v>4.92</v>
      </c>
      <c r="H3990">
        <v>26</v>
      </c>
      <c r="I3990">
        <v>6</v>
      </c>
      <c r="J3990" t="s">
        <v>42032</v>
      </c>
      <c r="K3990" t="s">
        <v>42026</v>
      </c>
      <c r="L3990" t="s">
        <v>42113</v>
      </c>
      <c r="M3990" t="s">
        <v>42114</v>
      </c>
      <c r="N3990" t="s">
        <v>42115</v>
      </c>
      <c r="O3990" t="s">
        <v>42116</v>
      </c>
      <c r="P3990" t="s">
        <v>42117</v>
      </c>
      <c r="Q3990" t="s">
        <v>42069</v>
      </c>
      <c r="R3990" t="s">
        <v>42085</v>
      </c>
      <c r="S3990" t="s">
        <v>42118</v>
      </c>
      <c r="T3990" t="s">
        <v>42028</v>
      </c>
      <c r="U3990" t="s">
        <v>42119</v>
      </c>
      <c r="V3990" t="s">
        <v>42120</v>
      </c>
      <c r="W3990" t="s">
        <v>42037</v>
      </c>
      <c r="X3990" t="s">
        <v>42023</v>
      </c>
      <c r="Y3990" t="s">
        <v>42029</v>
      </c>
      <c r="Z3990" t="s">
        <v>42042</v>
      </c>
      <c r="AA3990" t="s">
        <v>42121</v>
      </c>
      <c r="AB3990" t="s">
        <v>42084</v>
      </c>
      <c r="AC3990" t="s">
        <v>42122</v>
      </c>
    </row>
    <row r="3991" spans="1:31" x14ac:dyDescent="0.3">
      <c r="A3991" t="s">
        <v>42123</v>
      </c>
      <c r="B3991" t="s">
        <v>42124</v>
      </c>
      <c r="C3991">
        <v>1117</v>
      </c>
      <c r="D3991" t="s">
        <v>233</v>
      </c>
      <c r="E3991" t="s">
        <v>3</v>
      </c>
      <c r="F3991" t="s">
        <v>234</v>
      </c>
      <c r="G3991">
        <v>552</v>
      </c>
      <c r="H3991">
        <v>10072</v>
      </c>
      <c r="I3991">
        <v>5</v>
      </c>
      <c r="J3991">
        <v>40</v>
      </c>
      <c r="K3991">
        <v>29</v>
      </c>
      <c r="L3991" t="s">
        <v>42125</v>
      </c>
      <c r="M3991" t="s">
        <v>42126</v>
      </c>
      <c r="N3991" t="e">
        <f>-qOoyphMdjI</f>
        <v>#NAME?</v>
      </c>
      <c r="O3991" t="s">
        <v>42127</v>
      </c>
      <c r="P3991" t="s">
        <v>42128</v>
      </c>
      <c r="Q3991" t="s">
        <v>42129</v>
      </c>
      <c r="R3991" t="s">
        <v>42130</v>
      </c>
      <c r="S3991" t="s">
        <v>42131</v>
      </c>
      <c r="T3991" t="s">
        <v>42132</v>
      </c>
      <c r="U3991" t="s">
        <v>42133</v>
      </c>
      <c r="V3991" t="s">
        <v>42134</v>
      </c>
      <c r="W3991" t="s">
        <v>42135</v>
      </c>
      <c r="X3991" t="s">
        <v>42136</v>
      </c>
      <c r="Y3991" t="s">
        <v>42137</v>
      </c>
      <c r="Z3991" t="s">
        <v>42138</v>
      </c>
      <c r="AA3991" t="s">
        <v>42139</v>
      </c>
      <c r="AB3991" t="s">
        <v>42140</v>
      </c>
      <c r="AC3991" t="s">
        <v>42141</v>
      </c>
      <c r="AD3991" t="s">
        <v>42142</v>
      </c>
      <c r="AE3991" t="s">
        <v>42143</v>
      </c>
    </row>
    <row r="3992" spans="1:31" x14ac:dyDescent="0.3">
      <c r="A3992" t="s">
        <v>42144</v>
      </c>
      <c r="B3992" t="s">
        <v>42024</v>
      </c>
      <c r="C3992">
        <v>975</v>
      </c>
      <c r="D3992" t="s">
        <v>32</v>
      </c>
      <c r="E3992">
        <v>133</v>
      </c>
      <c r="F3992">
        <v>7985</v>
      </c>
      <c r="G3992">
        <v>4.88</v>
      </c>
      <c r="H3992">
        <v>8</v>
      </c>
      <c r="I3992">
        <v>3</v>
      </c>
      <c r="J3992" t="s">
        <v>42145</v>
      </c>
      <c r="K3992" t="s">
        <v>42146</v>
      </c>
      <c r="L3992" t="s">
        <v>42147</v>
      </c>
      <c r="M3992" t="s">
        <v>42148</v>
      </c>
      <c r="N3992" t="s">
        <v>42149</v>
      </c>
      <c r="O3992" t="s">
        <v>42150</v>
      </c>
      <c r="P3992" t="s">
        <v>42151</v>
      </c>
      <c r="Q3992" t="s">
        <v>42152</v>
      </c>
      <c r="R3992" t="s">
        <v>42153</v>
      </c>
      <c r="S3992" t="s">
        <v>42154</v>
      </c>
      <c r="T3992" t="s">
        <v>42155</v>
      </c>
      <c r="U3992" t="s">
        <v>42156</v>
      </c>
      <c r="V3992" t="s">
        <v>42157</v>
      </c>
      <c r="W3992" t="s">
        <v>42158</v>
      </c>
      <c r="X3992" t="s">
        <v>42159</v>
      </c>
      <c r="Y3992" t="s">
        <v>42160</v>
      </c>
      <c r="Z3992" t="s">
        <v>42161</v>
      </c>
      <c r="AA3992" t="s">
        <v>42162</v>
      </c>
      <c r="AB3992" t="s">
        <v>42163</v>
      </c>
      <c r="AC3992" t="s">
        <v>42164</v>
      </c>
    </row>
    <row r="3993" spans="1:31" x14ac:dyDescent="0.3">
      <c r="A3993" t="s">
        <v>42082</v>
      </c>
      <c r="B3993" t="s">
        <v>42024</v>
      </c>
      <c r="C3993">
        <v>957</v>
      </c>
      <c r="D3993" t="s">
        <v>32</v>
      </c>
      <c r="E3993">
        <v>184</v>
      </c>
      <c r="F3993">
        <v>12513</v>
      </c>
      <c r="G3993">
        <v>5</v>
      </c>
      <c r="H3993">
        <v>16</v>
      </c>
      <c r="I3993">
        <v>6</v>
      </c>
      <c r="J3993" t="s">
        <v>42076</v>
      </c>
      <c r="K3993" t="s">
        <v>42165</v>
      </c>
      <c r="L3993" t="s">
        <v>42120</v>
      </c>
      <c r="M3993" t="s">
        <v>42166</v>
      </c>
      <c r="N3993" t="s">
        <v>42069</v>
      </c>
      <c r="O3993" t="s">
        <v>42167</v>
      </c>
      <c r="P3993" t="s">
        <v>42080</v>
      </c>
      <c r="Q3993" t="s">
        <v>42168</v>
      </c>
      <c r="R3993" t="s">
        <v>42169</v>
      </c>
      <c r="S3993" t="s">
        <v>42115</v>
      </c>
      <c r="T3993" t="s">
        <v>42170</v>
      </c>
      <c r="U3993" t="s">
        <v>42027</v>
      </c>
      <c r="V3993" t="e">
        <f>-a8OY5bY4Xc</f>
        <v>#NAME?</v>
      </c>
      <c r="W3993" t="s">
        <v>42059</v>
      </c>
      <c r="X3993" t="s">
        <v>42171</v>
      </c>
      <c r="Y3993" t="s">
        <v>42067</v>
      </c>
      <c r="Z3993" t="s">
        <v>42172</v>
      </c>
      <c r="AA3993" t="s">
        <v>42173</v>
      </c>
      <c r="AB3993" t="s">
        <v>42112</v>
      </c>
      <c r="AC3993" t="s">
        <v>42174</v>
      </c>
    </row>
    <row r="3994" spans="1:31" x14ac:dyDescent="0.3">
      <c r="A3994" t="s">
        <v>42175</v>
      </c>
      <c r="B3994" t="s">
        <v>42124</v>
      </c>
      <c r="C3994">
        <v>1077</v>
      </c>
      <c r="D3994" t="s">
        <v>233</v>
      </c>
      <c r="E3994" t="s">
        <v>3</v>
      </c>
      <c r="F3994" t="s">
        <v>234</v>
      </c>
      <c r="G3994">
        <v>339</v>
      </c>
      <c r="H3994">
        <v>4231</v>
      </c>
      <c r="I3994">
        <v>5</v>
      </c>
      <c r="J3994">
        <v>7</v>
      </c>
      <c r="K3994">
        <v>7</v>
      </c>
      <c r="L3994" t="s">
        <v>42176</v>
      </c>
      <c r="M3994" t="s">
        <v>42177</v>
      </c>
      <c r="N3994" t="s">
        <v>42178</v>
      </c>
      <c r="O3994" t="s">
        <v>42179</v>
      </c>
      <c r="P3994" t="s">
        <v>42180</v>
      </c>
      <c r="Q3994" t="s">
        <v>42181</v>
      </c>
      <c r="R3994" t="s">
        <v>42182</v>
      </c>
      <c r="S3994" t="s">
        <v>42183</v>
      </c>
      <c r="T3994" t="s">
        <v>42184</v>
      </c>
      <c r="U3994" t="s">
        <v>42185</v>
      </c>
      <c r="V3994" t="s">
        <v>42186</v>
      </c>
      <c r="W3994" t="s">
        <v>42187</v>
      </c>
      <c r="X3994" t="s">
        <v>42188</v>
      </c>
      <c r="Y3994" t="s">
        <v>42189</v>
      </c>
      <c r="Z3994" t="s">
        <v>42190</v>
      </c>
      <c r="AA3994" t="s">
        <v>42191</v>
      </c>
      <c r="AB3994" t="s">
        <v>42192</v>
      </c>
      <c r="AC3994" t="s">
        <v>42193</v>
      </c>
      <c r="AD3994" t="s">
        <v>42194</v>
      </c>
      <c r="AE3994" t="s">
        <v>42153</v>
      </c>
    </row>
    <row r="3995" spans="1:31" x14ac:dyDescent="0.3">
      <c r="A3995" t="s">
        <v>42179</v>
      </c>
      <c r="B3995" t="s">
        <v>42124</v>
      </c>
      <c r="C3995">
        <v>1085</v>
      </c>
      <c r="D3995" t="s">
        <v>233</v>
      </c>
      <c r="E3995" t="s">
        <v>3</v>
      </c>
      <c r="F3995" t="s">
        <v>234</v>
      </c>
      <c r="G3995">
        <v>455</v>
      </c>
      <c r="H3995">
        <v>1837</v>
      </c>
      <c r="I3995">
        <v>5</v>
      </c>
      <c r="J3995">
        <v>5</v>
      </c>
      <c r="K3995">
        <v>1</v>
      </c>
    </row>
    <row r="3996" spans="1:31" x14ac:dyDescent="0.3">
      <c r="A3996" t="s">
        <v>42169</v>
      </c>
      <c r="B3996" t="s">
        <v>42024</v>
      </c>
      <c r="C3996">
        <v>989</v>
      </c>
      <c r="D3996" t="s">
        <v>32</v>
      </c>
      <c r="E3996">
        <v>52</v>
      </c>
      <c r="F3996">
        <v>3725</v>
      </c>
      <c r="G3996">
        <v>5</v>
      </c>
      <c r="H3996">
        <v>5</v>
      </c>
      <c r="I3996">
        <v>13</v>
      </c>
      <c r="J3996" t="s">
        <v>42115</v>
      </c>
      <c r="K3996" t="s">
        <v>42195</v>
      </c>
      <c r="L3996" t="s">
        <v>42196</v>
      </c>
      <c r="M3996" t="s">
        <v>42037</v>
      </c>
      <c r="N3996" t="s">
        <v>42197</v>
      </c>
      <c r="O3996" t="s">
        <v>42198</v>
      </c>
      <c r="P3996" t="s">
        <v>42199</v>
      </c>
      <c r="Q3996" t="s">
        <v>42076</v>
      </c>
      <c r="R3996" t="s">
        <v>42200</v>
      </c>
      <c r="S3996" t="s">
        <v>42083</v>
      </c>
      <c r="T3996" t="s">
        <v>42201</v>
      </c>
      <c r="U3996" t="s">
        <v>42202</v>
      </c>
      <c r="V3996" t="s">
        <v>42098</v>
      </c>
      <c r="W3996" t="s">
        <v>42203</v>
      </c>
      <c r="X3996" t="s">
        <v>42204</v>
      </c>
      <c r="Y3996" t="s">
        <v>42205</v>
      </c>
      <c r="Z3996" t="s">
        <v>42067</v>
      </c>
      <c r="AA3996" t="s">
        <v>42107</v>
      </c>
      <c r="AB3996" t="s">
        <v>42206</v>
      </c>
      <c r="AC3996" t="s">
        <v>42207</v>
      </c>
    </row>
    <row r="3997" spans="1:31" x14ac:dyDescent="0.3">
      <c r="A3997" t="s">
        <v>42208</v>
      </c>
      <c r="B3997" t="s">
        <v>42124</v>
      </c>
      <c r="C3997">
        <v>1086</v>
      </c>
      <c r="D3997" t="s">
        <v>233</v>
      </c>
      <c r="E3997" t="s">
        <v>3</v>
      </c>
      <c r="F3997" t="s">
        <v>234</v>
      </c>
      <c r="G3997">
        <v>217</v>
      </c>
      <c r="H3997">
        <v>923</v>
      </c>
      <c r="I3997">
        <v>5</v>
      </c>
      <c r="J3997">
        <v>1</v>
      </c>
      <c r="K3997">
        <v>0</v>
      </c>
      <c r="L3997" t="s">
        <v>42209</v>
      </c>
      <c r="M3997" t="s">
        <v>42210</v>
      </c>
      <c r="N3997" t="s">
        <v>42211</v>
      </c>
      <c r="O3997" t="s">
        <v>42212</v>
      </c>
      <c r="P3997" t="s">
        <v>42213</v>
      </c>
      <c r="Q3997" t="s">
        <v>42214</v>
      </c>
      <c r="R3997" t="s">
        <v>42215</v>
      </c>
      <c r="S3997" t="s">
        <v>42216</v>
      </c>
      <c r="T3997" t="s">
        <v>42217</v>
      </c>
      <c r="U3997" t="s">
        <v>42218</v>
      </c>
      <c r="V3997" t="s">
        <v>42175</v>
      </c>
      <c r="W3997" t="s">
        <v>42219</v>
      </c>
      <c r="X3997" t="s">
        <v>42220</v>
      </c>
      <c r="Y3997" t="s">
        <v>42221</v>
      </c>
      <c r="Z3997" t="s">
        <v>42222</v>
      </c>
      <c r="AA3997" t="s">
        <v>42223</v>
      </c>
      <c r="AB3997" t="s">
        <v>42224</v>
      </c>
      <c r="AC3997" t="s">
        <v>42225</v>
      </c>
      <c r="AD3997" t="s">
        <v>42226</v>
      </c>
      <c r="AE3997" t="s">
        <v>42227</v>
      </c>
    </row>
    <row r="3998" spans="1:31" x14ac:dyDescent="0.3">
      <c r="A3998" t="s">
        <v>42210</v>
      </c>
      <c r="B3998" t="s">
        <v>42124</v>
      </c>
      <c r="C3998">
        <v>1084</v>
      </c>
      <c r="D3998" t="s">
        <v>233</v>
      </c>
      <c r="E3998" t="s">
        <v>3</v>
      </c>
      <c r="F3998" t="s">
        <v>234</v>
      </c>
      <c r="G3998">
        <v>221</v>
      </c>
      <c r="H3998">
        <v>1780</v>
      </c>
      <c r="I3998">
        <v>5</v>
      </c>
      <c r="J3998">
        <v>2</v>
      </c>
      <c r="K3998">
        <v>5</v>
      </c>
      <c r="L3998" t="s">
        <v>42228</v>
      </c>
      <c r="M3998" t="s">
        <v>42229</v>
      </c>
      <c r="N3998" t="s">
        <v>42230</v>
      </c>
      <c r="O3998" t="s">
        <v>42208</v>
      </c>
      <c r="P3998" t="s">
        <v>42231</v>
      </c>
      <c r="Q3998" t="s">
        <v>42209</v>
      </c>
      <c r="R3998" t="s">
        <v>42073</v>
      </c>
      <c r="S3998" t="s">
        <v>42232</v>
      </c>
      <c r="T3998" t="s">
        <v>42233</v>
      </c>
      <c r="U3998" t="s">
        <v>42179</v>
      </c>
      <c r="V3998" t="s">
        <v>42234</v>
      </c>
      <c r="W3998" t="s">
        <v>42235</v>
      </c>
      <c r="X3998" t="s">
        <v>42236</v>
      </c>
      <c r="Y3998" t="s">
        <v>42219</v>
      </c>
      <c r="Z3998" t="s">
        <v>42216</v>
      </c>
      <c r="AA3998" t="s">
        <v>42237</v>
      </c>
      <c r="AB3998" t="s">
        <v>42220</v>
      </c>
      <c r="AC3998" t="s">
        <v>42175</v>
      </c>
      <c r="AD3998" t="s">
        <v>42238</v>
      </c>
      <c r="AE3998" t="s">
        <v>42239</v>
      </c>
    </row>
    <row r="3999" spans="1:31" x14ac:dyDescent="0.3">
      <c r="A3999" t="s">
        <v>42235</v>
      </c>
      <c r="B3999" t="s">
        <v>42124</v>
      </c>
      <c r="C3999">
        <v>1098</v>
      </c>
      <c r="D3999" t="s">
        <v>233</v>
      </c>
      <c r="E3999" t="s">
        <v>3</v>
      </c>
      <c r="F3999" t="s">
        <v>234</v>
      </c>
      <c r="G3999">
        <v>260</v>
      </c>
      <c r="H3999">
        <v>1402</v>
      </c>
      <c r="I3999">
        <v>4.8600000000000003</v>
      </c>
      <c r="J3999">
        <v>7</v>
      </c>
      <c r="K3999">
        <v>4</v>
      </c>
      <c r="L3999" t="s">
        <v>42240</v>
      </c>
      <c r="M3999" t="s">
        <v>42241</v>
      </c>
      <c r="N3999" t="s">
        <v>42242</v>
      </c>
      <c r="O3999" t="s">
        <v>42243</v>
      </c>
      <c r="P3999" t="s">
        <v>42244</v>
      </c>
      <c r="Q3999" t="s">
        <v>42209</v>
      </c>
      <c r="R3999" t="s">
        <v>42245</v>
      </c>
      <c r="S3999" t="s">
        <v>42246</v>
      </c>
      <c r="T3999" t="s">
        <v>42247</v>
      </c>
      <c r="U3999" t="s">
        <v>42220</v>
      </c>
      <c r="V3999" t="s">
        <v>42248</v>
      </c>
      <c r="W3999" t="s">
        <v>42216</v>
      </c>
      <c r="X3999" t="s">
        <v>42249</v>
      </c>
      <c r="Y3999" t="s">
        <v>42250</v>
      </c>
      <c r="Z3999" t="s">
        <v>42251</v>
      </c>
      <c r="AA3999" t="s">
        <v>42252</v>
      </c>
      <c r="AB3999" t="s">
        <v>42179</v>
      </c>
      <c r="AC3999" t="s">
        <v>42253</v>
      </c>
      <c r="AD3999" t="s">
        <v>42254</v>
      </c>
      <c r="AE3999" t="s">
        <v>42255</v>
      </c>
    </row>
    <row r="4000" spans="1:31" x14ac:dyDescent="0.3">
      <c r="A4000" t="s">
        <v>42128</v>
      </c>
      <c r="B4000" t="s">
        <v>42124</v>
      </c>
      <c r="C4000">
        <v>1123</v>
      </c>
      <c r="D4000" t="s">
        <v>233</v>
      </c>
      <c r="E4000" t="s">
        <v>3</v>
      </c>
      <c r="F4000" t="s">
        <v>234</v>
      </c>
      <c r="G4000">
        <v>597</v>
      </c>
      <c r="H4000">
        <v>1833</v>
      </c>
      <c r="I4000">
        <v>4.8</v>
      </c>
      <c r="J4000">
        <v>25</v>
      </c>
      <c r="K4000">
        <v>7</v>
      </c>
      <c r="L4000" t="s">
        <v>42123</v>
      </c>
      <c r="M4000" t="s">
        <v>42133</v>
      </c>
      <c r="N4000" t="s">
        <v>42131</v>
      </c>
      <c r="O4000" t="s">
        <v>42188</v>
      </c>
      <c r="P4000" t="s">
        <v>42209</v>
      </c>
      <c r="Q4000" t="s">
        <v>42256</v>
      </c>
      <c r="R4000" t="s">
        <v>42257</v>
      </c>
      <c r="S4000" t="s">
        <v>42134</v>
      </c>
      <c r="T4000" t="s">
        <v>42258</v>
      </c>
      <c r="U4000" t="s">
        <v>42259</v>
      </c>
      <c r="V4000" t="s">
        <v>42260</v>
      </c>
      <c r="W4000" t="s">
        <v>42261</v>
      </c>
      <c r="X4000" t="s">
        <v>42127</v>
      </c>
      <c r="Y4000" t="s">
        <v>42262</v>
      </c>
      <c r="Z4000" t="s">
        <v>42129</v>
      </c>
      <c r="AA4000" t="s">
        <v>42263</v>
      </c>
      <c r="AB4000" t="s">
        <v>42125</v>
      </c>
      <c r="AC4000" t="s">
        <v>42253</v>
      </c>
      <c r="AD4000" t="s">
        <v>42264</v>
      </c>
      <c r="AE4000" t="s">
        <v>42265</v>
      </c>
    </row>
    <row r="4001" spans="1:31" x14ac:dyDescent="0.3">
      <c r="A4001" t="s">
        <v>42069</v>
      </c>
      <c r="B4001" t="s">
        <v>42024</v>
      </c>
      <c r="C4001">
        <v>972</v>
      </c>
      <c r="D4001" t="s">
        <v>32</v>
      </c>
      <c r="E4001">
        <v>594</v>
      </c>
      <c r="F4001">
        <v>13036</v>
      </c>
      <c r="G4001">
        <v>4.7300000000000004</v>
      </c>
      <c r="H4001">
        <v>30</v>
      </c>
      <c r="I4001">
        <v>2</v>
      </c>
      <c r="J4001" t="s">
        <v>42029</v>
      </c>
      <c r="K4001" t="s">
        <v>42067</v>
      </c>
      <c r="L4001" t="s">
        <v>42081</v>
      </c>
      <c r="M4001" t="s">
        <v>42028</v>
      </c>
      <c r="N4001" t="s">
        <v>42082</v>
      </c>
      <c r="O4001" t="s">
        <v>42266</v>
      </c>
      <c r="P4001" t="s">
        <v>42072</v>
      </c>
      <c r="Q4001" t="s">
        <v>42267</v>
      </c>
      <c r="R4001" t="s">
        <v>42268</v>
      </c>
      <c r="S4001" t="s">
        <v>42080</v>
      </c>
      <c r="T4001" t="s">
        <v>42027</v>
      </c>
      <c r="U4001" t="s">
        <v>42068</v>
      </c>
      <c r="V4001" t="s">
        <v>42122</v>
      </c>
      <c r="W4001" t="s">
        <v>42269</v>
      </c>
      <c r="X4001" t="s">
        <v>42270</v>
      </c>
      <c r="Y4001" t="s">
        <v>42085</v>
      </c>
      <c r="Z4001" t="s">
        <v>42271</v>
      </c>
      <c r="AA4001" t="s">
        <v>42101</v>
      </c>
      <c r="AB4001" t="s">
        <v>42272</v>
      </c>
      <c r="AC4001" t="s">
        <v>42273</v>
      </c>
    </row>
    <row r="4002" spans="1:31" x14ac:dyDescent="0.3">
      <c r="A4002" t="s">
        <v>42029</v>
      </c>
      <c r="B4002" t="s">
        <v>42024</v>
      </c>
      <c r="C4002">
        <v>973</v>
      </c>
      <c r="D4002" t="s">
        <v>32</v>
      </c>
      <c r="E4002">
        <v>592</v>
      </c>
      <c r="F4002">
        <v>7946</v>
      </c>
      <c r="G4002">
        <v>4.8499999999999996</v>
      </c>
      <c r="H4002">
        <v>27</v>
      </c>
      <c r="I4002">
        <v>2</v>
      </c>
      <c r="J4002" t="s">
        <v>42069</v>
      </c>
      <c r="K4002" t="s">
        <v>42028</v>
      </c>
      <c r="L4002" t="s">
        <v>42270</v>
      </c>
      <c r="M4002" t="s">
        <v>42085</v>
      </c>
      <c r="N4002" t="s">
        <v>42274</v>
      </c>
      <c r="O4002" t="s">
        <v>42067</v>
      </c>
      <c r="P4002" t="s">
        <v>42094</v>
      </c>
      <c r="Q4002" t="s">
        <v>42027</v>
      </c>
      <c r="R4002" t="s">
        <v>42025</v>
      </c>
      <c r="S4002" t="s">
        <v>42275</v>
      </c>
      <c r="T4002" t="s">
        <v>42276</v>
      </c>
      <c r="U4002" t="s">
        <v>42026</v>
      </c>
      <c r="V4002" t="s">
        <v>42032</v>
      </c>
      <c r="W4002" t="s">
        <v>42269</v>
      </c>
      <c r="X4002" t="s">
        <v>42277</v>
      </c>
      <c r="Y4002" t="s">
        <v>42084</v>
      </c>
      <c r="Z4002" t="s">
        <v>42101</v>
      </c>
      <c r="AA4002" t="s">
        <v>42023</v>
      </c>
      <c r="AB4002" t="s">
        <v>42088</v>
      </c>
      <c r="AC4002" t="s">
        <v>42078</v>
      </c>
    </row>
    <row r="4003" spans="1:31" x14ac:dyDescent="0.3">
      <c r="A4003" t="s">
        <v>42025</v>
      </c>
      <c r="B4003" t="s">
        <v>42024</v>
      </c>
      <c r="C4003">
        <v>974</v>
      </c>
      <c r="D4003" t="s">
        <v>32</v>
      </c>
      <c r="E4003">
        <v>597</v>
      </c>
      <c r="F4003">
        <v>8754</v>
      </c>
      <c r="G4003">
        <v>4.8099999999999996</v>
      </c>
      <c r="H4003">
        <v>16</v>
      </c>
      <c r="I4003">
        <v>1</v>
      </c>
      <c r="J4003" t="s">
        <v>42085</v>
      </c>
      <c r="K4003" t="s">
        <v>42092</v>
      </c>
      <c r="L4003" t="s">
        <v>42023</v>
      </c>
      <c r="M4003" t="s">
        <v>42273</v>
      </c>
      <c r="N4003" t="s">
        <v>42028</v>
      </c>
      <c r="O4003" t="s">
        <v>42027</v>
      </c>
      <c r="P4003" t="s">
        <v>42026</v>
      </c>
      <c r="Q4003" t="s">
        <v>42067</v>
      </c>
      <c r="R4003" t="s">
        <v>42205</v>
      </c>
      <c r="S4003" t="s">
        <v>42278</v>
      </c>
      <c r="T4003" t="s">
        <v>42270</v>
      </c>
      <c r="U4003" t="s">
        <v>42279</v>
      </c>
      <c r="V4003" t="s">
        <v>42035</v>
      </c>
      <c r="W4003" t="s">
        <v>42069</v>
      </c>
      <c r="X4003" t="s">
        <v>42032</v>
      </c>
      <c r="Y4003" t="s">
        <v>42071</v>
      </c>
      <c r="Z4003" t="s">
        <v>42093</v>
      </c>
      <c r="AA4003" t="s">
        <v>42088</v>
      </c>
      <c r="AB4003" t="s">
        <v>42086</v>
      </c>
      <c r="AC4003" t="s">
        <v>42280</v>
      </c>
    </row>
    <row r="4004" spans="1:31" x14ac:dyDescent="0.3">
      <c r="A4004" t="s">
        <v>42281</v>
      </c>
      <c r="B4004" t="s">
        <v>42282</v>
      </c>
      <c r="C4004">
        <v>687</v>
      </c>
      <c r="D4004" t="s">
        <v>687</v>
      </c>
      <c r="E4004" t="s">
        <v>3</v>
      </c>
      <c r="F4004" t="s">
        <v>688</v>
      </c>
      <c r="G4004">
        <v>1457</v>
      </c>
      <c r="H4004">
        <v>1786</v>
      </c>
      <c r="I4004">
        <v>4.5999999999999996</v>
      </c>
      <c r="J4004">
        <v>10</v>
      </c>
      <c r="K4004">
        <v>7</v>
      </c>
    </row>
    <row r="4005" spans="1:31" x14ac:dyDescent="0.3">
      <c r="A4005" t="s">
        <v>42283</v>
      </c>
      <c r="B4005" t="s">
        <v>42284</v>
      </c>
      <c r="C4005">
        <v>1128</v>
      </c>
      <c r="D4005" t="s">
        <v>2503</v>
      </c>
      <c r="E4005">
        <v>161</v>
      </c>
      <c r="F4005">
        <v>337</v>
      </c>
      <c r="G4005">
        <v>5</v>
      </c>
      <c r="H4005">
        <v>3</v>
      </c>
      <c r="I4005">
        <v>7</v>
      </c>
      <c r="J4005" t="s">
        <v>42285</v>
      </c>
      <c r="K4005" t="s">
        <v>42286</v>
      </c>
      <c r="L4005" t="s">
        <v>42287</v>
      </c>
      <c r="M4005" t="s">
        <v>34335</v>
      </c>
      <c r="N4005" t="s">
        <v>42288</v>
      </c>
      <c r="O4005" t="s">
        <v>42289</v>
      </c>
      <c r="P4005" t="s">
        <v>42290</v>
      </c>
      <c r="Q4005" t="s">
        <v>42291</v>
      </c>
      <c r="R4005" t="s">
        <v>42292</v>
      </c>
      <c r="S4005" t="s">
        <v>42293</v>
      </c>
      <c r="T4005" t="s">
        <v>42294</v>
      </c>
      <c r="U4005" t="s">
        <v>42295</v>
      </c>
      <c r="V4005" t="s">
        <v>42296</v>
      </c>
      <c r="W4005" t="s">
        <v>42297</v>
      </c>
      <c r="X4005" t="s">
        <v>42298</v>
      </c>
      <c r="Y4005" t="s">
        <v>42299</v>
      </c>
      <c r="Z4005" t="s">
        <v>42300</v>
      </c>
      <c r="AA4005" t="s">
        <v>42301</v>
      </c>
      <c r="AB4005" t="s">
        <v>42302</v>
      </c>
      <c r="AC4005" t="s">
        <v>42303</v>
      </c>
    </row>
    <row r="4006" spans="1:31" x14ac:dyDescent="0.3">
      <c r="A4006" t="s">
        <v>42304</v>
      </c>
      <c r="B4006" t="s">
        <v>42305</v>
      </c>
      <c r="C4006">
        <v>739</v>
      </c>
      <c r="D4006" t="s">
        <v>20</v>
      </c>
      <c r="E4006">
        <v>87</v>
      </c>
      <c r="F4006">
        <v>13000</v>
      </c>
      <c r="G4006">
        <v>4.72</v>
      </c>
      <c r="H4006">
        <v>60</v>
      </c>
      <c r="I4006">
        <v>46</v>
      </c>
      <c r="J4006" t="s">
        <v>42306</v>
      </c>
      <c r="K4006" t="s">
        <v>42307</v>
      </c>
      <c r="L4006" t="s">
        <v>42308</v>
      </c>
      <c r="M4006" t="s">
        <v>42309</v>
      </c>
      <c r="N4006" t="s">
        <v>42310</v>
      </c>
      <c r="O4006" t="s">
        <v>42311</v>
      </c>
      <c r="P4006" t="s">
        <v>42312</v>
      </c>
      <c r="Q4006" t="s">
        <v>42313</v>
      </c>
      <c r="R4006" t="s">
        <v>42314</v>
      </c>
      <c r="S4006" t="s">
        <v>42315</v>
      </c>
      <c r="T4006" t="s">
        <v>42316</v>
      </c>
      <c r="U4006" t="s">
        <v>42317</v>
      </c>
      <c r="V4006" t="s">
        <v>42318</v>
      </c>
      <c r="W4006" t="s">
        <v>42319</v>
      </c>
      <c r="X4006" t="s">
        <v>42320</v>
      </c>
      <c r="Y4006" t="s">
        <v>42321</v>
      </c>
      <c r="Z4006" t="s">
        <v>42322</v>
      </c>
      <c r="AA4006" t="s">
        <v>42323</v>
      </c>
      <c r="AB4006" t="s">
        <v>42324</v>
      </c>
      <c r="AC4006" t="s">
        <v>42325</v>
      </c>
    </row>
    <row r="4007" spans="1:31" x14ac:dyDescent="0.3">
      <c r="A4007" t="s">
        <v>42326</v>
      </c>
      <c r="B4007" t="s">
        <v>42327</v>
      </c>
      <c r="C4007">
        <v>1111</v>
      </c>
      <c r="D4007" t="s">
        <v>20</v>
      </c>
      <c r="E4007">
        <v>437</v>
      </c>
      <c r="F4007">
        <v>109</v>
      </c>
      <c r="G4007">
        <v>0</v>
      </c>
      <c r="H4007">
        <v>0</v>
      </c>
      <c r="I4007">
        <v>2</v>
      </c>
    </row>
    <row r="4008" spans="1:31" x14ac:dyDescent="0.3">
      <c r="A4008" t="s">
        <v>42289</v>
      </c>
      <c r="B4008" t="s">
        <v>42328</v>
      </c>
      <c r="C4008">
        <v>751</v>
      </c>
      <c r="D4008" t="s">
        <v>32</v>
      </c>
      <c r="E4008">
        <v>399</v>
      </c>
      <c r="F4008">
        <v>5327</v>
      </c>
      <c r="G4008">
        <v>3.06</v>
      </c>
      <c r="H4008">
        <v>18</v>
      </c>
      <c r="I4008">
        <v>8</v>
      </c>
    </row>
    <row r="4009" spans="1:31" x14ac:dyDescent="0.3">
      <c r="A4009" t="s">
        <v>42329</v>
      </c>
      <c r="B4009" t="s">
        <v>42330</v>
      </c>
      <c r="C4009">
        <v>1057</v>
      </c>
      <c r="D4009" t="s">
        <v>687</v>
      </c>
      <c r="E4009" t="s">
        <v>3</v>
      </c>
      <c r="F4009" t="s">
        <v>688</v>
      </c>
      <c r="G4009">
        <v>391</v>
      </c>
      <c r="H4009">
        <v>229</v>
      </c>
      <c r="I4009">
        <v>0</v>
      </c>
      <c r="J4009">
        <v>0</v>
      </c>
      <c r="K4009">
        <v>4</v>
      </c>
    </row>
    <row r="4010" spans="1:31" x14ac:dyDescent="0.3">
      <c r="A4010" t="s">
        <v>42331</v>
      </c>
      <c r="B4010" t="s">
        <v>42332</v>
      </c>
      <c r="C4010">
        <v>620</v>
      </c>
      <c r="D4010" t="s">
        <v>32</v>
      </c>
      <c r="E4010">
        <v>11</v>
      </c>
      <c r="F4010">
        <v>1088</v>
      </c>
      <c r="G4010">
        <v>4</v>
      </c>
      <c r="H4010">
        <v>3</v>
      </c>
      <c r="I4010">
        <v>9</v>
      </c>
      <c r="J4010" t="s">
        <v>42333</v>
      </c>
      <c r="K4010" t="s">
        <v>42334</v>
      </c>
      <c r="L4010" t="s">
        <v>42335</v>
      </c>
      <c r="M4010" t="s">
        <v>42336</v>
      </c>
      <c r="N4010" t="s">
        <v>42289</v>
      </c>
      <c r="O4010" t="s">
        <v>42337</v>
      </c>
      <c r="P4010" t="s">
        <v>42338</v>
      </c>
      <c r="Q4010" t="s">
        <v>42339</v>
      </c>
      <c r="R4010" t="s">
        <v>42340</v>
      </c>
      <c r="S4010" t="s">
        <v>42341</v>
      </c>
      <c r="T4010" t="s">
        <v>42342</v>
      </c>
      <c r="U4010" t="s">
        <v>42343</v>
      </c>
      <c r="V4010" t="s">
        <v>42344</v>
      </c>
      <c r="W4010" t="s">
        <v>42345</v>
      </c>
      <c r="X4010" t="s">
        <v>42346</v>
      </c>
      <c r="Y4010" t="s">
        <v>42347</v>
      </c>
      <c r="Z4010" t="s">
        <v>42348</v>
      </c>
      <c r="AA4010" t="s">
        <v>42349</v>
      </c>
      <c r="AB4010" t="s">
        <v>42350</v>
      </c>
      <c r="AC4010" t="e">
        <f>-eHLxoSG324</f>
        <v>#NAME?</v>
      </c>
    </row>
    <row r="4011" spans="1:31" x14ac:dyDescent="0.3">
      <c r="A4011" t="s">
        <v>42351</v>
      </c>
      <c r="B4011" t="s">
        <v>42330</v>
      </c>
      <c r="C4011">
        <v>1057</v>
      </c>
      <c r="D4011" t="s">
        <v>687</v>
      </c>
      <c r="E4011" t="s">
        <v>3</v>
      </c>
      <c r="F4011" t="s">
        <v>688</v>
      </c>
      <c r="G4011">
        <v>225</v>
      </c>
      <c r="H4011">
        <v>196</v>
      </c>
      <c r="I4011">
        <v>1</v>
      </c>
      <c r="J4011">
        <v>1</v>
      </c>
      <c r="K4011">
        <v>12</v>
      </c>
    </row>
    <row r="4012" spans="1:31" x14ac:dyDescent="0.3">
      <c r="A4012" t="s">
        <v>42352</v>
      </c>
      <c r="B4012" t="s">
        <v>42353</v>
      </c>
      <c r="C4012">
        <v>1063</v>
      </c>
      <c r="D4012" t="s">
        <v>687</v>
      </c>
      <c r="E4012" t="s">
        <v>3</v>
      </c>
      <c r="F4012" t="s">
        <v>688</v>
      </c>
      <c r="G4012">
        <v>320</v>
      </c>
      <c r="H4012">
        <v>86</v>
      </c>
      <c r="I4012">
        <v>1</v>
      </c>
      <c r="J4012">
        <v>1</v>
      </c>
      <c r="K4012">
        <v>2</v>
      </c>
    </row>
    <row r="4013" spans="1:31" x14ac:dyDescent="0.3">
      <c r="A4013" t="s">
        <v>42354</v>
      </c>
      <c r="B4013" t="s">
        <v>42355</v>
      </c>
      <c r="C4013">
        <v>865</v>
      </c>
      <c r="D4013" t="s">
        <v>32</v>
      </c>
      <c r="E4013">
        <v>123</v>
      </c>
      <c r="F4013">
        <v>479</v>
      </c>
      <c r="G4013">
        <v>3.67</v>
      </c>
      <c r="H4013">
        <v>3</v>
      </c>
      <c r="I4013">
        <v>2</v>
      </c>
    </row>
    <row r="4014" spans="1:31" x14ac:dyDescent="0.3">
      <c r="A4014" t="s">
        <v>42356</v>
      </c>
      <c r="B4014" t="s">
        <v>42357</v>
      </c>
      <c r="C4014">
        <v>838</v>
      </c>
      <c r="D4014" t="s">
        <v>687</v>
      </c>
      <c r="E4014" t="s">
        <v>3</v>
      </c>
      <c r="F4014" t="s">
        <v>688</v>
      </c>
      <c r="G4014">
        <v>650</v>
      </c>
      <c r="H4014">
        <v>16129</v>
      </c>
      <c r="I4014">
        <v>4.3499999999999996</v>
      </c>
      <c r="J4014">
        <v>190</v>
      </c>
      <c r="K4014">
        <v>324</v>
      </c>
      <c r="L4014" t="s">
        <v>42358</v>
      </c>
      <c r="M4014" t="s">
        <v>42359</v>
      </c>
      <c r="N4014" t="s">
        <v>42360</v>
      </c>
      <c r="O4014" t="s">
        <v>42361</v>
      </c>
      <c r="P4014" t="s">
        <v>42362</v>
      </c>
      <c r="Q4014" t="s">
        <v>42363</v>
      </c>
      <c r="R4014" t="s">
        <v>42364</v>
      </c>
      <c r="S4014" t="s">
        <v>42365</v>
      </c>
      <c r="T4014" t="s">
        <v>42366</v>
      </c>
      <c r="U4014" t="s">
        <v>42367</v>
      </c>
      <c r="V4014" t="s">
        <v>42368</v>
      </c>
      <c r="W4014" t="s">
        <v>42369</v>
      </c>
      <c r="X4014" t="s">
        <v>42370</v>
      </c>
      <c r="Y4014" t="s">
        <v>42371</v>
      </c>
      <c r="Z4014" t="s">
        <v>42372</v>
      </c>
      <c r="AA4014" t="s">
        <v>42373</v>
      </c>
      <c r="AB4014" t="s">
        <v>42374</v>
      </c>
      <c r="AC4014" t="s">
        <v>42375</v>
      </c>
      <c r="AD4014" t="s">
        <v>8074</v>
      </c>
      <c r="AE4014" t="s">
        <v>42376</v>
      </c>
    </row>
    <row r="4015" spans="1:31" x14ac:dyDescent="0.3">
      <c r="A4015" t="s">
        <v>42377</v>
      </c>
      <c r="B4015" t="s">
        <v>42378</v>
      </c>
      <c r="C4015">
        <v>829</v>
      </c>
      <c r="D4015" t="s">
        <v>32</v>
      </c>
      <c r="E4015">
        <v>100</v>
      </c>
      <c r="F4015">
        <v>3746</v>
      </c>
      <c r="G4015">
        <v>4.5</v>
      </c>
      <c r="H4015">
        <v>12</v>
      </c>
      <c r="I4015">
        <v>19</v>
      </c>
    </row>
    <row r="4016" spans="1:31" x14ac:dyDescent="0.3">
      <c r="A4016" t="s">
        <v>42348</v>
      </c>
      <c r="B4016" t="s">
        <v>42379</v>
      </c>
      <c r="C4016">
        <v>1111</v>
      </c>
      <c r="D4016" t="s">
        <v>32</v>
      </c>
      <c r="E4016">
        <v>12</v>
      </c>
      <c r="F4016">
        <v>16</v>
      </c>
      <c r="G4016">
        <v>0</v>
      </c>
      <c r="H4016">
        <v>0</v>
      </c>
      <c r="I4016">
        <v>0</v>
      </c>
    </row>
    <row r="4017" spans="1:31" x14ac:dyDescent="0.3">
      <c r="A4017" t="s">
        <v>42358</v>
      </c>
      <c r="B4017" t="s">
        <v>42380</v>
      </c>
      <c r="C4017">
        <v>439</v>
      </c>
      <c r="D4017" t="s">
        <v>20</v>
      </c>
      <c r="E4017">
        <v>151</v>
      </c>
      <c r="F4017">
        <v>332268</v>
      </c>
      <c r="G4017">
        <v>3.63</v>
      </c>
      <c r="H4017">
        <v>953</v>
      </c>
      <c r="I4017">
        <v>2427</v>
      </c>
      <c r="J4017" t="s">
        <v>42360</v>
      </c>
      <c r="K4017" t="s">
        <v>42356</v>
      </c>
      <c r="L4017" t="s">
        <v>42359</v>
      </c>
      <c r="M4017" t="s">
        <v>42363</v>
      </c>
      <c r="N4017" t="s">
        <v>42367</v>
      </c>
      <c r="O4017" t="s">
        <v>42381</v>
      </c>
      <c r="P4017" t="s">
        <v>42361</v>
      </c>
      <c r="Q4017" t="s">
        <v>42362</v>
      </c>
      <c r="R4017" t="s">
        <v>42366</v>
      </c>
      <c r="S4017" t="s">
        <v>42382</v>
      </c>
      <c r="T4017" t="s">
        <v>42364</v>
      </c>
      <c r="U4017" t="s">
        <v>42371</v>
      </c>
      <c r="V4017" t="s">
        <v>42383</v>
      </c>
      <c r="W4017" t="s">
        <v>42384</v>
      </c>
      <c r="X4017" t="s">
        <v>42385</v>
      </c>
      <c r="Y4017" t="s">
        <v>42386</v>
      </c>
      <c r="Z4017" t="s">
        <v>42365</v>
      </c>
      <c r="AA4017" t="e">
        <f>--Vaz9jW054</f>
        <v>#NAME?</v>
      </c>
      <c r="AB4017" t="s">
        <v>42387</v>
      </c>
      <c r="AC4017" t="s">
        <v>42388</v>
      </c>
    </row>
    <row r="4018" spans="1:31" x14ac:dyDescent="0.3">
      <c r="A4018" t="s">
        <v>42362</v>
      </c>
      <c r="B4018" t="s">
        <v>42389</v>
      </c>
      <c r="C4018">
        <v>700</v>
      </c>
      <c r="D4018" t="s">
        <v>233</v>
      </c>
      <c r="E4018" t="s">
        <v>3</v>
      </c>
      <c r="F4018" t="s">
        <v>234</v>
      </c>
      <c r="G4018">
        <v>484</v>
      </c>
      <c r="H4018">
        <v>233450</v>
      </c>
      <c r="I4018">
        <v>4.82</v>
      </c>
      <c r="J4018">
        <v>931</v>
      </c>
      <c r="K4018">
        <v>363</v>
      </c>
      <c r="L4018" t="s">
        <v>42360</v>
      </c>
      <c r="M4018" t="s">
        <v>42390</v>
      </c>
      <c r="N4018" t="s">
        <v>42391</v>
      </c>
      <c r="O4018" t="s">
        <v>42392</v>
      </c>
      <c r="P4018" t="s">
        <v>42393</v>
      </c>
      <c r="Q4018" t="s">
        <v>42356</v>
      </c>
      <c r="R4018" t="s">
        <v>42394</v>
      </c>
      <c r="S4018" t="s">
        <v>42395</v>
      </c>
      <c r="T4018" t="s">
        <v>42396</v>
      </c>
      <c r="U4018" t="s">
        <v>42358</v>
      </c>
      <c r="V4018" t="s">
        <v>42363</v>
      </c>
      <c r="W4018" t="s">
        <v>42388</v>
      </c>
      <c r="X4018" t="s">
        <v>42397</v>
      </c>
      <c r="Y4018" t="s">
        <v>42398</v>
      </c>
      <c r="Z4018" t="s">
        <v>42399</v>
      </c>
      <c r="AA4018" t="s">
        <v>42400</v>
      </c>
      <c r="AB4018" t="s">
        <v>42401</v>
      </c>
      <c r="AC4018" t="s">
        <v>42402</v>
      </c>
      <c r="AD4018" t="s">
        <v>42403</v>
      </c>
      <c r="AE4018" t="s">
        <v>42404</v>
      </c>
    </row>
    <row r="4019" spans="1:31" x14ac:dyDescent="0.3">
      <c r="A4019" t="s">
        <v>42405</v>
      </c>
      <c r="B4019" t="s">
        <v>42406</v>
      </c>
      <c r="C4019">
        <v>382</v>
      </c>
      <c r="D4019" t="s">
        <v>687</v>
      </c>
      <c r="E4019" t="s">
        <v>3</v>
      </c>
      <c r="F4019" t="s">
        <v>688</v>
      </c>
      <c r="G4019">
        <v>48</v>
      </c>
      <c r="H4019">
        <v>18288</v>
      </c>
      <c r="I4019">
        <v>4.92</v>
      </c>
      <c r="J4019">
        <v>62</v>
      </c>
      <c r="K4019">
        <v>63</v>
      </c>
      <c r="L4019" t="s">
        <v>42407</v>
      </c>
      <c r="M4019" t="s">
        <v>42359</v>
      </c>
      <c r="N4019" t="s">
        <v>42360</v>
      </c>
      <c r="O4019" t="s">
        <v>42408</v>
      </c>
      <c r="P4019" t="s">
        <v>42409</v>
      </c>
      <c r="Q4019" t="s">
        <v>42358</v>
      </c>
      <c r="R4019" t="s">
        <v>42410</v>
      </c>
      <c r="S4019" t="s">
        <v>32450</v>
      </c>
      <c r="T4019" t="s">
        <v>42356</v>
      </c>
      <c r="U4019" t="s">
        <v>42411</v>
      </c>
      <c r="V4019" t="s">
        <v>42412</v>
      </c>
      <c r="W4019" t="s">
        <v>42413</v>
      </c>
      <c r="X4019" t="s">
        <v>42363</v>
      </c>
      <c r="Y4019" t="s">
        <v>42387</v>
      </c>
      <c r="Z4019" t="s">
        <v>42414</v>
      </c>
      <c r="AA4019" t="s">
        <v>42370</v>
      </c>
      <c r="AB4019" t="s">
        <v>42415</v>
      </c>
      <c r="AC4019" t="s">
        <v>42416</v>
      </c>
      <c r="AD4019" t="s">
        <v>42417</v>
      </c>
      <c r="AE4019" t="s">
        <v>42418</v>
      </c>
    </row>
    <row r="4020" spans="1:31" x14ac:dyDescent="0.3">
      <c r="A4020" t="s">
        <v>42363</v>
      </c>
      <c r="B4020" t="s">
        <v>42419</v>
      </c>
      <c r="C4020">
        <v>559</v>
      </c>
      <c r="D4020" t="s">
        <v>20</v>
      </c>
      <c r="E4020">
        <v>172</v>
      </c>
      <c r="F4020">
        <v>93970</v>
      </c>
      <c r="G4020">
        <v>4.74</v>
      </c>
      <c r="H4020">
        <v>539</v>
      </c>
      <c r="I4020">
        <v>399</v>
      </c>
      <c r="J4020" t="s">
        <v>42364</v>
      </c>
      <c r="K4020" t="s">
        <v>42360</v>
      </c>
      <c r="L4020" t="s">
        <v>42358</v>
      </c>
      <c r="M4020" t="s">
        <v>42370</v>
      </c>
      <c r="N4020" t="s">
        <v>42420</v>
      </c>
      <c r="O4020" t="s">
        <v>42359</v>
      </c>
      <c r="P4020" t="s">
        <v>42421</v>
      </c>
      <c r="Q4020" t="s">
        <v>42422</v>
      </c>
      <c r="R4020" t="s">
        <v>42356</v>
      </c>
      <c r="S4020" t="s">
        <v>42423</v>
      </c>
      <c r="T4020" t="s">
        <v>42424</v>
      </c>
      <c r="U4020" t="s">
        <v>42425</v>
      </c>
      <c r="V4020" t="s">
        <v>42362</v>
      </c>
      <c r="W4020" t="s">
        <v>42426</v>
      </c>
      <c r="X4020" t="s">
        <v>42361</v>
      </c>
      <c r="Y4020" t="s">
        <v>42427</v>
      </c>
      <c r="Z4020" t="s">
        <v>42428</v>
      </c>
      <c r="AA4020" t="s">
        <v>42367</v>
      </c>
      <c r="AB4020" t="s">
        <v>42429</v>
      </c>
      <c r="AC4020" t="s">
        <v>42430</v>
      </c>
    </row>
    <row r="4021" spans="1:31" x14ac:dyDescent="0.3">
      <c r="A4021" t="s">
        <v>42431</v>
      </c>
      <c r="B4021" t="s">
        <v>42432</v>
      </c>
      <c r="C4021">
        <v>321</v>
      </c>
      <c r="D4021" t="s">
        <v>32</v>
      </c>
      <c r="E4021">
        <v>778</v>
      </c>
      <c r="F4021">
        <v>43161</v>
      </c>
      <c r="G4021">
        <v>4.7699999999999996</v>
      </c>
      <c r="H4021">
        <v>416</v>
      </c>
      <c r="I4021">
        <v>302</v>
      </c>
      <c r="J4021" t="s">
        <v>42433</v>
      </c>
      <c r="K4021" t="s">
        <v>42434</v>
      </c>
      <c r="L4021" t="s">
        <v>42435</v>
      </c>
      <c r="M4021" t="s">
        <v>42436</v>
      </c>
      <c r="N4021" t="s">
        <v>42437</v>
      </c>
      <c r="O4021" t="s">
        <v>42438</v>
      </c>
      <c r="P4021" t="s">
        <v>42439</v>
      </c>
      <c r="Q4021" t="s">
        <v>42440</v>
      </c>
      <c r="R4021" t="s">
        <v>42441</v>
      </c>
      <c r="S4021" t="s">
        <v>42442</v>
      </c>
      <c r="T4021" t="s">
        <v>42443</v>
      </c>
      <c r="U4021" t="s">
        <v>42444</v>
      </c>
      <c r="V4021" t="s">
        <v>42445</v>
      </c>
      <c r="W4021" t="s">
        <v>42446</v>
      </c>
    </row>
    <row r="4022" spans="1:31" x14ac:dyDescent="0.3">
      <c r="A4022" t="s">
        <v>42447</v>
      </c>
      <c r="B4022" t="s">
        <v>42448</v>
      </c>
      <c r="C4022">
        <v>671</v>
      </c>
      <c r="D4022" t="s">
        <v>32</v>
      </c>
      <c r="E4022">
        <v>214</v>
      </c>
      <c r="F4022">
        <v>1133</v>
      </c>
      <c r="G4022">
        <v>3.5</v>
      </c>
      <c r="H4022">
        <v>2</v>
      </c>
      <c r="I4022">
        <v>4</v>
      </c>
    </row>
    <row r="4023" spans="1:31" x14ac:dyDescent="0.3">
      <c r="A4023" t="s">
        <v>42449</v>
      </c>
      <c r="B4023" t="s">
        <v>42450</v>
      </c>
      <c r="C4023">
        <v>585</v>
      </c>
      <c r="D4023" t="s">
        <v>20</v>
      </c>
      <c r="E4023">
        <v>150</v>
      </c>
      <c r="F4023">
        <v>3361</v>
      </c>
      <c r="G4023">
        <v>4.68</v>
      </c>
      <c r="H4023">
        <v>25</v>
      </c>
      <c r="I4023">
        <v>14</v>
      </c>
      <c r="J4023" t="s">
        <v>42404</v>
      </c>
      <c r="K4023" t="s">
        <v>42451</v>
      </c>
      <c r="L4023" t="s">
        <v>42452</v>
      </c>
      <c r="M4023" t="s">
        <v>42453</v>
      </c>
      <c r="N4023" t="s">
        <v>42454</v>
      </c>
      <c r="O4023" t="s">
        <v>42455</v>
      </c>
      <c r="P4023" t="s">
        <v>42456</v>
      </c>
      <c r="Q4023" t="s">
        <v>42457</v>
      </c>
      <c r="R4023" t="s">
        <v>42458</v>
      </c>
      <c r="S4023" t="s">
        <v>1038</v>
      </c>
      <c r="T4023" t="s">
        <v>42358</v>
      </c>
      <c r="U4023" t="s">
        <v>42459</v>
      </c>
      <c r="V4023" t="s">
        <v>8024</v>
      </c>
      <c r="W4023" t="s">
        <v>8074</v>
      </c>
      <c r="X4023" t="s">
        <v>42460</v>
      </c>
      <c r="Y4023" t="s">
        <v>42461</v>
      </c>
      <c r="Z4023" t="s">
        <v>42462</v>
      </c>
      <c r="AA4023" t="s">
        <v>42463</v>
      </c>
      <c r="AB4023" t="s">
        <v>42464</v>
      </c>
      <c r="AC4023" t="s">
        <v>42465</v>
      </c>
    </row>
    <row r="4024" spans="1:31" x14ac:dyDescent="0.3">
      <c r="A4024" t="s">
        <v>42466</v>
      </c>
      <c r="B4024" t="s">
        <v>42467</v>
      </c>
      <c r="C4024">
        <v>676</v>
      </c>
      <c r="D4024" t="s">
        <v>632</v>
      </c>
      <c r="E4024">
        <v>196</v>
      </c>
      <c r="F4024">
        <v>1357481</v>
      </c>
      <c r="G4024">
        <v>4.8099999999999996</v>
      </c>
      <c r="H4024">
        <v>1942</v>
      </c>
      <c r="I4024">
        <v>932</v>
      </c>
      <c r="J4024" t="s">
        <v>42468</v>
      </c>
      <c r="K4024" t="s">
        <v>42469</v>
      </c>
      <c r="L4024" t="s">
        <v>42470</v>
      </c>
      <c r="M4024" t="e">
        <f>-Pc7RoVTwUQ</f>
        <v>#NAME?</v>
      </c>
      <c r="N4024" t="s">
        <v>42471</v>
      </c>
      <c r="O4024" t="s">
        <v>42472</v>
      </c>
      <c r="P4024" t="s">
        <v>42473</v>
      </c>
      <c r="Q4024" t="s">
        <v>42474</v>
      </c>
      <c r="R4024" t="s">
        <v>42475</v>
      </c>
      <c r="S4024" t="s">
        <v>42476</v>
      </c>
      <c r="T4024" t="s">
        <v>42477</v>
      </c>
      <c r="U4024" t="s">
        <v>42478</v>
      </c>
      <c r="V4024" t="s">
        <v>42479</v>
      </c>
      <c r="W4024" t="s">
        <v>42480</v>
      </c>
      <c r="X4024" t="s">
        <v>42481</v>
      </c>
      <c r="Y4024" t="s">
        <v>42482</v>
      </c>
      <c r="Z4024" t="s">
        <v>42483</v>
      </c>
      <c r="AA4024" t="s">
        <v>42484</v>
      </c>
      <c r="AB4024" t="s">
        <v>42485</v>
      </c>
      <c r="AC4024" t="s">
        <v>42486</v>
      </c>
    </row>
    <row r="4025" spans="1:31" x14ac:dyDescent="0.3">
      <c r="A4025" t="s">
        <v>42469</v>
      </c>
      <c r="B4025" t="s">
        <v>42487</v>
      </c>
      <c r="C4025">
        <v>885</v>
      </c>
      <c r="D4025" t="s">
        <v>632</v>
      </c>
      <c r="E4025">
        <v>231</v>
      </c>
      <c r="F4025">
        <v>570796</v>
      </c>
      <c r="G4025">
        <v>4.6900000000000004</v>
      </c>
      <c r="H4025">
        <v>873</v>
      </c>
      <c r="I4025">
        <v>571</v>
      </c>
      <c r="J4025" t="s">
        <v>42466</v>
      </c>
      <c r="K4025" t="s">
        <v>42468</v>
      </c>
      <c r="L4025" t="s">
        <v>42470</v>
      </c>
      <c r="M4025" t="s">
        <v>42488</v>
      </c>
      <c r="N4025" t="s">
        <v>42489</v>
      </c>
      <c r="O4025" t="s">
        <v>42471</v>
      </c>
      <c r="P4025" t="s">
        <v>42472</v>
      </c>
      <c r="Q4025" t="s">
        <v>42482</v>
      </c>
      <c r="R4025" t="s">
        <v>42475</v>
      </c>
      <c r="S4025" t="s">
        <v>42474</v>
      </c>
      <c r="T4025" t="s">
        <v>42490</v>
      </c>
      <c r="U4025" t="s">
        <v>42491</v>
      </c>
      <c r="V4025" t="s">
        <v>42473</v>
      </c>
      <c r="W4025" t="s">
        <v>42492</v>
      </c>
    </row>
    <row r="4026" spans="1:31" x14ac:dyDescent="0.3">
      <c r="A4026" t="s">
        <v>42468</v>
      </c>
      <c r="B4026" t="s">
        <v>42493</v>
      </c>
      <c r="C4026">
        <v>441</v>
      </c>
      <c r="D4026" t="s">
        <v>632</v>
      </c>
      <c r="E4026">
        <v>202</v>
      </c>
      <c r="F4026">
        <v>1103487</v>
      </c>
      <c r="G4026">
        <v>4.8099999999999996</v>
      </c>
      <c r="H4026">
        <v>1862</v>
      </c>
      <c r="I4026">
        <v>745</v>
      </c>
      <c r="J4026" t="s">
        <v>42466</v>
      </c>
      <c r="K4026" t="s">
        <v>42469</v>
      </c>
      <c r="L4026" t="e">
        <f>-Pc7RoVTwUQ</f>
        <v>#NAME?</v>
      </c>
      <c r="M4026" t="s">
        <v>42470</v>
      </c>
      <c r="N4026" t="s">
        <v>42471</v>
      </c>
      <c r="O4026" t="s">
        <v>42472</v>
      </c>
      <c r="P4026" t="s">
        <v>42473</v>
      </c>
      <c r="Q4026" t="s">
        <v>42474</v>
      </c>
      <c r="R4026" t="s">
        <v>42476</v>
      </c>
      <c r="S4026" t="s">
        <v>42494</v>
      </c>
      <c r="T4026" t="s">
        <v>42475</v>
      </c>
      <c r="U4026" t="s">
        <v>42477</v>
      </c>
      <c r="V4026" t="s">
        <v>42480</v>
      </c>
      <c r="W4026" t="s">
        <v>42495</v>
      </c>
    </row>
    <row r="4027" spans="1:31" x14ac:dyDescent="0.3">
      <c r="A4027" t="s">
        <v>42472</v>
      </c>
      <c r="B4027" t="s">
        <v>42496</v>
      </c>
      <c r="C4027">
        <v>562</v>
      </c>
      <c r="D4027" t="s">
        <v>632</v>
      </c>
      <c r="E4027">
        <v>240</v>
      </c>
      <c r="F4027">
        <v>323961</v>
      </c>
      <c r="G4027">
        <v>4.92</v>
      </c>
      <c r="H4027">
        <v>527</v>
      </c>
      <c r="I4027">
        <v>211</v>
      </c>
      <c r="J4027" t="s">
        <v>42466</v>
      </c>
      <c r="K4027" t="s">
        <v>42474</v>
      </c>
      <c r="L4027" t="s">
        <v>42468</v>
      </c>
      <c r="M4027" t="s">
        <v>42470</v>
      </c>
      <c r="N4027" t="s">
        <v>42471</v>
      </c>
      <c r="O4027" t="e">
        <f>-Pc7RoVTwUQ</f>
        <v>#NAME?</v>
      </c>
      <c r="P4027" t="s">
        <v>42473</v>
      </c>
      <c r="Q4027" t="s">
        <v>42497</v>
      </c>
      <c r="R4027" t="s">
        <v>42475</v>
      </c>
      <c r="S4027" t="s">
        <v>42476</v>
      </c>
      <c r="T4027" t="s">
        <v>42477</v>
      </c>
      <c r="U4027" t="s">
        <v>42495</v>
      </c>
      <c r="V4027" t="s">
        <v>42480</v>
      </c>
      <c r="W4027" t="s">
        <v>42498</v>
      </c>
      <c r="X4027" t="s">
        <v>42481</v>
      </c>
      <c r="Y4027" t="s">
        <v>42499</v>
      </c>
      <c r="Z4027" t="s">
        <v>42478</v>
      </c>
      <c r="AA4027" t="s">
        <v>42484</v>
      </c>
      <c r="AB4027" t="s">
        <v>42500</v>
      </c>
      <c r="AC4027" t="s">
        <v>42501</v>
      </c>
    </row>
    <row r="4028" spans="1:31" x14ac:dyDescent="0.3">
      <c r="A4028" t="s">
        <v>42471</v>
      </c>
      <c r="B4028" t="s">
        <v>42502</v>
      </c>
      <c r="C4028">
        <v>567</v>
      </c>
      <c r="D4028" t="s">
        <v>632</v>
      </c>
      <c r="E4028">
        <v>236</v>
      </c>
      <c r="F4028">
        <v>563004</v>
      </c>
      <c r="G4028">
        <v>4.6399999999999997</v>
      </c>
      <c r="H4028">
        <v>865</v>
      </c>
      <c r="I4028">
        <v>501</v>
      </c>
      <c r="J4028" t="s">
        <v>42470</v>
      </c>
      <c r="K4028" t="s">
        <v>42466</v>
      </c>
      <c r="L4028" t="s">
        <v>42474</v>
      </c>
      <c r="M4028" t="s">
        <v>42468</v>
      </c>
      <c r="N4028" t="e">
        <f>-Pc7RoVTwUQ</f>
        <v>#NAME?</v>
      </c>
      <c r="O4028" t="s">
        <v>42472</v>
      </c>
      <c r="P4028" t="s">
        <v>42469</v>
      </c>
      <c r="Q4028" t="s">
        <v>42503</v>
      </c>
      <c r="R4028" t="s">
        <v>42473</v>
      </c>
      <c r="S4028" t="s">
        <v>42477</v>
      </c>
      <c r="T4028" t="s">
        <v>42497</v>
      </c>
      <c r="U4028" t="s">
        <v>42504</v>
      </c>
      <c r="V4028" t="s">
        <v>42505</v>
      </c>
      <c r="W4028" t="s">
        <v>42506</v>
      </c>
    </row>
    <row r="4029" spans="1:31" x14ac:dyDescent="0.3">
      <c r="A4029" t="s">
        <v>42475</v>
      </c>
      <c r="B4029" t="s">
        <v>42487</v>
      </c>
      <c r="C4029">
        <v>885</v>
      </c>
      <c r="D4029" t="s">
        <v>632</v>
      </c>
      <c r="E4029">
        <v>225</v>
      </c>
      <c r="F4029">
        <v>73748</v>
      </c>
      <c r="G4029">
        <v>4.87</v>
      </c>
      <c r="H4029">
        <v>113</v>
      </c>
      <c r="I4029">
        <v>39</v>
      </c>
      <c r="J4029" t="s">
        <v>42469</v>
      </c>
      <c r="K4029" t="s">
        <v>42466</v>
      </c>
      <c r="L4029" t="s">
        <v>42468</v>
      </c>
      <c r="M4029" t="s">
        <v>42472</v>
      </c>
      <c r="N4029" t="s">
        <v>42470</v>
      </c>
      <c r="O4029" t="e">
        <f>-Pc7RoVTwUQ</f>
        <v>#NAME?</v>
      </c>
      <c r="P4029" t="s">
        <v>42471</v>
      </c>
      <c r="Q4029" t="s">
        <v>42474</v>
      </c>
      <c r="R4029" t="s">
        <v>42473</v>
      </c>
      <c r="S4029" t="s">
        <v>42495</v>
      </c>
      <c r="T4029" t="s">
        <v>42478</v>
      </c>
      <c r="U4029" t="s">
        <v>42476</v>
      </c>
      <c r="V4029" t="s">
        <v>42490</v>
      </c>
      <c r="W4029" t="s">
        <v>42477</v>
      </c>
    </row>
    <row r="4030" spans="1:31" x14ac:dyDescent="0.3">
      <c r="A4030" t="s">
        <v>42470</v>
      </c>
      <c r="B4030" t="s">
        <v>42507</v>
      </c>
      <c r="C4030">
        <v>606</v>
      </c>
      <c r="D4030" t="s">
        <v>632</v>
      </c>
      <c r="E4030">
        <v>275</v>
      </c>
      <c r="F4030">
        <v>429820</v>
      </c>
      <c r="G4030">
        <v>4.72</v>
      </c>
      <c r="H4030">
        <v>423</v>
      </c>
      <c r="I4030">
        <v>197</v>
      </c>
      <c r="J4030" t="s">
        <v>42466</v>
      </c>
      <c r="K4030" t="s">
        <v>42471</v>
      </c>
      <c r="L4030" t="s">
        <v>42468</v>
      </c>
      <c r="M4030" t="s">
        <v>42469</v>
      </c>
      <c r="N4030" t="s">
        <v>42473</v>
      </c>
      <c r="O4030" t="s">
        <v>42472</v>
      </c>
      <c r="P4030" t="s">
        <v>42474</v>
      </c>
      <c r="Q4030" t="e">
        <f>-Pc7RoVTwUQ</f>
        <v>#NAME?</v>
      </c>
      <c r="R4030" t="s">
        <v>42497</v>
      </c>
      <c r="S4030" t="s">
        <v>42477</v>
      </c>
      <c r="T4030" t="s">
        <v>42475</v>
      </c>
      <c r="U4030" t="s">
        <v>42508</v>
      </c>
      <c r="V4030" t="s">
        <v>42478</v>
      </c>
      <c r="W4030" t="s">
        <v>42495</v>
      </c>
    </row>
    <row r="4031" spans="1:31" x14ac:dyDescent="0.3">
      <c r="A4031" t="s">
        <v>42473</v>
      </c>
      <c r="B4031" t="s">
        <v>42507</v>
      </c>
      <c r="C4031">
        <v>685</v>
      </c>
      <c r="D4031" t="s">
        <v>632</v>
      </c>
      <c r="E4031">
        <v>227</v>
      </c>
      <c r="F4031">
        <v>278356</v>
      </c>
      <c r="G4031">
        <v>4.8099999999999996</v>
      </c>
      <c r="H4031">
        <v>316</v>
      </c>
      <c r="I4031">
        <v>96</v>
      </c>
      <c r="J4031" t="s">
        <v>42470</v>
      </c>
      <c r="K4031" t="e">
        <f>-Pc7RoVTwUQ</f>
        <v>#NAME?</v>
      </c>
      <c r="L4031" t="s">
        <v>42466</v>
      </c>
      <c r="M4031" t="s">
        <v>42468</v>
      </c>
      <c r="N4031" t="s">
        <v>42476</v>
      </c>
      <c r="O4031" t="s">
        <v>42471</v>
      </c>
      <c r="P4031" t="s">
        <v>42474</v>
      </c>
      <c r="Q4031" t="s">
        <v>42472</v>
      </c>
      <c r="R4031" t="s">
        <v>42469</v>
      </c>
      <c r="S4031" t="s">
        <v>42477</v>
      </c>
      <c r="T4031" t="s">
        <v>42498</v>
      </c>
      <c r="U4031" t="s">
        <v>42475</v>
      </c>
      <c r="V4031" t="s">
        <v>42497</v>
      </c>
      <c r="W4031" t="s">
        <v>42480</v>
      </c>
      <c r="X4031" t="s">
        <v>42495</v>
      </c>
      <c r="Y4031" t="s">
        <v>42481</v>
      </c>
      <c r="Z4031" t="s">
        <v>42478</v>
      </c>
      <c r="AA4031" t="s">
        <v>42509</v>
      </c>
      <c r="AB4031" t="s">
        <v>42500</v>
      </c>
      <c r="AC4031" t="s">
        <v>42484</v>
      </c>
    </row>
    <row r="4032" spans="1:31" x14ac:dyDescent="0.3">
      <c r="A4032" t="s">
        <v>42474</v>
      </c>
      <c r="B4032" t="s">
        <v>42510</v>
      </c>
      <c r="C4032">
        <v>543</v>
      </c>
      <c r="D4032" t="s">
        <v>632</v>
      </c>
      <c r="E4032">
        <v>182</v>
      </c>
      <c r="F4032">
        <v>328632</v>
      </c>
      <c r="G4032">
        <v>4.9000000000000004</v>
      </c>
      <c r="H4032">
        <v>408</v>
      </c>
      <c r="I4032">
        <v>180</v>
      </c>
      <c r="J4032" t="s">
        <v>42471</v>
      </c>
      <c r="K4032" t="s">
        <v>42472</v>
      </c>
      <c r="L4032" t="s">
        <v>42466</v>
      </c>
      <c r="M4032" t="s">
        <v>42470</v>
      </c>
      <c r="N4032" t="s">
        <v>42468</v>
      </c>
      <c r="O4032" t="s">
        <v>42473</v>
      </c>
      <c r="P4032" t="e">
        <f>-Pc7RoVTwUQ</f>
        <v>#NAME?</v>
      </c>
      <c r="Q4032" t="s">
        <v>42511</v>
      </c>
      <c r="R4032" t="s">
        <v>42469</v>
      </c>
      <c r="S4032" t="s">
        <v>42512</v>
      </c>
      <c r="T4032" t="s">
        <v>42477</v>
      </c>
      <c r="U4032" t="s">
        <v>42498</v>
      </c>
      <c r="V4032" t="s">
        <v>42475</v>
      </c>
      <c r="W4032" t="s">
        <v>42481</v>
      </c>
    </row>
    <row r="4033" spans="1:31" x14ac:dyDescent="0.3">
      <c r="A4033" t="s">
        <v>42513</v>
      </c>
      <c r="B4033" t="s">
        <v>42514</v>
      </c>
      <c r="C4033">
        <v>857</v>
      </c>
      <c r="D4033" t="s">
        <v>632</v>
      </c>
      <c r="E4033">
        <v>320</v>
      </c>
      <c r="F4033">
        <v>110891</v>
      </c>
      <c r="G4033">
        <v>4.8600000000000003</v>
      </c>
      <c r="H4033">
        <v>225</v>
      </c>
      <c r="I4033">
        <v>223</v>
      </c>
      <c r="J4033" t="s">
        <v>42515</v>
      </c>
      <c r="K4033" t="s">
        <v>42516</v>
      </c>
      <c r="L4033" t="s">
        <v>42517</v>
      </c>
      <c r="M4033" t="s">
        <v>42471</v>
      </c>
      <c r="N4033" t="s">
        <v>42468</v>
      </c>
      <c r="O4033" t="s">
        <v>42466</v>
      </c>
      <c r="P4033" t="s">
        <v>42472</v>
      </c>
      <c r="Q4033" t="s">
        <v>42518</v>
      </c>
      <c r="R4033" t="s">
        <v>42476</v>
      </c>
      <c r="S4033" t="s">
        <v>42519</v>
      </c>
      <c r="T4033" t="s">
        <v>42520</v>
      </c>
      <c r="U4033" t="s">
        <v>42469</v>
      </c>
      <c r="V4033" t="e">
        <f>-Pc7RoVTwUQ</f>
        <v>#NAME?</v>
      </c>
      <c r="W4033" t="s">
        <v>42474</v>
      </c>
    </row>
    <row r="4034" spans="1:31" x14ac:dyDescent="0.3">
      <c r="A4034" t="s">
        <v>42476</v>
      </c>
      <c r="B4034" t="s">
        <v>42521</v>
      </c>
      <c r="C4034">
        <v>824</v>
      </c>
      <c r="D4034" t="s">
        <v>632</v>
      </c>
      <c r="E4034">
        <v>281</v>
      </c>
      <c r="F4034">
        <v>115997</v>
      </c>
      <c r="G4034">
        <v>4.83</v>
      </c>
      <c r="H4034">
        <v>178</v>
      </c>
      <c r="I4034">
        <v>49</v>
      </c>
      <c r="J4034" t="s">
        <v>42473</v>
      </c>
      <c r="K4034" t="s">
        <v>42468</v>
      </c>
      <c r="L4034" t="s">
        <v>42522</v>
      </c>
      <c r="M4034" t="s">
        <v>42466</v>
      </c>
      <c r="N4034" t="s">
        <v>42523</v>
      </c>
      <c r="O4034" t="s">
        <v>42472</v>
      </c>
      <c r="P4034" t="s">
        <v>42469</v>
      </c>
      <c r="Q4034" t="s">
        <v>42471</v>
      </c>
      <c r="R4034" t="s">
        <v>42524</v>
      </c>
      <c r="S4034" t="e">
        <f>-Pc7RoVTwUQ</f>
        <v>#NAME?</v>
      </c>
      <c r="T4034" t="s">
        <v>42490</v>
      </c>
      <c r="U4034" t="s">
        <v>42474</v>
      </c>
      <c r="V4034" t="s">
        <v>42470</v>
      </c>
      <c r="W4034" t="s">
        <v>42509</v>
      </c>
      <c r="X4034" t="s">
        <v>42475</v>
      </c>
      <c r="Y4034" t="s">
        <v>42525</v>
      </c>
      <c r="Z4034" t="s">
        <v>42526</v>
      </c>
      <c r="AA4034" t="s">
        <v>42495</v>
      </c>
      <c r="AB4034" t="s">
        <v>42527</v>
      </c>
      <c r="AC4034" t="s">
        <v>42501</v>
      </c>
    </row>
    <row r="4035" spans="1:31" x14ac:dyDescent="0.3">
      <c r="A4035" t="e">
        <f>-Pc7RoVTwUQ</f>
        <v>#NAME?</v>
      </c>
      <c r="B4035" t="s">
        <v>42493</v>
      </c>
      <c r="C4035">
        <v>441</v>
      </c>
      <c r="D4035" t="s">
        <v>632</v>
      </c>
      <c r="E4035">
        <v>299</v>
      </c>
      <c r="F4035">
        <v>389223</v>
      </c>
      <c r="G4035">
        <v>4.91</v>
      </c>
      <c r="H4035">
        <v>626</v>
      </c>
      <c r="I4035">
        <v>284</v>
      </c>
      <c r="J4035" t="s">
        <v>42466</v>
      </c>
      <c r="K4035" t="s">
        <v>42468</v>
      </c>
      <c r="L4035" t="s">
        <v>42473</v>
      </c>
      <c r="M4035" t="s">
        <v>42471</v>
      </c>
      <c r="N4035" t="s">
        <v>42472</v>
      </c>
      <c r="O4035" t="s">
        <v>42470</v>
      </c>
      <c r="P4035" t="s">
        <v>42474</v>
      </c>
      <c r="Q4035" t="s">
        <v>42477</v>
      </c>
      <c r="R4035" t="s">
        <v>42469</v>
      </c>
      <c r="S4035" t="s">
        <v>42500</v>
      </c>
      <c r="T4035" t="s">
        <v>42475</v>
      </c>
      <c r="U4035" t="s">
        <v>42498</v>
      </c>
      <c r="V4035" t="s">
        <v>42495</v>
      </c>
      <c r="W4035" t="s">
        <v>42480</v>
      </c>
    </row>
    <row r="4036" spans="1:31" x14ac:dyDescent="0.3">
      <c r="A4036" t="s">
        <v>42490</v>
      </c>
      <c r="B4036" t="s">
        <v>42528</v>
      </c>
      <c r="C4036">
        <v>820</v>
      </c>
      <c r="D4036" t="s">
        <v>632</v>
      </c>
      <c r="E4036">
        <v>245</v>
      </c>
      <c r="F4036">
        <v>86496</v>
      </c>
      <c r="G4036">
        <v>4.9400000000000004</v>
      </c>
      <c r="H4036">
        <v>175</v>
      </c>
      <c r="I4036">
        <v>90</v>
      </c>
      <c r="J4036" t="s">
        <v>42469</v>
      </c>
      <c r="K4036" t="s">
        <v>42529</v>
      </c>
      <c r="L4036" t="s">
        <v>42466</v>
      </c>
      <c r="M4036" t="s">
        <v>42530</v>
      </c>
      <c r="N4036" t="s">
        <v>42531</v>
      </c>
      <c r="O4036" t="s">
        <v>42476</v>
      </c>
      <c r="P4036" t="s">
        <v>42468</v>
      </c>
      <c r="Q4036" t="s">
        <v>42475</v>
      </c>
      <c r="R4036" t="s">
        <v>42532</v>
      </c>
      <c r="S4036" t="s">
        <v>42488</v>
      </c>
      <c r="T4036" t="e">
        <f>-Pc7RoVTwUQ</f>
        <v>#NAME?</v>
      </c>
      <c r="U4036" t="s">
        <v>42533</v>
      </c>
      <c r="V4036" t="s">
        <v>42472</v>
      </c>
      <c r="W4036" t="s">
        <v>42534</v>
      </c>
    </row>
    <row r="4037" spans="1:31" x14ac:dyDescent="0.3">
      <c r="A4037" t="s">
        <v>42477</v>
      </c>
      <c r="B4037" t="s">
        <v>42535</v>
      </c>
      <c r="C4037">
        <v>625</v>
      </c>
      <c r="D4037" t="s">
        <v>632</v>
      </c>
      <c r="E4037">
        <v>133</v>
      </c>
      <c r="F4037">
        <v>146650</v>
      </c>
      <c r="G4037">
        <v>4.51</v>
      </c>
      <c r="H4037">
        <v>98</v>
      </c>
      <c r="I4037">
        <v>56</v>
      </c>
      <c r="J4037" t="s">
        <v>42471</v>
      </c>
      <c r="K4037" t="s">
        <v>42466</v>
      </c>
      <c r="L4037" t="e">
        <f>-Pc7RoVTwUQ</f>
        <v>#NAME?</v>
      </c>
      <c r="M4037" t="s">
        <v>42473</v>
      </c>
      <c r="N4037" t="s">
        <v>42470</v>
      </c>
      <c r="O4037" t="s">
        <v>42468</v>
      </c>
      <c r="P4037" t="s">
        <v>42472</v>
      </c>
      <c r="Q4037" t="s">
        <v>42474</v>
      </c>
      <c r="R4037" t="s">
        <v>42497</v>
      </c>
      <c r="S4037" t="s">
        <v>42469</v>
      </c>
      <c r="T4037" t="s">
        <v>42498</v>
      </c>
      <c r="U4037" t="s">
        <v>42536</v>
      </c>
      <c r="V4037" t="s">
        <v>42475</v>
      </c>
      <c r="W4037" t="s">
        <v>42481</v>
      </c>
      <c r="X4037" t="s">
        <v>42495</v>
      </c>
      <c r="Y4037" t="s">
        <v>42537</v>
      </c>
      <c r="Z4037" t="s">
        <v>42538</v>
      </c>
      <c r="AA4037" t="s">
        <v>42480</v>
      </c>
      <c r="AB4037" t="s">
        <v>42539</v>
      </c>
      <c r="AC4037" t="s">
        <v>42500</v>
      </c>
    </row>
    <row r="4038" spans="1:31" x14ac:dyDescent="0.3">
      <c r="A4038" t="s">
        <v>42479</v>
      </c>
      <c r="B4038" t="s">
        <v>42540</v>
      </c>
      <c r="C4038">
        <v>757</v>
      </c>
      <c r="D4038" t="s">
        <v>632</v>
      </c>
      <c r="E4038">
        <v>185</v>
      </c>
      <c r="F4038">
        <v>55353</v>
      </c>
      <c r="G4038">
        <v>4.79</v>
      </c>
      <c r="H4038">
        <v>75</v>
      </c>
      <c r="I4038">
        <v>27</v>
      </c>
      <c r="J4038" t="s">
        <v>42466</v>
      </c>
      <c r="K4038" t="s">
        <v>42541</v>
      </c>
      <c r="L4038" t="s">
        <v>42542</v>
      </c>
      <c r="M4038" t="s">
        <v>42543</v>
      </c>
      <c r="N4038" t="s">
        <v>42524</v>
      </c>
      <c r="O4038" t="s">
        <v>42468</v>
      </c>
      <c r="P4038" t="s">
        <v>42476</v>
      </c>
      <c r="Q4038" t="s">
        <v>42469</v>
      </c>
      <c r="R4038" t="s">
        <v>42472</v>
      </c>
      <c r="S4038" t="s">
        <v>42544</v>
      </c>
      <c r="T4038" t="s">
        <v>42471</v>
      </c>
      <c r="U4038" t="e">
        <f>-Pc7RoVTwUQ</f>
        <v>#NAME?</v>
      </c>
      <c r="V4038" t="s">
        <v>42529</v>
      </c>
      <c r="W4038" t="s">
        <v>42545</v>
      </c>
    </row>
    <row r="4039" spans="1:31" x14ac:dyDescent="0.3">
      <c r="A4039" t="s">
        <v>42495</v>
      </c>
      <c r="B4039" t="s">
        <v>42546</v>
      </c>
      <c r="C4039">
        <v>597</v>
      </c>
      <c r="D4039" t="s">
        <v>632</v>
      </c>
      <c r="E4039">
        <v>258</v>
      </c>
      <c r="F4039">
        <v>88334</v>
      </c>
      <c r="G4039">
        <v>4.8099999999999996</v>
      </c>
      <c r="H4039">
        <v>188</v>
      </c>
      <c r="I4039">
        <v>244</v>
      </c>
      <c r="J4039" t="s">
        <v>42472</v>
      </c>
      <c r="K4039" t="s">
        <v>42466</v>
      </c>
      <c r="L4039" t="s">
        <v>42547</v>
      </c>
      <c r="M4039" t="s">
        <v>42468</v>
      </c>
      <c r="N4039" t="e">
        <f>-Pc7RoVTwUQ</f>
        <v>#NAME?</v>
      </c>
      <c r="O4039" t="s">
        <v>42499</v>
      </c>
      <c r="P4039" t="s">
        <v>42548</v>
      </c>
      <c r="Q4039" t="s">
        <v>42475</v>
      </c>
      <c r="R4039" t="s">
        <v>42470</v>
      </c>
      <c r="S4039" t="s">
        <v>42471</v>
      </c>
      <c r="T4039" t="s">
        <v>42469</v>
      </c>
      <c r="U4039" t="s">
        <v>42473</v>
      </c>
      <c r="V4039" t="s">
        <v>42474</v>
      </c>
      <c r="W4039" t="s">
        <v>42549</v>
      </c>
    </row>
    <row r="4040" spans="1:31" x14ac:dyDescent="0.3">
      <c r="A4040" t="s">
        <v>42527</v>
      </c>
      <c r="B4040" t="s">
        <v>42550</v>
      </c>
      <c r="C4040">
        <v>891</v>
      </c>
      <c r="D4040" t="s">
        <v>632</v>
      </c>
      <c r="E4040">
        <v>278</v>
      </c>
      <c r="F4040">
        <v>32450</v>
      </c>
      <c r="G4040">
        <v>4.91</v>
      </c>
      <c r="H4040">
        <v>81</v>
      </c>
      <c r="I4040">
        <v>52</v>
      </c>
      <c r="J4040" t="s">
        <v>42551</v>
      </c>
      <c r="K4040" t="s">
        <v>42501</v>
      </c>
      <c r="L4040" t="s">
        <v>42466</v>
      </c>
      <c r="M4040" t="s">
        <v>42530</v>
      </c>
      <c r="N4040" t="s">
        <v>42468</v>
      </c>
      <c r="O4040" t="s">
        <v>42472</v>
      </c>
      <c r="P4040" t="e">
        <f>-Pc7RoVTwUQ</f>
        <v>#NAME?</v>
      </c>
      <c r="Q4040" t="s">
        <v>42476</v>
      </c>
      <c r="R4040" t="s">
        <v>42471</v>
      </c>
      <c r="S4040" t="s">
        <v>42469</v>
      </c>
      <c r="T4040" t="s">
        <v>42552</v>
      </c>
      <c r="U4040" t="s">
        <v>42495</v>
      </c>
      <c r="V4040" t="s">
        <v>42553</v>
      </c>
      <c r="W4040" t="s">
        <v>42524</v>
      </c>
      <c r="X4040" t="s">
        <v>42475</v>
      </c>
      <c r="Y4040" t="s">
        <v>42474</v>
      </c>
      <c r="Z4040" t="s">
        <v>42470</v>
      </c>
      <c r="AA4040" t="s">
        <v>42473</v>
      </c>
      <c r="AB4040" t="s">
        <v>42490</v>
      </c>
      <c r="AC4040" t="s">
        <v>42554</v>
      </c>
    </row>
    <row r="4041" spans="1:31" x14ac:dyDescent="0.3">
      <c r="A4041" t="s">
        <v>42554</v>
      </c>
      <c r="B4041" t="s">
        <v>42550</v>
      </c>
      <c r="C4041">
        <v>879</v>
      </c>
      <c r="D4041" t="s">
        <v>632</v>
      </c>
      <c r="E4041">
        <v>263</v>
      </c>
      <c r="F4041">
        <v>50191</v>
      </c>
      <c r="G4041">
        <v>4.9400000000000004</v>
      </c>
      <c r="H4041">
        <v>175</v>
      </c>
      <c r="I4041">
        <v>77</v>
      </c>
      <c r="J4041" t="s">
        <v>42501</v>
      </c>
      <c r="K4041" t="s">
        <v>42553</v>
      </c>
      <c r="L4041" t="s">
        <v>42555</v>
      </c>
      <c r="M4041" t="s">
        <v>42466</v>
      </c>
      <c r="N4041" t="s">
        <v>42529</v>
      </c>
      <c r="O4041" t="s">
        <v>42468</v>
      </c>
      <c r="P4041" t="s">
        <v>42476</v>
      </c>
      <c r="Q4041" t="s">
        <v>42472</v>
      </c>
      <c r="R4041" t="s">
        <v>42527</v>
      </c>
      <c r="S4041" t="s">
        <v>42469</v>
      </c>
      <c r="T4041" t="s">
        <v>42490</v>
      </c>
      <c r="U4041" t="s">
        <v>42556</v>
      </c>
      <c r="V4041" t="s">
        <v>42524</v>
      </c>
      <c r="W4041" t="s">
        <v>42557</v>
      </c>
      <c r="X4041" t="s">
        <v>42495</v>
      </c>
      <c r="Y4041" t="s">
        <v>42471</v>
      </c>
      <c r="Z4041" t="s">
        <v>42558</v>
      </c>
      <c r="AA4041" t="s">
        <v>42481</v>
      </c>
      <c r="AB4041" t="s">
        <v>42559</v>
      </c>
      <c r="AC4041" t="s">
        <v>42480</v>
      </c>
    </row>
    <row r="4042" spans="1:31" x14ac:dyDescent="0.3">
      <c r="A4042" t="s">
        <v>42530</v>
      </c>
      <c r="B4042" t="s">
        <v>42560</v>
      </c>
      <c r="C4042">
        <v>905</v>
      </c>
      <c r="D4042" t="s">
        <v>632</v>
      </c>
      <c r="E4042">
        <v>254</v>
      </c>
      <c r="F4042">
        <v>46674</v>
      </c>
      <c r="G4042">
        <v>4.95</v>
      </c>
      <c r="H4042">
        <v>128</v>
      </c>
      <c r="I4042">
        <v>69</v>
      </c>
      <c r="J4042" t="s">
        <v>42490</v>
      </c>
      <c r="K4042" t="s">
        <v>42561</v>
      </c>
      <c r="L4042" t="s">
        <v>42562</v>
      </c>
      <c r="M4042" t="s">
        <v>42527</v>
      </c>
      <c r="N4042" t="s">
        <v>42466</v>
      </c>
      <c r="O4042" t="s">
        <v>42563</v>
      </c>
      <c r="P4042" t="s">
        <v>42564</v>
      </c>
      <c r="Q4042" t="s">
        <v>42475</v>
      </c>
      <c r="R4042" t="s">
        <v>42565</v>
      </c>
      <c r="S4042" t="s">
        <v>42468</v>
      </c>
      <c r="T4042" t="s">
        <v>42566</v>
      </c>
      <c r="U4042" t="s">
        <v>42567</v>
      </c>
      <c r="V4042" t="s">
        <v>42469</v>
      </c>
      <c r="W4042" t="s">
        <v>42553</v>
      </c>
      <c r="X4042" t="e">
        <f>-Pc7RoVTwUQ</f>
        <v>#NAME?</v>
      </c>
      <c r="Y4042" t="s">
        <v>42476</v>
      </c>
      <c r="Z4042" t="s">
        <v>42568</v>
      </c>
      <c r="AA4042" t="s">
        <v>42569</v>
      </c>
      <c r="AB4042" t="s">
        <v>42472</v>
      </c>
      <c r="AC4042" t="s">
        <v>42570</v>
      </c>
    </row>
    <row r="4043" spans="1:31" x14ac:dyDescent="0.3">
      <c r="A4043" t="s">
        <v>42571</v>
      </c>
      <c r="B4043" t="s">
        <v>42572</v>
      </c>
      <c r="C4043">
        <v>870</v>
      </c>
      <c r="D4043" t="s">
        <v>632</v>
      </c>
      <c r="E4043">
        <v>186</v>
      </c>
      <c r="F4043">
        <v>45152</v>
      </c>
      <c r="G4043">
        <v>4.96</v>
      </c>
      <c r="H4043">
        <v>51</v>
      </c>
      <c r="I4043">
        <v>24</v>
      </c>
      <c r="J4043" t="s">
        <v>42573</v>
      </c>
      <c r="K4043" t="s">
        <v>42574</v>
      </c>
      <c r="L4043" t="s">
        <v>42575</v>
      </c>
      <c r="M4043" t="s">
        <v>42466</v>
      </c>
      <c r="N4043" t="s">
        <v>42576</v>
      </c>
      <c r="O4043" t="s">
        <v>42577</v>
      </c>
      <c r="P4043" t="s">
        <v>42578</v>
      </c>
      <c r="Q4043" t="s">
        <v>42579</v>
      </c>
      <c r="R4043" t="s">
        <v>42580</v>
      </c>
      <c r="S4043" t="s">
        <v>42581</v>
      </c>
      <c r="T4043" t="s">
        <v>42468</v>
      </c>
      <c r="U4043" t="s">
        <v>42472</v>
      </c>
      <c r="V4043" t="e">
        <f>-Pc7RoVTwUQ</f>
        <v>#NAME?</v>
      </c>
      <c r="W4043" t="s">
        <v>42527</v>
      </c>
      <c r="X4043" t="s">
        <v>42471</v>
      </c>
      <c r="Y4043" t="s">
        <v>42474</v>
      </c>
      <c r="Z4043" t="s">
        <v>42473</v>
      </c>
      <c r="AA4043" t="s">
        <v>42582</v>
      </c>
      <c r="AB4043" t="s">
        <v>42475</v>
      </c>
      <c r="AC4043" t="s">
        <v>42583</v>
      </c>
    </row>
    <row r="4044" spans="1:31" x14ac:dyDescent="0.3">
      <c r="A4044" t="s">
        <v>42584</v>
      </c>
      <c r="B4044" t="s">
        <v>42585</v>
      </c>
      <c r="C4044">
        <v>801</v>
      </c>
      <c r="D4044" t="s">
        <v>20</v>
      </c>
      <c r="E4044">
        <v>495</v>
      </c>
      <c r="F4044">
        <v>787817</v>
      </c>
      <c r="G4044">
        <v>4.71</v>
      </c>
      <c r="H4044">
        <v>4626</v>
      </c>
      <c r="I4044">
        <v>1822</v>
      </c>
      <c r="J4044" t="s">
        <v>42586</v>
      </c>
      <c r="K4044" t="s">
        <v>42587</v>
      </c>
      <c r="L4044" t="s">
        <v>42588</v>
      </c>
      <c r="M4044" t="s">
        <v>42589</v>
      </c>
      <c r="N4044" t="s">
        <v>42590</v>
      </c>
      <c r="O4044" t="s">
        <v>42591</v>
      </c>
      <c r="P4044" t="s">
        <v>42592</v>
      </c>
      <c r="Q4044" t="s">
        <v>15857</v>
      </c>
      <c r="R4044" t="s">
        <v>42593</v>
      </c>
      <c r="S4044" t="s">
        <v>42594</v>
      </c>
      <c r="T4044" t="s">
        <v>42595</v>
      </c>
      <c r="U4044" t="s">
        <v>42596</v>
      </c>
      <c r="V4044" t="s">
        <v>42597</v>
      </c>
      <c r="W4044" t="s">
        <v>42598</v>
      </c>
      <c r="X4044" t="s">
        <v>42599</v>
      </c>
      <c r="Y4044" t="s">
        <v>42600</v>
      </c>
      <c r="Z4044" t="s">
        <v>38045</v>
      </c>
      <c r="AA4044" t="s">
        <v>42601</v>
      </c>
      <c r="AB4044" t="s">
        <v>42602</v>
      </c>
      <c r="AC4044" t="s">
        <v>42603</v>
      </c>
    </row>
    <row r="4045" spans="1:31" x14ac:dyDescent="0.3">
      <c r="A4045" t="s">
        <v>42604</v>
      </c>
      <c r="B4045" t="s">
        <v>42605</v>
      </c>
      <c r="C4045">
        <v>0</v>
      </c>
      <c r="D4045" t="s">
        <v>1165</v>
      </c>
      <c r="E4045">
        <v>204</v>
      </c>
      <c r="F4045">
        <v>371448</v>
      </c>
      <c r="G4045">
        <v>4.7699999999999996</v>
      </c>
      <c r="H4045">
        <v>1051</v>
      </c>
      <c r="I4045">
        <v>276</v>
      </c>
    </row>
    <row r="4046" spans="1:31" x14ac:dyDescent="0.3">
      <c r="A4046" t="s">
        <v>42606</v>
      </c>
      <c r="B4046" t="s">
        <v>42607</v>
      </c>
      <c r="C4046">
        <v>988</v>
      </c>
      <c r="D4046" t="s">
        <v>233</v>
      </c>
      <c r="E4046" t="s">
        <v>3</v>
      </c>
      <c r="F4046" t="s">
        <v>234</v>
      </c>
      <c r="G4046">
        <v>262</v>
      </c>
      <c r="H4046">
        <v>1022</v>
      </c>
      <c r="I4046">
        <v>4.5999999999999996</v>
      </c>
      <c r="J4046">
        <v>5</v>
      </c>
      <c r="K4046">
        <v>6</v>
      </c>
    </row>
    <row r="4047" spans="1:31" x14ac:dyDescent="0.3">
      <c r="A4047" t="s">
        <v>42592</v>
      </c>
      <c r="B4047" t="s">
        <v>42585</v>
      </c>
      <c r="C4047">
        <v>917</v>
      </c>
      <c r="D4047" t="s">
        <v>20</v>
      </c>
      <c r="E4047">
        <v>428</v>
      </c>
      <c r="F4047">
        <v>38076</v>
      </c>
      <c r="G4047">
        <v>4.71</v>
      </c>
      <c r="H4047">
        <v>277</v>
      </c>
      <c r="I4047">
        <v>89</v>
      </c>
      <c r="J4047" t="s">
        <v>42584</v>
      </c>
      <c r="K4047" t="s">
        <v>42593</v>
      </c>
      <c r="L4047" t="s">
        <v>42608</v>
      </c>
      <c r="M4047" t="s">
        <v>42609</v>
      </c>
      <c r="N4047" t="s">
        <v>42610</v>
      </c>
      <c r="O4047" t="s">
        <v>42611</v>
      </c>
      <c r="P4047" t="s">
        <v>42612</v>
      </c>
      <c r="Q4047" t="s">
        <v>42613</v>
      </c>
      <c r="R4047" t="s">
        <v>42614</v>
      </c>
      <c r="S4047" t="s">
        <v>42615</v>
      </c>
      <c r="T4047" t="s">
        <v>42616</v>
      </c>
      <c r="U4047" t="s">
        <v>42617</v>
      </c>
      <c r="V4047" t="s">
        <v>42618</v>
      </c>
      <c r="W4047" t="s">
        <v>42604</v>
      </c>
      <c r="X4047" t="s">
        <v>42619</v>
      </c>
      <c r="Y4047" t="s">
        <v>42620</v>
      </c>
      <c r="Z4047" t="s">
        <v>42621</v>
      </c>
      <c r="AA4047" t="s">
        <v>42622</v>
      </c>
      <c r="AB4047" t="s">
        <v>42606</v>
      </c>
      <c r="AC4047" t="s">
        <v>42623</v>
      </c>
    </row>
    <row r="4048" spans="1:31" x14ac:dyDescent="0.3">
      <c r="A4048" t="s">
        <v>42624</v>
      </c>
      <c r="B4048" t="s">
        <v>42625</v>
      </c>
      <c r="C4048">
        <v>765</v>
      </c>
      <c r="D4048" t="s">
        <v>233</v>
      </c>
      <c r="E4048" t="s">
        <v>3</v>
      </c>
      <c r="F4048" t="s">
        <v>234</v>
      </c>
      <c r="G4048">
        <v>167</v>
      </c>
      <c r="H4048">
        <v>6609</v>
      </c>
      <c r="I4048">
        <v>3.78</v>
      </c>
      <c r="J4048">
        <v>41</v>
      </c>
      <c r="K4048">
        <v>32</v>
      </c>
      <c r="L4048" t="s">
        <v>42584</v>
      </c>
      <c r="M4048" t="s">
        <v>42612</v>
      </c>
      <c r="N4048" t="s">
        <v>42626</v>
      </c>
      <c r="O4048" t="s">
        <v>42627</v>
      </c>
      <c r="P4048" t="e">
        <f>-R_X7WiE6eE</f>
        <v>#NAME?</v>
      </c>
      <c r="Q4048" t="s">
        <v>42620</v>
      </c>
      <c r="R4048" t="s">
        <v>42628</v>
      </c>
      <c r="S4048" t="s">
        <v>42606</v>
      </c>
      <c r="T4048" t="s">
        <v>42629</v>
      </c>
      <c r="U4048" t="s">
        <v>42613</v>
      </c>
      <c r="V4048" t="s">
        <v>42630</v>
      </c>
      <c r="W4048" t="s">
        <v>42616</v>
      </c>
      <c r="X4048" t="s">
        <v>42592</v>
      </c>
      <c r="Y4048" t="s">
        <v>42618</v>
      </c>
      <c r="Z4048" t="s">
        <v>42631</v>
      </c>
      <c r="AA4048" t="s">
        <v>42617</v>
      </c>
      <c r="AB4048" t="s">
        <v>42632</v>
      </c>
      <c r="AC4048" t="s">
        <v>42623</v>
      </c>
      <c r="AD4048" t="s">
        <v>42633</v>
      </c>
      <c r="AE4048" t="s">
        <v>42634</v>
      </c>
    </row>
    <row r="4049" spans="1:31" x14ac:dyDescent="0.3">
      <c r="A4049" t="s">
        <v>42626</v>
      </c>
      <c r="B4049" t="s">
        <v>42635</v>
      </c>
      <c r="C4049">
        <v>829</v>
      </c>
      <c r="D4049" t="s">
        <v>233</v>
      </c>
      <c r="E4049" t="s">
        <v>3</v>
      </c>
      <c r="F4049" t="s">
        <v>234</v>
      </c>
      <c r="G4049">
        <v>205</v>
      </c>
      <c r="H4049">
        <v>2646</v>
      </c>
      <c r="I4049">
        <v>4</v>
      </c>
      <c r="J4049">
        <v>11</v>
      </c>
      <c r="K4049">
        <v>6</v>
      </c>
      <c r="L4049" t="s">
        <v>42624</v>
      </c>
      <c r="M4049" t="s">
        <v>42584</v>
      </c>
      <c r="N4049" t="s">
        <v>42627</v>
      </c>
      <c r="O4049" t="s">
        <v>42636</v>
      </c>
      <c r="P4049" t="s">
        <v>42629</v>
      </c>
      <c r="Q4049" t="s">
        <v>42612</v>
      </c>
      <c r="R4049" t="e">
        <f>-R_X7WiE6eE</f>
        <v>#NAME?</v>
      </c>
      <c r="S4049" t="s">
        <v>42606</v>
      </c>
      <c r="T4049" t="s">
        <v>42620</v>
      </c>
      <c r="U4049" t="s">
        <v>42618</v>
      </c>
      <c r="V4049" t="s">
        <v>42630</v>
      </c>
      <c r="W4049" t="s">
        <v>42616</v>
      </c>
      <c r="X4049" t="s">
        <v>42613</v>
      </c>
      <c r="Y4049" t="s">
        <v>42637</v>
      </c>
      <c r="Z4049" t="s">
        <v>42638</v>
      </c>
      <c r="AA4049" t="s">
        <v>42639</v>
      </c>
      <c r="AB4049" t="s">
        <v>42631</v>
      </c>
      <c r="AC4049" t="s">
        <v>42632</v>
      </c>
      <c r="AD4049" t="s">
        <v>42640</v>
      </c>
      <c r="AE4049" t="s">
        <v>42641</v>
      </c>
    </row>
    <row r="4050" spans="1:31" x14ac:dyDescent="0.3">
      <c r="A4050" t="s">
        <v>42629</v>
      </c>
      <c r="B4050" t="s">
        <v>42642</v>
      </c>
      <c r="C4050">
        <v>710</v>
      </c>
      <c r="D4050" t="s">
        <v>233</v>
      </c>
      <c r="E4050" t="s">
        <v>3</v>
      </c>
      <c r="F4050" t="s">
        <v>234</v>
      </c>
      <c r="G4050">
        <v>258</v>
      </c>
      <c r="H4050">
        <v>7004</v>
      </c>
      <c r="I4050">
        <v>4.3</v>
      </c>
      <c r="J4050">
        <v>27</v>
      </c>
      <c r="K4050">
        <v>16</v>
      </c>
      <c r="L4050" t="s">
        <v>42584</v>
      </c>
      <c r="M4050" t="s">
        <v>42643</v>
      </c>
      <c r="N4050" t="s">
        <v>42626</v>
      </c>
      <c r="O4050" t="s">
        <v>42624</v>
      </c>
      <c r="P4050" t="s">
        <v>42612</v>
      </c>
      <c r="Q4050" t="s">
        <v>42627</v>
      </c>
      <c r="R4050" t="s">
        <v>42636</v>
      </c>
      <c r="S4050" t="s">
        <v>42615</v>
      </c>
      <c r="T4050" t="s">
        <v>42617</v>
      </c>
      <c r="U4050" t="s">
        <v>42613</v>
      </c>
      <c r="V4050" t="s">
        <v>42632</v>
      </c>
      <c r="W4050" t="s">
        <v>42616</v>
      </c>
      <c r="X4050" t="s">
        <v>42644</v>
      </c>
      <c r="Y4050" t="s">
        <v>42623</v>
      </c>
      <c r="Z4050" t="s">
        <v>42645</v>
      </c>
      <c r="AA4050" t="s">
        <v>42592</v>
      </c>
      <c r="AB4050" t="s">
        <v>42646</v>
      </c>
      <c r="AC4050" t="s">
        <v>42630</v>
      </c>
      <c r="AD4050" t="s">
        <v>42647</v>
      </c>
      <c r="AE4050" t="s">
        <v>42604</v>
      </c>
    </row>
    <row r="4051" spans="1:31" x14ac:dyDescent="0.3">
      <c r="A4051" t="s">
        <v>42648</v>
      </c>
      <c r="B4051" t="s">
        <v>42649</v>
      </c>
      <c r="C4051">
        <v>391</v>
      </c>
      <c r="D4051" t="s">
        <v>20</v>
      </c>
      <c r="E4051">
        <v>727</v>
      </c>
      <c r="F4051">
        <v>1264</v>
      </c>
      <c r="G4051">
        <v>4.3099999999999996</v>
      </c>
      <c r="H4051">
        <v>16</v>
      </c>
      <c r="I4051">
        <v>5</v>
      </c>
      <c r="J4051" t="s">
        <v>42584</v>
      </c>
      <c r="K4051" t="s">
        <v>42650</v>
      </c>
      <c r="L4051" t="s">
        <v>42651</v>
      </c>
      <c r="M4051" t="s">
        <v>42652</v>
      </c>
      <c r="N4051" t="s">
        <v>42608</v>
      </c>
      <c r="O4051" t="s">
        <v>42592</v>
      </c>
      <c r="P4051" t="s">
        <v>42631</v>
      </c>
      <c r="Q4051" t="s">
        <v>42653</v>
      </c>
      <c r="R4051" t="s">
        <v>42654</v>
      </c>
      <c r="S4051" t="s">
        <v>42655</v>
      </c>
      <c r="T4051" t="s">
        <v>42656</v>
      </c>
      <c r="U4051" t="s">
        <v>42657</v>
      </c>
      <c r="V4051" t="s">
        <v>42624</v>
      </c>
      <c r="W4051" t="s">
        <v>42658</v>
      </c>
      <c r="X4051" t="e">
        <f>-R_X7WiE6eE</f>
        <v>#NAME?</v>
      </c>
      <c r="Y4051" t="s">
        <v>42659</v>
      </c>
      <c r="Z4051" t="s">
        <v>42660</v>
      </c>
      <c r="AA4051" t="s">
        <v>42661</v>
      </c>
      <c r="AB4051" t="s">
        <v>42662</v>
      </c>
      <c r="AC4051" t="s">
        <v>42663</v>
      </c>
    </row>
    <row r="4052" spans="1:31" x14ac:dyDescent="0.3">
      <c r="A4052" t="e">
        <f>-R_X7WiE6eE</f>
        <v>#NAME?</v>
      </c>
      <c r="B4052" t="s">
        <v>42664</v>
      </c>
      <c r="C4052">
        <v>711</v>
      </c>
      <c r="D4052" t="s">
        <v>32</v>
      </c>
      <c r="E4052">
        <v>306</v>
      </c>
      <c r="F4052">
        <v>6092</v>
      </c>
      <c r="G4052">
        <v>4.12</v>
      </c>
      <c r="H4052">
        <v>25</v>
      </c>
      <c r="I4052">
        <v>30</v>
      </c>
      <c r="J4052" t="s">
        <v>42665</v>
      </c>
      <c r="K4052" t="s">
        <v>42584</v>
      </c>
      <c r="L4052" t="s">
        <v>42624</v>
      </c>
      <c r="M4052" t="s">
        <v>42627</v>
      </c>
      <c r="N4052" t="s">
        <v>42653</v>
      </c>
      <c r="O4052" t="s">
        <v>42626</v>
      </c>
      <c r="P4052" t="s">
        <v>42629</v>
      </c>
      <c r="Q4052" t="s">
        <v>42620</v>
      </c>
      <c r="R4052" t="s">
        <v>42606</v>
      </c>
      <c r="S4052" t="s">
        <v>42654</v>
      </c>
      <c r="T4052" t="s">
        <v>42666</v>
      </c>
      <c r="U4052" t="s">
        <v>42667</v>
      </c>
      <c r="V4052" t="s">
        <v>42668</v>
      </c>
      <c r="W4052" t="s">
        <v>42617</v>
      </c>
    </row>
    <row r="4053" spans="1:31" x14ac:dyDescent="0.3">
      <c r="A4053" t="s">
        <v>42669</v>
      </c>
      <c r="B4053" t="s">
        <v>42670</v>
      </c>
      <c r="C4053">
        <v>705</v>
      </c>
      <c r="D4053" t="s">
        <v>38</v>
      </c>
      <c r="E4053" t="s">
        <v>3</v>
      </c>
      <c r="F4053" t="s">
        <v>39</v>
      </c>
      <c r="G4053">
        <v>602</v>
      </c>
      <c r="H4053">
        <v>3888</v>
      </c>
      <c r="I4053">
        <v>4</v>
      </c>
      <c r="J4053">
        <v>23</v>
      </c>
      <c r="K4053">
        <v>11</v>
      </c>
      <c r="L4053" t="s">
        <v>42651</v>
      </c>
      <c r="M4053" t="s">
        <v>42631</v>
      </c>
      <c r="N4053" t="s">
        <v>42584</v>
      </c>
      <c r="O4053" t="s">
        <v>42671</v>
      </c>
      <c r="P4053" t="s">
        <v>42672</v>
      </c>
      <c r="Q4053" t="s">
        <v>42673</v>
      </c>
      <c r="R4053" t="s">
        <v>42612</v>
      </c>
      <c r="S4053" t="s">
        <v>42674</v>
      </c>
      <c r="T4053" t="s">
        <v>42606</v>
      </c>
      <c r="U4053" t="s">
        <v>42604</v>
      </c>
      <c r="V4053" t="s">
        <v>42636</v>
      </c>
      <c r="W4053" t="s">
        <v>42675</v>
      </c>
      <c r="X4053" t="s">
        <v>42676</v>
      </c>
      <c r="Y4053" t="s">
        <v>42608</v>
      </c>
    </row>
    <row r="4054" spans="1:31" x14ac:dyDescent="0.3">
      <c r="A4054" t="s">
        <v>42677</v>
      </c>
      <c r="B4054" t="s">
        <v>42678</v>
      </c>
      <c r="C4054">
        <v>1082</v>
      </c>
      <c r="D4054" t="s">
        <v>32</v>
      </c>
      <c r="E4054">
        <v>466</v>
      </c>
      <c r="F4054">
        <v>283</v>
      </c>
      <c r="G4054">
        <v>5</v>
      </c>
      <c r="H4054">
        <v>2</v>
      </c>
      <c r="I4054">
        <v>2</v>
      </c>
    </row>
    <row r="4055" spans="1:31" x14ac:dyDescent="0.3">
      <c r="A4055" t="s">
        <v>42631</v>
      </c>
      <c r="B4055" t="s">
        <v>42679</v>
      </c>
      <c r="C4055">
        <v>610</v>
      </c>
      <c r="D4055" t="s">
        <v>32</v>
      </c>
      <c r="E4055">
        <v>387</v>
      </c>
      <c r="F4055">
        <v>2546</v>
      </c>
      <c r="G4055">
        <v>4.0599999999999996</v>
      </c>
      <c r="H4055">
        <v>18</v>
      </c>
      <c r="I4055">
        <v>13</v>
      </c>
      <c r="J4055" t="s">
        <v>42669</v>
      </c>
      <c r="K4055" t="s">
        <v>42651</v>
      </c>
      <c r="L4055" t="s">
        <v>42672</v>
      </c>
      <c r="M4055" t="s">
        <v>42657</v>
      </c>
      <c r="N4055" t="s">
        <v>42680</v>
      </c>
      <c r="O4055" t="s">
        <v>42584</v>
      </c>
      <c r="P4055" t="s">
        <v>42633</v>
      </c>
      <c r="Q4055" t="s">
        <v>42624</v>
      </c>
      <c r="R4055" t="s">
        <v>42626</v>
      </c>
      <c r="S4055" t="s">
        <v>42608</v>
      </c>
      <c r="T4055" t="s">
        <v>42636</v>
      </c>
      <c r="U4055" t="s">
        <v>42681</v>
      </c>
      <c r="V4055" t="s">
        <v>42617</v>
      </c>
      <c r="W4055" t="s">
        <v>42630</v>
      </c>
      <c r="X4055" t="s">
        <v>42660</v>
      </c>
      <c r="Y4055" t="s">
        <v>42638</v>
      </c>
      <c r="Z4055" t="s">
        <v>42673</v>
      </c>
      <c r="AA4055" t="s">
        <v>42593</v>
      </c>
      <c r="AB4055" t="s">
        <v>42682</v>
      </c>
      <c r="AC4055" t="s">
        <v>42683</v>
      </c>
    </row>
    <row r="4056" spans="1:31" x14ac:dyDescent="0.3">
      <c r="A4056" t="s">
        <v>42684</v>
      </c>
      <c r="B4056" t="s">
        <v>42685</v>
      </c>
      <c r="C4056">
        <v>1074</v>
      </c>
      <c r="D4056" t="s">
        <v>233</v>
      </c>
      <c r="E4056" t="s">
        <v>3</v>
      </c>
      <c r="F4056" t="s">
        <v>234</v>
      </c>
      <c r="G4056">
        <v>1197</v>
      </c>
      <c r="H4056">
        <v>175</v>
      </c>
      <c r="I4056">
        <v>4.5599999999999996</v>
      </c>
      <c r="J4056">
        <v>9</v>
      </c>
      <c r="K4056">
        <v>7</v>
      </c>
    </row>
    <row r="4057" spans="1:31" x14ac:dyDescent="0.3">
      <c r="A4057" t="s">
        <v>42593</v>
      </c>
      <c r="B4057" t="s">
        <v>42585</v>
      </c>
      <c r="C4057">
        <v>863</v>
      </c>
      <c r="D4057" t="s">
        <v>20</v>
      </c>
      <c r="E4057">
        <v>450</v>
      </c>
      <c r="F4057">
        <v>23087</v>
      </c>
      <c r="G4057">
        <v>4.76</v>
      </c>
      <c r="H4057">
        <v>190</v>
      </c>
      <c r="I4057">
        <v>53</v>
      </c>
      <c r="J4057" t="s">
        <v>42584</v>
      </c>
      <c r="K4057" t="s">
        <v>42592</v>
      </c>
      <c r="L4057" t="s">
        <v>42633</v>
      </c>
      <c r="M4057" t="s">
        <v>42686</v>
      </c>
      <c r="N4057" t="s">
        <v>42687</v>
      </c>
      <c r="O4057" t="s">
        <v>42596</v>
      </c>
      <c r="P4057" t="s">
        <v>42688</v>
      </c>
      <c r="Q4057" t="s">
        <v>42658</v>
      </c>
      <c r="R4057" t="s">
        <v>42689</v>
      </c>
      <c r="S4057" t="s">
        <v>42608</v>
      </c>
      <c r="T4057" t="s">
        <v>42690</v>
      </c>
      <c r="U4057" t="s">
        <v>42589</v>
      </c>
      <c r="V4057" t="s">
        <v>42591</v>
      </c>
      <c r="W4057" t="s">
        <v>42586</v>
      </c>
      <c r="X4057" t="s">
        <v>42587</v>
      </c>
      <c r="Y4057" t="s">
        <v>42588</v>
      </c>
      <c r="Z4057" t="s">
        <v>42602</v>
      </c>
      <c r="AA4057" t="s">
        <v>42691</v>
      </c>
      <c r="AB4057" t="s">
        <v>42692</v>
      </c>
      <c r="AC4057" t="s">
        <v>42693</v>
      </c>
    </row>
    <row r="4058" spans="1:31" x14ac:dyDescent="0.3">
      <c r="A4058" t="s">
        <v>42694</v>
      </c>
      <c r="B4058" t="s">
        <v>42695</v>
      </c>
      <c r="C4058">
        <v>597</v>
      </c>
      <c r="D4058" t="s">
        <v>233</v>
      </c>
      <c r="E4058" t="s">
        <v>3</v>
      </c>
      <c r="F4058" t="s">
        <v>234</v>
      </c>
      <c r="G4058">
        <v>596</v>
      </c>
      <c r="H4058">
        <v>4616</v>
      </c>
      <c r="I4058">
        <v>4.5199999999999996</v>
      </c>
      <c r="J4058">
        <v>21</v>
      </c>
      <c r="K4058">
        <v>18</v>
      </c>
    </row>
    <row r="4059" spans="1:31" x14ac:dyDescent="0.3">
      <c r="A4059" t="s">
        <v>42696</v>
      </c>
      <c r="B4059" t="s">
        <v>42697</v>
      </c>
      <c r="C4059">
        <v>555</v>
      </c>
      <c r="D4059" t="s">
        <v>32</v>
      </c>
      <c r="E4059">
        <v>226</v>
      </c>
      <c r="F4059">
        <v>2367</v>
      </c>
      <c r="G4059">
        <v>3.94</v>
      </c>
      <c r="H4059">
        <v>16</v>
      </c>
      <c r="I4059">
        <v>3</v>
      </c>
      <c r="J4059" t="s">
        <v>42698</v>
      </c>
      <c r="K4059" t="s">
        <v>42699</v>
      </c>
      <c r="L4059" t="s">
        <v>42700</v>
      </c>
      <c r="M4059" t="s">
        <v>42701</v>
      </c>
      <c r="N4059" t="s">
        <v>42702</v>
      </c>
      <c r="O4059" t="s">
        <v>42703</v>
      </c>
      <c r="P4059" t="s">
        <v>42704</v>
      </c>
      <c r="Q4059" t="s">
        <v>42705</v>
      </c>
      <c r="R4059" t="s">
        <v>42706</v>
      </c>
      <c r="S4059" t="s">
        <v>42707</v>
      </c>
      <c r="T4059" t="s">
        <v>42708</v>
      </c>
      <c r="U4059" t="s">
        <v>42709</v>
      </c>
      <c r="V4059" t="s">
        <v>42710</v>
      </c>
      <c r="W4059" t="s">
        <v>42711</v>
      </c>
      <c r="X4059" t="s">
        <v>42712</v>
      </c>
      <c r="Y4059" t="s">
        <v>42713</v>
      </c>
      <c r="Z4059" t="s">
        <v>42714</v>
      </c>
      <c r="AA4059" t="s">
        <v>42715</v>
      </c>
      <c r="AB4059" t="s">
        <v>42716</v>
      </c>
      <c r="AC4059" t="s">
        <v>42717</v>
      </c>
    </row>
    <row r="4060" spans="1:31" x14ac:dyDescent="0.3">
      <c r="A4060" t="s">
        <v>42651</v>
      </c>
      <c r="B4060" t="s">
        <v>42718</v>
      </c>
      <c r="C4060">
        <v>650</v>
      </c>
      <c r="D4060" t="s">
        <v>233</v>
      </c>
      <c r="E4060" t="s">
        <v>3</v>
      </c>
      <c r="F4060" t="s">
        <v>234</v>
      </c>
      <c r="G4060">
        <v>458</v>
      </c>
      <c r="H4060">
        <v>8338</v>
      </c>
      <c r="I4060">
        <v>4.24</v>
      </c>
      <c r="J4060">
        <v>45</v>
      </c>
      <c r="K4060">
        <v>18</v>
      </c>
    </row>
    <row r="4061" spans="1:31" x14ac:dyDescent="0.3">
      <c r="A4061" t="s">
        <v>42657</v>
      </c>
      <c r="B4061" t="s">
        <v>42719</v>
      </c>
      <c r="C4061">
        <v>711</v>
      </c>
      <c r="D4061" t="s">
        <v>32</v>
      </c>
      <c r="E4061">
        <v>587</v>
      </c>
      <c r="F4061">
        <v>2145</v>
      </c>
      <c r="G4061">
        <v>3.77</v>
      </c>
      <c r="H4061">
        <v>13</v>
      </c>
      <c r="I4061">
        <v>6</v>
      </c>
    </row>
    <row r="4062" spans="1:31" x14ac:dyDescent="0.3">
      <c r="A4062" t="s">
        <v>42672</v>
      </c>
      <c r="B4062" t="s">
        <v>42720</v>
      </c>
      <c r="C4062">
        <v>795</v>
      </c>
      <c r="D4062" t="s">
        <v>233</v>
      </c>
      <c r="E4062" t="s">
        <v>3</v>
      </c>
      <c r="F4062" t="s">
        <v>234</v>
      </c>
      <c r="G4062">
        <v>556</v>
      </c>
      <c r="H4062">
        <v>1546</v>
      </c>
      <c r="I4062">
        <v>4.07</v>
      </c>
      <c r="J4062">
        <v>14</v>
      </c>
      <c r="K4062">
        <v>12</v>
      </c>
    </row>
    <row r="4063" spans="1:31" x14ac:dyDescent="0.3">
      <c r="A4063" t="s">
        <v>42659</v>
      </c>
      <c r="B4063" t="s">
        <v>42721</v>
      </c>
      <c r="C4063">
        <v>695</v>
      </c>
      <c r="D4063" t="s">
        <v>32</v>
      </c>
      <c r="E4063">
        <v>353</v>
      </c>
      <c r="F4063">
        <v>1011</v>
      </c>
      <c r="G4063">
        <v>4.33</v>
      </c>
      <c r="H4063">
        <v>6</v>
      </c>
      <c r="I4063">
        <v>3</v>
      </c>
      <c r="J4063" t="s">
        <v>42672</v>
      </c>
      <c r="K4063" t="s">
        <v>42680</v>
      </c>
      <c r="L4063" t="s">
        <v>42624</v>
      </c>
      <c r="M4063" t="s">
        <v>42592</v>
      </c>
      <c r="N4063" t="s">
        <v>42660</v>
      </c>
      <c r="O4063" t="s">
        <v>42722</v>
      </c>
      <c r="P4063" t="s">
        <v>42636</v>
      </c>
      <c r="Q4063" t="s">
        <v>42658</v>
      </c>
      <c r="R4063" t="s">
        <v>42723</v>
      </c>
      <c r="S4063" t="s">
        <v>42724</v>
      </c>
      <c r="T4063" t="s">
        <v>42652</v>
      </c>
      <c r="U4063" t="s">
        <v>42629</v>
      </c>
      <c r="V4063" t="s">
        <v>42608</v>
      </c>
      <c r="W4063" t="s">
        <v>42675</v>
      </c>
      <c r="X4063" t="s">
        <v>42662</v>
      </c>
      <c r="Y4063" t="s">
        <v>42626</v>
      </c>
      <c r="Z4063" t="s">
        <v>42656</v>
      </c>
      <c r="AA4063" t="s">
        <v>42654</v>
      </c>
      <c r="AB4063" t="s">
        <v>42606</v>
      </c>
      <c r="AC4063" t="s">
        <v>42617</v>
      </c>
    </row>
    <row r="4064" spans="1:31" x14ac:dyDescent="0.3">
      <c r="A4064" t="s">
        <v>19144</v>
      </c>
      <c r="B4064" t="s">
        <v>42725</v>
      </c>
      <c r="C4064">
        <v>529</v>
      </c>
      <c r="D4064" t="s">
        <v>20</v>
      </c>
      <c r="E4064">
        <v>80</v>
      </c>
      <c r="F4064">
        <v>8944331</v>
      </c>
      <c r="G4064">
        <v>4.8600000000000003</v>
      </c>
      <c r="H4064">
        <v>16551</v>
      </c>
      <c r="I4064">
        <v>6938</v>
      </c>
      <c r="J4064" t="s">
        <v>33066</v>
      </c>
      <c r="K4064" t="s">
        <v>42726</v>
      </c>
      <c r="L4064" t="s">
        <v>17977</v>
      </c>
      <c r="M4064" t="s">
        <v>42727</v>
      </c>
      <c r="N4064" t="s">
        <v>42728</v>
      </c>
      <c r="O4064" t="s">
        <v>3211</v>
      </c>
      <c r="P4064" t="s">
        <v>42729</v>
      </c>
      <c r="Q4064" t="s">
        <v>3213</v>
      </c>
      <c r="R4064" t="s">
        <v>42730</v>
      </c>
      <c r="S4064" t="s">
        <v>42731</v>
      </c>
      <c r="T4064" t="s">
        <v>42732</v>
      </c>
      <c r="U4064" t="s">
        <v>42733</v>
      </c>
      <c r="V4064" t="s">
        <v>18391</v>
      </c>
      <c r="W4064" t="s">
        <v>3218</v>
      </c>
      <c r="X4064" t="s">
        <v>42734</v>
      </c>
      <c r="Y4064" t="s">
        <v>42735</v>
      </c>
      <c r="Z4064" t="s">
        <v>42736</v>
      </c>
      <c r="AA4064" t="s">
        <v>42737</v>
      </c>
      <c r="AB4064" t="s">
        <v>42738</v>
      </c>
      <c r="AC4064" t="s">
        <v>12838</v>
      </c>
    </row>
    <row r="4065" spans="1:31" x14ac:dyDescent="0.3">
      <c r="A4065" t="s">
        <v>42727</v>
      </c>
      <c r="B4065" t="s">
        <v>42739</v>
      </c>
      <c r="C4065">
        <v>863</v>
      </c>
      <c r="D4065" t="s">
        <v>2</v>
      </c>
      <c r="E4065" t="s">
        <v>3</v>
      </c>
      <c r="F4065" t="s">
        <v>4</v>
      </c>
      <c r="G4065">
        <v>88</v>
      </c>
      <c r="H4065">
        <v>3024767</v>
      </c>
      <c r="I4065">
        <v>4.8099999999999996</v>
      </c>
      <c r="J4065">
        <v>6968</v>
      </c>
      <c r="K4065">
        <v>4600</v>
      </c>
      <c r="L4065" t="s">
        <v>42740</v>
      </c>
      <c r="M4065" t="s">
        <v>19144</v>
      </c>
      <c r="N4065" t="s">
        <v>42741</v>
      </c>
      <c r="O4065" t="s">
        <v>42742</v>
      </c>
      <c r="P4065" t="s">
        <v>42743</v>
      </c>
      <c r="Q4065" t="s">
        <v>42744</v>
      </c>
      <c r="R4065" t="s">
        <v>42745</v>
      </c>
      <c r="S4065" t="s">
        <v>42746</v>
      </c>
      <c r="T4065" t="s">
        <v>42747</v>
      </c>
      <c r="U4065" t="s">
        <v>42748</v>
      </c>
      <c r="V4065" t="s">
        <v>42749</v>
      </c>
      <c r="W4065" t="s">
        <v>42750</v>
      </c>
      <c r="X4065" t="s">
        <v>42751</v>
      </c>
      <c r="Y4065" t="s">
        <v>42752</v>
      </c>
      <c r="Z4065" t="e">
        <f>-abbze6T3Cs</f>
        <v>#NAME?</v>
      </c>
      <c r="AA4065" t="s">
        <v>42753</v>
      </c>
      <c r="AB4065" t="s">
        <v>42754</v>
      </c>
      <c r="AC4065" t="s">
        <v>42755</v>
      </c>
      <c r="AD4065" t="s">
        <v>42756</v>
      </c>
      <c r="AE4065" t="s">
        <v>42757</v>
      </c>
    </row>
    <row r="4066" spans="1:31" x14ac:dyDescent="0.3">
      <c r="A4066" t="s">
        <v>42741</v>
      </c>
      <c r="B4066" t="s">
        <v>42758</v>
      </c>
      <c r="C4066">
        <v>426</v>
      </c>
      <c r="D4066" t="s">
        <v>2</v>
      </c>
      <c r="E4066" t="s">
        <v>3</v>
      </c>
      <c r="F4066" t="s">
        <v>4</v>
      </c>
      <c r="G4066">
        <v>309</v>
      </c>
      <c r="H4066">
        <v>3717966</v>
      </c>
      <c r="I4066">
        <v>4.8499999999999996</v>
      </c>
      <c r="J4066">
        <v>6864</v>
      </c>
      <c r="K4066">
        <v>5428</v>
      </c>
      <c r="L4066" t="s">
        <v>42727</v>
      </c>
      <c r="M4066" t="s">
        <v>27562</v>
      </c>
      <c r="N4066" t="s">
        <v>12705</v>
      </c>
      <c r="O4066" t="s">
        <v>12706</v>
      </c>
      <c r="P4066" t="s">
        <v>42759</v>
      </c>
      <c r="Q4066" t="s">
        <v>42744</v>
      </c>
      <c r="R4066" t="s">
        <v>19144</v>
      </c>
      <c r="S4066" t="s">
        <v>42760</v>
      </c>
      <c r="T4066" t="s">
        <v>42761</v>
      </c>
      <c r="U4066" t="s">
        <v>42762</v>
      </c>
      <c r="V4066" t="s">
        <v>42763</v>
      </c>
      <c r="W4066" t="s">
        <v>42764</v>
      </c>
      <c r="X4066" t="s">
        <v>17792</v>
      </c>
      <c r="Y4066" t="s">
        <v>18390</v>
      </c>
    </row>
    <row r="4067" spans="1:31" x14ac:dyDescent="0.3">
      <c r="A4067" t="s">
        <v>42765</v>
      </c>
      <c r="B4067" t="s">
        <v>42766</v>
      </c>
      <c r="C4067">
        <v>338</v>
      </c>
      <c r="D4067" t="s">
        <v>2</v>
      </c>
      <c r="E4067" t="s">
        <v>3</v>
      </c>
      <c r="F4067" t="s">
        <v>4</v>
      </c>
      <c r="G4067">
        <v>132</v>
      </c>
      <c r="H4067">
        <v>440628</v>
      </c>
      <c r="I4067">
        <v>4.8</v>
      </c>
      <c r="J4067">
        <v>1358</v>
      </c>
      <c r="K4067">
        <v>209</v>
      </c>
      <c r="L4067" t="s">
        <v>42767</v>
      </c>
      <c r="M4067" t="s">
        <v>42768</v>
      </c>
      <c r="N4067" t="s">
        <v>42727</v>
      </c>
      <c r="O4067" t="s">
        <v>42769</v>
      </c>
      <c r="P4067" t="s">
        <v>42770</v>
      </c>
      <c r="Q4067" t="s">
        <v>42771</v>
      </c>
      <c r="R4067" t="s">
        <v>42759</v>
      </c>
      <c r="S4067" t="s">
        <v>18390</v>
      </c>
      <c r="T4067" t="s">
        <v>42772</v>
      </c>
      <c r="U4067" t="s">
        <v>42773</v>
      </c>
      <c r="V4067" t="s">
        <v>42774</v>
      </c>
      <c r="W4067" t="s">
        <v>42775</v>
      </c>
      <c r="X4067" t="s">
        <v>42776</v>
      </c>
      <c r="Y4067" t="s">
        <v>42777</v>
      </c>
      <c r="Z4067" t="s">
        <v>42778</v>
      </c>
      <c r="AA4067" t="s">
        <v>42779</v>
      </c>
      <c r="AB4067" t="s">
        <v>42780</v>
      </c>
      <c r="AC4067" t="s">
        <v>42781</v>
      </c>
      <c r="AD4067" t="s">
        <v>42782</v>
      </c>
    </row>
    <row r="4068" spans="1:31" x14ac:dyDescent="0.3">
      <c r="A4068" t="s">
        <v>11546</v>
      </c>
      <c r="B4068" t="s">
        <v>42783</v>
      </c>
      <c r="C4068">
        <v>1126</v>
      </c>
      <c r="D4068" t="s">
        <v>2633</v>
      </c>
      <c r="E4068" t="s">
        <v>3</v>
      </c>
      <c r="F4068" t="s">
        <v>2634</v>
      </c>
      <c r="G4068">
        <v>209</v>
      </c>
      <c r="H4068">
        <v>3234852</v>
      </c>
      <c r="I4068">
        <v>4.82</v>
      </c>
      <c r="J4068">
        <v>5788</v>
      </c>
      <c r="K4068">
        <v>6093</v>
      </c>
      <c r="L4068" t="s">
        <v>42784</v>
      </c>
      <c r="M4068" t="s">
        <v>42785</v>
      </c>
      <c r="N4068" t="s">
        <v>42786</v>
      </c>
      <c r="O4068" t="s">
        <v>42787</v>
      </c>
      <c r="P4068" t="s">
        <v>42788</v>
      </c>
      <c r="Q4068" t="s">
        <v>42789</v>
      </c>
      <c r="R4068" t="s">
        <v>42790</v>
      </c>
      <c r="S4068" t="s">
        <v>42791</v>
      </c>
      <c r="T4068" t="s">
        <v>42792</v>
      </c>
      <c r="U4068" t="s">
        <v>42793</v>
      </c>
      <c r="V4068" t="s">
        <v>42794</v>
      </c>
      <c r="W4068" t="s">
        <v>19144</v>
      </c>
      <c r="X4068" t="s">
        <v>42795</v>
      </c>
      <c r="Y4068" t="s">
        <v>42796</v>
      </c>
      <c r="Z4068" t="s">
        <v>42797</v>
      </c>
      <c r="AA4068" t="s">
        <v>6767</v>
      </c>
      <c r="AB4068" t="s">
        <v>42798</v>
      </c>
      <c r="AC4068" t="s">
        <v>42799</v>
      </c>
      <c r="AD4068" t="s">
        <v>11527</v>
      </c>
      <c r="AE4068" t="s">
        <v>42800</v>
      </c>
    </row>
    <row r="4069" spans="1:31" x14ac:dyDescent="0.3">
      <c r="A4069" t="s">
        <v>42801</v>
      </c>
      <c r="B4069" t="s">
        <v>42802</v>
      </c>
      <c r="C4069">
        <v>960</v>
      </c>
      <c r="D4069" t="s">
        <v>233</v>
      </c>
      <c r="E4069" t="s">
        <v>3</v>
      </c>
      <c r="F4069" t="s">
        <v>234</v>
      </c>
      <c r="G4069">
        <v>234</v>
      </c>
      <c r="H4069">
        <v>162535</v>
      </c>
      <c r="I4069">
        <v>4.62</v>
      </c>
      <c r="J4069">
        <v>468</v>
      </c>
      <c r="K4069">
        <v>238</v>
      </c>
      <c r="L4069" t="s">
        <v>42803</v>
      </c>
      <c r="M4069" t="s">
        <v>42804</v>
      </c>
      <c r="N4069" t="s">
        <v>42805</v>
      </c>
      <c r="O4069" t="s">
        <v>42806</v>
      </c>
      <c r="P4069" t="s">
        <v>42807</v>
      </c>
      <c r="Q4069" t="s">
        <v>19144</v>
      </c>
      <c r="R4069" t="s">
        <v>42808</v>
      </c>
      <c r="S4069" t="s">
        <v>42809</v>
      </c>
      <c r="T4069" t="s">
        <v>42744</v>
      </c>
      <c r="U4069" t="s">
        <v>42727</v>
      </c>
      <c r="V4069" t="s">
        <v>42810</v>
      </c>
      <c r="W4069" t="s">
        <v>42811</v>
      </c>
      <c r="X4069" t="s">
        <v>42812</v>
      </c>
      <c r="Y4069" t="s">
        <v>42813</v>
      </c>
      <c r="Z4069" t="s">
        <v>42741</v>
      </c>
      <c r="AA4069" t="s">
        <v>42814</v>
      </c>
      <c r="AB4069" t="s">
        <v>42815</v>
      </c>
      <c r="AC4069" t="s">
        <v>42816</v>
      </c>
      <c r="AD4069" t="s">
        <v>42817</v>
      </c>
      <c r="AE4069" t="s">
        <v>18390</v>
      </c>
    </row>
    <row r="4070" spans="1:31" x14ac:dyDescent="0.3">
      <c r="A4070" t="s">
        <v>42818</v>
      </c>
      <c r="B4070" t="s">
        <v>42819</v>
      </c>
      <c r="C4070">
        <v>903</v>
      </c>
      <c r="D4070" t="s">
        <v>632</v>
      </c>
      <c r="E4070">
        <v>335</v>
      </c>
      <c r="F4070">
        <v>724365</v>
      </c>
      <c r="G4070">
        <v>4.93</v>
      </c>
      <c r="H4070">
        <v>1856</v>
      </c>
      <c r="I4070">
        <v>1647</v>
      </c>
      <c r="J4070" t="s">
        <v>42820</v>
      </c>
      <c r="K4070" t="s">
        <v>42821</v>
      </c>
      <c r="L4070" t="s">
        <v>42822</v>
      </c>
      <c r="M4070" t="s">
        <v>42823</v>
      </c>
      <c r="N4070" t="s">
        <v>42824</v>
      </c>
      <c r="O4070" t="s">
        <v>42825</v>
      </c>
      <c r="P4070" t="s">
        <v>42826</v>
      </c>
      <c r="Q4070" t="s">
        <v>42827</v>
      </c>
      <c r="R4070" t="s">
        <v>42828</v>
      </c>
      <c r="S4070" t="s">
        <v>42829</v>
      </c>
      <c r="T4070" t="s">
        <v>42830</v>
      </c>
      <c r="U4070" t="s">
        <v>42831</v>
      </c>
      <c r="V4070" t="s">
        <v>42832</v>
      </c>
      <c r="W4070" t="s">
        <v>42833</v>
      </c>
    </row>
    <row r="4071" spans="1:31" x14ac:dyDescent="0.3">
      <c r="A4071" t="s">
        <v>42834</v>
      </c>
      <c r="B4071" t="s">
        <v>42835</v>
      </c>
      <c r="C4071">
        <v>558</v>
      </c>
      <c r="D4071" t="s">
        <v>632</v>
      </c>
      <c r="E4071">
        <v>254</v>
      </c>
      <c r="F4071">
        <v>446890</v>
      </c>
      <c r="G4071">
        <v>4.8600000000000003</v>
      </c>
      <c r="H4071">
        <v>921</v>
      </c>
      <c r="I4071">
        <v>529</v>
      </c>
      <c r="J4071" t="s">
        <v>42836</v>
      </c>
      <c r="K4071" t="s">
        <v>42837</v>
      </c>
      <c r="L4071" t="s">
        <v>42838</v>
      </c>
      <c r="M4071" t="s">
        <v>42839</v>
      </c>
      <c r="N4071" t="s">
        <v>42840</v>
      </c>
      <c r="O4071" t="s">
        <v>42841</v>
      </c>
      <c r="P4071" t="s">
        <v>42744</v>
      </c>
      <c r="Q4071" t="s">
        <v>42842</v>
      </c>
      <c r="R4071" t="s">
        <v>42843</v>
      </c>
      <c r="S4071" t="s">
        <v>42844</v>
      </c>
      <c r="T4071" t="s">
        <v>42845</v>
      </c>
      <c r="U4071" t="s">
        <v>42741</v>
      </c>
      <c r="V4071" t="s">
        <v>42846</v>
      </c>
      <c r="W4071" t="s">
        <v>42847</v>
      </c>
      <c r="X4071" t="s">
        <v>19144</v>
      </c>
      <c r="Y4071" t="s">
        <v>42848</v>
      </c>
      <c r="Z4071" t="s">
        <v>42849</v>
      </c>
      <c r="AA4071" t="s">
        <v>42850</v>
      </c>
      <c r="AB4071" t="s">
        <v>42727</v>
      </c>
    </row>
    <row r="4072" spans="1:31" x14ac:dyDescent="0.3">
      <c r="A4072" t="s">
        <v>42759</v>
      </c>
      <c r="B4072" t="s">
        <v>42851</v>
      </c>
      <c r="C4072">
        <v>569</v>
      </c>
      <c r="D4072" t="s">
        <v>2</v>
      </c>
      <c r="E4072" t="s">
        <v>3</v>
      </c>
      <c r="F4072" t="s">
        <v>4</v>
      </c>
      <c r="G4072">
        <v>187</v>
      </c>
      <c r="H4072">
        <v>4049478</v>
      </c>
      <c r="I4072">
        <v>4.8600000000000003</v>
      </c>
      <c r="J4072">
        <v>2955</v>
      </c>
      <c r="K4072">
        <v>945</v>
      </c>
      <c r="L4072" t="s">
        <v>42852</v>
      </c>
      <c r="M4072" t="s">
        <v>42853</v>
      </c>
      <c r="N4072" t="s">
        <v>42854</v>
      </c>
      <c r="O4072" t="s">
        <v>42741</v>
      </c>
      <c r="P4072" t="s">
        <v>42855</v>
      </c>
      <c r="Q4072" t="s">
        <v>42856</v>
      </c>
      <c r="R4072" t="s">
        <v>42857</v>
      </c>
      <c r="S4072" t="s">
        <v>42858</v>
      </c>
      <c r="T4072" t="s">
        <v>42859</v>
      </c>
      <c r="U4072" t="s">
        <v>42860</v>
      </c>
      <c r="V4072" t="s">
        <v>42861</v>
      </c>
      <c r="W4072" t="s">
        <v>42862</v>
      </c>
      <c r="X4072" t="s">
        <v>42863</v>
      </c>
      <c r="Y4072" t="s">
        <v>42864</v>
      </c>
    </row>
    <row r="4073" spans="1:31" x14ac:dyDescent="0.3">
      <c r="A4073" t="s">
        <v>42820</v>
      </c>
      <c r="B4073" t="s">
        <v>42865</v>
      </c>
      <c r="C4073">
        <v>764</v>
      </c>
      <c r="D4073" t="s">
        <v>632</v>
      </c>
      <c r="E4073">
        <v>316</v>
      </c>
      <c r="F4073">
        <v>1550140</v>
      </c>
      <c r="G4073">
        <v>4.82</v>
      </c>
      <c r="H4073">
        <v>3077</v>
      </c>
      <c r="I4073">
        <v>2609</v>
      </c>
      <c r="J4073" t="s">
        <v>42824</v>
      </c>
      <c r="K4073" t="s">
        <v>42866</v>
      </c>
      <c r="L4073" t="s">
        <v>42818</v>
      </c>
      <c r="M4073" t="s">
        <v>42867</v>
      </c>
      <c r="N4073" t="s">
        <v>42833</v>
      </c>
      <c r="O4073" t="s">
        <v>42868</v>
      </c>
      <c r="P4073" t="s">
        <v>42830</v>
      </c>
      <c r="Q4073" t="s">
        <v>42869</v>
      </c>
      <c r="R4073" t="s">
        <v>42870</v>
      </c>
      <c r="S4073" t="s">
        <v>42829</v>
      </c>
      <c r="T4073" t="s">
        <v>42821</v>
      </c>
      <c r="U4073" t="s">
        <v>42871</v>
      </c>
      <c r="V4073" t="s">
        <v>42872</v>
      </c>
      <c r="W4073" t="s">
        <v>42822</v>
      </c>
    </row>
    <row r="4074" spans="1:31" x14ac:dyDescent="0.3">
      <c r="A4074" t="s">
        <v>28367</v>
      </c>
      <c r="B4074" t="s">
        <v>10181</v>
      </c>
      <c r="C4074">
        <v>909</v>
      </c>
      <c r="D4074" t="s">
        <v>2</v>
      </c>
      <c r="E4074" t="s">
        <v>3</v>
      </c>
      <c r="F4074" t="s">
        <v>4</v>
      </c>
      <c r="G4074">
        <v>258</v>
      </c>
      <c r="H4074">
        <v>699256</v>
      </c>
      <c r="I4074">
        <v>4.71</v>
      </c>
      <c r="J4074">
        <v>540</v>
      </c>
      <c r="K4074">
        <v>868</v>
      </c>
      <c r="L4074" t="s">
        <v>42873</v>
      </c>
      <c r="M4074" t="s">
        <v>42874</v>
      </c>
      <c r="N4074" t="s">
        <v>42875</v>
      </c>
      <c r="O4074" t="s">
        <v>42876</v>
      </c>
      <c r="P4074" t="s">
        <v>42877</v>
      </c>
      <c r="Q4074" t="s">
        <v>42878</v>
      </c>
      <c r="R4074" t="s">
        <v>42879</v>
      </c>
      <c r="S4074" t="s">
        <v>42880</v>
      </c>
      <c r="T4074" t="s">
        <v>42881</v>
      </c>
      <c r="U4074" t="s">
        <v>42882</v>
      </c>
      <c r="V4074" t="s">
        <v>42883</v>
      </c>
      <c r="W4074" t="s">
        <v>42884</v>
      </c>
      <c r="X4074" t="s">
        <v>42885</v>
      </c>
      <c r="Y4074" t="s">
        <v>42886</v>
      </c>
      <c r="Z4074" t="s">
        <v>42887</v>
      </c>
      <c r="AA4074" t="s">
        <v>42888</v>
      </c>
      <c r="AB4074" t="s">
        <v>42889</v>
      </c>
      <c r="AC4074" t="s">
        <v>42890</v>
      </c>
      <c r="AD4074" t="s">
        <v>42891</v>
      </c>
      <c r="AE4074" t="s">
        <v>42892</v>
      </c>
    </row>
    <row r="4075" spans="1:31" x14ac:dyDescent="0.3">
      <c r="A4075" t="s">
        <v>42821</v>
      </c>
      <c r="B4075" t="s">
        <v>42893</v>
      </c>
      <c r="C4075">
        <v>851</v>
      </c>
      <c r="D4075" t="s">
        <v>632</v>
      </c>
      <c r="E4075">
        <v>306</v>
      </c>
      <c r="F4075">
        <v>328350</v>
      </c>
      <c r="G4075">
        <v>4.8899999999999997</v>
      </c>
      <c r="H4075">
        <v>877</v>
      </c>
      <c r="I4075">
        <v>527</v>
      </c>
      <c r="J4075" t="s">
        <v>42818</v>
      </c>
      <c r="K4075" t="s">
        <v>42820</v>
      </c>
      <c r="L4075" t="s">
        <v>42822</v>
      </c>
      <c r="M4075" t="s">
        <v>42824</v>
      </c>
      <c r="N4075" t="s">
        <v>42868</v>
      </c>
      <c r="O4075" t="s">
        <v>42869</v>
      </c>
      <c r="P4075" t="s">
        <v>42831</v>
      </c>
      <c r="Q4075" t="s">
        <v>42870</v>
      </c>
      <c r="R4075" t="s">
        <v>42830</v>
      </c>
      <c r="S4075" t="s">
        <v>42866</v>
      </c>
      <c r="T4075" t="s">
        <v>42827</v>
      </c>
      <c r="U4075" t="s">
        <v>42829</v>
      </c>
      <c r="V4075" t="s">
        <v>42894</v>
      </c>
      <c r="W4075" t="s">
        <v>42833</v>
      </c>
    </row>
    <row r="4076" spans="1:31" x14ac:dyDescent="0.3">
      <c r="A4076" t="s">
        <v>42895</v>
      </c>
      <c r="B4076" t="s">
        <v>42896</v>
      </c>
      <c r="C4076">
        <v>609</v>
      </c>
      <c r="D4076" t="s">
        <v>632</v>
      </c>
      <c r="E4076">
        <v>240</v>
      </c>
      <c r="F4076">
        <v>474760</v>
      </c>
      <c r="G4076">
        <v>4.93</v>
      </c>
      <c r="H4076">
        <v>1743</v>
      </c>
      <c r="I4076">
        <v>1267</v>
      </c>
      <c r="J4076" t="s">
        <v>42897</v>
      </c>
      <c r="K4076" t="s">
        <v>42898</v>
      </c>
      <c r="L4076" t="s">
        <v>42899</v>
      </c>
      <c r="M4076" t="s">
        <v>42900</v>
      </c>
      <c r="N4076" t="s">
        <v>42901</v>
      </c>
      <c r="O4076" t="s">
        <v>42902</v>
      </c>
      <c r="P4076" t="s">
        <v>42903</v>
      </c>
      <c r="Q4076" t="s">
        <v>42904</v>
      </c>
      <c r="R4076" t="s">
        <v>42905</v>
      </c>
      <c r="S4076" t="s">
        <v>42906</v>
      </c>
      <c r="T4076" t="e">
        <f>-yIytPdpOOs</f>
        <v>#NAME?</v>
      </c>
      <c r="U4076" t="s">
        <v>42907</v>
      </c>
      <c r="V4076" t="s">
        <v>42908</v>
      </c>
      <c r="W4076" t="s">
        <v>42909</v>
      </c>
    </row>
    <row r="4077" spans="1:31" x14ac:dyDescent="0.3">
      <c r="A4077" t="s">
        <v>42910</v>
      </c>
      <c r="B4077" t="s">
        <v>42911</v>
      </c>
      <c r="C4077">
        <v>461</v>
      </c>
      <c r="D4077" t="s">
        <v>2</v>
      </c>
      <c r="E4077" t="s">
        <v>3</v>
      </c>
      <c r="F4077" t="s">
        <v>4</v>
      </c>
      <c r="G4077">
        <v>379</v>
      </c>
      <c r="H4077">
        <v>45076</v>
      </c>
      <c r="I4077">
        <v>4.8099999999999996</v>
      </c>
      <c r="J4077">
        <v>130</v>
      </c>
      <c r="K4077">
        <v>35</v>
      </c>
      <c r="L4077" t="s">
        <v>42912</v>
      </c>
      <c r="M4077" t="s">
        <v>42913</v>
      </c>
      <c r="N4077" t="s">
        <v>42741</v>
      </c>
      <c r="O4077" t="s">
        <v>42914</v>
      </c>
      <c r="P4077" t="s">
        <v>42915</v>
      </c>
      <c r="Q4077" t="s">
        <v>42727</v>
      </c>
      <c r="R4077" t="s">
        <v>18390</v>
      </c>
      <c r="S4077" t="s">
        <v>42916</v>
      </c>
      <c r="T4077" t="s">
        <v>42917</v>
      </c>
      <c r="U4077" t="s">
        <v>42918</v>
      </c>
      <c r="V4077" t="s">
        <v>17927</v>
      </c>
      <c r="W4077" t="s">
        <v>42919</v>
      </c>
      <c r="X4077" t="s">
        <v>17977</v>
      </c>
      <c r="Y4077" t="s">
        <v>19144</v>
      </c>
    </row>
    <row r="4078" spans="1:31" x14ac:dyDescent="0.3">
      <c r="A4078" t="s">
        <v>42920</v>
      </c>
      <c r="B4078" t="s">
        <v>42921</v>
      </c>
      <c r="C4078">
        <v>789</v>
      </c>
      <c r="D4078" t="s">
        <v>632</v>
      </c>
      <c r="E4078">
        <v>137</v>
      </c>
      <c r="F4078">
        <v>224770</v>
      </c>
      <c r="G4078">
        <v>4.9000000000000004</v>
      </c>
      <c r="H4078">
        <v>639</v>
      </c>
      <c r="I4078">
        <v>378</v>
      </c>
      <c r="J4078" t="s">
        <v>42922</v>
      </c>
      <c r="K4078" t="s">
        <v>42923</v>
      </c>
      <c r="L4078" t="s">
        <v>42924</v>
      </c>
      <c r="M4078" t="s">
        <v>42925</v>
      </c>
      <c r="N4078" t="s">
        <v>42926</v>
      </c>
      <c r="O4078" t="s">
        <v>42927</v>
      </c>
      <c r="P4078" t="s">
        <v>42928</v>
      </c>
      <c r="Q4078" t="s">
        <v>42929</v>
      </c>
      <c r="R4078" t="s">
        <v>42930</v>
      </c>
      <c r="S4078" t="s">
        <v>42931</v>
      </c>
      <c r="T4078" t="s">
        <v>42932</v>
      </c>
      <c r="U4078" t="s">
        <v>42933</v>
      </c>
      <c r="V4078" t="s">
        <v>42934</v>
      </c>
      <c r="W4078" t="s">
        <v>42935</v>
      </c>
    </row>
    <row r="4079" spans="1:31" x14ac:dyDescent="0.3">
      <c r="A4079" t="s">
        <v>42936</v>
      </c>
      <c r="B4079" t="s">
        <v>42937</v>
      </c>
      <c r="C4079">
        <v>594</v>
      </c>
      <c r="D4079" t="s">
        <v>2</v>
      </c>
      <c r="E4079" t="s">
        <v>3</v>
      </c>
      <c r="F4079" t="s">
        <v>4</v>
      </c>
      <c r="G4079">
        <v>658</v>
      </c>
      <c r="H4079">
        <v>174587</v>
      </c>
      <c r="I4079">
        <v>4.7300000000000004</v>
      </c>
      <c r="J4079">
        <v>1262</v>
      </c>
      <c r="K4079">
        <v>997</v>
      </c>
      <c r="L4079" t="s">
        <v>42938</v>
      </c>
      <c r="M4079" t="s">
        <v>42939</v>
      </c>
      <c r="N4079" t="s">
        <v>42940</v>
      </c>
      <c r="O4079" t="s">
        <v>42941</v>
      </c>
      <c r="P4079" t="s">
        <v>42942</v>
      </c>
      <c r="Q4079" t="s">
        <v>42943</v>
      </c>
      <c r="R4079" t="s">
        <v>42944</v>
      </c>
      <c r="S4079" t="s">
        <v>42945</v>
      </c>
      <c r="T4079" t="s">
        <v>42946</v>
      </c>
      <c r="U4079" t="s">
        <v>42947</v>
      </c>
      <c r="V4079" t="s">
        <v>42948</v>
      </c>
      <c r="W4079" t="s">
        <v>42949</v>
      </c>
      <c r="X4079" t="s">
        <v>42950</v>
      </c>
      <c r="Y4079" t="s">
        <v>42951</v>
      </c>
      <c r="Z4079" t="s">
        <v>33979</v>
      </c>
      <c r="AA4079" t="s">
        <v>42952</v>
      </c>
      <c r="AB4079" t="s">
        <v>23516</v>
      </c>
      <c r="AC4079" t="s">
        <v>33981</v>
      </c>
      <c r="AD4079" t="s">
        <v>34036</v>
      </c>
      <c r="AE4079" t="s">
        <v>42953</v>
      </c>
    </row>
    <row r="4080" spans="1:31" x14ac:dyDescent="0.3">
      <c r="A4080" t="s">
        <v>42954</v>
      </c>
      <c r="B4080" t="s">
        <v>42955</v>
      </c>
      <c r="C4080">
        <v>618</v>
      </c>
      <c r="D4080" t="s">
        <v>32</v>
      </c>
      <c r="E4080">
        <v>192</v>
      </c>
      <c r="F4080">
        <v>610733</v>
      </c>
      <c r="G4080">
        <v>4.7300000000000004</v>
      </c>
      <c r="H4080">
        <v>1191</v>
      </c>
      <c r="I4080">
        <v>686</v>
      </c>
      <c r="J4080" t="s">
        <v>10214</v>
      </c>
      <c r="K4080" t="s">
        <v>42956</v>
      </c>
      <c r="L4080" t="s">
        <v>42957</v>
      </c>
      <c r="M4080" t="s">
        <v>42958</v>
      </c>
      <c r="N4080" t="s">
        <v>42959</v>
      </c>
      <c r="O4080" t="s">
        <v>42960</v>
      </c>
      <c r="P4080" t="s">
        <v>42961</v>
      </c>
      <c r="Q4080" t="s">
        <v>42962</v>
      </c>
      <c r="R4080" t="s">
        <v>42963</v>
      </c>
      <c r="S4080" t="s">
        <v>42964</v>
      </c>
      <c r="T4080" t="s">
        <v>42965</v>
      </c>
      <c r="U4080" t="s">
        <v>42966</v>
      </c>
      <c r="V4080" t="s">
        <v>42967</v>
      </c>
      <c r="W4080" t="s">
        <v>42968</v>
      </c>
    </row>
    <row r="4081" spans="1:31" x14ac:dyDescent="0.3">
      <c r="A4081" t="s">
        <v>42969</v>
      </c>
      <c r="B4081" t="s">
        <v>42970</v>
      </c>
      <c r="C4081">
        <v>584</v>
      </c>
      <c r="D4081" t="s">
        <v>2</v>
      </c>
      <c r="E4081" t="s">
        <v>3</v>
      </c>
      <c r="F4081" t="s">
        <v>4</v>
      </c>
      <c r="G4081">
        <v>512</v>
      </c>
      <c r="H4081">
        <v>327242</v>
      </c>
      <c r="I4081">
        <v>4.87</v>
      </c>
      <c r="J4081">
        <v>442</v>
      </c>
      <c r="K4081">
        <v>144</v>
      </c>
      <c r="L4081" t="s">
        <v>42971</v>
      </c>
      <c r="M4081" t="s">
        <v>42972</v>
      </c>
      <c r="N4081" t="s">
        <v>42741</v>
      </c>
      <c r="O4081" t="s">
        <v>42973</v>
      </c>
      <c r="P4081" t="s">
        <v>42974</v>
      </c>
      <c r="Q4081" t="s">
        <v>42975</v>
      </c>
      <c r="R4081" t="s">
        <v>42763</v>
      </c>
      <c r="S4081" t="s">
        <v>42976</v>
      </c>
      <c r="T4081" t="s">
        <v>42977</v>
      </c>
      <c r="U4081" t="s">
        <v>42978</v>
      </c>
      <c r="V4081" t="s">
        <v>19144</v>
      </c>
      <c r="W4081" t="s">
        <v>42912</v>
      </c>
      <c r="X4081" t="s">
        <v>42759</v>
      </c>
      <c r="Y4081" t="s">
        <v>42760</v>
      </c>
      <c r="Z4081" t="s">
        <v>42864</v>
      </c>
      <c r="AA4081" t="s">
        <v>17927</v>
      </c>
      <c r="AB4081" t="s">
        <v>42979</v>
      </c>
      <c r="AC4081" t="s">
        <v>42727</v>
      </c>
      <c r="AD4081" t="s">
        <v>42744</v>
      </c>
      <c r="AE4081" t="s">
        <v>18390</v>
      </c>
    </row>
    <row r="4082" spans="1:31" x14ac:dyDescent="0.3">
      <c r="A4082" t="s">
        <v>42980</v>
      </c>
      <c r="B4082" t="s">
        <v>42981</v>
      </c>
      <c r="C4082">
        <v>468</v>
      </c>
      <c r="D4082" t="s">
        <v>632</v>
      </c>
      <c r="E4082">
        <v>343</v>
      </c>
      <c r="F4082">
        <v>309577</v>
      </c>
      <c r="G4082">
        <v>4.79</v>
      </c>
      <c r="H4082">
        <v>564</v>
      </c>
      <c r="I4082">
        <v>381</v>
      </c>
      <c r="J4082" t="s">
        <v>42982</v>
      </c>
      <c r="K4082" t="s">
        <v>42983</v>
      </c>
      <c r="L4082" t="s">
        <v>42984</v>
      </c>
      <c r="M4082" t="s">
        <v>42985</v>
      </c>
      <c r="N4082" t="s">
        <v>42986</v>
      </c>
      <c r="O4082" t="s">
        <v>42987</v>
      </c>
      <c r="P4082" t="s">
        <v>42988</v>
      </c>
      <c r="Q4082" t="s">
        <v>42989</v>
      </c>
      <c r="R4082" t="s">
        <v>42990</v>
      </c>
      <c r="S4082" t="s">
        <v>42991</v>
      </c>
      <c r="T4082" t="s">
        <v>42992</v>
      </c>
      <c r="U4082" t="s">
        <v>42993</v>
      </c>
      <c r="V4082" t="s">
        <v>42994</v>
      </c>
      <c r="W4082" t="s">
        <v>42995</v>
      </c>
    </row>
    <row r="4083" spans="1:31" x14ac:dyDescent="0.3">
      <c r="A4083" t="s">
        <v>42860</v>
      </c>
      <c r="B4083" t="s">
        <v>42996</v>
      </c>
      <c r="C4083">
        <v>293</v>
      </c>
      <c r="D4083" t="s">
        <v>2</v>
      </c>
      <c r="E4083" t="s">
        <v>3</v>
      </c>
      <c r="F4083" t="s">
        <v>4</v>
      </c>
      <c r="G4083">
        <v>257</v>
      </c>
      <c r="H4083">
        <v>289219</v>
      </c>
      <c r="I4083">
        <v>4.76</v>
      </c>
      <c r="J4083">
        <v>561</v>
      </c>
      <c r="K4083">
        <v>186</v>
      </c>
      <c r="L4083" t="s">
        <v>42852</v>
      </c>
      <c r="M4083" t="s">
        <v>42997</v>
      </c>
      <c r="N4083" t="s">
        <v>42759</v>
      </c>
      <c r="O4083" t="s">
        <v>42998</v>
      </c>
      <c r="P4083" t="s">
        <v>42999</v>
      </c>
      <c r="Q4083" t="s">
        <v>43000</v>
      </c>
      <c r="R4083" t="s">
        <v>43001</v>
      </c>
      <c r="S4083" t="s">
        <v>42854</v>
      </c>
      <c r="T4083" t="s">
        <v>43002</v>
      </c>
      <c r="U4083" t="s">
        <v>43003</v>
      </c>
      <c r="V4083" t="s">
        <v>43004</v>
      </c>
      <c r="W4083" t="s">
        <v>43005</v>
      </c>
      <c r="X4083" t="s">
        <v>42741</v>
      </c>
      <c r="Y4083" t="s">
        <v>43006</v>
      </c>
      <c r="Z4083" t="s">
        <v>42864</v>
      </c>
      <c r="AA4083" t="s">
        <v>18390</v>
      </c>
      <c r="AB4083" t="s">
        <v>43007</v>
      </c>
      <c r="AC4083" t="s">
        <v>42740</v>
      </c>
      <c r="AD4083" t="s">
        <v>17977</v>
      </c>
      <c r="AE4083" t="s">
        <v>42861</v>
      </c>
    </row>
    <row r="4084" spans="1:31" x14ac:dyDescent="0.3">
      <c r="A4084" t="s">
        <v>34763</v>
      </c>
      <c r="B4084" t="s">
        <v>6049</v>
      </c>
      <c r="C4084">
        <v>1088</v>
      </c>
      <c r="D4084" t="s">
        <v>32</v>
      </c>
      <c r="E4084">
        <v>37</v>
      </c>
      <c r="F4084">
        <v>186036</v>
      </c>
      <c r="G4084">
        <v>4.82</v>
      </c>
      <c r="H4084">
        <v>310</v>
      </c>
      <c r="I4084">
        <v>677</v>
      </c>
      <c r="J4084" t="s">
        <v>34596</v>
      </c>
      <c r="K4084" t="s">
        <v>34764</v>
      </c>
      <c r="L4084" t="s">
        <v>43008</v>
      </c>
      <c r="M4084" t="s">
        <v>34765</v>
      </c>
      <c r="N4084" t="s">
        <v>43009</v>
      </c>
      <c r="O4084" t="s">
        <v>34622</v>
      </c>
      <c r="P4084" t="s">
        <v>34715</v>
      </c>
      <c r="Q4084" t="s">
        <v>43010</v>
      </c>
      <c r="R4084" t="s">
        <v>34815</v>
      </c>
      <c r="S4084" t="s">
        <v>34668</v>
      </c>
      <c r="T4084" t="s">
        <v>43011</v>
      </c>
      <c r="U4084" t="s">
        <v>31548</v>
      </c>
      <c r="V4084" t="s">
        <v>34665</v>
      </c>
      <c r="W4084" t="s">
        <v>34761</v>
      </c>
      <c r="X4084" t="s">
        <v>34769</v>
      </c>
      <c r="Y4084" t="s">
        <v>34639</v>
      </c>
      <c r="Z4084" t="s">
        <v>43012</v>
      </c>
      <c r="AA4084" t="s">
        <v>34766</v>
      </c>
      <c r="AB4084" t="s">
        <v>34641</v>
      </c>
      <c r="AC4084" t="s">
        <v>34595</v>
      </c>
    </row>
    <row r="4085" spans="1:31" x14ac:dyDescent="0.3">
      <c r="A4085" t="s">
        <v>34765</v>
      </c>
      <c r="B4085" t="s">
        <v>43013</v>
      </c>
      <c r="C4085">
        <v>1024</v>
      </c>
      <c r="D4085" t="s">
        <v>32</v>
      </c>
      <c r="E4085">
        <v>123</v>
      </c>
      <c r="F4085">
        <v>229527</v>
      </c>
      <c r="G4085">
        <v>4.83</v>
      </c>
      <c r="H4085">
        <v>816</v>
      </c>
      <c r="I4085">
        <v>1408</v>
      </c>
      <c r="J4085" t="s">
        <v>34596</v>
      </c>
      <c r="K4085" t="s">
        <v>43014</v>
      </c>
      <c r="L4085" t="s">
        <v>34766</v>
      </c>
      <c r="M4085" t="s">
        <v>43015</v>
      </c>
      <c r="N4085" t="s">
        <v>34763</v>
      </c>
      <c r="O4085" t="s">
        <v>34761</v>
      </c>
      <c r="P4085" t="s">
        <v>34665</v>
      </c>
      <c r="Q4085" t="s">
        <v>43016</v>
      </c>
      <c r="R4085" t="s">
        <v>34622</v>
      </c>
      <c r="S4085" t="s">
        <v>34635</v>
      </c>
      <c r="T4085" t="s">
        <v>34769</v>
      </c>
      <c r="U4085" t="s">
        <v>34641</v>
      </c>
      <c r="V4085" t="s">
        <v>34735</v>
      </c>
      <c r="W4085" t="s">
        <v>34639</v>
      </c>
    </row>
    <row r="4086" spans="1:31" x14ac:dyDescent="0.3">
      <c r="A4086" t="s">
        <v>43008</v>
      </c>
      <c r="B4086" t="s">
        <v>6049</v>
      </c>
      <c r="C4086">
        <v>1088</v>
      </c>
      <c r="D4086" t="s">
        <v>32</v>
      </c>
      <c r="E4086">
        <v>35</v>
      </c>
      <c r="F4086">
        <v>53490</v>
      </c>
      <c r="G4086">
        <v>4.82</v>
      </c>
      <c r="H4086">
        <v>117</v>
      </c>
      <c r="I4086">
        <v>254</v>
      </c>
      <c r="J4086" t="s">
        <v>34763</v>
      </c>
      <c r="K4086" t="s">
        <v>34596</v>
      </c>
      <c r="L4086" t="s">
        <v>34764</v>
      </c>
      <c r="M4086" t="s">
        <v>43009</v>
      </c>
      <c r="N4086" t="s">
        <v>43017</v>
      </c>
      <c r="O4086" t="s">
        <v>34765</v>
      </c>
      <c r="P4086" t="s">
        <v>34622</v>
      </c>
      <c r="Q4086" t="s">
        <v>34766</v>
      </c>
      <c r="R4086" t="s">
        <v>43018</v>
      </c>
      <c r="S4086" t="s">
        <v>43019</v>
      </c>
      <c r="T4086" t="s">
        <v>43020</v>
      </c>
      <c r="U4086" t="s">
        <v>43021</v>
      </c>
      <c r="V4086" t="e">
        <f>-CYhSNHbeC8</f>
        <v>#NAME?</v>
      </c>
      <c r="W4086" t="s">
        <v>34665</v>
      </c>
      <c r="X4086" t="s">
        <v>34755</v>
      </c>
      <c r="Y4086" t="s">
        <v>34769</v>
      </c>
      <c r="Z4086" t="s">
        <v>34635</v>
      </c>
      <c r="AA4086" t="s">
        <v>34641</v>
      </c>
      <c r="AB4086" t="s">
        <v>34761</v>
      </c>
      <c r="AC4086" t="s">
        <v>34639</v>
      </c>
    </row>
    <row r="4087" spans="1:31" x14ac:dyDescent="0.3">
      <c r="A4087" t="s">
        <v>34761</v>
      </c>
      <c r="B4087" t="s">
        <v>43022</v>
      </c>
      <c r="C4087">
        <v>772</v>
      </c>
      <c r="D4087" t="s">
        <v>32</v>
      </c>
      <c r="E4087">
        <v>63</v>
      </c>
      <c r="F4087">
        <v>2708558</v>
      </c>
      <c r="G4087">
        <v>4.76</v>
      </c>
      <c r="H4087">
        <v>3810</v>
      </c>
      <c r="I4087">
        <v>5612</v>
      </c>
      <c r="J4087" t="s">
        <v>43023</v>
      </c>
      <c r="K4087" t="s">
        <v>34636</v>
      </c>
      <c r="L4087" t="s">
        <v>34639</v>
      </c>
      <c r="M4087" t="s">
        <v>34596</v>
      </c>
      <c r="N4087" t="s">
        <v>34595</v>
      </c>
      <c r="O4087" t="s">
        <v>43024</v>
      </c>
      <c r="P4087" t="s">
        <v>43025</v>
      </c>
      <c r="Q4087" t="s">
        <v>31548</v>
      </c>
      <c r="R4087" t="s">
        <v>34834</v>
      </c>
      <c r="S4087" t="s">
        <v>6099</v>
      </c>
      <c r="T4087" t="s">
        <v>43014</v>
      </c>
      <c r="U4087" t="s">
        <v>34622</v>
      </c>
      <c r="V4087" t="s">
        <v>34635</v>
      </c>
      <c r="W4087" t="s">
        <v>43026</v>
      </c>
      <c r="X4087" t="s">
        <v>34764</v>
      </c>
      <c r="Y4087" t="s">
        <v>34762</v>
      </c>
      <c r="Z4087" t="s">
        <v>34641</v>
      </c>
      <c r="AA4087" t="s">
        <v>34774</v>
      </c>
      <c r="AB4087" t="s">
        <v>34765</v>
      </c>
      <c r="AC4087" t="s">
        <v>34735</v>
      </c>
    </row>
    <row r="4088" spans="1:31" x14ac:dyDescent="0.3">
      <c r="A4088" t="s">
        <v>34764</v>
      </c>
      <c r="B4088" t="s">
        <v>6049</v>
      </c>
      <c r="C4088">
        <v>1090</v>
      </c>
      <c r="D4088" t="s">
        <v>32</v>
      </c>
      <c r="E4088">
        <v>36</v>
      </c>
      <c r="F4088">
        <v>248579</v>
      </c>
      <c r="G4088">
        <v>4.66</v>
      </c>
      <c r="H4088">
        <v>524</v>
      </c>
      <c r="I4088">
        <v>683</v>
      </c>
      <c r="J4088" t="s">
        <v>34763</v>
      </c>
      <c r="K4088" t="s">
        <v>34595</v>
      </c>
      <c r="L4088" t="s">
        <v>34596</v>
      </c>
      <c r="M4088" t="s">
        <v>43027</v>
      </c>
      <c r="N4088" t="s">
        <v>43023</v>
      </c>
      <c r="O4088" t="s">
        <v>43020</v>
      </c>
      <c r="P4088" t="s">
        <v>34622</v>
      </c>
      <c r="Q4088" t="s">
        <v>43011</v>
      </c>
      <c r="R4088" t="s">
        <v>34761</v>
      </c>
      <c r="S4088" t="s">
        <v>34818</v>
      </c>
      <c r="T4088" t="s">
        <v>43026</v>
      </c>
      <c r="U4088" t="s">
        <v>43008</v>
      </c>
      <c r="V4088" t="s">
        <v>43025</v>
      </c>
      <c r="W4088" t="s">
        <v>34636</v>
      </c>
      <c r="X4088" t="s">
        <v>34624</v>
      </c>
      <c r="Y4088" t="s">
        <v>43028</v>
      </c>
      <c r="Z4088" t="s">
        <v>6137</v>
      </c>
      <c r="AA4088" t="s">
        <v>34639</v>
      </c>
      <c r="AB4088" t="s">
        <v>6099</v>
      </c>
      <c r="AC4088" t="s">
        <v>34765</v>
      </c>
    </row>
    <row r="4089" spans="1:31" x14ac:dyDescent="0.3">
      <c r="A4089" t="s">
        <v>34641</v>
      </c>
      <c r="B4089" t="s">
        <v>43029</v>
      </c>
      <c r="C4089">
        <v>863</v>
      </c>
      <c r="D4089" t="s">
        <v>32</v>
      </c>
      <c r="E4089">
        <v>63</v>
      </c>
      <c r="F4089">
        <v>370075</v>
      </c>
      <c r="G4089">
        <v>4.84</v>
      </c>
      <c r="H4089">
        <v>658</v>
      </c>
      <c r="I4089">
        <v>1246</v>
      </c>
      <c r="J4089" t="s">
        <v>34735</v>
      </c>
      <c r="K4089" t="s">
        <v>34596</v>
      </c>
      <c r="L4089" t="s">
        <v>34635</v>
      </c>
      <c r="M4089" t="s">
        <v>43023</v>
      </c>
      <c r="N4089" t="s">
        <v>34636</v>
      </c>
      <c r="O4089" t="s">
        <v>34719</v>
      </c>
      <c r="P4089" t="s">
        <v>34832</v>
      </c>
      <c r="Q4089" t="s">
        <v>34665</v>
      </c>
      <c r="R4089" t="e">
        <f>-CYhSNHbeC8</f>
        <v>#NAME?</v>
      </c>
      <c r="S4089" t="s">
        <v>34766</v>
      </c>
      <c r="T4089" t="s">
        <v>34738</v>
      </c>
      <c r="U4089" t="s">
        <v>34769</v>
      </c>
      <c r="V4089" t="s">
        <v>34761</v>
      </c>
      <c r="W4089" t="s">
        <v>34765</v>
      </c>
    </row>
    <row r="4090" spans="1:31" x14ac:dyDescent="0.3">
      <c r="A4090" t="s">
        <v>34769</v>
      </c>
      <c r="B4090" t="s">
        <v>43013</v>
      </c>
      <c r="C4090">
        <v>772</v>
      </c>
      <c r="D4090" t="s">
        <v>32</v>
      </c>
      <c r="E4090">
        <v>63</v>
      </c>
      <c r="F4090">
        <v>437516</v>
      </c>
      <c r="G4090">
        <v>4.71</v>
      </c>
      <c r="H4090">
        <v>1083</v>
      </c>
      <c r="I4090">
        <v>1408</v>
      </c>
      <c r="J4090" t="s">
        <v>34719</v>
      </c>
      <c r="K4090" t="s">
        <v>34641</v>
      </c>
      <c r="L4090" t="s">
        <v>34596</v>
      </c>
      <c r="M4090" t="s">
        <v>34635</v>
      </c>
      <c r="N4090" t="s">
        <v>34765</v>
      </c>
      <c r="O4090" t="s">
        <v>34824</v>
      </c>
      <c r="P4090" t="s">
        <v>34819</v>
      </c>
      <c r="Q4090" t="s">
        <v>43030</v>
      </c>
      <c r="R4090" t="e">
        <f>-CYhSNHbeC8</f>
        <v>#NAME?</v>
      </c>
      <c r="S4090" t="s">
        <v>34761</v>
      </c>
      <c r="T4090" t="s">
        <v>34735</v>
      </c>
      <c r="U4090" t="s">
        <v>34639</v>
      </c>
      <c r="V4090" t="s">
        <v>34770</v>
      </c>
      <c r="W4090" t="s">
        <v>34766</v>
      </c>
    </row>
    <row r="4091" spans="1:31" x14ac:dyDescent="0.3">
      <c r="A4091" t="s">
        <v>34639</v>
      </c>
      <c r="B4091" t="s">
        <v>43031</v>
      </c>
      <c r="C4091">
        <v>863</v>
      </c>
      <c r="D4091" t="s">
        <v>32</v>
      </c>
      <c r="E4091">
        <v>63</v>
      </c>
      <c r="F4091">
        <v>745466</v>
      </c>
      <c r="G4091">
        <v>4.83</v>
      </c>
      <c r="H4091">
        <v>981</v>
      </c>
      <c r="I4091">
        <v>1955</v>
      </c>
      <c r="J4091" t="s">
        <v>34761</v>
      </c>
      <c r="K4091" t="s">
        <v>34636</v>
      </c>
      <c r="L4091" t="s">
        <v>43023</v>
      </c>
      <c r="M4091" t="s">
        <v>43026</v>
      </c>
      <c r="N4091" t="s">
        <v>43024</v>
      </c>
      <c r="O4091" t="s">
        <v>34784</v>
      </c>
      <c r="P4091" t="s">
        <v>43025</v>
      </c>
      <c r="Q4091" t="s">
        <v>34635</v>
      </c>
      <c r="R4091" t="s">
        <v>34595</v>
      </c>
      <c r="S4091" t="s">
        <v>43014</v>
      </c>
      <c r="T4091" t="s">
        <v>43032</v>
      </c>
      <c r="U4091" t="s">
        <v>34814</v>
      </c>
      <c r="V4091" t="s">
        <v>34596</v>
      </c>
      <c r="W4091" t="s">
        <v>6099</v>
      </c>
      <c r="X4091" t="s">
        <v>34622</v>
      </c>
      <c r="Y4091" t="s">
        <v>43033</v>
      </c>
      <c r="Z4091" t="s">
        <v>34827</v>
      </c>
      <c r="AA4091" t="s">
        <v>34826</v>
      </c>
      <c r="AB4091" t="s">
        <v>34769</v>
      </c>
      <c r="AC4091" t="s">
        <v>43034</v>
      </c>
    </row>
    <row r="4092" spans="1:31" x14ac:dyDescent="0.3">
      <c r="A4092" t="s">
        <v>34622</v>
      </c>
      <c r="B4092" t="s">
        <v>43035</v>
      </c>
      <c r="C4092">
        <v>1064</v>
      </c>
      <c r="D4092" t="s">
        <v>20</v>
      </c>
      <c r="E4092">
        <v>547</v>
      </c>
      <c r="F4092">
        <v>336956</v>
      </c>
      <c r="G4092">
        <v>4.58</v>
      </c>
      <c r="H4092">
        <v>2123</v>
      </c>
      <c r="I4092">
        <v>1384</v>
      </c>
      <c r="J4092" t="s">
        <v>34596</v>
      </c>
      <c r="K4092" t="s">
        <v>34595</v>
      </c>
      <c r="L4092" t="s">
        <v>43023</v>
      </c>
      <c r="M4092" t="s">
        <v>6099</v>
      </c>
      <c r="N4092" t="s">
        <v>34761</v>
      </c>
      <c r="O4092" t="s">
        <v>34715</v>
      </c>
      <c r="P4092" t="s">
        <v>34764</v>
      </c>
      <c r="Q4092" t="s">
        <v>43036</v>
      </c>
      <c r="R4092" t="s">
        <v>43020</v>
      </c>
      <c r="S4092" t="s">
        <v>34817</v>
      </c>
      <c r="T4092" t="s">
        <v>31548</v>
      </c>
      <c r="U4092" t="s">
        <v>43027</v>
      </c>
      <c r="V4092" t="s">
        <v>43037</v>
      </c>
      <c r="W4092" t="s">
        <v>34624</v>
      </c>
      <c r="X4092" t="s">
        <v>34819</v>
      </c>
      <c r="Y4092" t="s">
        <v>31642</v>
      </c>
      <c r="Z4092" t="s">
        <v>34762</v>
      </c>
      <c r="AA4092" t="s">
        <v>43030</v>
      </c>
      <c r="AB4092" t="s">
        <v>34639</v>
      </c>
      <c r="AC4092" t="s">
        <v>43012</v>
      </c>
    </row>
    <row r="4093" spans="1:31" x14ac:dyDescent="0.3">
      <c r="A4093" t="s">
        <v>34665</v>
      </c>
      <c r="B4093" t="s">
        <v>43038</v>
      </c>
      <c r="C4093">
        <v>1024</v>
      </c>
      <c r="D4093" t="s">
        <v>32</v>
      </c>
      <c r="E4093">
        <v>123</v>
      </c>
      <c r="F4093">
        <v>111371</v>
      </c>
      <c r="G4093">
        <v>4.7699999999999996</v>
      </c>
      <c r="H4093">
        <v>215</v>
      </c>
      <c r="I4093">
        <v>422</v>
      </c>
      <c r="J4093" t="s">
        <v>34596</v>
      </c>
      <c r="K4093" t="s">
        <v>34635</v>
      </c>
      <c r="L4093" t="s">
        <v>34641</v>
      </c>
      <c r="M4093" t="s">
        <v>34766</v>
      </c>
      <c r="N4093" t="s">
        <v>34765</v>
      </c>
      <c r="O4093" t="s">
        <v>34763</v>
      </c>
      <c r="P4093" t="s">
        <v>34719</v>
      </c>
      <c r="Q4093" t="e">
        <f>-CYhSNHbeC8</f>
        <v>#NAME?</v>
      </c>
      <c r="R4093" t="s">
        <v>34622</v>
      </c>
      <c r="S4093" t="s">
        <v>34636</v>
      </c>
      <c r="T4093" t="s">
        <v>43039</v>
      </c>
      <c r="U4093" t="s">
        <v>34735</v>
      </c>
      <c r="V4093" t="s">
        <v>34761</v>
      </c>
      <c r="W4093" t="s">
        <v>34769</v>
      </c>
    </row>
    <row r="4094" spans="1:31" x14ac:dyDescent="0.3">
      <c r="A4094" t="s">
        <v>34766</v>
      </c>
      <c r="B4094" t="s">
        <v>43013</v>
      </c>
      <c r="C4094">
        <v>1016</v>
      </c>
      <c r="D4094" t="s">
        <v>32</v>
      </c>
      <c r="E4094">
        <v>48</v>
      </c>
      <c r="F4094">
        <v>108029</v>
      </c>
      <c r="G4094">
        <v>4.8</v>
      </c>
      <c r="H4094">
        <v>254</v>
      </c>
      <c r="I4094">
        <v>402</v>
      </c>
      <c r="J4094" t="s">
        <v>34596</v>
      </c>
      <c r="K4094" t="s">
        <v>43040</v>
      </c>
      <c r="L4094" t="s">
        <v>34765</v>
      </c>
      <c r="M4094" t="s">
        <v>43041</v>
      </c>
      <c r="N4094" t="s">
        <v>43042</v>
      </c>
      <c r="O4094" t="s">
        <v>34635</v>
      </c>
      <c r="P4094" t="s">
        <v>34763</v>
      </c>
      <c r="Q4094" t="s">
        <v>34755</v>
      </c>
      <c r="R4094" t="s">
        <v>34665</v>
      </c>
      <c r="S4094" t="s">
        <v>34641</v>
      </c>
      <c r="T4094" t="s">
        <v>34738</v>
      </c>
      <c r="U4094" t="s">
        <v>34761</v>
      </c>
      <c r="V4094" t="s">
        <v>34735</v>
      </c>
      <c r="W4094" t="s">
        <v>34769</v>
      </c>
      <c r="X4094" t="s">
        <v>34762</v>
      </c>
      <c r="Y4094" t="e">
        <f>-CYhSNHbeC8</f>
        <v>#NAME?</v>
      </c>
      <c r="Z4094" t="s">
        <v>34773</v>
      </c>
      <c r="AA4094" t="s">
        <v>43008</v>
      </c>
      <c r="AB4094" t="s">
        <v>34595</v>
      </c>
      <c r="AC4094" t="s">
        <v>34639</v>
      </c>
    </row>
    <row r="4095" spans="1:31" x14ac:dyDescent="0.3">
      <c r="A4095" t="s">
        <v>43043</v>
      </c>
      <c r="B4095" t="s">
        <v>43044</v>
      </c>
      <c r="C4095">
        <v>1045</v>
      </c>
      <c r="D4095" t="s">
        <v>32</v>
      </c>
      <c r="E4095">
        <v>87</v>
      </c>
      <c r="F4095">
        <v>39885</v>
      </c>
      <c r="G4095">
        <v>4.51</v>
      </c>
      <c r="H4095">
        <v>63</v>
      </c>
      <c r="I4095">
        <v>131</v>
      </c>
      <c r="J4095" t="s">
        <v>43045</v>
      </c>
      <c r="K4095" t="s">
        <v>43046</v>
      </c>
      <c r="L4095" t="s">
        <v>43047</v>
      </c>
      <c r="M4095" t="s">
        <v>34751</v>
      </c>
      <c r="N4095" t="s">
        <v>43048</v>
      </c>
      <c r="O4095" t="s">
        <v>43049</v>
      </c>
      <c r="P4095" t="s">
        <v>43050</v>
      </c>
      <c r="Q4095" t="s">
        <v>43051</v>
      </c>
      <c r="R4095" t="s">
        <v>43052</v>
      </c>
      <c r="S4095" t="s">
        <v>43053</v>
      </c>
      <c r="T4095" t="s">
        <v>43014</v>
      </c>
      <c r="U4095" t="s">
        <v>34764</v>
      </c>
      <c r="V4095" t="s">
        <v>34784</v>
      </c>
      <c r="W4095" t="s">
        <v>43054</v>
      </c>
      <c r="X4095" t="s">
        <v>43055</v>
      </c>
      <c r="Y4095" t="s">
        <v>34596</v>
      </c>
      <c r="Z4095" t="s">
        <v>43056</v>
      </c>
      <c r="AA4095" t="s">
        <v>34622</v>
      </c>
      <c r="AB4095" t="s">
        <v>43024</v>
      </c>
      <c r="AC4095" t="s">
        <v>34761</v>
      </c>
    </row>
    <row r="4096" spans="1:31" x14ac:dyDescent="0.3">
      <c r="A4096" t="s">
        <v>34774</v>
      </c>
      <c r="B4096" t="s">
        <v>43057</v>
      </c>
      <c r="C4096">
        <v>863</v>
      </c>
      <c r="D4096" t="s">
        <v>32</v>
      </c>
      <c r="E4096">
        <v>63</v>
      </c>
      <c r="F4096">
        <v>116929</v>
      </c>
      <c r="G4096">
        <v>4.84</v>
      </c>
      <c r="H4096">
        <v>182</v>
      </c>
      <c r="I4096">
        <v>222</v>
      </c>
      <c r="J4096" t="s">
        <v>43058</v>
      </c>
      <c r="K4096" t="s">
        <v>34761</v>
      </c>
      <c r="L4096" t="s">
        <v>34636</v>
      </c>
      <c r="M4096" t="s">
        <v>43032</v>
      </c>
      <c r="N4096" t="s">
        <v>43014</v>
      </c>
      <c r="O4096" t="s">
        <v>43024</v>
      </c>
      <c r="P4096" t="s">
        <v>43023</v>
      </c>
      <c r="Q4096" t="s">
        <v>34784</v>
      </c>
      <c r="R4096" t="s">
        <v>34596</v>
      </c>
      <c r="S4096" t="s">
        <v>34719</v>
      </c>
      <c r="T4096" t="s">
        <v>34635</v>
      </c>
      <c r="U4096" t="s">
        <v>43026</v>
      </c>
      <c r="V4096" t="s">
        <v>43034</v>
      </c>
      <c r="W4096" t="s">
        <v>34769</v>
      </c>
    </row>
    <row r="4097" spans="1:29" x14ac:dyDescent="0.3">
      <c r="A4097" t="s">
        <v>34770</v>
      </c>
      <c r="B4097" t="s">
        <v>43013</v>
      </c>
      <c r="C4097">
        <v>0</v>
      </c>
      <c r="D4097" t="s">
        <v>1165</v>
      </c>
      <c r="E4097">
        <v>63</v>
      </c>
      <c r="F4097">
        <v>199361</v>
      </c>
      <c r="G4097">
        <v>4.79</v>
      </c>
      <c r="H4097">
        <v>1256</v>
      </c>
      <c r="I4097">
        <v>2410</v>
      </c>
    </row>
    <row r="4098" spans="1:29" x14ac:dyDescent="0.3">
      <c r="A4098" t="s">
        <v>34595</v>
      </c>
      <c r="B4098" t="s">
        <v>43022</v>
      </c>
      <c r="C4098">
        <v>1024</v>
      </c>
      <c r="D4098" t="s">
        <v>32</v>
      </c>
      <c r="E4098">
        <v>123</v>
      </c>
      <c r="F4098">
        <v>486752</v>
      </c>
      <c r="G4098">
        <v>4.8600000000000003</v>
      </c>
      <c r="H4098">
        <v>1098</v>
      </c>
      <c r="I4098">
        <v>1764</v>
      </c>
      <c r="J4098" t="s">
        <v>43023</v>
      </c>
      <c r="K4098" t="s">
        <v>34761</v>
      </c>
      <c r="L4098" t="s">
        <v>34764</v>
      </c>
      <c r="M4098" t="s">
        <v>43020</v>
      </c>
      <c r="N4098" t="s">
        <v>34622</v>
      </c>
      <c r="O4098" t="s">
        <v>43025</v>
      </c>
      <c r="P4098" t="s">
        <v>43014</v>
      </c>
      <c r="Q4098" t="s">
        <v>6099</v>
      </c>
      <c r="R4098" t="s">
        <v>34624</v>
      </c>
      <c r="S4098" t="s">
        <v>43059</v>
      </c>
      <c r="T4098" t="s">
        <v>43060</v>
      </c>
      <c r="U4098" t="s">
        <v>43027</v>
      </c>
      <c r="V4098" t="s">
        <v>34636</v>
      </c>
      <c r="W4098" t="s">
        <v>34639</v>
      </c>
    </row>
    <row r="4099" spans="1:29" x14ac:dyDescent="0.3">
      <c r="A4099" t="s">
        <v>43018</v>
      </c>
      <c r="B4099" t="s">
        <v>43061</v>
      </c>
      <c r="C4099">
        <v>1100</v>
      </c>
      <c r="D4099" t="s">
        <v>32</v>
      </c>
      <c r="E4099">
        <v>136</v>
      </c>
      <c r="F4099">
        <v>13115</v>
      </c>
      <c r="G4099">
        <v>4.45</v>
      </c>
      <c r="H4099">
        <v>33</v>
      </c>
      <c r="I4099">
        <v>37</v>
      </c>
      <c r="J4099" t="s">
        <v>34763</v>
      </c>
      <c r="K4099" t="s">
        <v>34764</v>
      </c>
      <c r="L4099" t="s">
        <v>34622</v>
      </c>
      <c r="M4099" t="s">
        <v>43008</v>
      </c>
      <c r="N4099" t="s">
        <v>34596</v>
      </c>
      <c r="O4099" t="s">
        <v>34639</v>
      </c>
      <c r="P4099" t="s">
        <v>43011</v>
      </c>
      <c r="Q4099" t="s">
        <v>34635</v>
      </c>
      <c r="R4099" t="s">
        <v>34595</v>
      </c>
      <c r="S4099" t="s">
        <v>34636</v>
      </c>
      <c r="T4099" t="s">
        <v>43062</v>
      </c>
      <c r="U4099" t="s">
        <v>34818</v>
      </c>
      <c r="V4099" t="s">
        <v>43063</v>
      </c>
      <c r="W4099" t="s">
        <v>43064</v>
      </c>
      <c r="X4099" t="s">
        <v>34761</v>
      </c>
      <c r="Y4099" t="s">
        <v>34766</v>
      </c>
      <c r="Z4099" t="s">
        <v>43014</v>
      </c>
      <c r="AA4099" t="s">
        <v>43027</v>
      </c>
      <c r="AB4099" t="s">
        <v>34765</v>
      </c>
      <c r="AC4099" t="s">
        <v>34665</v>
      </c>
    </row>
    <row r="4100" spans="1:29" x14ac:dyDescent="0.3">
      <c r="A4100" t="e">
        <f>-CYhSNHbeC8</f>
        <v>#NAME?</v>
      </c>
      <c r="B4100" t="s">
        <v>43065</v>
      </c>
      <c r="C4100">
        <v>771</v>
      </c>
      <c r="D4100" t="s">
        <v>32</v>
      </c>
      <c r="E4100">
        <v>186</v>
      </c>
      <c r="F4100">
        <v>103556</v>
      </c>
      <c r="G4100">
        <v>4.3</v>
      </c>
      <c r="H4100">
        <v>277</v>
      </c>
      <c r="I4100">
        <v>220</v>
      </c>
      <c r="J4100" t="s">
        <v>34738</v>
      </c>
      <c r="K4100" t="s">
        <v>34641</v>
      </c>
      <c r="L4100" t="s">
        <v>43066</v>
      </c>
      <c r="M4100" t="s">
        <v>34635</v>
      </c>
      <c r="N4100" t="s">
        <v>34596</v>
      </c>
      <c r="O4100" t="s">
        <v>34665</v>
      </c>
      <c r="P4100" t="s">
        <v>43009</v>
      </c>
      <c r="Q4100" t="s">
        <v>43067</v>
      </c>
      <c r="R4100" t="s">
        <v>43023</v>
      </c>
      <c r="S4100" t="s">
        <v>34719</v>
      </c>
      <c r="T4100" t="s">
        <v>43068</v>
      </c>
      <c r="U4100" t="s">
        <v>43069</v>
      </c>
      <c r="V4100" t="s">
        <v>34755</v>
      </c>
      <c r="W4100" t="s">
        <v>34832</v>
      </c>
      <c r="X4100" t="s">
        <v>34766</v>
      </c>
      <c r="Y4100" t="s">
        <v>34769</v>
      </c>
      <c r="Z4100" t="s">
        <v>43070</v>
      </c>
      <c r="AA4100" t="s">
        <v>34765</v>
      </c>
      <c r="AB4100" t="s">
        <v>34763</v>
      </c>
      <c r="AC4100" t="s">
        <v>43071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youtubedata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Yojana Naik</dc:creator>
  <cp:lastModifiedBy>Yojana Naik</cp:lastModifiedBy>
  <dcterms:created xsi:type="dcterms:W3CDTF">2023-10-31T07:37:09Z</dcterms:created>
  <dcterms:modified xsi:type="dcterms:W3CDTF">2023-10-31T07:38:06Z</dcterms:modified>
</cp:coreProperties>
</file>