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Dropbox\Scripts\PycharmProjects\pbl2024_aist\"/>
    </mc:Choice>
  </mc:AlternateContent>
  <xr:revisionPtr revIDLastSave="0" documentId="13_ncr:1_{F67CBA1C-1D5B-4516-B5F8-D82A71C64DEE}" xr6:coauthVersionLast="47" xr6:coauthVersionMax="47" xr10:uidLastSave="{00000000-0000-0000-0000-000000000000}"/>
  <bookViews>
    <workbookView xWindow="2790" yWindow="2415" windowWidth="26835" windowHeight="17805" xr2:uid="{75CE5423-9342-4B50-AFE7-ADC4ED926FA6}"/>
  </bookViews>
  <sheets>
    <sheet name="outpu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M105" i="1" s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M121" i="1" s="1"/>
  <c r="L122" i="1"/>
  <c r="L123" i="1"/>
  <c r="L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2" i="1"/>
  <c r="L135" i="1"/>
  <c r="K135" i="1"/>
  <c r="K136" i="1" s="1"/>
  <c r="J135" i="1"/>
  <c r="J136" i="1" s="1"/>
  <c r="M107" i="1" l="1"/>
  <c r="S107" i="1"/>
  <c r="N107" i="1"/>
  <c r="O107" i="1"/>
  <c r="P107" i="1"/>
  <c r="T107" i="1" s="1"/>
  <c r="Q107" i="1"/>
  <c r="R107" i="1"/>
  <c r="N57" i="1"/>
  <c r="S57" i="1"/>
  <c r="Q57" i="1"/>
  <c r="T57" i="1"/>
  <c r="O57" i="1"/>
  <c r="P57" i="1"/>
  <c r="R57" i="1"/>
  <c r="M88" i="1"/>
  <c r="N88" i="1"/>
  <c r="O88" i="1"/>
  <c r="P88" i="1"/>
  <c r="Q88" i="1"/>
  <c r="R88" i="1"/>
  <c r="T88" i="1"/>
  <c r="S88" i="1"/>
  <c r="N130" i="1"/>
  <c r="T130" i="1" s="1"/>
  <c r="O130" i="1"/>
  <c r="P130" i="1"/>
  <c r="R130" i="1"/>
  <c r="S130" i="1"/>
  <c r="Q130" i="1"/>
  <c r="M87" i="1"/>
  <c r="R87" i="1"/>
  <c r="N87" i="1"/>
  <c r="S87" i="1" s="1"/>
  <c r="O87" i="1"/>
  <c r="T87" i="1"/>
  <c r="P87" i="1"/>
  <c r="Q87" i="1"/>
  <c r="M118" i="1"/>
  <c r="S118" i="1"/>
  <c r="P118" i="1"/>
  <c r="N118" i="1"/>
  <c r="T118" i="1" s="1"/>
  <c r="Q118" i="1"/>
  <c r="O118" i="1"/>
  <c r="R118" i="1"/>
  <c r="M102" i="1"/>
  <c r="N102" i="1"/>
  <c r="T102" i="1" s="1"/>
  <c r="R102" i="1"/>
  <c r="O102" i="1"/>
  <c r="P102" i="1"/>
  <c r="Q102" i="1"/>
  <c r="M86" i="1"/>
  <c r="S86" i="1"/>
  <c r="N86" i="1"/>
  <c r="O86" i="1"/>
  <c r="T86" i="1" s="1"/>
  <c r="P86" i="1"/>
  <c r="Q86" i="1"/>
  <c r="R86" i="1"/>
  <c r="M70" i="1"/>
  <c r="P70" i="1"/>
  <c r="Q70" i="1"/>
  <c r="N70" i="1"/>
  <c r="T70" i="1" s="1"/>
  <c r="O70" i="1"/>
  <c r="R70" i="1"/>
  <c r="M54" i="1"/>
  <c r="S54" i="1"/>
  <c r="N54" i="1"/>
  <c r="T54" i="1" s="1"/>
  <c r="Q54" i="1"/>
  <c r="R54" i="1"/>
  <c r="O54" i="1"/>
  <c r="P54" i="1"/>
  <c r="M38" i="1"/>
  <c r="P38" i="1"/>
  <c r="Q38" i="1"/>
  <c r="R38" i="1"/>
  <c r="N38" i="1"/>
  <c r="T38" i="1" s="1"/>
  <c r="O38" i="1"/>
  <c r="M22" i="1"/>
  <c r="S22" i="1"/>
  <c r="N22" i="1"/>
  <c r="T22" i="1" s="1"/>
  <c r="O22" i="1"/>
  <c r="P22" i="1"/>
  <c r="Q22" i="1"/>
  <c r="R22" i="1"/>
  <c r="M6" i="1"/>
  <c r="S6" i="1"/>
  <c r="Q6" i="1"/>
  <c r="N6" i="1"/>
  <c r="O6" i="1"/>
  <c r="T6" i="1" s="1"/>
  <c r="P6" i="1"/>
  <c r="R6" i="1"/>
  <c r="M5" i="1"/>
  <c r="S5" i="1"/>
  <c r="N5" i="1"/>
  <c r="O5" i="1"/>
  <c r="T5" i="1" s="1"/>
  <c r="P5" i="1"/>
  <c r="Q5" i="1"/>
  <c r="R5" i="1"/>
  <c r="M93" i="1"/>
  <c r="S93" i="1"/>
  <c r="O93" i="1"/>
  <c r="T93" i="1" s="1"/>
  <c r="N93" i="1"/>
  <c r="P93" i="1"/>
  <c r="Q93" i="1"/>
  <c r="R93" i="1"/>
  <c r="N73" i="1"/>
  <c r="S73" i="1" s="1"/>
  <c r="O73" i="1"/>
  <c r="P73" i="1"/>
  <c r="Q73" i="1"/>
  <c r="R73" i="1"/>
  <c r="M120" i="1"/>
  <c r="N120" i="1"/>
  <c r="S120" i="1" s="1"/>
  <c r="P120" i="1"/>
  <c r="Q120" i="1"/>
  <c r="R120" i="1"/>
  <c r="T120" i="1"/>
  <c r="O120" i="1"/>
  <c r="M72" i="1"/>
  <c r="O72" i="1"/>
  <c r="N72" i="1"/>
  <c r="P72" i="1"/>
  <c r="Q72" i="1"/>
  <c r="R72" i="1"/>
  <c r="T72" i="1"/>
  <c r="S72" i="1"/>
  <c r="M117" i="1"/>
  <c r="O117" i="1"/>
  <c r="P117" i="1"/>
  <c r="Q117" i="1"/>
  <c r="N117" i="1"/>
  <c r="S117" i="1" s="1"/>
  <c r="R117" i="1"/>
  <c r="M116" i="1"/>
  <c r="S116" i="1"/>
  <c r="Q116" i="1"/>
  <c r="R116" i="1"/>
  <c r="P116" i="1"/>
  <c r="O116" i="1"/>
  <c r="N116" i="1"/>
  <c r="T116" i="1" s="1"/>
  <c r="M100" i="1"/>
  <c r="Q100" i="1"/>
  <c r="R100" i="1"/>
  <c r="O100" i="1"/>
  <c r="N100" i="1"/>
  <c r="T100" i="1" s="1"/>
  <c r="P100" i="1"/>
  <c r="M84" i="1"/>
  <c r="S84" i="1"/>
  <c r="Q84" i="1"/>
  <c r="R84" i="1"/>
  <c r="N84" i="1"/>
  <c r="T84" i="1" s="1"/>
  <c r="O84" i="1"/>
  <c r="P84" i="1"/>
  <c r="M68" i="1"/>
  <c r="S68" i="1"/>
  <c r="Q68" i="1"/>
  <c r="R68" i="1"/>
  <c r="O68" i="1"/>
  <c r="P68" i="1"/>
  <c r="N68" i="1"/>
  <c r="T68" i="1" s="1"/>
  <c r="M52" i="1"/>
  <c r="Q52" i="1"/>
  <c r="R52" i="1"/>
  <c r="P52" i="1"/>
  <c r="N52" i="1"/>
  <c r="S52" i="1" s="1"/>
  <c r="O52" i="1"/>
  <c r="M36" i="1"/>
  <c r="S36" i="1"/>
  <c r="Q36" i="1"/>
  <c r="R36" i="1"/>
  <c r="N36" i="1"/>
  <c r="O36" i="1"/>
  <c r="T36" i="1" s="1"/>
  <c r="P36" i="1"/>
  <c r="M20" i="1"/>
  <c r="Q20" i="1"/>
  <c r="R20" i="1"/>
  <c r="P20" i="1"/>
  <c r="N20" i="1"/>
  <c r="S20" i="1" s="1"/>
  <c r="O20" i="1"/>
  <c r="M4" i="1"/>
  <c r="O4" i="1"/>
  <c r="Q4" i="1"/>
  <c r="R4" i="1"/>
  <c r="N4" i="1"/>
  <c r="T4" i="1" s="1"/>
  <c r="P4" i="1"/>
  <c r="M91" i="1"/>
  <c r="S91" i="1"/>
  <c r="N91" i="1"/>
  <c r="T91" i="1" s="1"/>
  <c r="P91" i="1"/>
  <c r="O91" i="1"/>
  <c r="Q91" i="1"/>
  <c r="R91" i="1"/>
  <c r="N41" i="1"/>
  <c r="T41" i="1" s="1"/>
  <c r="O41" i="1"/>
  <c r="P41" i="1"/>
  <c r="Q41" i="1"/>
  <c r="R41" i="1"/>
  <c r="M40" i="1"/>
  <c r="O40" i="1"/>
  <c r="T40" i="1" s="1"/>
  <c r="N40" i="1"/>
  <c r="S40" i="1" s="1"/>
  <c r="P40" i="1"/>
  <c r="Q40" i="1"/>
  <c r="R40" i="1"/>
  <c r="M85" i="1"/>
  <c r="S85" i="1"/>
  <c r="N85" i="1"/>
  <c r="T85" i="1" s="1"/>
  <c r="O85" i="1"/>
  <c r="P85" i="1"/>
  <c r="R85" i="1"/>
  <c r="Q85" i="1"/>
  <c r="M37" i="1"/>
  <c r="S37" i="1"/>
  <c r="N37" i="1"/>
  <c r="T37" i="1" s="1"/>
  <c r="O37" i="1"/>
  <c r="R37" i="1"/>
  <c r="P37" i="1"/>
  <c r="Q37" i="1"/>
  <c r="M115" i="1"/>
  <c r="S115" i="1"/>
  <c r="P115" i="1"/>
  <c r="O115" i="1"/>
  <c r="N115" i="1"/>
  <c r="Q115" i="1"/>
  <c r="R115" i="1"/>
  <c r="T115" i="1" s="1"/>
  <c r="M83" i="1"/>
  <c r="S83" i="1"/>
  <c r="Q83" i="1"/>
  <c r="O83" i="1"/>
  <c r="R83" i="1"/>
  <c r="N83" i="1"/>
  <c r="T83" i="1" s="1"/>
  <c r="P83" i="1"/>
  <c r="M67" i="1"/>
  <c r="S67" i="1"/>
  <c r="N67" i="1"/>
  <c r="O67" i="1"/>
  <c r="P67" i="1"/>
  <c r="Q67" i="1"/>
  <c r="R67" i="1"/>
  <c r="T67" i="1"/>
  <c r="M51" i="1"/>
  <c r="S51" i="1"/>
  <c r="R51" i="1"/>
  <c r="N51" i="1"/>
  <c r="O51" i="1"/>
  <c r="P51" i="1"/>
  <c r="Q51" i="1"/>
  <c r="T51" i="1" s="1"/>
  <c r="M35" i="1"/>
  <c r="S35" i="1"/>
  <c r="O35" i="1"/>
  <c r="N35" i="1"/>
  <c r="T35" i="1" s="1"/>
  <c r="P35" i="1"/>
  <c r="Q35" i="1"/>
  <c r="R35" i="1"/>
  <c r="M19" i="1"/>
  <c r="S19" i="1"/>
  <c r="P19" i="1"/>
  <c r="N19" i="1"/>
  <c r="T19" i="1" s="1"/>
  <c r="O19" i="1"/>
  <c r="Q19" i="1"/>
  <c r="R19" i="1"/>
  <c r="M3" i="1"/>
  <c r="S3" i="1"/>
  <c r="P3" i="1"/>
  <c r="N3" i="1"/>
  <c r="T3" i="1" s="1"/>
  <c r="O3" i="1"/>
  <c r="Q3" i="1"/>
  <c r="R3" i="1"/>
  <c r="M114" i="1"/>
  <c r="T114" i="1"/>
  <c r="N114" i="1"/>
  <c r="S114" i="1" s="1"/>
  <c r="O114" i="1"/>
  <c r="P114" i="1"/>
  <c r="Q114" i="1"/>
  <c r="R114" i="1"/>
  <c r="M98" i="1"/>
  <c r="N98" i="1"/>
  <c r="S98" i="1" s="1"/>
  <c r="Q98" i="1"/>
  <c r="O98" i="1"/>
  <c r="P98" i="1"/>
  <c r="R98" i="1"/>
  <c r="T98" i="1" s="1"/>
  <c r="M82" i="1"/>
  <c r="T82" i="1"/>
  <c r="N82" i="1"/>
  <c r="S82" i="1" s="1"/>
  <c r="Q82" i="1"/>
  <c r="O82" i="1"/>
  <c r="P82" i="1"/>
  <c r="R82" i="1"/>
  <c r="M66" i="1"/>
  <c r="N66" i="1"/>
  <c r="T66" i="1" s="1"/>
  <c r="O66" i="1"/>
  <c r="P66" i="1"/>
  <c r="Q66" i="1"/>
  <c r="R66" i="1"/>
  <c r="S66" i="1"/>
  <c r="M50" i="1"/>
  <c r="T50" i="1"/>
  <c r="N50" i="1"/>
  <c r="S50" i="1" s="1"/>
  <c r="O50" i="1"/>
  <c r="P50" i="1"/>
  <c r="Q50" i="1"/>
  <c r="R50" i="1"/>
  <c r="M34" i="1"/>
  <c r="N34" i="1"/>
  <c r="T34" i="1" s="1"/>
  <c r="O34" i="1"/>
  <c r="P34" i="1"/>
  <c r="Q34" i="1"/>
  <c r="R34" i="1"/>
  <c r="S34" i="1"/>
  <c r="M18" i="1"/>
  <c r="T18" i="1"/>
  <c r="N18" i="1"/>
  <c r="O18" i="1"/>
  <c r="P18" i="1"/>
  <c r="Q18" i="1"/>
  <c r="R18" i="1"/>
  <c r="S18" i="1"/>
  <c r="S121" i="1"/>
  <c r="Q121" i="1"/>
  <c r="P121" i="1"/>
  <c r="R121" i="1"/>
  <c r="O121" i="1"/>
  <c r="T121" i="1" s="1"/>
  <c r="N121" i="1"/>
  <c r="N25" i="1"/>
  <c r="S25" i="1" s="1"/>
  <c r="T25" i="1"/>
  <c r="P25" i="1"/>
  <c r="O25" i="1"/>
  <c r="Q25" i="1"/>
  <c r="R25" i="1"/>
  <c r="M56" i="1"/>
  <c r="N56" i="1"/>
  <c r="S56" i="1" s="1"/>
  <c r="O56" i="1"/>
  <c r="P56" i="1"/>
  <c r="Q56" i="1"/>
  <c r="R56" i="1"/>
  <c r="M69" i="1"/>
  <c r="S69" i="1"/>
  <c r="N69" i="1"/>
  <c r="T69" i="1"/>
  <c r="O69" i="1"/>
  <c r="P69" i="1"/>
  <c r="R69" i="1"/>
  <c r="Q69" i="1"/>
  <c r="M21" i="1"/>
  <c r="S21" i="1"/>
  <c r="N21" i="1"/>
  <c r="T21" i="1" s="1"/>
  <c r="O21" i="1"/>
  <c r="P21" i="1"/>
  <c r="Q21" i="1"/>
  <c r="R21" i="1"/>
  <c r="M99" i="1"/>
  <c r="S99" i="1"/>
  <c r="O99" i="1"/>
  <c r="T99" i="1" s="1"/>
  <c r="R99" i="1"/>
  <c r="N99" i="1"/>
  <c r="P99" i="1"/>
  <c r="Q99" i="1"/>
  <c r="M113" i="1"/>
  <c r="P113" i="1"/>
  <c r="Q113" i="1"/>
  <c r="N113" i="1"/>
  <c r="T113" i="1" s="1"/>
  <c r="O113" i="1"/>
  <c r="R113" i="1"/>
  <c r="M97" i="1"/>
  <c r="P97" i="1"/>
  <c r="R97" i="1"/>
  <c r="Q97" i="1"/>
  <c r="S97" i="1"/>
  <c r="N97" i="1"/>
  <c r="T97" i="1" s="1"/>
  <c r="O97" i="1"/>
  <c r="M81" i="1"/>
  <c r="P81" i="1"/>
  <c r="T81" i="1" s="1"/>
  <c r="Q81" i="1"/>
  <c r="R81" i="1"/>
  <c r="S81" i="1"/>
  <c r="O81" i="1"/>
  <c r="N81" i="1"/>
  <c r="M65" i="1"/>
  <c r="P65" i="1"/>
  <c r="R65" i="1"/>
  <c r="Q65" i="1"/>
  <c r="S65" i="1"/>
  <c r="O65" i="1"/>
  <c r="N65" i="1"/>
  <c r="T65" i="1" s="1"/>
  <c r="M49" i="1"/>
  <c r="P49" i="1"/>
  <c r="T49" i="1" s="1"/>
  <c r="Q49" i="1"/>
  <c r="R49" i="1"/>
  <c r="S49" i="1"/>
  <c r="N49" i="1"/>
  <c r="O49" i="1"/>
  <c r="M33" i="1"/>
  <c r="P33" i="1"/>
  <c r="R33" i="1"/>
  <c r="Q33" i="1"/>
  <c r="S33" i="1"/>
  <c r="N33" i="1"/>
  <c r="T33" i="1" s="1"/>
  <c r="O33" i="1"/>
  <c r="M17" i="1"/>
  <c r="P17" i="1"/>
  <c r="Q17" i="1"/>
  <c r="R17" i="1"/>
  <c r="S17" i="1"/>
  <c r="O17" i="1"/>
  <c r="N17" i="1"/>
  <c r="T17" i="1" s="1"/>
  <c r="S132" i="1"/>
  <c r="Q132" i="1"/>
  <c r="R132" i="1"/>
  <c r="T132" i="1" s="1"/>
  <c r="O132" i="1"/>
  <c r="N132" i="1"/>
  <c r="P132" i="1"/>
  <c r="N89" i="1"/>
  <c r="T89" i="1" s="1"/>
  <c r="S89" i="1"/>
  <c r="Q89" i="1"/>
  <c r="R89" i="1"/>
  <c r="O89" i="1"/>
  <c r="P89" i="1"/>
  <c r="M104" i="1"/>
  <c r="O104" i="1"/>
  <c r="N104" i="1"/>
  <c r="T104" i="1" s="1"/>
  <c r="P104" i="1"/>
  <c r="Q104" i="1"/>
  <c r="R104" i="1"/>
  <c r="P129" i="1"/>
  <c r="Q129" i="1"/>
  <c r="N129" i="1"/>
  <c r="S129" i="1" s="1"/>
  <c r="O129" i="1"/>
  <c r="R129" i="1"/>
  <c r="M101" i="1"/>
  <c r="N101" i="1"/>
  <c r="S101" i="1" s="1"/>
  <c r="O101" i="1"/>
  <c r="T101" i="1" s="1"/>
  <c r="P101" i="1"/>
  <c r="R101" i="1"/>
  <c r="Q101" i="1"/>
  <c r="M53" i="1"/>
  <c r="N53" i="1"/>
  <c r="S53" i="1" s="1"/>
  <c r="O53" i="1"/>
  <c r="T53" i="1" s="1"/>
  <c r="P53" i="1"/>
  <c r="Q53" i="1"/>
  <c r="R53" i="1"/>
  <c r="N128" i="1"/>
  <c r="R128" i="1"/>
  <c r="O128" i="1"/>
  <c r="P128" i="1"/>
  <c r="Q128" i="1"/>
  <c r="S128" i="1"/>
  <c r="T128" i="1"/>
  <c r="M2" i="1"/>
  <c r="N2" i="1"/>
  <c r="T2" i="1" s="1"/>
  <c r="P2" i="1"/>
  <c r="Q2" i="1"/>
  <c r="R2" i="1"/>
  <c r="S2" i="1"/>
  <c r="O2" i="1"/>
  <c r="N127" i="1"/>
  <c r="S127" i="1" s="1"/>
  <c r="O127" i="1"/>
  <c r="Q127" i="1"/>
  <c r="R127" i="1"/>
  <c r="P127" i="1"/>
  <c r="T127" i="1"/>
  <c r="M112" i="1"/>
  <c r="N112" i="1"/>
  <c r="O112" i="1"/>
  <c r="P112" i="1"/>
  <c r="Q112" i="1"/>
  <c r="R112" i="1"/>
  <c r="S112" i="1"/>
  <c r="T112" i="1"/>
  <c r="M96" i="1"/>
  <c r="S96" i="1"/>
  <c r="N96" i="1"/>
  <c r="T96" i="1" s="1"/>
  <c r="O96" i="1"/>
  <c r="Q96" i="1"/>
  <c r="P96" i="1"/>
  <c r="R96" i="1"/>
  <c r="M80" i="1"/>
  <c r="S80" i="1"/>
  <c r="O80" i="1"/>
  <c r="N80" i="1"/>
  <c r="T80" i="1" s="1"/>
  <c r="P80" i="1"/>
  <c r="Q80" i="1"/>
  <c r="R80" i="1"/>
  <c r="M64" i="1"/>
  <c r="S64" i="1"/>
  <c r="N64" i="1"/>
  <c r="Q64" i="1"/>
  <c r="O64" i="1"/>
  <c r="T64" i="1" s="1"/>
  <c r="P64" i="1"/>
  <c r="R64" i="1"/>
  <c r="M48" i="1"/>
  <c r="R48" i="1"/>
  <c r="N48" i="1"/>
  <c r="O48" i="1"/>
  <c r="S48" i="1"/>
  <c r="P48" i="1"/>
  <c r="T48" i="1" s="1"/>
  <c r="Q48" i="1"/>
  <c r="M32" i="1"/>
  <c r="P32" i="1"/>
  <c r="O32" i="1"/>
  <c r="Q32" i="1"/>
  <c r="R32" i="1"/>
  <c r="N32" i="1"/>
  <c r="T32" i="1" s="1"/>
  <c r="M16" i="1"/>
  <c r="N16" i="1"/>
  <c r="O16" i="1"/>
  <c r="P16" i="1"/>
  <c r="Q16" i="1"/>
  <c r="R16" i="1"/>
  <c r="S16" i="1"/>
  <c r="T16" i="1"/>
  <c r="M89" i="1"/>
  <c r="R125" i="1"/>
  <c r="Q125" i="1"/>
  <c r="P125" i="1"/>
  <c r="N125" i="1"/>
  <c r="S125" i="1" s="1"/>
  <c r="O125" i="1"/>
  <c r="S131" i="1"/>
  <c r="N131" i="1"/>
  <c r="O131" i="1"/>
  <c r="P131" i="1"/>
  <c r="Q131" i="1"/>
  <c r="R131" i="1"/>
  <c r="T131" i="1"/>
  <c r="S134" i="1"/>
  <c r="T134" i="1"/>
  <c r="N134" i="1"/>
  <c r="O134" i="1"/>
  <c r="R134" i="1"/>
  <c r="P134" i="1"/>
  <c r="Q134" i="1"/>
  <c r="M111" i="1"/>
  <c r="N111" i="1"/>
  <c r="S111" i="1"/>
  <c r="P111" i="1"/>
  <c r="O111" i="1"/>
  <c r="T111" i="1"/>
  <c r="Q111" i="1"/>
  <c r="R111" i="1"/>
  <c r="M95" i="1"/>
  <c r="N95" i="1"/>
  <c r="T95" i="1" s="1"/>
  <c r="O95" i="1"/>
  <c r="P95" i="1"/>
  <c r="Q95" i="1"/>
  <c r="R95" i="1"/>
  <c r="M79" i="1"/>
  <c r="N79" i="1"/>
  <c r="S79" i="1" s="1"/>
  <c r="O79" i="1"/>
  <c r="P79" i="1"/>
  <c r="Q79" i="1"/>
  <c r="R79" i="1"/>
  <c r="M63" i="1"/>
  <c r="P63" i="1"/>
  <c r="N63" i="1"/>
  <c r="T63" i="1" s="1"/>
  <c r="O63" i="1"/>
  <c r="R63" i="1"/>
  <c r="Q63" i="1"/>
  <c r="M47" i="1"/>
  <c r="N47" i="1"/>
  <c r="S47" i="1" s="1"/>
  <c r="P47" i="1"/>
  <c r="O47" i="1"/>
  <c r="Q47" i="1"/>
  <c r="R47" i="1"/>
  <c r="M31" i="1"/>
  <c r="N31" i="1"/>
  <c r="T31" i="1" s="1"/>
  <c r="O31" i="1"/>
  <c r="P31" i="1"/>
  <c r="Q31" i="1"/>
  <c r="R31" i="1"/>
  <c r="M15" i="1"/>
  <c r="N15" i="1"/>
  <c r="S15" i="1" s="1"/>
  <c r="O15" i="1"/>
  <c r="P15" i="1"/>
  <c r="R15" i="1"/>
  <c r="Q15" i="1"/>
  <c r="M73" i="1"/>
  <c r="M109" i="1"/>
  <c r="S109" i="1"/>
  <c r="N109" i="1"/>
  <c r="Q109" i="1"/>
  <c r="O109" i="1"/>
  <c r="P109" i="1"/>
  <c r="T109" i="1" s="1"/>
  <c r="R109" i="1"/>
  <c r="O126" i="1"/>
  <c r="P126" i="1"/>
  <c r="R126" i="1"/>
  <c r="N126" i="1"/>
  <c r="S126" i="1" s="1"/>
  <c r="Q126" i="1"/>
  <c r="M110" i="1"/>
  <c r="O110" i="1"/>
  <c r="P110" i="1"/>
  <c r="R110" i="1"/>
  <c r="S110" i="1"/>
  <c r="T110" i="1"/>
  <c r="N110" i="1"/>
  <c r="Q110" i="1"/>
  <c r="M94" i="1"/>
  <c r="O94" i="1"/>
  <c r="P94" i="1"/>
  <c r="Q94" i="1"/>
  <c r="R94" i="1"/>
  <c r="N94" i="1"/>
  <c r="S94" i="1" s="1"/>
  <c r="M78" i="1"/>
  <c r="O78" i="1"/>
  <c r="Q78" i="1"/>
  <c r="P78" i="1"/>
  <c r="R78" i="1"/>
  <c r="N78" i="1"/>
  <c r="S78" i="1" s="1"/>
  <c r="M62" i="1"/>
  <c r="O62" i="1"/>
  <c r="P62" i="1"/>
  <c r="Q62" i="1"/>
  <c r="R62" i="1"/>
  <c r="N62" i="1"/>
  <c r="S62" i="1" s="1"/>
  <c r="M46" i="1"/>
  <c r="O46" i="1"/>
  <c r="Q46" i="1"/>
  <c r="P46" i="1"/>
  <c r="R46" i="1"/>
  <c r="N46" i="1"/>
  <c r="S46" i="1" s="1"/>
  <c r="M30" i="1"/>
  <c r="O30" i="1"/>
  <c r="P30" i="1"/>
  <c r="Q30" i="1"/>
  <c r="R30" i="1"/>
  <c r="N30" i="1"/>
  <c r="S30" i="1" s="1"/>
  <c r="M14" i="1"/>
  <c r="O14" i="1"/>
  <c r="Q14" i="1"/>
  <c r="P14" i="1"/>
  <c r="R14" i="1"/>
  <c r="N14" i="1"/>
  <c r="S14" i="1" s="1"/>
  <c r="M57" i="1"/>
  <c r="M77" i="1"/>
  <c r="S77" i="1"/>
  <c r="Q77" i="1"/>
  <c r="R77" i="1"/>
  <c r="O77" i="1"/>
  <c r="P77" i="1"/>
  <c r="N77" i="1"/>
  <c r="T77" i="1" s="1"/>
  <c r="M61" i="1"/>
  <c r="S61" i="1"/>
  <c r="N61" i="1"/>
  <c r="O61" i="1"/>
  <c r="P61" i="1"/>
  <c r="Q61" i="1"/>
  <c r="T61" i="1" s="1"/>
  <c r="R61" i="1"/>
  <c r="M45" i="1"/>
  <c r="S45" i="1"/>
  <c r="N45" i="1"/>
  <c r="O45" i="1"/>
  <c r="R45" i="1"/>
  <c r="P45" i="1"/>
  <c r="T45" i="1" s="1"/>
  <c r="Q45" i="1"/>
  <c r="M29" i="1"/>
  <c r="S29" i="1"/>
  <c r="O29" i="1"/>
  <c r="N29" i="1"/>
  <c r="P29" i="1"/>
  <c r="Q29" i="1"/>
  <c r="T29" i="1" s="1"/>
  <c r="R29" i="1"/>
  <c r="M13" i="1"/>
  <c r="S13" i="1"/>
  <c r="P13" i="1"/>
  <c r="N13" i="1"/>
  <c r="O13" i="1"/>
  <c r="Q13" i="1"/>
  <c r="T13" i="1" s="1"/>
  <c r="R13" i="1"/>
  <c r="M41" i="1"/>
  <c r="S133" i="1"/>
  <c r="O133" i="1"/>
  <c r="P133" i="1"/>
  <c r="Q133" i="1"/>
  <c r="N133" i="1"/>
  <c r="T133" i="1" s="1"/>
  <c r="R133" i="1"/>
  <c r="M124" i="1"/>
  <c r="S124" i="1"/>
  <c r="N124" i="1"/>
  <c r="Q124" i="1"/>
  <c r="R124" i="1"/>
  <c r="O124" i="1"/>
  <c r="T124" i="1" s="1"/>
  <c r="P124" i="1"/>
  <c r="M108" i="1"/>
  <c r="S108" i="1"/>
  <c r="N108" i="1"/>
  <c r="O108" i="1"/>
  <c r="P108" i="1"/>
  <c r="T108" i="1" s="1"/>
  <c r="R108" i="1"/>
  <c r="Q108" i="1"/>
  <c r="M92" i="1"/>
  <c r="S92" i="1"/>
  <c r="N92" i="1"/>
  <c r="T92" i="1" s="1"/>
  <c r="O92" i="1"/>
  <c r="P92" i="1"/>
  <c r="Q92" i="1"/>
  <c r="R92" i="1"/>
  <c r="M76" i="1"/>
  <c r="S76" i="1"/>
  <c r="N76" i="1"/>
  <c r="O76" i="1"/>
  <c r="P76" i="1"/>
  <c r="T76" i="1" s="1"/>
  <c r="Q76" i="1"/>
  <c r="R76" i="1"/>
  <c r="M60" i="1"/>
  <c r="S60" i="1"/>
  <c r="N60" i="1"/>
  <c r="T60" i="1" s="1"/>
  <c r="O60" i="1"/>
  <c r="R60" i="1"/>
  <c r="P60" i="1"/>
  <c r="Q60" i="1"/>
  <c r="M44" i="1"/>
  <c r="S44" i="1"/>
  <c r="N44" i="1"/>
  <c r="O44" i="1"/>
  <c r="P44" i="1"/>
  <c r="T44" i="1" s="1"/>
  <c r="Q44" i="1"/>
  <c r="R44" i="1"/>
  <c r="M28" i="1"/>
  <c r="S28" i="1"/>
  <c r="N28" i="1"/>
  <c r="T28" i="1" s="1"/>
  <c r="O28" i="1"/>
  <c r="P28" i="1"/>
  <c r="Q28" i="1"/>
  <c r="R28" i="1"/>
  <c r="M12" i="1"/>
  <c r="S12" i="1"/>
  <c r="N12" i="1"/>
  <c r="O12" i="1"/>
  <c r="Q12" i="1"/>
  <c r="P12" i="1"/>
  <c r="T12" i="1" s="1"/>
  <c r="R12" i="1"/>
  <c r="M25" i="1"/>
  <c r="M11" i="1"/>
  <c r="N11" i="1"/>
  <c r="S11" i="1" s="1"/>
  <c r="O11" i="1"/>
  <c r="P11" i="1"/>
  <c r="Q11" i="1"/>
  <c r="R11" i="1"/>
  <c r="T11" i="1"/>
  <c r="M123" i="1"/>
  <c r="S123" i="1"/>
  <c r="N123" i="1"/>
  <c r="O123" i="1"/>
  <c r="Q123" i="1"/>
  <c r="R123" i="1"/>
  <c r="P123" i="1"/>
  <c r="T123" i="1" s="1"/>
  <c r="M75" i="1"/>
  <c r="N75" i="1"/>
  <c r="S75" i="1" s="1"/>
  <c r="O75" i="1"/>
  <c r="P75" i="1"/>
  <c r="Q75" i="1"/>
  <c r="R75" i="1"/>
  <c r="T75" i="1"/>
  <c r="M59" i="1"/>
  <c r="S59" i="1"/>
  <c r="N59" i="1"/>
  <c r="P59" i="1"/>
  <c r="O59" i="1"/>
  <c r="Q59" i="1"/>
  <c r="R59" i="1"/>
  <c r="T59" i="1"/>
  <c r="M43" i="1"/>
  <c r="N43" i="1"/>
  <c r="S43" i="1" s="1"/>
  <c r="O43" i="1"/>
  <c r="P43" i="1"/>
  <c r="Q43" i="1"/>
  <c r="R43" i="1"/>
  <c r="T43" i="1"/>
  <c r="M27" i="1"/>
  <c r="S27" i="1"/>
  <c r="N27" i="1"/>
  <c r="P27" i="1"/>
  <c r="O27" i="1"/>
  <c r="Q27" i="1"/>
  <c r="R27" i="1"/>
  <c r="T27" i="1"/>
  <c r="M122" i="1"/>
  <c r="N122" i="1"/>
  <c r="R122" i="1"/>
  <c r="O122" i="1"/>
  <c r="Q122" i="1"/>
  <c r="P122" i="1"/>
  <c r="S122" i="1"/>
  <c r="T122" i="1"/>
  <c r="M106" i="1"/>
  <c r="O106" i="1"/>
  <c r="P106" i="1"/>
  <c r="Q106" i="1"/>
  <c r="R106" i="1"/>
  <c r="N106" i="1"/>
  <c r="T106" i="1" s="1"/>
  <c r="S106" i="1"/>
  <c r="M90" i="1"/>
  <c r="N90" i="1"/>
  <c r="T90" i="1" s="1"/>
  <c r="O90" i="1"/>
  <c r="P90" i="1"/>
  <c r="Q90" i="1"/>
  <c r="R90" i="1"/>
  <c r="S90" i="1"/>
  <c r="M74" i="1"/>
  <c r="O74" i="1"/>
  <c r="P74" i="1"/>
  <c r="N74" i="1"/>
  <c r="S74" i="1" s="1"/>
  <c r="Q74" i="1"/>
  <c r="R74" i="1"/>
  <c r="M58" i="1"/>
  <c r="Q58" i="1"/>
  <c r="N58" i="1"/>
  <c r="T58" i="1" s="1"/>
  <c r="P58" i="1"/>
  <c r="O58" i="1"/>
  <c r="R58" i="1"/>
  <c r="M42" i="1"/>
  <c r="R42" i="1"/>
  <c r="N42" i="1"/>
  <c r="T42" i="1" s="1"/>
  <c r="Q42" i="1"/>
  <c r="S42" i="1"/>
  <c r="O42" i="1"/>
  <c r="P42" i="1"/>
  <c r="M26" i="1"/>
  <c r="P26" i="1"/>
  <c r="O26" i="1"/>
  <c r="Q26" i="1"/>
  <c r="R26" i="1"/>
  <c r="N26" i="1"/>
  <c r="T26" i="1" s="1"/>
  <c r="M10" i="1"/>
  <c r="N10" i="1"/>
  <c r="O10" i="1"/>
  <c r="T10" i="1" s="1"/>
  <c r="S10" i="1"/>
  <c r="P10" i="1"/>
  <c r="Q10" i="1"/>
  <c r="R10" i="1"/>
  <c r="M9" i="1"/>
  <c r="N9" i="1"/>
  <c r="S9" i="1"/>
  <c r="R9" i="1"/>
  <c r="Q9" i="1"/>
  <c r="O9" i="1"/>
  <c r="P9" i="1"/>
  <c r="T9" i="1"/>
  <c r="M8" i="1"/>
  <c r="O8" i="1"/>
  <c r="N8" i="1"/>
  <c r="P8" i="1"/>
  <c r="Q8" i="1"/>
  <c r="R8" i="1"/>
  <c r="S8" i="1"/>
  <c r="T8" i="1"/>
  <c r="N105" i="1"/>
  <c r="S105" i="1" s="1"/>
  <c r="O105" i="1"/>
  <c r="R105" i="1"/>
  <c r="P105" i="1"/>
  <c r="Q105" i="1"/>
  <c r="M24" i="1"/>
  <c r="N24" i="1"/>
  <c r="T24" i="1" s="1"/>
  <c r="O24" i="1"/>
  <c r="P24" i="1"/>
  <c r="Q24" i="1"/>
  <c r="R24" i="1"/>
  <c r="M119" i="1"/>
  <c r="R119" i="1"/>
  <c r="S119" i="1"/>
  <c r="N119" i="1"/>
  <c r="Q119" i="1"/>
  <c r="O119" i="1"/>
  <c r="T119" i="1" s="1"/>
  <c r="P119" i="1"/>
  <c r="M103" i="1"/>
  <c r="R103" i="1"/>
  <c r="S103" i="1"/>
  <c r="N103" i="1"/>
  <c r="O103" i="1"/>
  <c r="T103" i="1" s="1"/>
  <c r="Q103" i="1"/>
  <c r="P103" i="1"/>
  <c r="M71" i="1"/>
  <c r="R71" i="1"/>
  <c r="Q71" i="1"/>
  <c r="O71" i="1"/>
  <c r="P71" i="1"/>
  <c r="N71" i="1"/>
  <c r="S71" i="1" s="1"/>
  <c r="M55" i="1"/>
  <c r="R55" i="1"/>
  <c r="N55" i="1"/>
  <c r="S55" i="1" s="1"/>
  <c r="O55" i="1"/>
  <c r="P55" i="1"/>
  <c r="Q55" i="1"/>
  <c r="M39" i="1"/>
  <c r="R39" i="1"/>
  <c r="S39" i="1"/>
  <c r="N39" i="1"/>
  <c r="O39" i="1"/>
  <c r="P39" i="1"/>
  <c r="T39" i="1" s="1"/>
  <c r="Q39" i="1"/>
  <c r="M23" i="1"/>
  <c r="R23" i="1"/>
  <c r="O23" i="1"/>
  <c r="N23" i="1"/>
  <c r="S23" i="1" s="1"/>
  <c r="P23" i="1"/>
  <c r="Q23" i="1"/>
  <c r="M7" i="1"/>
  <c r="R7" i="1"/>
  <c r="O7" i="1"/>
  <c r="N7" i="1"/>
  <c r="S7" i="1" s="1"/>
  <c r="P7" i="1"/>
  <c r="T7" i="1" s="1"/>
  <c r="Q7" i="1"/>
  <c r="L136" i="1"/>
  <c r="S24" i="1" l="1"/>
  <c r="T23" i="1"/>
  <c r="T55" i="1"/>
  <c r="S31" i="1"/>
  <c r="S63" i="1"/>
  <c r="S95" i="1"/>
  <c r="T125" i="1"/>
  <c r="S4" i="1"/>
  <c r="X4" i="1" s="1"/>
  <c r="T117" i="1"/>
  <c r="S38" i="1"/>
  <c r="S70" i="1"/>
  <c r="S102" i="1"/>
  <c r="T74" i="1"/>
  <c r="S41" i="1"/>
  <c r="X5" i="1" s="1"/>
  <c r="Z5" i="1" s="1"/>
  <c r="AA5" i="1" s="1"/>
  <c r="S100" i="1"/>
  <c r="S113" i="1"/>
  <c r="T129" i="1"/>
  <c r="S26" i="1"/>
  <c r="T30" i="1"/>
  <c r="T62" i="1"/>
  <c r="T94" i="1"/>
  <c r="Y5" i="1"/>
  <c r="T71" i="1"/>
  <c r="T105" i="1"/>
  <c r="S58" i="1"/>
  <c r="T126" i="1"/>
  <c r="T15" i="1"/>
  <c r="T47" i="1"/>
  <c r="T79" i="1"/>
  <c r="T20" i="1"/>
  <c r="X15" i="1" s="1"/>
  <c r="T52" i="1"/>
  <c r="T73" i="1"/>
  <c r="S104" i="1"/>
  <c r="S32" i="1"/>
  <c r="T14" i="1"/>
  <c r="Y14" i="1" s="1"/>
  <c r="T46" i="1"/>
  <c r="T78" i="1"/>
  <c r="T56" i="1"/>
  <c r="X6" i="1" l="1"/>
  <c r="X7" i="1" s="1"/>
  <c r="X9" i="1" s="1"/>
  <c r="Y4" i="1"/>
  <c r="Z4" i="1" s="1"/>
  <c r="AA4" i="1" s="1"/>
  <c r="X10" i="1" s="1"/>
  <c r="Y15" i="1"/>
  <c r="Z15" i="1" s="1"/>
  <c r="AA15" i="1" s="1"/>
  <c r="X14" i="1"/>
  <c r="X17" i="1" l="1"/>
  <c r="X19" i="1" s="1"/>
  <c r="Z14" i="1"/>
  <c r="AA14" i="1" s="1"/>
  <c r="X20" i="1" s="1"/>
  <c r="X16" i="1"/>
  <c r="Y6" i="1"/>
  <c r="Y7" i="1" s="1"/>
  <c r="Z6" i="1"/>
  <c r="Y16" i="1"/>
  <c r="Y17" i="1" s="1"/>
  <c r="Z16" i="1" l="1"/>
</calcChain>
</file>

<file path=xl/sharedStrings.xml><?xml version="1.0" encoding="utf-8"?>
<sst xmlns="http://schemas.openxmlformats.org/spreadsheetml/2006/main" count="1222" uniqueCount="309">
  <si>
    <t>path</t>
  </si>
  <si>
    <t>ChatGPT Response 1</t>
  </si>
  <si>
    <t>ChatGPT Response 2</t>
  </si>
  <si>
    <t>ChatGPT Response 3</t>
  </si>
  <si>
    <t>ChatGPT Response 4</t>
  </si>
  <si>
    <t>ChatGPT Response 5</t>
  </si>
  <si>
    <t>ChatGPT Answer</t>
  </si>
  <si>
    <t>Correct Answer</t>
  </si>
  <si>
    <t>answer==correct_answer</t>
  </si>
  <si>
    <t>correct_answer in response</t>
  </si>
  <si>
    <t>QA/MultiChoice/Caption/Abnormal_scene1_movies_Fall_backward_while_walking_and_turning1.json</t>
  </si>
  <si>
    <t>pet cat</t>
  </si>
  <si>
    <t>relax on sofa while watching television</t>
  </si>
  <si>
    <t>walk with memory loss</t>
  </si>
  <si>
    <t>fall while sitting down</t>
  </si>
  <si>
    <t>clean livingroom</t>
  </si>
  <si>
    <t>fall backward while walking and turning</t>
  </si>
  <si>
    <t>Fall in top5</t>
  </si>
  <si>
    <t>QA/MultiChoice/Caption/Abnormal_scene1_movies_Fall_in_bathroom1.json</t>
  </si>
  <si>
    <t>use bathroom</t>
  </si>
  <si>
    <t>sit</t>
  </si>
  <si>
    <t>fall while sitting down or lowering</t>
  </si>
  <si>
    <t>fall in bathroom</t>
  </si>
  <si>
    <t>fall while standing and reaching</t>
  </si>
  <si>
    <t>sum</t>
  </si>
  <si>
    <t>QA/MultiChoice/Caption/Abnormal_scene1_movies_Fall_while_during_getting_up_or_rising1.json</t>
  </si>
  <si>
    <t>fall while standing and turning</t>
  </si>
  <si>
    <t>fall while standing quietly</t>
  </si>
  <si>
    <t>fall while preparing meal</t>
  </si>
  <si>
    <t>fall while walking forward</t>
  </si>
  <si>
    <t>fall while during getting up or rising</t>
  </si>
  <si>
    <t>Fall in correct answer</t>
  </si>
  <si>
    <t>QA/MultiChoice/Caption/Abnormal_scene1_movies_Fall_while_during_getting_up_or_rising2.json</t>
  </si>
  <si>
    <t>fall while getting up or rising</t>
  </si>
  <si>
    <t>QA/MultiChoice/Caption/Abnormal_scene1_movies_Fall_while_initiation_of_walking2.json</t>
  </si>
  <si>
    <t>relax on sofa</t>
  </si>
  <si>
    <t>walk to tv</t>
  </si>
  <si>
    <t>walk to kitchen</t>
  </si>
  <si>
    <t>fall while initiation of walking</t>
  </si>
  <si>
    <t>QA/MultiChoice/Caption/Abnormal_scene1_movies_Fall_while_preparing_meal1.json</t>
  </si>
  <si>
    <t>fall sideways while walking forward</t>
  </si>
  <si>
    <t>ratio</t>
  </si>
  <si>
    <t>QA/MultiChoice/Caption/Abnormal_scene1_movies_Fall_while_preparing_meal2.json</t>
  </si>
  <si>
    <t>drink milk</t>
  </si>
  <si>
    <t>eat cupcake</t>
  </si>
  <si>
    <t>QA/MultiChoice/Caption/Abnormal_scene1_movies_Fall_while_sitting_down1.json</t>
  </si>
  <si>
    <t>precision</t>
  </si>
  <si>
    <t>QA/MultiChoice/Caption/Abnormal_scene1_movies_Fall_while_sitting_down_or_lowering1.json</t>
  </si>
  <si>
    <t>go to sleep</t>
  </si>
  <si>
    <t>turn off light</t>
  </si>
  <si>
    <t>relax on bed</t>
  </si>
  <si>
    <t>recall</t>
  </si>
  <si>
    <t>QA/MultiChoice/Caption/Abnormal_scene1_movies_Fall_while_standing_and_reaching1.json</t>
  </si>
  <si>
    <t>get out of bed</t>
  </si>
  <si>
    <t>QA/MultiChoice/Caption/Abnormal_scene1_movies_Fall_while_standing_and_turning1.json</t>
  </si>
  <si>
    <t>QA/MultiChoice/Caption/Abnormal_scene1_movies_Fall_while_standing_at_somewhere_height1.json</t>
  </si>
  <si>
    <t>fall while climbing at somewhere height</t>
  </si>
  <si>
    <t>fall while standing at somewhere height</t>
  </si>
  <si>
    <t>QA/MultiChoice/Caption/Abnormal_scene1_movies_Fall_while_standing_quietly1.json</t>
  </si>
  <si>
    <t>QA/MultiChoice/Caption/Abnormal_scene1_movies_Fall_while_walking_forward1.json</t>
  </si>
  <si>
    <t>errand at home</t>
  </si>
  <si>
    <t>QA/MultiChoice/Caption/Abnormal_scene1_movies_Run_with_disorientation.json</t>
  </si>
  <si>
    <t>run with disorientation</t>
  </si>
  <si>
    <t>clean kitchen</t>
  </si>
  <si>
    <t>put away groceries from fridge</t>
  </si>
  <si>
    <t>QA/MultiChoice/Caption/Abnormal_scene1_movies_Stand_on_coffee_table1.json</t>
  </si>
  <si>
    <t>set up table</t>
  </si>
  <si>
    <t>drink wine</t>
  </si>
  <si>
    <t>admire art</t>
  </si>
  <si>
    <t>stand on coffee table</t>
  </si>
  <si>
    <t>QA/MultiChoice/Caption/Abnormal_scene1_movies_Walk_with_memory_loss5.json</t>
  </si>
  <si>
    <t>cook salmon</t>
  </si>
  <si>
    <t>make cold cereal</t>
  </si>
  <si>
    <t>clean fridge</t>
  </si>
  <si>
    <t>put groceries in fridge</t>
  </si>
  <si>
    <t>QA/MultiChoice/Caption/Abnormal_scene1_movies_Walk_with_memory_loss6.json</t>
  </si>
  <si>
    <t>watch television</t>
  </si>
  <si>
    <t>drink alcohol while watching television</t>
  </si>
  <si>
    <t>eat bread while watching television</t>
  </si>
  <si>
    <t>social media checks</t>
  </si>
  <si>
    <t>QA/MultiChoice/Caption/Abnormal_scene1_movies_Walk_with_memory_loss7.json</t>
  </si>
  <si>
    <t>take a break or napping</t>
  </si>
  <si>
    <t>recovering from fatigue or illness</t>
  </si>
  <si>
    <t>mindfulness or relaxation practice</t>
  </si>
  <si>
    <t>QA/MultiChoice/Caption/Abnormal_scene1_movies_Walk_with_memory_loss8.json</t>
  </si>
  <si>
    <t>use toilet</t>
  </si>
  <si>
    <t>walk</t>
  </si>
  <si>
    <t>target: towel</t>
  </si>
  <si>
    <t>target: bathroom</t>
  </si>
  <si>
    <t>QA/MultiChoice/Caption/BedTimeSleep_scene1_movies_Get_out_of_bed1.json</t>
  </si>
  <si>
    <t>turn on light</t>
  </si>
  <si>
    <t>prepare for brushing teeth</t>
  </si>
  <si>
    <t>QA/MultiChoice/Caption/BedTimeSleep_scene1_movies_Go_to_sleep1.json</t>
  </si>
  <si>
    <t>QA/MultiChoice/Caption/BedTimeSleep_scene1_movies_Read_bedtime_story1.json</t>
  </si>
  <si>
    <t>read book</t>
  </si>
  <si>
    <t>read bedtime story</t>
  </si>
  <si>
    <t>QA/MultiChoice/Caption/EatingDrinking_scene1_movies_Drink_alcohol1.json</t>
  </si>
  <si>
    <t>drink alcohol</t>
  </si>
  <si>
    <t>drink water</t>
  </si>
  <si>
    <t>have evening beverage</t>
  </si>
  <si>
    <t>responsibility with alcohol consumption</t>
  </si>
  <si>
    <t>balance between hydration and alcohol</t>
  </si>
  <si>
    <t>QA/MultiChoice/Caption/EatingDrinking_scene1_movies_Drink_juice1.json</t>
  </si>
  <si>
    <t>make morning beverage</t>
  </si>
  <si>
    <t>drink juice</t>
  </si>
  <si>
    <t>health conscious behavior</t>
  </si>
  <si>
    <t>QA/MultiChoice/Caption/EatingDrinking_scene1_movies_Drink_milk1.json</t>
  </si>
  <si>
    <t>clean kitchentable</t>
  </si>
  <si>
    <t>QA/MultiChoice/Caption/EatingDrinking_scene1_movies_Drink_water1.json</t>
  </si>
  <si>
    <t>place waterglass</t>
  </si>
  <si>
    <t>clean sink</t>
  </si>
  <si>
    <t>QA/MultiChoice/Caption/EatingDrinking_scene1_movies_Drink_wine1.json</t>
  </si>
  <si>
    <t>pour wine</t>
  </si>
  <si>
    <t>grab wineglass</t>
  </si>
  <si>
    <t>QA/MultiChoice/Caption/EatingDrinking_scene1_movies_Eat_breadslice1.json</t>
  </si>
  <si>
    <t>eat breadslice</t>
  </si>
  <si>
    <t>pick up dirty dishes</t>
  </si>
  <si>
    <t>QA/MultiChoice/Caption/EatingDrinking_scene1_movies_Eat_cupcake1.json</t>
  </si>
  <si>
    <t>eat cupcake while watching television</t>
  </si>
  <si>
    <t>QA/MultiChoice/Caption/EatingDrinking_scene1_movies_Have_evening_beverage3.json</t>
  </si>
  <si>
    <t>QA/MultiChoice/Caption/EatingDrinking_scene1_movies_Have_evening_beverage4.json</t>
  </si>
  <si>
    <t>QA/MultiChoice/Caption/EatingDrinking_scene1_movies_Have_morning_beverage3.json</t>
  </si>
  <si>
    <t>have morning beverage</t>
  </si>
  <si>
    <t>midday snack</t>
  </si>
  <si>
    <t>QA/MultiChoice/Caption/EatingDrinking_scene1_movies_Have_morning_beverage4.json</t>
  </si>
  <si>
    <t>QA/MultiChoice/Caption/FoodPreparation_scene1_movies_Cook_carrot1.json</t>
  </si>
  <si>
    <t>cook carrot</t>
  </si>
  <si>
    <t>QA/MultiChoice/Caption/FoodPreparation_scene1_movies_Cook_fried_bread3.json</t>
  </si>
  <si>
    <t>cook fried bread</t>
  </si>
  <si>
    <t>make breakfast sandwich</t>
  </si>
  <si>
    <t>QA/MultiChoice/Caption/FoodPreparation_scene1_movies_Cook_fried_bread4.json</t>
  </si>
  <si>
    <t>make breakfast</t>
  </si>
  <si>
    <t>QA/MultiChoice/Caption/FoodPreparation_scene1_movies_Cook_potato_using_microwave1.json</t>
  </si>
  <si>
    <t>cook potato using microwave</t>
  </si>
  <si>
    <t>make bed</t>
  </si>
  <si>
    <t>QA/MultiChoice/Caption/FoodPreparation_scene1_movies_Cook_potato_using_stove1.json</t>
  </si>
  <si>
    <t>cook potato using stove</t>
  </si>
  <si>
    <t>pour milk</t>
  </si>
  <si>
    <t>gather ingredients</t>
  </si>
  <si>
    <t>follow a recipe</t>
  </si>
  <si>
    <t>QA/MultiChoice/Caption/FoodPreparation_scene1_movies_Cook_salmon1.json</t>
  </si>
  <si>
    <t>QA/MultiChoice/Caption/FoodPreparation_scene1_movies_Make_cold_cereal1.json</t>
  </si>
  <si>
    <t>QA/MultiChoice/Caption/FoodPreparation_scene1_movies_Make_hot_cereal1.json</t>
  </si>
  <si>
    <t>make hot cereal</t>
  </si>
  <si>
    <t>QA/MultiChoice/Caption/HouseArrangement_scene1_movies_Clear_table1.json</t>
  </si>
  <si>
    <t>place wine</t>
  </si>
  <si>
    <t>clear table</t>
  </si>
  <si>
    <t>QA/MultiChoice/Caption/HouseArrangement_scene1_movies_Fold_clothespants1.json</t>
  </si>
  <si>
    <t>fold clothespants</t>
  </si>
  <si>
    <t>organize closet</t>
  </si>
  <si>
    <t>clean bedroom</t>
  </si>
  <si>
    <t>prepare for a trip</t>
  </si>
  <si>
    <t>seasonal clothing change</t>
  </si>
  <si>
    <t>QA/MultiChoice/Caption/HouseArrangement_scene1_movies_Fold_clothespile1.json</t>
  </si>
  <si>
    <t>fold clothespile</t>
  </si>
  <si>
    <t>QA/MultiChoice/Caption/HouseArrangement_scene1_movies_Fold_clothesshirt1.json</t>
  </si>
  <si>
    <t>fold clothesshirt</t>
  </si>
  <si>
    <t>clean desk</t>
  </si>
  <si>
    <t>QA/MultiChoice/Caption/HouseArrangement_scene1_movies_Make_bed1.json</t>
  </si>
  <si>
    <t>QA/MultiChoice/Caption/HouseArrangement_scene1_movies_Organize_closet1.json</t>
  </si>
  <si>
    <t>QA/MultiChoice/Caption/HouseArrangement_scene1_movies_Pick_up_dirty_dishes1.json</t>
  </si>
  <si>
    <t>rinse toothbrush</t>
  </si>
  <si>
    <t>QA/MultiChoice/Caption/HouseArrangement_scene1_movies_Pick_up_dirty_fork1.json</t>
  </si>
  <si>
    <t>pick up dirty fork</t>
  </si>
  <si>
    <t>place fork</t>
  </si>
  <si>
    <t>QA/MultiChoice/Caption/HouseArrangement_scene1_movies_Pick_up_dirty_knife1.json</t>
  </si>
  <si>
    <t>place knife</t>
  </si>
  <si>
    <t>pick up dirty knife</t>
  </si>
  <si>
    <t>QA/MultiChoice/Caption/HouseArrangement_scene1_movies_Pick_up_dirty_waterglass1.json</t>
  </si>
  <si>
    <t>pick up dirty waterglass</t>
  </si>
  <si>
    <t>QA/MultiChoice/Caption/HouseArrangement_scene1_movies_Pick_up_dirty_wineglass1.json</t>
  </si>
  <si>
    <t>place wineglass</t>
  </si>
  <si>
    <t>pick up dirty wineglass</t>
  </si>
  <si>
    <t>QA/MultiChoice/Caption/HouseArrangement_scene1_movies_Place_fork1.json</t>
  </si>
  <si>
    <t>QA/MultiChoice/Caption/HouseArrangement_scene1_movies_Place_knife1.json</t>
  </si>
  <si>
    <t>organize cutlery</t>
  </si>
  <si>
    <t>QA/MultiChoice/Caption/HouseArrangement_scene1_movies_Place_plate1.json</t>
  </si>
  <si>
    <t>place plate</t>
  </si>
  <si>
    <t>QA/MultiChoice/Caption/HouseArrangement_scene1_movies_Place_waterglass1.json</t>
  </si>
  <si>
    <t>QA/MultiChoice/Caption/HouseArrangement_scene1_movies_Place_wine1.json</t>
  </si>
  <si>
    <t>QA/MultiChoice/Caption/HouseArrangement_scene1_movies_Place_wineglass1.json</t>
  </si>
  <si>
    <t>QA/MultiChoice/Caption/HouseArrangement_scene1_movies_Put_away_groceries_from_fridge1.json</t>
  </si>
  <si>
    <t>prepare for a social gathering</t>
  </si>
  <si>
    <t>making dinner plans</t>
  </si>
  <si>
    <t>celebration or personal milestone</t>
  </si>
  <si>
    <t>self-care ritual</t>
  </si>
  <si>
    <t>clean or organize the kitchen</t>
  </si>
  <si>
    <t>QA/MultiChoice/Caption/HouseArrangement_scene1_movies_Put_away_groceries_from_fridge2.json</t>
  </si>
  <si>
    <t>make breakfast or brunch</t>
  </si>
  <si>
    <t>QA/MultiChoice/Caption/HouseArrangement_scene1_movies_Put_away_groceries_from_fridge3.json</t>
  </si>
  <si>
    <t>QA/MultiChoice/Caption/HouseArrangement_scene1_movies_Put_groceries_in_fridge13.json</t>
  </si>
  <si>
    <t>prepare for a party or gathering</t>
  </si>
  <si>
    <t>dealing with an accident or spill</t>
  </si>
  <si>
    <t>possible substance use concerns</t>
  </si>
  <si>
    <t>QA/MultiChoice/Caption/HouseArrangement_scene1_movies_Put_groceries_in_fridge14.json</t>
  </si>
  <si>
    <t>QA/MultiChoice/Caption/HouseArrangement_scene1_movies_Put_groceries_in_fridge15.json</t>
  </si>
  <si>
    <t>QA/MultiChoice/Caption/HouseArrangement_scene1_movies_Put_groceries_in_fridge16.json</t>
  </si>
  <si>
    <t>QA/MultiChoice/Caption/HouseArrangement_scene1_movies_Put_groceries_in_fridge17.json</t>
  </si>
  <si>
    <t>QA/MultiChoice/Caption/HouseArrangement_scene1_movies_Put_groceries_in_fridge18.json</t>
  </si>
  <si>
    <t>QA/MultiChoice/Caption/HouseArrangement_scene1_movies_Put_groceries_in_fridge19.json</t>
  </si>
  <si>
    <t>throw trash</t>
  </si>
  <si>
    <t>QA/MultiChoice/Caption/HouseArrangement_scene1_movies_Put_groceries_in_fridge20.json</t>
  </si>
  <si>
    <t>QA/MultiChoice/Caption/HouseArrangement_scene1_movies_Put_groceries_in_fridge21.json</t>
  </si>
  <si>
    <t>QA/MultiChoice/Caption/HouseArrangement_scene1_movies_Put_groceries_in_fridge22.json</t>
  </si>
  <si>
    <t>QA/MultiChoice/Caption/HouseArrangement_scene1_movies_Put_groceries_in_fridge23.json</t>
  </si>
  <si>
    <t>grab towel</t>
  </si>
  <si>
    <t>QA/MultiChoice/Caption/HouseArrangement_scene1_movies_Put_groceries_in_fridge24.json</t>
  </si>
  <si>
    <t>QA/MultiChoice/Caption/HouseArrangement_scene1_movies_Put_slippers_in_closet1.json</t>
  </si>
  <si>
    <t>hand washing</t>
  </si>
  <si>
    <t>put slippers in closet</t>
  </si>
  <si>
    <t>QA/MultiChoice/Caption/HouseArrangement_scene1_movies_Put_slippers_in_closet2.json</t>
  </si>
  <si>
    <t>clean slippers</t>
  </si>
  <si>
    <t>QA/MultiChoice/Caption/HouseArrangement_scene1_movies_Set_up_table1.json</t>
  </si>
  <si>
    <t>QA/MultiChoice/Caption/HouseArrangement_scene1_movies_Throw_trash2.json</t>
  </si>
  <si>
    <t>QA/MultiChoice/Caption/HouseArrangement_scene1_movies_Throw_trash3.json</t>
  </si>
  <si>
    <t>QA/MultiChoice/Caption/HouseArrangement_scene1_movies_Turn_off_light5.json</t>
  </si>
  <si>
    <t>drink wine while watching television</t>
  </si>
  <si>
    <t>QA/MultiChoice/Caption/HouseArrangement_scene1_movies_Turn_off_light6.json</t>
  </si>
  <si>
    <t>QA/MultiChoice/Caption/HouseArrangement_scene1_movies_Turn_off_light7.json</t>
  </si>
  <si>
    <t>check on a child or pet</t>
  </si>
  <si>
    <t>QA/MultiChoice/Caption/HouseArrangement_scene1_movies_Turn_off_light8.json</t>
  </si>
  <si>
    <t>QA/MultiChoice/Caption/HouseArrangement_scene1_movies_Turn_on_light5.json</t>
  </si>
  <si>
    <t>QA/MultiChoice/Caption/HouseArrangement_scene1_movies_Turn_on_light6.json</t>
  </si>
  <si>
    <t>QA/MultiChoice/Caption/HouseArrangement_scene1_movies_Turn_on_light7.json</t>
  </si>
  <si>
    <t>arriving home</t>
  </si>
  <si>
    <t>searching for something</t>
  </si>
  <si>
    <t>setting a mood</t>
  </si>
  <si>
    <t>QA/MultiChoice/Caption/HouseArrangement_scene1_movies_Turn_on_light8.json</t>
  </si>
  <si>
    <t>QA/MultiChoice/Caption/HouseCleaning_scene1_movies_Clean_desk3.json</t>
  </si>
  <si>
    <t>wipe</t>
  </si>
  <si>
    <t>QA/MultiChoice/Caption/HouseCleaning_scene1_movies_Clean_desk4.json</t>
  </si>
  <si>
    <t>wipe towel</t>
  </si>
  <si>
    <t>QA/MultiChoice/Caption/HouseCleaning_scene1_movies_Clean_fridge1.json</t>
  </si>
  <si>
    <t>QA/MultiChoice/Caption/HouseCleaning_scene1_movies_Clean_kitchen1.json</t>
  </si>
  <si>
    <t>clean stove</t>
  </si>
  <si>
    <t>QA/MultiChoice/Caption/HouseCleaning_scene1_movies_Clean_kitchentable1.json</t>
  </si>
  <si>
    <t>QA/MultiChoice/Caption/HouseCleaning_scene1_movies_Clean_livingroom1.json</t>
  </si>
  <si>
    <t>QA/MultiChoice/Caption/HouseCleaning_scene1_movies_Clean_sink3.json</t>
  </si>
  <si>
    <t>brush teeth</t>
  </si>
  <si>
    <t>QA/MultiChoice/Caption/HouseCleaning_scene1_movies_Clean_sink4.json</t>
  </si>
  <si>
    <t>QA/MultiChoice/Caption/HouseCleaning_scene1_movies_Clean_slippers.json</t>
  </si>
  <si>
    <t>prepare for hygiene routine</t>
  </si>
  <si>
    <t>home chores</t>
  </si>
  <si>
    <t>organizing and tidying up</t>
  </si>
  <si>
    <t>indicating hygiene concerns</t>
  </si>
  <si>
    <t>QA/MultiChoice/Caption/HouseCleaning_scene1_movies_Clean_sofa1.json</t>
  </si>
  <si>
    <t>clean sofa</t>
  </si>
  <si>
    <t>QA/MultiChoice/Caption/HouseCleaning_scene1_movies_Clean_stove1.json</t>
  </si>
  <si>
    <t>QA/MultiChoice/Caption/HouseCleaning_scene1_movies_Clean_television3.json</t>
  </si>
  <si>
    <t>clean television</t>
  </si>
  <si>
    <t>QA/MultiChoice/Caption/HouseCleaning_scene1_movies_Clean_television4.json</t>
  </si>
  <si>
    <t>QA/MultiChoice/Caption/HygieneStyling_scene1_movies_Brush_teeth1.json</t>
  </si>
  <si>
    <t>QA/MultiChoice/Caption/HygieneStyling_scene1_movies_Hand_washing1.json</t>
  </si>
  <si>
    <t>QA/MultiChoice/Caption/HygieneStyling_scene1_movies_Prepare_for_brushing_teeth1.json</t>
  </si>
  <si>
    <t>grab</t>
  </si>
  <si>
    <t>squeeze</t>
  </si>
  <si>
    <t>QA/MultiChoice/Caption/HygieneStyling_scene1_movies_Rinse_toothbrush1.json</t>
  </si>
  <si>
    <t>QA/MultiChoice/Caption/HygieneStyling_scene1_movies_Use_bathroom1.json</t>
  </si>
  <si>
    <t>QA/MultiChoice/Caption/HygieneStyling_scene1_movies_Use_toilet1.json</t>
  </si>
  <si>
    <t>QA/MultiChoice/Caption/Leisure_scene1_movies_Drink_alcohol_while_watching_television3.json</t>
  </si>
  <si>
    <t>QA/MultiChoice/Caption/Leisure_scene1_movies_Drink_juice_while_watching_television3.json</t>
  </si>
  <si>
    <t>drink juice while watching television</t>
  </si>
  <si>
    <t>QA/MultiChoice/Caption/Leisure_scene1_movies_Drink_milk_while%20watching_television3.json</t>
  </si>
  <si>
    <t>QA/MultiChoice/Caption/Leisure_scene1_movies_Drink_wine_while%20watching_television3.json</t>
  </si>
  <si>
    <t>QA/MultiChoice/Caption/Leisure_scene1_movies_Eat_bread_while%20watching_television3.json</t>
  </si>
  <si>
    <t>QA/MultiChoice/Caption/Leisure_scene1_movies_Eat_cupcake_while_watching_television3.json</t>
  </si>
  <si>
    <t>drink milk while watching television</t>
  </si>
  <si>
    <t>QA/MultiChoice/Caption/Leisure_scene1_movies_Read_book1.json</t>
  </si>
  <si>
    <t>do homework on paper</t>
  </si>
  <si>
    <t>do research on computer</t>
  </si>
  <si>
    <t>QA/MultiChoice/Caption/Leisure_scene1_movies_Relax_on_bed1.json</t>
  </si>
  <si>
    <t>QA/MultiChoice/Caption/Leisure_scene1_movies_Relax_on_sofa1.json</t>
  </si>
  <si>
    <t>QA/MultiChoice/Caption/Leisure_scene1_movies_Relax_on_sofa_while_watching_television3.json</t>
  </si>
  <si>
    <t>QA/MultiChoice/Caption/Leisure_scene1_movies_Social_media_checks1.json</t>
  </si>
  <si>
    <t>do work on computer</t>
  </si>
  <si>
    <t>use phone</t>
  </si>
  <si>
    <t>QA/MultiChoice/Caption/Leisure_scene1_movies_Use_phone3.json</t>
  </si>
  <si>
    <t>text</t>
  </si>
  <si>
    <t>QA/MultiChoice/Caption/Leisure_scene1_movies_Use_phone4.json</t>
  </si>
  <si>
    <t>text cellphone</t>
  </si>
  <si>
    <t>walk kitchen</t>
  </si>
  <si>
    <t>QA/MultiChoice/Caption/Leisure_scene1_movies_Watch_television3.json</t>
  </si>
  <si>
    <t>QA/MultiChoice/Caption/Other_scene1_movies_Admire_art1.json</t>
  </si>
  <si>
    <t>QA/MultiChoice/Caption/PhysicalActivity_scene1_movies_LegOpp1.json</t>
  </si>
  <si>
    <t>workout</t>
  </si>
  <si>
    <t>legopp</t>
  </si>
  <si>
    <t>QA/MultiChoice/Caption/PhysicalActivity_scene1_movies_Shoulder_stretch1.json</t>
  </si>
  <si>
    <t>stretch</t>
  </si>
  <si>
    <t>shoulder stretch</t>
  </si>
  <si>
    <t>QA/MultiChoice/Caption/PhysicalActivity_scene1_movies_Squat_jumps1.json</t>
  </si>
  <si>
    <t>squats</t>
  </si>
  <si>
    <t>jump</t>
  </si>
  <si>
    <t>squat jumps</t>
  </si>
  <si>
    <t>QA/MultiChoice/Caption/PhysicalActivity_scene1_movies_Squats1.json</t>
  </si>
  <si>
    <t>QA/MultiChoice/Caption/PhysicalActivity_scene1_movies_Straddle_splits1.json</t>
  </si>
  <si>
    <t>straddle splits</t>
  </si>
  <si>
    <t>QA/MultiChoice/Caption/PhysicalActivity_scene1_movies_Workout1.json</t>
  </si>
  <si>
    <t>QA/MultiChoice/Caption/SocialInteraction_scene1_movies_Pet_cat1.json</t>
  </si>
  <si>
    <t>QA/MultiChoice/Caption/Work_scene1_movies_Do_homework_on_paper1.json</t>
  </si>
  <si>
    <t>write notes</t>
  </si>
  <si>
    <t>QA/MultiChoice/Caption/Work_scene1_movies_Do_research_on_computer1.json</t>
  </si>
  <si>
    <t>QA/MultiChoice/Caption/Work_scene1_movies_Do_work_on_computer1.json</t>
  </si>
  <si>
    <t>QA/MultiChoice/Caption/Work_scene1_movies_Read_textbook1.json</t>
  </si>
  <si>
    <t>read textbook</t>
  </si>
  <si>
    <t>QA/MultiChoice/Caption/Work_scene1_movies_Write_notes1.json</t>
  </si>
  <si>
    <t>scene</t>
    <phoneticPr fontId="18"/>
  </si>
  <si>
    <t>scene1</t>
  </si>
  <si>
    <t>scene1</t>
    <phoneticPr fontId="18"/>
  </si>
  <si>
    <t>Fall in top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</si>
</sst>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9509-F34D-404B-ABDD-2F8404E06515}">
  <dimension ref="A1:AA136"/>
  <sheetViews>
    <sheetView tabSelected="1" topLeftCell="J1" workbookViewId="0">
      <selection activeCell="X14" sqref="X14"/>
    </sheetView>
  </sheetViews>
  <sheetFormatPr defaultRowHeight="18.75" x14ac:dyDescent="0.4"/>
  <sheetData>
    <row r="1" spans="1:27" x14ac:dyDescent="0.4">
      <c r="A1" t="s">
        <v>305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7" x14ac:dyDescent="0.4">
      <c r="A2" t="s">
        <v>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J2" t="b">
        <v>0</v>
      </c>
      <c r="K2" t="b">
        <v>0</v>
      </c>
      <c r="L2" t="b">
        <f>IFERROR(SEARCH("%20", B2), 0)=0</f>
        <v>1</v>
      </c>
      <c r="M2" t="b">
        <f>IF($L2, IFERROR(SEARCH("fall", B2), 0)&gt;0, "")</f>
        <v>1</v>
      </c>
      <c r="N2" t="b">
        <f>IF($L2, IFERROR(SEARCH("fall", C2), 0)&gt;0, "")</f>
        <v>0</v>
      </c>
      <c r="O2" t="b">
        <f t="shared" ref="O2:R2" si="0">IF($L2, IFERROR(SEARCH("fall", D2), 0)&gt;0, "")</f>
        <v>0</v>
      </c>
      <c r="P2" t="b">
        <f t="shared" si="0"/>
        <v>0</v>
      </c>
      <c r="Q2" t="b">
        <f t="shared" si="0"/>
        <v>1</v>
      </c>
      <c r="R2" t="b">
        <f t="shared" si="0"/>
        <v>0</v>
      </c>
      <c r="S2" t="b">
        <f>IF($L2, N2, "")</f>
        <v>0</v>
      </c>
      <c r="T2" t="b">
        <f>IF($L2,OR(N2:R2),"")</f>
        <v>1</v>
      </c>
      <c r="X2" t="s">
        <v>308</v>
      </c>
    </row>
    <row r="3" spans="1:27" x14ac:dyDescent="0.4">
      <c r="A3" t="s">
        <v>307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22</v>
      </c>
      <c r="J3" t="b">
        <v>0</v>
      </c>
      <c r="K3" t="b">
        <v>1</v>
      </c>
      <c r="L3" t="b">
        <f t="shared" ref="L3:L66" si="1">IFERROR(SEARCH("%20", B3), 0)=0</f>
        <v>1</v>
      </c>
      <c r="M3" t="b">
        <f t="shared" ref="M3:M66" si="2">IF($L3, IFERROR(SEARCH("fall", B3), 0)&gt;0, "")</f>
        <v>1</v>
      </c>
      <c r="N3" t="b">
        <f t="shared" ref="N3:N66" si="3">IF($L3, IFERROR(SEARCH("fall", C3), 0)&gt;0, "")</f>
        <v>0</v>
      </c>
      <c r="O3" t="b">
        <f t="shared" ref="O3:O66" si="4">IF($L3, IFERROR(SEARCH("fall", D3), 0)&gt;0, "")</f>
        <v>0</v>
      </c>
      <c r="P3" t="b">
        <f t="shared" ref="P3:P66" si="5">IF($L3, IFERROR(SEARCH("fall", E3), 0)&gt;0, "")</f>
        <v>1</v>
      </c>
      <c r="Q3" t="b">
        <f t="shared" ref="Q3:Q66" si="6">IF($L3, IFERROR(SEARCH("fall", F3), 0)&gt;0, "")</f>
        <v>1</v>
      </c>
      <c r="R3" t="b">
        <f t="shared" ref="R3:R66" si="7">IF($L3, IFERROR(SEARCH("fall", G3), 0)&gt;0, "")</f>
        <v>1</v>
      </c>
      <c r="S3" t="b">
        <f t="shared" ref="S3:S66" si="8">IF($L3, N3, "")</f>
        <v>0</v>
      </c>
      <c r="T3" t="b">
        <f t="shared" ref="T3:T66" si="9">IF($L3,OR(N3:R3),"")</f>
        <v>1</v>
      </c>
      <c r="X3" t="b">
        <v>1</v>
      </c>
      <c r="Y3" t="b">
        <v>0</v>
      </c>
      <c r="Z3" t="s">
        <v>24</v>
      </c>
    </row>
    <row r="4" spans="1:27" x14ac:dyDescent="0.4">
      <c r="A4" t="s">
        <v>306</v>
      </c>
      <c r="B4" t="s">
        <v>25</v>
      </c>
      <c r="C4" t="s">
        <v>26</v>
      </c>
      <c r="D4" t="s">
        <v>14</v>
      </c>
      <c r="E4" t="s">
        <v>27</v>
      </c>
      <c r="F4" t="s">
        <v>28</v>
      </c>
      <c r="G4" t="s">
        <v>29</v>
      </c>
      <c r="H4" t="s">
        <v>26</v>
      </c>
      <c r="I4" t="s">
        <v>30</v>
      </c>
      <c r="J4" t="b">
        <v>0</v>
      </c>
      <c r="K4" t="b">
        <v>0</v>
      </c>
      <c r="L4" t="b">
        <f t="shared" si="1"/>
        <v>1</v>
      </c>
      <c r="M4" t="b">
        <f t="shared" si="2"/>
        <v>1</v>
      </c>
      <c r="N4" t="b">
        <f t="shared" si="3"/>
        <v>1</v>
      </c>
      <c r="O4" t="b">
        <f t="shared" si="4"/>
        <v>1</v>
      </c>
      <c r="P4" t="b">
        <f t="shared" si="5"/>
        <v>1</v>
      </c>
      <c r="Q4" t="b">
        <f t="shared" si="6"/>
        <v>1</v>
      </c>
      <c r="R4" t="b">
        <f t="shared" si="7"/>
        <v>1</v>
      </c>
      <c r="S4" t="b">
        <f t="shared" si="8"/>
        <v>1</v>
      </c>
      <c r="T4" t="b">
        <f t="shared" si="9"/>
        <v>1</v>
      </c>
      <c r="V4" t="s">
        <v>31</v>
      </c>
      <c r="W4" t="b">
        <v>1</v>
      </c>
      <c r="X4">
        <f>COUNTIF($S2:$S15, X3)</f>
        <v>9</v>
      </c>
      <c r="Y4">
        <f>COUNTIF($S2:$S15, Y3)</f>
        <v>5</v>
      </c>
      <c r="Z4">
        <f>SUM(X4:Y4)</f>
        <v>14</v>
      </c>
      <c r="AA4">
        <f>X4/Z4</f>
        <v>0.6428571428571429</v>
      </c>
    </row>
    <row r="5" spans="1:27" x14ac:dyDescent="0.4">
      <c r="A5" t="s">
        <v>306</v>
      </c>
      <c r="B5" t="s">
        <v>32</v>
      </c>
      <c r="C5" t="s">
        <v>14</v>
      </c>
      <c r="D5" t="s">
        <v>26</v>
      </c>
      <c r="E5" t="s">
        <v>27</v>
      </c>
      <c r="F5" t="s">
        <v>29</v>
      </c>
      <c r="G5" t="s">
        <v>33</v>
      </c>
      <c r="H5" t="s">
        <v>14</v>
      </c>
      <c r="I5" t="s">
        <v>30</v>
      </c>
      <c r="J5" t="b">
        <v>0</v>
      </c>
      <c r="K5" t="b">
        <v>0</v>
      </c>
      <c r="L5" t="b">
        <f t="shared" si="1"/>
        <v>1</v>
      </c>
      <c r="M5" t="b">
        <f t="shared" si="2"/>
        <v>1</v>
      </c>
      <c r="N5" t="b">
        <f t="shared" si="3"/>
        <v>1</v>
      </c>
      <c r="O5" t="b">
        <f t="shared" si="4"/>
        <v>1</v>
      </c>
      <c r="P5" t="b">
        <f t="shared" si="5"/>
        <v>1</v>
      </c>
      <c r="Q5" t="b">
        <f t="shared" si="6"/>
        <v>1</v>
      </c>
      <c r="R5" t="b">
        <f t="shared" si="7"/>
        <v>1</v>
      </c>
      <c r="S5" t="b">
        <f t="shared" si="8"/>
        <v>1</v>
      </c>
      <c r="T5" t="b">
        <f t="shared" si="9"/>
        <v>1</v>
      </c>
      <c r="W5" t="b">
        <v>0</v>
      </c>
      <c r="X5">
        <f>COUNTIF($S16:$S134, X3)</f>
        <v>0</v>
      </c>
      <c r="Y5">
        <f>COUNTIF($S16:$S134, Y3)</f>
        <v>116</v>
      </c>
      <c r="Z5">
        <f>SUM(X5:Y5)</f>
        <v>116</v>
      </c>
      <c r="AA5">
        <f>X5/Z5</f>
        <v>0</v>
      </c>
    </row>
    <row r="6" spans="1:27" x14ac:dyDescent="0.4">
      <c r="A6" t="s">
        <v>306</v>
      </c>
      <c r="B6" t="s">
        <v>34</v>
      </c>
      <c r="C6" t="s">
        <v>35</v>
      </c>
      <c r="D6" t="s">
        <v>36</v>
      </c>
      <c r="E6" t="s">
        <v>37</v>
      </c>
      <c r="F6" t="s">
        <v>28</v>
      </c>
      <c r="G6" t="s">
        <v>29</v>
      </c>
      <c r="H6" t="s">
        <v>35</v>
      </c>
      <c r="I6" t="s">
        <v>38</v>
      </c>
      <c r="J6" t="b">
        <v>0</v>
      </c>
      <c r="K6" t="b">
        <v>0</v>
      </c>
      <c r="L6" t="b">
        <f t="shared" si="1"/>
        <v>1</v>
      </c>
      <c r="M6" t="b">
        <f t="shared" si="2"/>
        <v>1</v>
      </c>
      <c r="N6" t="b">
        <f t="shared" si="3"/>
        <v>0</v>
      </c>
      <c r="O6" t="b">
        <f t="shared" si="4"/>
        <v>0</v>
      </c>
      <c r="P6" t="b">
        <f t="shared" si="5"/>
        <v>0</v>
      </c>
      <c r="Q6" t="b">
        <f t="shared" si="6"/>
        <v>1</v>
      </c>
      <c r="R6" t="b">
        <f t="shared" si="7"/>
        <v>1</v>
      </c>
      <c r="S6" t="b">
        <f t="shared" si="8"/>
        <v>0</v>
      </c>
      <c r="T6" t="b">
        <f t="shared" si="9"/>
        <v>1</v>
      </c>
      <c r="W6" t="s">
        <v>24</v>
      </c>
      <c r="X6">
        <f>SUM(X4:X5)</f>
        <v>9</v>
      </c>
      <c r="Y6">
        <f>SUM(Y4:Y5)</f>
        <v>121</v>
      </c>
      <c r="Z6">
        <f>SUM(X6:Y6)</f>
        <v>130</v>
      </c>
    </row>
    <row r="7" spans="1:27" x14ac:dyDescent="0.4">
      <c r="A7" t="s">
        <v>306</v>
      </c>
      <c r="B7" t="s">
        <v>39</v>
      </c>
      <c r="C7" t="s">
        <v>28</v>
      </c>
      <c r="D7" t="s">
        <v>26</v>
      </c>
      <c r="E7" t="s">
        <v>29</v>
      </c>
      <c r="F7" t="s">
        <v>27</v>
      </c>
      <c r="G7" t="s">
        <v>40</v>
      </c>
      <c r="H7" t="s">
        <v>28</v>
      </c>
      <c r="I7" t="s">
        <v>28</v>
      </c>
      <c r="J7" t="b">
        <v>1</v>
      </c>
      <c r="K7" t="b">
        <v>1</v>
      </c>
      <c r="L7" t="b">
        <f t="shared" si="1"/>
        <v>1</v>
      </c>
      <c r="M7" t="b">
        <f t="shared" si="2"/>
        <v>1</v>
      </c>
      <c r="N7" t="b">
        <f t="shared" si="3"/>
        <v>1</v>
      </c>
      <c r="O7" t="b">
        <f t="shared" si="4"/>
        <v>1</v>
      </c>
      <c r="P7" t="b">
        <f t="shared" si="5"/>
        <v>1</v>
      </c>
      <c r="Q7" t="b">
        <f t="shared" si="6"/>
        <v>1</v>
      </c>
      <c r="R7" t="b">
        <f t="shared" si="7"/>
        <v>1</v>
      </c>
      <c r="S7" t="b">
        <f t="shared" si="8"/>
        <v>1</v>
      </c>
      <c r="T7" t="b">
        <f t="shared" si="9"/>
        <v>1</v>
      </c>
      <c r="W7" t="s">
        <v>41</v>
      </c>
      <c r="X7">
        <f>X4/X6</f>
        <v>1</v>
      </c>
      <c r="Y7">
        <f>Y4/Y6</f>
        <v>4.1322314049586778E-2</v>
      </c>
    </row>
    <row r="8" spans="1:27" x14ac:dyDescent="0.4">
      <c r="A8" t="s">
        <v>306</v>
      </c>
      <c r="B8" t="s">
        <v>42</v>
      </c>
      <c r="C8" t="s">
        <v>43</v>
      </c>
      <c r="D8" t="s">
        <v>44</v>
      </c>
      <c r="E8" t="s">
        <v>35</v>
      </c>
      <c r="F8" t="s">
        <v>26</v>
      </c>
      <c r="G8" t="s">
        <v>27</v>
      </c>
      <c r="H8" t="s">
        <v>43</v>
      </c>
      <c r="I8" t="s">
        <v>28</v>
      </c>
      <c r="J8" t="b">
        <v>0</v>
      </c>
      <c r="K8" t="b">
        <v>0</v>
      </c>
      <c r="L8" t="b">
        <f t="shared" si="1"/>
        <v>1</v>
      </c>
      <c r="M8" t="b">
        <f t="shared" si="2"/>
        <v>1</v>
      </c>
      <c r="N8" t="b">
        <f t="shared" si="3"/>
        <v>0</v>
      </c>
      <c r="O8" t="b">
        <f t="shared" si="4"/>
        <v>0</v>
      </c>
      <c r="P8" t="b">
        <f t="shared" si="5"/>
        <v>0</v>
      </c>
      <c r="Q8" t="b">
        <f t="shared" si="6"/>
        <v>1</v>
      </c>
      <c r="R8" t="b">
        <f t="shared" si="7"/>
        <v>1</v>
      </c>
      <c r="S8" t="b">
        <f t="shared" si="8"/>
        <v>0</v>
      </c>
      <c r="T8" t="b">
        <f t="shared" si="9"/>
        <v>1</v>
      </c>
    </row>
    <row r="9" spans="1:27" x14ac:dyDescent="0.4">
      <c r="A9" t="s">
        <v>306</v>
      </c>
      <c r="B9" t="s">
        <v>45</v>
      </c>
      <c r="C9" t="s">
        <v>14</v>
      </c>
      <c r="D9" t="s">
        <v>27</v>
      </c>
      <c r="E9" t="s">
        <v>29</v>
      </c>
      <c r="F9" t="s">
        <v>26</v>
      </c>
      <c r="G9" t="s">
        <v>16</v>
      </c>
      <c r="H9" t="s">
        <v>14</v>
      </c>
      <c r="I9" t="s">
        <v>14</v>
      </c>
      <c r="J9" t="b">
        <v>1</v>
      </c>
      <c r="K9" t="b">
        <v>1</v>
      </c>
      <c r="L9" t="b">
        <f t="shared" si="1"/>
        <v>1</v>
      </c>
      <c r="M9" t="b">
        <f t="shared" si="2"/>
        <v>1</v>
      </c>
      <c r="N9" t="b">
        <f t="shared" si="3"/>
        <v>1</v>
      </c>
      <c r="O9" t="b">
        <f t="shared" si="4"/>
        <v>1</v>
      </c>
      <c r="P9" t="b">
        <f t="shared" si="5"/>
        <v>1</v>
      </c>
      <c r="Q9" t="b">
        <f t="shared" si="6"/>
        <v>1</v>
      </c>
      <c r="R9" t="b">
        <f t="shared" si="7"/>
        <v>1</v>
      </c>
      <c r="S9" t="b">
        <f t="shared" si="8"/>
        <v>1</v>
      </c>
      <c r="T9" t="b">
        <f t="shared" si="9"/>
        <v>1</v>
      </c>
      <c r="W9" t="s">
        <v>46</v>
      </c>
      <c r="X9">
        <f>X7</f>
        <v>1</v>
      </c>
    </row>
    <row r="10" spans="1:27" x14ac:dyDescent="0.4">
      <c r="A10" t="s">
        <v>306</v>
      </c>
      <c r="B10" t="s">
        <v>47</v>
      </c>
      <c r="C10" t="s">
        <v>48</v>
      </c>
      <c r="D10" t="s">
        <v>49</v>
      </c>
      <c r="E10" t="s">
        <v>50</v>
      </c>
      <c r="F10" t="s">
        <v>14</v>
      </c>
      <c r="G10" t="s">
        <v>13</v>
      </c>
      <c r="H10" t="s">
        <v>48</v>
      </c>
      <c r="I10" t="s">
        <v>14</v>
      </c>
      <c r="J10" t="b">
        <v>0</v>
      </c>
      <c r="K10" t="b">
        <v>1</v>
      </c>
      <c r="L10" t="b">
        <f t="shared" si="1"/>
        <v>1</v>
      </c>
      <c r="M10" t="b">
        <f t="shared" si="2"/>
        <v>1</v>
      </c>
      <c r="N10" t="b">
        <f t="shared" si="3"/>
        <v>0</v>
      </c>
      <c r="O10" t="b">
        <f t="shared" si="4"/>
        <v>0</v>
      </c>
      <c r="P10" t="b">
        <f t="shared" si="5"/>
        <v>0</v>
      </c>
      <c r="Q10" t="b">
        <f t="shared" si="6"/>
        <v>1</v>
      </c>
      <c r="R10" t="b">
        <f t="shared" si="7"/>
        <v>0</v>
      </c>
      <c r="S10" t="b">
        <f t="shared" si="8"/>
        <v>0</v>
      </c>
      <c r="T10" t="b">
        <f t="shared" si="9"/>
        <v>1</v>
      </c>
      <c r="W10" t="s">
        <v>51</v>
      </c>
      <c r="X10">
        <f>AA4</f>
        <v>0.6428571428571429</v>
      </c>
    </row>
    <row r="11" spans="1:27" x14ac:dyDescent="0.4">
      <c r="A11" t="s">
        <v>306</v>
      </c>
      <c r="B11" t="s">
        <v>52</v>
      </c>
      <c r="C11" t="s">
        <v>26</v>
      </c>
      <c r="D11" t="s">
        <v>29</v>
      </c>
      <c r="E11" t="s">
        <v>28</v>
      </c>
      <c r="F11" t="s">
        <v>27</v>
      </c>
      <c r="G11" t="s">
        <v>53</v>
      </c>
      <c r="H11" t="s">
        <v>26</v>
      </c>
      <c r="I11" t="s">
        <v>23</v>
      </c>
      <c r="J11" t="b">
        <v>0</v>
      </c>
      <c r="K11" t="b">
        <v>0</v>
      </c>
      <c r="L11" t="b">
        <f t="shared" si="1"/>
        <v>1</v>
      </c>
      <c r="M11" t="b">
        <f t="shared" si="2"/>
        <v>1</v>
      </c>
      <c r="N11" t="b">
        <f t="shared" si="3"/>
        <v>1</v>
      </c>
      <c r="O11" t="b">
        <f t="shared" si="4"/>
        <v>1</v>
      </c>
      <c r="P11" t="b">
        <f t="shared" si="5"/>
        <v>1</v>
      </c>
      <c r="Q11" t="b">
        <f t="shared" si="6"/>
        <v>1</v>
      </c>
      <c r="R11" t="b">
        <f t="shared" si="7"/>
        <v>0</v>
      </c>
      <c r="S11" t="b">
        <f t="shared" si="8"/>
        <v>1</v>
      </c>
      <c r="T11" t="b">
        <f t="shared" si="9"/>
        <v>1</v>
      </c>
    </row>
    <row r="12" spans="1:27" x14ac:dyDescent="0.4">
      <c r="A12" t="s">
        <v>306</v>
      </c>
      <c r="B12" t="s">
        <v>54</v>
      </c>
      <c r="C12" t="s">
        <v>26</v>
      </c>
      <c r="D12" t="s">
        <v>28</v>
      </c>
      <c r="E12" t="s">
        <v>14</v>
      </c>
      <c r="F12" t="s">
        <v>29</v>
      </c>
      <c r="G12" t="s">
        <v>13</v>
      </c>
      <c r="H12" t="s">
        <v>26</v>
      </c>
      <c r="I12" t="s">
        <v>26</v>
      </c>
      <c r="J12" t="b">
        <v>1</v>
      </c>
      <c r="K12" t="b">
        <v>1</v>
      </c>
      <c r="L12" t="b">
        <f t="shared" si="1"/>
        <v>1</v>
      </c>
      <c r="M12" t="b">
        <f t="shared" si="2"/>
        <v>1</v>
      </c>
      <c r="N12" t="b">
        <f t="shared" si="3"/>
        <v>1</v>
      </c>
      <c r="O12" t="b">
        <f t="shared" si="4"/>
        <v>1</v>
      </c>
      <c r="P12" t="b">
        <f t="shared" si="5"/>
        <v>1</v>
      </c>
      <c r="Q12" t="b">
        <f t="shared" si="6"/>
        <v>1</v>
      </c>
      <c r="R12" t="b">
        <f t="shared" si="7"/>
        <v>0</v>
      </c>
      <c r="S12" t="b">
        <f t="shared" si="8"/>
        <v>1</v>
      </c>
      <c r="T12" t="b">
        <f t="shared" si="9"/>
        <v>1</v>
      </c>
      <c r="X12" t="s">
        <v>17</v>
      </c>
    </row>
    <row r="13" spans="1:27" x14ac:dyDescent="0.4">
      <c r="A13" t="s">
        <v>306</v>
      </c>
      <c r="B13" t="s">
        <v>55</v>
      </c>
      <c r="C13" t="s">
        <v>56</v>
      </c>
      <c r="D13" t="s">
        <v>23</v>
      </c>
      <c r="E13" t="s">
        <v>27</v>
      </c>
      <c r="F13" t="s">
        <v>29</v>
      </c>
      <c r="G13" t="s">
        <v>15</v>
      </c>
      <c r="H13" t="s">
        <v>56</v>
      </c>
      <c r="I13" t="s">
        <v>57</v>
      </c>
      <c r="J13" t="b">
        <v>0</v>
      </c>
      <c r="K13" t="b">
        <v>0</v>
      </c>
      <c r="L13" t="b">
        <f t="shared" si="1"/>
        <v>1</v>
      </c>
      <c r="M13" t="b">
        <f t="shared" si="2"/>
        <v>1</v>
      </c>
      <c r="N13" t="b">
        <f t="shared" si="3"/>
        <v>1</v>
      </c>
      <c r="O13" t="b">
        <f t="shared" si="4"/>
        <v>1</v>
      </c>
      <c r="P13" t="b">
        <f t="shared" si="5"/>
        <v>1</v>
      </c>
      <c r="Q13" t="b">
        <f t="shared" si="6"/>
        <v>1</v>
      </c>
      <c r="R13" t="b">
        <f t="shared" si="7"/>
        <v>0</v>
      </c>
      <c r="S13" t="b">
        <f t="shared" si="8"/>
        <v>1</v>
      </c>
      <c r="T13" t="b">
        <f t="shared" si="9"/>
        <v>1</v>
      </c>
      <c r="X13" t="b">
        <v>1</v>
      </c>
      <c r="Y13" t="b">
        <v>0</v>
      </c>
      <c r="Z13" t="s">
        <v>24</v>
      </c>
    </row>
    <row r="14" spans="1:27" x14ac:dyDescent="0.4">
      <c r="A14" t="s">
        <v>306</v>
      </c>
      <c r="B14" t="s">
        <v>58</v>
      </c>
      <c r="C14" t="s">
        <v>29</v>
      </c>
      <c r="D14" t="s">
        <v>26</v>
      </c>
      <c r="E14" t="s">
        <v>27</v>
      </c>
      <c r="F14" t="s">
        <v>38</v>
      </c>
      <c r="G14" t="s">
        <v>40</v>
      </c>
      <c r="H14" t="s">
        <v>29</v>
      </c>
      <c r="I14" t="s">
        <v>27</v>
      </c>
      <c r="J14" t="b">
        <v>0</v>
      </c>
      <c r="K14" t="b">
        <v>1</v>
      </c>
      <c r="L14" t="b">
        <f t="shared" si="1"/>
        <v>1</v>
      </c>
      <c r="M14" t="b">
        <f t="shared" si="2"/>
        <v>1</v>
      </c>
      <c r="N14" t="b">
        <f t="shared" si="3"/>
        <v>1</v>
      </c>
      <c r="O14" t="b">
        <f t="shared" si="4"/>
        <v>1</v>
      </c>
      <c r="P14" t="b">
        <f t="shared" si="5"/>
        <v>1</v>
      </c>
      <c r="Q14" t="b">
        <f t="shared" si="6"/>
        <v>1</v>
      </c>
      <c r="R14" t="b">
        <f t="shared" si="7"/>
        <v>1</v>
      </c>
      <c r="S14" t="b">
        <f t="shared" si="8"/>
        <v>1</v>
      </c>
      <c r="T14" t="b">
        <f t="shared" si="9"/>
        <v>1</v>
      </c>
      <c r="V14" t="s">
        <v>31</v>
      </c>
      <c r="W14" t="b">
        <v>1</v>
      </c>
      <c r="X14">
        <f>COUNTIF($T2:$T15, X13)</f>
        <v>14</v>
      </c>
      <c r="Y14">
        <f>COUNTIF($T2:$T15, Y13)</f>
        <v>0</v>
      </c>
      <c r="Z14">
        <f>SUM(X14:Y14)</f>
        <v>14</v>
      </c>
      <c r="AA14">
        <f>X14/Z14</f>
        <v>1</v>
      </c>
    </row>
    <row r="15" spans="1:27" x14ac:dyDescent="0.4">
      <c r="A15" t="s">
        <v>306</v>
      </c>
      <c r="B15" t="s">
        <v>59</v>
      </c>
      <c r="C15" t="s">
        <v>27</v>
      </c>
      <c r="D15" t="s">
        <v>29</v>
      </c>
      <c r="E15" t="s">
        <v>28</v>
      </c>
      <c r="F15" t="s">
        <v>40</v>
      </c>
      <c r="G15" t="s">
        <v>60</v>
      </c>
      <c r="H15" t="s">
        <v>27</v>
      </c>
      <c r="I15" t="s">
        <v>29</v>
      </c>
      <c r="J15" t="b">
        <v>0</v>
      </c>
      <c r="K15" t="b">
        <v>1</v>
      </c>
      <c r="L15" t="b">
        <f t="shared" si="1"/>
        <v>1</v>
      </c>
      <c r="M15" t="b">
        <f t="shared" si="2"/>
        <v>1</v>
      </c>
      <c r="N15" t="b">
        <f t="shared" si="3"/>
        <v>1</v>
      </c>
      <c r="O15" t="b">
        <f t="shared" si="4"/>
        <v>1</v>
      </c>
      <c r="P15" t="b">
        <f t="shared" si="5"/>
        <v>1</v>
      </c>
      <c r="Q15" t="b">
        <f t="shared" si="6"/>
        <v>1</v>
      </c>
      <c r="R15" t="b">
        <f t="shared" si="7"/>
        <v>0</v>
      </c>
      <c r="S15" t="b">
        <f t="shared" si="8"/>
        <v>1</v>
      </c>
      <c r="T15" t="b">
        <f t="shared" si="9"/>
        <v>1</v>
      </c>
      <c r="W15" t="b">
        <v>0</v>
      </c>
      <c r="X15">
        <f>COUNTIF($T16:$T134, X13)</f>
        <v>2</v>
      </c>
      <c r="Y15">
        <f>COUNTIF($T16:$T134, Y13)</f>
        <v>114</v>
      </c>
      <c r="Z15">
        <f>SUM(X15:Y15)</f>
        <v>116</v>
      </c>
      <c r="AA15">
        <f>X15/Z15</f>
        <v>1.7241379310344827E-2</v>
      </c>
    </row>
    <row r="16" spans="1:27" x14ac:dyDescent="0.4">
      <c r="A16" t="s">
        <v>306</v>
      </c>
      <c r="B16" t="s">
        <v>61</v>
      </c>
      <c r="C16" t="s">
        <v>19</v>
      </c>
      <c r="D16" t="s">
        <v>62</v>
      </c>
      <c r="E16" t="s">
        <v>15</v>
      </c>
      <c r="F16" t="s">
        <v>63</v>
      </c>
      <c r="G16" t="s">
        <v>64</v>
      </c>
      <c r="H16" t="s">
        <v>19</v>
      </c>
      <c r="I16" t="s">
        <v>62</v>
      </c>
      <c r="J16" t="b">
        <v>0</v>
      </c>
      <c r="K16" t="b">
        <v>1</v>
      </c>
      <c r="L16" t="b">
        <f t="shared" si="1"/>
        <v>1</v>
      </c>
      <c r="M16" t="b">
        <f t="shared" si="2"/>
        <v>0</v>
      </c>
      <c r="N16" t="b">
        <f t="shared" si="3"/>
        <v>0</v>
      </c>
      <c r="O16" t="b">
        <f t="shared" si="4"/>
        <v>0</v>
      </c>
      <c r="P16" t="b">
        <f t="shared" si="5"/>
        <v>0</v>
      </c>
      <c r="Q16" t="b">
        <f t="shared" si="6"/>
        <v>0</v>
      </c>
      <c r="R16" t="b">
        <f t="shared" si="7"/>
        <v>0</v>
      </c>
      <c r="S16" t="b">
        <f t="shared" si="8"/>
        <v>0</v>
      </c>
      <c r="T16" t="b">
        <f t="shared" si="9"/>
        <v>0</v>
      </c>
      <c r="W16" t="s">
        <v>24</v>
      </c>
      <c r="X16">
        <f>SUM(X14:X15)</f>
        <v>16</v>
      </c>
      <c r="Y16">
        <f>SUM(Y14:Y15)</f>
        <v>114</v>
      </c>
      <c r="Z16">
        <f>SUM(X16:Y16)</f>
        <v>130</v>
      </c>
    </row>
    <row r="17" spans="1:25" x14ac:dyDescent="0.4">
      <c r="A17" t="s">
        <v>306</v>
      </c>
      <c r="B17" t="s">
        <v>65</v>
      </c>
      <c r="C17" t="s">
        <v>35</v>
      </c>
      <c r="D17" t="s">
        <v>66</v>
      </c>
      <c r="E17" t="s">
        <v>67</v>
      </c>
      <c r="F17" t="s">
        <v>68</v>
      </c>
      <c r="G17" t="s">
        <v>15</v>
      </c>
      <c r="H17" t="s">
        <v>35</v>
      </c>
      <c r="I17" t="s">
        <v>69</v>
      </c>
      <c r="J17" t="b">
        <v>0</v>
      </c>
      <c r="K17" t="b">
        <v>0</v>
      </c>
      <c r="L17" t="b">
        <f t="shared" si="1"/>
        <v>1</v>
      </c>
      <c r="M17" t="b">
        <f t="shared" si="2"/>
        <v>0</v>
      </c>
      <c r="N17" t="b">
        <f t="shared" si="3"/>
        <v>0</v>
      </c>
      <c r="O17" t="b">
        <f t="shared" si="4"/>
        <v>0</v>
      </c>
      <c r="P17" t="b">
        <f t="shared" si="5"/>
        <v>0</v>
      </c>
      <c r="Q17" t="b">
        <f t="shared" si="6"/>
        <v>0</v>
      </c>
      <c r="R17" t="b">
        <f t="shared" si="7"/>
        <v>0</v>
      </c>
      <c r="S17" t="b">
        <f t="shared" si="8"/>
        <v>0</v>
      </c>
      <c r="T17" t="b">
        <f t="shared" si="9"/>
        <v>0</v>
      </c>
      <c r="W17" t="s">
        <v>41</v>
      </c>
      <c r="X17">
        <f>X14/X16</f>
        <v>0.875</v>
      </c>
      <c r="Y17">
        <f>Y14/Y16</f>
        <v>0</v>
      </c>
    </row>
    <row r="18" spans="1:25" x14ac:dyDescent="0.4">
      <c r="A18" t="s">
        <v>306</v>
      </c>
      <c r="B18" t="s">
        <v>70</v>
      </c>
      <c r="C18" t="s">
        <v>71</v>
      </c>
      <c r="D18" t="s">
        <v>66</v>
      </c>
      <c r="E18" t="s">
        <v>72</v>
      </c>
      <c r="F18" t="s">
        <v>73</v>
      </c>
      <c r="G18" t="s">
        <v>74</v>
      </c>
      <c r="H18" t="s">
        <v>71</v>
      </c>
      <c r="I18" t="s">
        <v>13</v>
      </c>
      <c r="J18" t="b">
        <v>0</v>
      </c>
      <c r="K18" t="b">
        <v>0</v>
      </c>
      <c r="L18" t="b">
        <f t="shared" si="1"/>
        <v>1</v>
      </c>
      <c r="M18" t="b">
        <f t="shared" si="2"/>
        <v>0</v>
      </c>
      <c r="N18" t="b">
        <f t="shared" si="3"/>
        <v>0</v>
      </c>
      <c r="O18" t="b">
        <f t="shared" si="4"/>
        <v>0</v>
      </c>
      <c r="P18" t="b">
        <f t="shared" si="5"/>
        <v>0</v>
      </c>
      <c r="Q18" t="b">
        <f t="shared" si="6"/>
        <v>0</v>
      </c>
      <c r="R18" t="b">
        <f t="shared" si="7"/>
        <v>0</v>
      </c>
      <c r="S18" t="b">
        <f t="shared" si="8"/>
        <v>0</v>
      </c>
      <c r="T18" t="b">
        <f t="shared" si="9"/>
        <v>0</v>
      </c>
    </row>
    <row r="19" spans="1:25" x14ac:dyDescent="0.4">
      <c r="A19" t="s">
        <v>306</v>
      </c>
      <c r="B19" t="s">
        <v>75</v>
      </c>
      <c r="C19" t="s">
        <v>12</v>
      </c>
      <c r="D19" t="s">
        <v>76</v>
      </c>
      <c r="E19" t="s">
        <v>77</v>
      </c>
      <c r="F19" t="s">
        <v>78</v>
      </c>
      <c r="G19" t="s">
        <v>79</v>
      </c>
      <c r="H19" t="s">
        <v>12</v>
      </c>
      <c r="I19" t="s">
        <v>13</v>
      </c>
      <c r="J19" t="b">
        <v>0</v>
      </c>
      <c r="K19" t="b">
        <v>0</v>
      </c>
      <c r="L19" t="b">
        <f t="shared" si="1"/>
        <v>1</v>
      </c>
      <c r="M19" t="b">
        <f t="shared" si="2"/>
        <v>0</v>
      </c>
      <c r="N19" t="b">
        <f t="shared" si="3"/>
        <v>0</v>
      </c>
      <c r="O19" t="b">
        <f t="shared" si="4"/>
        <v>0</v>
      </c>
      <c r="P19" t="b">
        <f t="shared" si="5"/>
        <v>0</v>
      </c>
      <c r="Q19" t="b">
        <f t="shared" si="6"/>
        <v>0</v>
      </c>
      <c r="R19" t="b">
        <f t="shared" si="7"/>
        <v>0</v>
      </c>
      <c r="S19" t="b">
        <f t="shared" si="8"/>
        <v>0</v>
      </c>
      <c r="T19" t="b">
        <f t="shared" si="9"/>
        <v>0</v>
      </c>
      <c r="W19" t="s">
        <v>46</v>
      </c>
      <c r="X19">
        <f>X17</f>
        <v>0.875</v>
      </c>
    </row>
    <row r="20" spans="1:25" x14ac:dyDescent="0.4">
      <c r="A20" t="s">
        <v>306</v>
      </c>
      <c r="B20" t="s">
        <v>80</v>
      </c>
      <c r="C20" t="s">
        <v>48</v>
      </c>
      <c r="D20" t="s">
        <v>50</v>
      </c>
      <c r="E20" t="s">
        <v>81</v>
      </c>
      <c r="F20" t="s">
        <v>82</v>
      </c>
      <c r="G20" t="s">
        <v>83</v>
      </c>
      <c r="H20" t="s">
        <v>48</v>
      </c>
      <c r="I20" t="s">
        <v>13</v>
      </c>
      <c r="J20" t="b">
        <v>0</v>
      </c>
      <c r="K20" t="b">
        <v>0</v>
      </c>
      <c r="L20" t="b">
        <f t="shared" si="1"/>
        <v>1</v>
      </c>
      <c r="M20" t="b">
        <f t="shared" si="2"/>
        <v>0</v>
      </c>
      <c r="N20" t="b">
        <f t="shared" si="3"/>
        <v>0</v>
      </c>
      <c r="O20" t="b">
        <f t="shared" si="4"/>
        <v>0</v>
      </c>
      <c r="P20" t="b">
        <f t="shared" si="5"/>
        <v>0</v>
      </c>
      <c r="Q20" t="b">
        <f t="shared" si="6"/>
        <v>0</v>
      </c>
      <c r="R20" t="b">
        <f t="shared" si="7"/>
        <v>0</v>
      </c>
      <c r="S20" t="b">
        <f t="shared" si="8"/>
        <v>0</v>
      </c>
      <c r="T20" t="b">
        <f t="shared" si="9"/>
        <v>0</v>
      </c>
      <c r="W20" t="s">
        <v>51</v>
      </c>
      <c r="X20">
        <f>AA14</f>
        <v>1</v>
      </c>
    </row>
    <row r="21" spans="1:25" x14ac:dyDescent="0.4">
      <c r="A21" t="s">
        <v>306</v>
      </c>
      <c r="B21" t="s">
        <v>84</v>
      </c>
      <c r="C21" t="s">
        <v>19</v>
      </c>
      <c r="D21" t="s">
        <v>85</v>
      </c>
      <c r="E21" t="s">
        <v>86</v>
      </c>
      <c r="F21" t="s">
        <v>87</v>
      </c>
      <c r="G21" t="s">
        <v>88</v>
      </c>
      <c r="H21" t="s">
        <v>19</v>
      </c>
      <c r="I21" t="s">
        <v>13</v>
      </c>
      <c r="J21" t="b">
        <v>0</v>
      </c>
      <c r="K21" t="b">
        <v>0</v>
      </c>
      <c r="L21" t="b">
        <f t="shared" si="1"/>
        <v>1</v>
      </c>
      <c r="M21" t="b">
        <f t="shared" si="2"/>
        <v>0</v>
      </c>
      <c r="N21" t="b">
        <f t="shared" si="3"/>
        <v>0</v>
      </c>
      <c r="O21" t="b">
        <f t="shared" si="4"/>
        <v>0</v>
      </c>
      <c r="P21" t="b">
        <f t="shared" si="5"/>
        <v>0</v>
      </c>
      <c r="Q21" t="b">
        <f t="shared" si="6"/>
        <v>0</v>
      </c>
      <c r="R21" t="b">
        <f t="shared" si="7"/>
        <v>0</v>
      </c>
      <c r="S21" t="b">
        <f t="shared" si="8"/>
        <v>0</v>
      </c>
      <c r="T21" t="b">
        <f t="shared" si="9"/>
        <v>0</v>
      </c>
    </row>
    <row r="22" spans="1:25" x14ac:dyDescent="0.4">
      <c r="A22" t="s">
        <v>306</v>
      </c>
      <c r="B22" t="s">
        <v>89</v>
      </c>
      <c r="C22" t="s">
        <v>90</v>
      </c>
      <c r="D22" t="s">
        <v>19</v>
      </c>
      <c r="E22" t="s">
        <v>91</v>
      </c>
      <c r="F22" t="s">
        <v>50</v>
      </c>
      <c r="G22" t="s">
        <v>48</v>
      </c>
      <c r="H22" t="s">
        <v>90</v>
      </c>
      <c r="I22" t="s">
        <v>53</v>
      </c>
      <c r="J22" t="b">
        <v>0</v>
      </c>
      <c r="K22" t="b">
        <v>0</v>
      </c>
      <c r="L22" t="b">
        <f t="shared" si="1"/>
        <v>1</v>
      </c>
      <c r="M22" t="b">
        <f t="shared" si="2"/>
        <v>0</v>
      </c>
      <c r="N22" t="b">
        <f t="shared" si="3"/>
        <v>0</v>
      </c>
      <c r="O22" t="b">
        <f t="shared" si="4"/>
        <v>0</v>
      </c>
      <c r="P22" t="b">
        <f t="shared" si="5"/>
        <v>0</v>
      </c>
      <c r="Q22" t="b">
        <f t="shared" si="6"/>
        <v>0</v>
      </c>
      <c r="R22" t="b">
        <f t="shared" si="7"/>
        <v>0</v>
      </c>
      <c r="S22" t="b">
        <f t="shared" si="8"/>
        <v>0</v>
      </c>
      <c r="T22" t="b">
        <f t="shared" si="9"/>
        <v>0</v>
      </c>
    </row>
    <row r="23" spans="1:25" x14ac:dyDescent="0.4">
      <c r="A23" t="s">
        <v>306</v>
      </c>
      <c r="B23" t="s">
        <v>92</v>
      </c>
      <c r="C23" t="s">
        <v>49</v>
      </c>
      <c r="D23" t="s">
        <v>48</v>
      </c>
      <c r="E23" t="s">
        <v>50</v>
      </c>
      <c r="F23" t="s">
        <v>13</v>
      </c>
      <c r="G23" t="s">
        <v>79</v>
      </c>
      <c r="H23" t="s">
        <v>49</v>
      </c>
      <c r="I23" t="s">
        <v>48</v>
      </c>
      <c r="J23" t="b">
        <v>0</v>
      </c>
      <c r="K23" t="b">
        <v>1</v>
      </c>
      <c r="L23" t="b">
        <f t="shared" si="1"/>
        <v>1</v>
      </c>
      <c r="M23" t="b">
        <f t="shared" si="2"/>
        <v>0</v>
      </c>
      <c r="N23" t="b">
        <f t="shared" si="3"/>
        <v>0</v>
      </c>
      <c r="O23" t="b">
        <f t="shared" si="4"/>
        <v>0</v>
      </c>
      <c r="P23" t="b">
        <f t="shared" si="5"/>
        <v>0</v>
      </c>
      <c r="Q23" t="b">
        <f t="shared" si="6"/>
        <v>0</v>
      </c>
      <c r="R23" t="b">
        <f t="shared" si="7"/>
        <v>0</v>
      </c>
      <c r="S23" t="b">
        <f t="shared" si="8"/>
        <v>0</v>
      </c>
      <c r="T23" t="b">
        <f t="shared" si="9"/>
        <v>0</v>
      </c>
    </row>
    <row r="24" spans="1:25" x14ac:dyDescent="0.4">
      <c r="A24" t="s">
        <v>306</v>
      </c>
      <c r="B24" t="s">
        <v>93</v>
      </c>
      <c r="C24" t="s">
        <v>90</v>
      </c>
      <c r="D24" t="s">
        <v>94</v>
      </c>
      <c r="E24" t="s">
        <v>50</v>
      </c>
      <c r="F24" t="s">
        <v>48</v>
      </c>
      <c r="G24" t="s">
        <v>19</v>
      </c>
      <c r="H24" t="s">
        <v>90</v>
      </c>
      <c r="I24" t="s">
        <v>95</v>
      </c>
      <c r="J24" t="b">
        <v>0</v>
      </c>
      <c r="K24" t="b">
        <v>0</v>
      </c>
      <c r="L24" t="b">
        <f t="shared" si="1"/>
        <v>1</v>
      </c>
      <c r="M24" t="b">
        <f t="shared" si="2"/>
        <v>0</v>
      </c>
      <c r="N24" t="b">
        <f t="shared" si="3"/>
        <v>0</v>
      </c>
      <c r="O24" t="b">
        <f t="shared" si="4"/>
        <v>0</v>
      </c>
      <c r="P24" t="b">
        <f t="shared" si="5"/>
        <v>0</v>
      </c>
      <c r="Q24" t="b">
        <f t="shared" si="6"/>
        <v>0</v>
      </c>
      <c r="R24" t="b">
        <f t="shared" si="7"/>
        <v>0</v>
      </c>
      <c r="S24" t="b">
        <f t="shared" si="8"/>
        <v>0</v>
      </c>
      <c r="T24" t="b">
        <f t="shared" si="9"/>
        <v>0</v>
      </c>
    </row>
    <row r="25" spans="1:25" x14ac:dyDescent="0.4">
      <c r="A25" t="s">
        <v>306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97</v>
      </c>
      <c r="I25" t="s">
        <v>97</v>
      </c>
      <c r="J25" t="b">
        <v>1</v>
      </c>
      <c r="K25" t="b">
        <v>1</v>
      </c>
      <c r="L25" t="b">
        <f t="shared" si="1"/>
        <v>1</v>
      </c>
      <c r="M25" t="b">
        <f t="shared" si="2"/>
        <v>0</v>
      </c>
      <c r="N25" t="b">
        <f t="shared" si="3"/>
        <v>0</v>
      </c>
      <c r="O25" t="b">
        <f t="shared" si="4"/>
        <v>0</v>
      </c>
      <c r="P25" t="b">
        <f t="shared" si="5"/>
        <v>0</v>
      </c>
      <c r="Q25" t="b">
        <f t="shared" si="6"/>
        <v>0</v>
      </c>
      <c r="R25" t="b">
        <f t="shared" si="7"/>
        <v>0</v>
      </c>
      <c r="S25" t="b">
        <f t="shared" si="8"/>
        <v>0</v>
      </c>
      <c r="T25" t="b">
        <f t="shared" si="9"/>
        <v>0</v>
      </c>
    </row>
    <row r="26" spans="1:25" x14ac:dyDescent="0.4">
      <c r="A26" t="s">
        <v>306</v>
      </c>
      <c r="B26" t="s">
        <v>102</v>
      </c>
      <c r="C26" t="s">
        <v>103</v>
      </c>
      <c r="D26" t="s">
        <v>98</v>
      </c>
      <c r="E26" t="s">
        <v>104</v>
      </c>
      <c r="F26" t="s">
        <v>63</v>
      </c>
      <c r="G26" t="s">
        <v>105</v>
      </c>
      <c r="H26" t="s">
        <v>103</v>
      </c>
      <c r="I26" t="s">
        <v>104</v>
      </c>
      <c r="J26" t="b">
        <v>0</v>
      </c>
      <c r="K26" t="b">
        <v>1</v>
      </c>
      <c r="L26" t="b">
        <f t="shared" si="1"/>
        <v>1</v>
      </c>
      <c r="M26" t="b">
        <f t="shared" si="2"/>
        <v>0</v>
      </c>
      <c r="N26" t="b">
        <f t="shared" si="3"/>
        <v>0</v>
      </c>
      <c r="O26" t="b">
        <f t="shared" si="4"/>
        <v>0</v>
      </c>
      <c r="P26" t="b">
        <f t="shared" si="5"/>
        <v>0</v>
      </c>
      <c r="Q26" t="b">
        <f t="shared" si="6"/>
        <v>0</v>
      </c>
      <c r="R26" t="b">
        <f t="shared" si="7"/>
        <v>0</v>
      </c>
      <c r="S26" t="b">
        <f t="shared" si="8"/>
        <v>0</v>
      </c>
      <c r="T26" t="b">
        <f t="shared" si="9"/>
        <v>0</v>
      </c>
    </row>
    <row r="27" spans="1:25" x14ac:dyDescent="0.4">
      <c r="A27" t="s">
        <v>306</v>
      </c>
      <c r="B27" t="s">
        <v>106</v>
      </c>
      <c r="C27" t="s">
        <v>43</v>
      </c>
      <c r="D27" t="s">
        <v>98</v>
      </c>
      <c r="E27" t="s">
        <v>72</v>
      </c>
      <c r="F27" t="s">
        <v>91</v>
      </c>
      <c r="G27" t="s">
        <v>107</v>
      </c>
      <c r="H27" t="s">
        <v>43</v>
      </c>
      <c r="I27" t="s">
        <v>43</v>
      </c>
      <c r="J27" t="b">
        <v>1</v>
      </c>
      <c r="K27" t="b">
        <v>1</v>
      </c>
      <c r="L27" t="b">
        <f t="shared" si="1"/>
        <v>1</v>
      </c>
      <c r="M27" t="b">
        <f t="shared" si="2"/>
        <v>0</v>
      </c>
      <c r="N27" t="b">
        <f t="shared" si="3"/>
        <v>0</v>
      </c>
      <c r="O27" t="b">
        <f t="shared" si="4"/>
        <v>0</v>
      </c>
      <c r="P27" t="b">
        <f t="shared" si="5"/>
        <v>0</v>
      </c>
      <c r="Q27" t="b">
        <f t="shared" si="6"/>
        <v>0</v>
      </c>
      <c r="R27" t="b">
        <f t="shared" si="7"/>
        <v>0</v>
      </c>
      <c r="S27" t="b">
        <f t="shared" si="8"/>
        <v>0</v>
      </c>
      <c r="T27" t="b">
        <f t="shared" si="9"/>
        <v>0</v>
      </c>
    </row>
    <row r="28" spans="1:25" x14ac:dyDescent="0.4">
      <c r="A28" t="s">
        <v>306</v>
      </c>
      <c r="B28" t="s">
        <v>108</v>
      </c>
      <c r="C28" t="s">
        <v>63</v>
      </c>
      <c r="D28" t="s">
        <v>109</v>
      </c>
      <c r="E28" t="s">
        <v>98</v>
      </c>
      <c r="F28" t="s">
        <v>110</v>
      </c>
      <c r="G28" t="s">
        <v>53</v>
      </c>
      <c r="H28" t="s">
        <v>63</v>
      </c>
      <c r="I28" t="s">
        <v>98</v>
      </c>
      <c r="J28" t="b">
        <v>0</v>
      </c>
      <c r="K28" t="b">
        <v>1</v>
      </c>
      <c r="L28" t="b">
        <f t="shared" si="1"/>
        <v>1</v>
      </c>
      <c r="M28" t="b">
        <f t="shared" si="2"/>
        <v>0</v>
      </c>
      <c r="N28" t="b">
        <f t="shared" si="3"/>
        <v>0</v>
      </c>
      <c r="O28" t="b">
        <f t="shared" si="4"/>
        <v>0</v>
      </c>
      <c r="P28" t="b">
        <f t="shared" si="5"/>
        <v>0</v>
      </c>
      <c r="Q28" t="b">
        <f t="shared" si="6"/>
        <v>0</v>
      </c>
      <c r="R28" t="b">
        <f t="shared" si="7"/>
        <v>0</v>
      </c>
      <c r="S28" t="b">
        <f t="shared" si="8"/>
        <v>0</v>
      </c>
      <c r="T28" t="b">
        <f t="shared" si="9"/>
        <v>0</v>
      </c>
    </row>
    <row r="29" spans="1:25" x14ac:dyDescent="0.4">
      <c r="A29" t="s">
        <v>306</v>
      </c>
      <c r="B29" t="s">
        <v>111</v>
      </c>
      <c r="C29" t="s">
        <v>67</v>
      </c>
      <c r="D29" t="s">
        <v>112</v>
      </c>
      <c r="E29" t="s">
        <v>113</v>
      </c>
      <c r="F29" t="s">
        <v>97</v>
      </c>
      <c r="G29" t="s">
        <v>35</v>
      </c>
      <c r="H29" t="s">
        <v>67</v>
      </c>
      <c r="I29" t="s">
        <v>67</v>
      </c>
      <c r="J29" t="b">
        <v>1</v>
      </c>
      <c r="K29" t="b">
        <v>1</v>
      </c>
      <c r="L29" t="b">
        <f t="shared" si="1"/>
        <v>1</v>
      </c>
      <c r="M29" t="b">
        <f t="shared" si="2"/>
        <v>0</v>
      </c>
      <c r="N29" t="b">
        <f t="shared" si="3"/>
        <v>0</v>
      </c>
      <c r="O29" t="b">
        <f t="shared" si="4"/>
        <v>0</v>
      </c>
      <c r="P29" t="b">
        <f t="shared" si="5"/>
        <v>0</v>
      </c>
      <c r="Q29" t="b">
        <f t="shared" si="6"/>
        <v>0</v>
      </c>
      <c r="R29" t="b">
        <f t="shared" si="7"/>
        <v>0</v>
      </c>
      <c r="S29" t="b">
        <f t="shared" si="8"/>
        <v>0</v>
      </c>
      <c r="T29" t="b">
        <f t="shared" si="9"/>
        <v>0</v>
      </c>
    </row>
    <row r="30" spans="1:25" x14ac:dyDescent="0.4">
      <c r="A30" t="s">
        <v>306</v>
      </c>
      <c r="B30" t="s">
        <v>114</v>
      </c>
      <c r="C30" t="s">
        <v>115</v>
      </c>
      <c r="D30" t="s">
        <v>13</v>
      </c>
      <c r="E30" t="s">
        <v>35</v>
      </c>
      <c r="F30" t="s">
        <v>63</v>
      </c>
      <c r="G30" t="s">
        <v>116</v>
      </c>
      <c r="H30" t="s">
        <v>115</v>
      </c>
      <c r="I30" t="s">
        <v>115</v>
      </c>
      <c r="J30" t="b">
        <v>1</v>
      </c>
      <c r="K30" t="b">
        <v>1</v>
      </c>
      <c r="L30" t="b">
        <f t="shared" si="1"/>
        <v>1</v>
      </c>
      <c r="M30" t="b">
        <f t="shared" si="2"/>
        <v>0</v>
      </c>
      <c r="N30" t="b">
        <f t="shared" si="3"/>
        <v>0</v>
      </c>
      <c r="O30" t="b">
        <f t="shared" si="4"/>
        <v>0</v>
      </c>
      <c r="P30" t="b">
        <f t="shared" si="5"/>
        <v>0</v>
      </c>
      <c r="Q30" t="b">
        <f t="shared" si="6"/>
        <v>0</v>
      </c>
      <c r="R30" t="b">
        <f t="shared" si="7"/>
        <v>0</v>
      </c>
      <c r="S30" t="b">
        <f t="shared" si="8"/>
        <v>0</v>
      </c>
      <c r="T30" t="b">
        <f t="shared" si="9"/>
        <v>0</v>
      </c>
    </row>
    <row r="31" spans="1:25" x14ac:dyDescent="0.4">
      <c r="A31" t="s">
        <v>306</v>
      </c>
      <c r="B31" t="s">
        <v>117</v>
      </c>
      <c r="C31" t="s">
        <v>44</v>
      </c>
      <c r="D31" t="s">
        <v>35</v>
      </c>
      <c r="E31" t="s">
        <v>118</v>
      </c>
      <c r="F31" t="s">
        <v>76</v>
      </c>
      <c r="G31" t="s">
        <v>79</v>
      </c>
      <c r="H31" t="s">
        <v>44</v>
      </c>
      <c r="I31" t="s">
        <v>44</v>
      </c>
      <c r="J31" t="b">
        <v>1</v>
      </c>
      <c r="K31" t="b">
        <v>1</v>
      </c>
      <c r="L31" t="b">
        <f t="shared" si="1"/>
        <v>1</v>
      </c>
      <c r="M31" t="b">
        <f t="shared" si="2"/>
        <v>0</v>
      </c>
      <c r="N31" t="b">
        <f t="shared" si="3"/>
        <v>0</v>
      </c>
      <c r="O31" t="b">
        <f t="shared" si="4"/>
        <v>0</v>
      </c>
      <c r="P31" t="b">
        <f t="shared" si="5"/>
        <v>0</v>
      </c>
      <c r="Q31" t="b">
        <f t="shared" si="6"/>
        <v>0</v>
      </c>
      <c r="R31" t="b">
        <f t="shared" si="7"/>
        <v>0</v>
      </c>
      <c r="S31" t="b">
        <f t="shared" si="8"/>
        <v>0</v>
      </c>
      <c r="T31" t="b">
        <f t="shared" si="9"/>
        <v>0</v>
      </c>
    </row>
    <row r="32" spans="1:25" x14ac:dyDescent="0.4">
      <c r="A32" t="s">
        <v>306</v>
      </c>
      <c r="B32" t="s">
        <v>119</v>
      </c>
      <c r="C32" t="s">
        <v>67</v>
      </c>
      <c r="D32" t="s">
        <v>44</v>
      </c>
      <c r="E32" t="s">
        <v>50</v>
      </c>
      <c r="F32" t="s">
        <v>99</v>
      </c>
      <c r="G32" t="s">
        <v>79</v>
      </c>
      <c r="H32" t="s">
        <v>67</v>
      </c>
      <c r="I32" t="s">
        <v>99</v>
      </c>
      <c r="J32" t="b">
        <v>0</v>
      </c>
      <c r="K32" t="b">
        <v>1</v>
      </c>
      <c r="L32" t="b">
        <f t="shared" si="1"/>
        <v>1</v>
      </c>
      <c r="M32" t="b">
        <f t="shared" si="2"/>
        <v>0</v>
      </c>
      <c r="N32" t="b">
        <f t="shared" si="3"/>
        <v>0</v>
      </c>
      <c r="O32" t="b">
        <f t="shared" si="4"/>
        <v>0</v>
      </c>
      <c r="P32" t="b">
        <f t="shared" si="5"/>
        <v>0</v>
      </c>
      <c r="Q32" t="b">
        <f t="shared" si="6"/>
        <v>0</v>
      </c>
      <c r="R32" t="b">
        <f t="shared" si="7"/>
        <v>0</v>
      </c>
      <c r="S32" t="b">
        <f t="shared" si="8"/>
        <v>0</v>
      </c>
      <c r="T32" t="b">
        <f t="shared" si="9"/>
        <v>0</v>
      </c>
    </row>
    <row r="33" spans="1:20" x14ac:dyDescent="0.4">
      <c r="A33" t="s">
        <v>306</v>
      </c>
      <c r="B33" t="s">
        <v>120</v>
      </c>
      <c r="C33" t="s">
        <v>97</v>
      </c>
      <c r="D33" t="s">
        <v>44</v>
      </c>
      <c r="E33" t="s">
        <v>98</v>
      </c>
      <c r="F33" t="s">
        <v>99</v>
      </c>
      <c r="G33" t="s">
        <v>91</v>
      </c>
      <c r="H33" t="s">
        <v>97</v>
      </c>
      <c r="I33" t="s">
        <v>99</v>
      </c>
      <c r="J33" t="b">
        <v>0</v>
      </c>
      <c r="K33" t="b">
        <v>1</v>
      </c>
      <c r="L33" t="b">
        <f t="shared" si="1"/>
        <v>1</v>
      </c>
      <c r="M33" t="b">
        <f t="shared" si="2"/>
        <v>0</v>
      </c>
      <c r="N33" t="b">
        <f t="shared" si="3"/>
        <v>0</v>
      </c>
      <c r="O33" t="b">
        <f t="shared" si="4"/>
        <v>0</v>
      </c>
      <c r="P33" t="b">
        <f t="shared" si="5"/>
        <v>0</v>
      </c>
      <c r="Q33" t="b">
        <f t="shared" si="6"/>
        <v>0</v>
      </c>
      <c r="R33" t="b">
        <f t="shared" si="7"/>
        <v>0</v>
      </c>
      <c r="S33" t="b">
        <f t="shared" si="8"/>
        <v>0</v>
      </c>
      <c r="T33" t="b">
        <f t="shared" si="9"/>
        <v>0</v>
      </c>
    </row>
    <row r="34" spans="1:20" x14ac:dyDescent="0.4">
      <c r="A34" t="s">
        <v>306</v>
      </c>
      <c r="B34" t="s">
        <v>121</v>
      </c>
      <c r="C34" t="s">
        <v>43</v>
      </c>
      <c r="D34" t="s">
        <v>98</v>
      </c>
      <c r="E34" t="s">
        <v>35</v>
      </c>
      <c r="F34" t="s">
        <v>122</v>
      </c>
      <c r="G34" t="s">
        <v>123</v>
      </c>
      <c r="H34" t="s">
        <v>43</v>
      </c>
      <c r="I34" t="s">
        <v>122</v>
      </c>
      <c r="J34" t="b">
        <v>0</v>
      </c>
      <c r="K34" t="b">
        <v>1</v>
      </c>
      <c r="L34" t="b">
        <f t="shared" si="1"/>
        <v>1</v>
      </c>
      <c r="M34" t="b">
        <f t="shared" si="2"/>
        <v>0</v>
      </c>
      <c r="N34" t="b">
        <f t="shared" si="3"/>
        <v>0</v>
      </c>
      <c r="O34" t="b">
        <f t="shared" si="4"/>
        <v>0</v>
      </c>
      <c r="P34" t="b">
        <f t="shared" si="5"/>
        <v>0</v>
      </c>
      <c r="Q34" t="b">
        <f t="shared" si="6"/>
        <v>0</v>
      </c>
      <c r="R34" t="b">
        <f t="shared" si="7"/>
        <v>0</v>
      </c>
      <c r="S34" t="b">
        <f t="shared" si="8"/>
        <v>0</v>
      </c>
      <c r="T34" t="b">
        <f t="shared" si="9"/>
        <v>0</v>
      </c>
    </row>
    <row r="35" spans="1:20" x14ac:dyDescent="0.4">
      <c r="A35" t="s">
        <v>306</v>
      </c>
      <c r="B35" t="s">
        <v>124</v>
      </c>
      <c r="C35" t="s">
        <v>104</v>
      </c>
      <c r="D35" t="s">
        <v>98</v>
      </c>
      <c r="E35" t="s">
        <v>91</v>
      </c>
      <c r="F35" t="s">
        <v>103</v>
      </c>
      <c r="G35" t="s">
        <v>63</v>
      </c>
      <c r="H35" t="s">
        <v>104</v>
      </c>
      <c r="I35" t="s">
        <v>122</v>
      </c>
      <c r="J35" t="b">
        <v>0</v>
      </c>
      <c r="K35" t="b">
        <v>0</v>
      </c>
      <c r="L35" t="b">
        <f t="shared" si="1"/>
        <v>1</v>
      </c>
      <c r="M35" t="b">
        <f t="shared" si="2"/>
        <v>0</v>
      </c>
      <c r="N35" t="b">
        <f t="shared" si="3"/>
        <v>0</v>
      </c>
      <c r="O35" t="b">
        <f t="shared" si="4"/>
        <v>0</v>
      </c>
      <c r="P35" t="b">
        <f t="shared" si="5"/>
        <v>0</v>
      </c>
      <c r="Q35" t="b">
        <f t="shared" si="6"/>
        <v>0</v>
      </c>
      <c r="R35" t="b">
        <f t="shared" si="7"/>
        <v>0</v>
      </c>
      <c r="S35" t="b">
        <f t="shared" si="8"/>
        <v>0</v>
      </c>
      <c r="T35" t="b">
        <f t="shared" si="9"/>
        <v>0</v>
      </c>
    </row>
    <row r="36" spans="1:20" x14ac:dyDescent="0.4">
      <c r="A36" t="s">
        <v>306</v>
      </c>
      <c r="B36" t="s">
        <v>125</v>
      </c>
      <c r="C36" t="s">
        <v>126</v>
      </c>
      <c r="D36" t="s">
        <v>63</v>
      </c>
      <c r="E36" t="s">
        <v>110</v>
      </c>
      <c r="F36" t="s">
        <v>109</v>
      </c>
      <c r="G36" t="s">
        <v>66</v>
      </c>
      <c r="H36" t="s">
        <v>126</v>
      </c>
      <c r="I36" t="s">
        <v>126</v>
      </c>
      <c r="J36" t="b">
        <v>1</v>
      </c>
      <c r="K36" t="b">
        <v>1</v>
      </c>
      <c r="L36" t="b">
        <f t="shared" si="1"/>
        <v>1</v>
      </c>
      <c r="M36" t="b">
        <f t="shared" si="2"/>
        <v>0</v>
      </c>
      <c r="N36" t="b">
        <f t="shared" si="3"/>
        <v>0</v>
      </c>
      <c r="O36" t="b">
        <f t="shared" si="4"/>
        <v>0</v>
      </c>
      <c r="P36" t="b">
        <f t="shared" si="5"/>
        <v>0</v>
      </c>
      <c r="Q36" t="b">
        <f t="shared" si="6"/>
        <v>0</v>
      </c>
      <c r="R36" t="b">
        <f t="shared" si="7"/>
        <v>0</v>
      </c>
      <c r="S36" t="b">
        <f t="shared" si="8"/>
        <v>0</v>
      </c>
      <c r="T36" t="b">
        <f t="shared" si="9"/>
        <v>0</v>
      </c>
    </row>
    <row r="37" spans="1:20" x14ac:dyDescent="0.4">
      <c r="A37" t="s">
        <v>306</v>
      </c>
      <c r="B37" t="s">
        <v>127</v>
      </c>
      <c r="C37" t="s">
        <v>128</v>
      </c>
      <c r="D37" t="s">
        <v>43</v>
      </c>
      <c r="E37" t="s">
        <v>115</v>
      </c>
      <c r="F37" t="s">
        <v>63</v>
      </c>
      <c r="G37" t="s">
        <v>129</v>
      </c>
      <c r="H37" t="s">
        <v>128</v>
      </c>
      <c r="I37" t="s">
        <v>128</v>
      </c>
      <c r="J37" t="b">
        <v>1</v>
      </c>
      <c r="K37" t="b">
        <v>1</v>
      </c>
      <c r="L37" t="b">
        <f t="shared" si="1"/>
        <v>1</v>
      </c>
      <c r="M37" t="b">
        <f t="shared" si="2"/>
        <v>0</v>
      </c>
      <c r="N37" t="b">
        <f t="shared" si="3"/>
        <v>0</v>
      </c>
      <c r="O37" t="b">
        <f t="shared" si="4"/>
        <v>0</v>
      </c>
      <c r="P37" t="b">
        <f t="shared" si="5"/>
        <v>0</v>
      </c>
      <c r="Q37" t="b">
        <f t="shared" si="6"/>
        <v>0</v>
      </c>
      <c r="R37" t="b">
        <f t="shared" si="7"/>
        <v>0</v>
      </c>
      <c r="S37" t="b">
        <f t="shared" si="8"/>
        <v>0</v>
      </c>
      <c r="T37" t="b">
        <f t="shared" si="9"/>
        <v>0</v>
      </c>
    </row>
    <row r="38" spans="1:20" x14ac:dyDescent="0.4">
      <c r="A38" t="s">
        <v>306</v>
      </c>
      <c r="B38" t="s">
        <v>130</v>
      </c>
      <c r="C38" t="s">
        <v>128</v>
      </c>
      <c r="D38" t="s">
        <v>43</v>
      </c>
      <c r="E38" t="s">
        <v>63</v>
      </c>
      <c r="F38" t="s">
        <v>115</v>
      </c>
      <c r="G38" t="s">
        <v>131</v>
      </c>
      <c r="H38" t="s">
        <v>128</v>
      </c>
      <c r="I38" t="s">
        <v>128</v>
      </c>
      <c r="J38" t="b">
        <v>1</v>
      </c>
      <c r="K38" t="b">
        <v>1</v>
      </c>
      <c r="L38" t="b">
        <f t="shared" si="1"/>
        <v>1</v>
      </c>
      <c r="M38" t="b">
        <f t="shared" si="2"/>
        <v>0</v>
      </c>
      <c r="N38" t="b">
        <f t="shared" si="3"/>
        <v>0</v>
      </c>
      <c r="O38" t="b">
        <f t="shared" si="4"/>
        <v>0</v>
      </c>
      <c r="P38" t="b">
        <f t="shared" si="5"/>
        <v>0</v>
      </c>
      <c r="Q38" t="b">
        <f t="shared" si="6"/>
        <v>0</v>
      </c>
      <c r="R38" t="b">
        <f t="shared" si="7"/>
        <v>0</v>
      </c>
      <c r="S38" t="b">
        <f t="shared" si="8"/>
        <v>0</v>
      </c>
      <c r="T38" t="b">
        <f t="shared" si="9"/>
        <v>0</v>
      </c>
    </row>
    <row r="39" spans="1:20" x14ac:dyDescent="0.4">
      <c r="A39" t="s">
        <v>306</v>
      </c>
      <c r="B39" t="s">
        <v>132</v>
      </c>
      <c r="C39" t="s">
        <v>133</v>
      </c>
      <c r="D39" t="s">
        <v>63</v>
      </c>
      <c r="E39" t="s">
        <v>134</v>
      </c>
      <c r="F39" t="s">
        <v>98</v>
      </c>
      <c r="G39" t="s">
        <v>19</v>
      </c>
      <c r="H39" t="s">
        <v>133</v>
      </c>
      <c r="I39" t="s">
        <v>133</v>
      </c>
      <c r="J39" t="b">
        <v>1</v>
      </c>
      <c r="K39" t="b">
        <v>1</v>
      </c>
      <c r="L39" t="b">
        <f t="shared" si="1"/>
        <v>1</v>
      </c>
      <c r="M39" t="b">
        <f t="shared" si="2"/>
        <v>0</v>
      </c>
      <c r="N39" t="b">
        <f t="shared" si="3"/>
        <v>0</v>
      </c>
      <c r="O39" t="b">
        <f t="shared" si="4"/>
        <v>0</v>
      </c>
      <c r="P39" t="b">
        <f t="shared" si="5"/>
        <v>0</v>
      </c>
      <c r="Q39" t="b">
        <f t="shared" si="6"/>
        <v>0</v>
      </c>
      <c r="R39" t="b">
        <f t="shared" si="7"/>
        <v>0</v>
      </c>
      <c r="S39" t="b">
        <f t="shared" si="8"/>
        <v>0</v>
      </c>
      <c r="T39" t="b">
        <f t="shared" si="9"/>
        <v>0</v>
      </c>
    </row>
    <row r="40" spans="1:20" x14ac:dyDescent="0.4">
      <c r="A40" t="s">
        <v>306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  <c r="G40" t="s">
        <v>63</v>
      </c>
      <c r="H40" t="s">
        <v>136</v>
      </c>
      <c r="I40" t="s">
        <v>136</v>
      </c>
      <c r="J40" t="b">
        <v>1</v>
      </c>
      <c r="K40" t="b">
        <v>1</v>
      </c>
      <c r="L40" t="b">
        <f t="shared" si="1"/>
        <v>1</v>
      </c>
      <c r="M40" t="b">
        <f t="shared" si="2"/>
        <v>0</v>
      </c>
      <c r="N40" t="b">
        <f t="shared" si="3"/>
        <v>0</v>
      </c>
      <c r="O40" t="b">
        <f t="shared" si="4"/>
        <v>0</v>
      </c>
      <c r="P40" t="b">
        <f t="shared" si="5"/>
        <v>0</v>
      </c>
      <c r="Q40" t="b">
        <f t="shared" si="6"/>
        <v>0</v>
      </c>
      <c r="R40" t="b">
        <f t="shared" si="7"/>
        <v>0</v>
      </c>
      <c r="S40" t="b">
        <f t="shared" si="8"/>
        <v>0</v>
      </c>
      <c r="T40" t="b">
        <f t="shared" si="9"/>
        <v>0</v>
      </c>
    </row>
    <row r="41" spans="1:20" x14ac:dyDescent="0.4">
      <c r="A41" t="s">
        <v>306</v>
      </c>
      <c r="B41" t="s">
        <v>140</v>
      </c>
      <c r="C41" t="s">
        <v>71</v>
      </c>
      <c r="D41" t="s">
        <v>63</v>
      </c>
      <c r="E41" t="s">
        <v>66</v>
      </c>
      <c r="F41" t="s">
        <v>91</v>
      </c>
      <c r="G41" t="s">
        <v>98</v>
      </c>
      <c r="H41" t="s">
        <v>71</v>
      </c>
      <c r="I41" t="s">
        <v>71</v>
      </c>
      <c r="J41" t="b">
        <v>1</v>
      </c>
      <c r="K41" t="b">
        <v>1</v>
      </c>
      <c r="L41" t="b">
        <f t="shared" si="1"/>
        <v>1</v>
      </c>
      <c r="M41" t="b">
        <f t="shared" si="2"/>
        <v>0</v>
      </c>
      <c r="N41" t="b">
        <f t="shared" si="3"/>
        <v>0</v>
      </c>
      <c r="O41" t="b">
        <f t="shared" si="4"/>
        <v>0</v>
      </c>
      <c r="P41" t="b">
        <f t="shared" si="5"/>
        <v>0</v>
      </c>
      <c r="Q41" t="b">
        <f t="shared" si="6"/>
        <v>0</v>
      </c>
      <c r="R41" t="b">
        <f t="shared" si="7"/>
        <v>0</v>
      </c>
      <c r="S41" t="b">
        <f t="shared" si="8"/>
        <v>0</v>
      </c>
      <c r="T41" t="b">
        <f t="shared" si="9"/>
        <v>0</v>
      </c>
    </row>
    <row r="42" spans="1:20" x14ac:dyDescent="0.4">
      <c r="A42" t="s">
        <v>306</v>
      </c>
      <c r="B42" t="s">
        <v>141</v>
      </c>
      <c r="C42" t="s">
        <v>72</v>
      </c>
      <c r="D42" t="s">
        <v>63</v>
      </c>
      <c r="E42" t="s">
        <v>66</v>
      </c>
      <c r="F42" t="s">
        <v>43</v>
      </c>
      <c r="G42" t="s">
        <v>122</v>
      </c>
      <c r="H42" t="s">
        <v>72</v>
      </c>
      <c r="I42" t="s">
        <v>72</v>
      </c>
      <c r="J42" t="b">
        <v>1</v>
      </c>
      <c r="K42" t="b">
        <v>1</v>
      </c>
      <c r="L42" t="b">
        <f t="shared" si="1"/>
        <v>1</v>
      </c>
      <c r="M42" t="b">
        <f t="shared" si="2"/>
        <v>0</v>
      </c>
      <c r="N42" t="b">
        <f t="shared" si="3"/>
        <v>0</v>
      </c>
      <c r="O42" t="b">
        <f t="shared" si="4"/>
        <v>0</v>
      </c>
      <c r="P42" t="b">
        <f t="shared" si="5"/>
        <v>0</v>
      </c>
      <c r="Q42" t="b">
        <f t="shared" si="6"/>
        <v>0</v>
      </c>
      <c r="R42" t="b">
        <f t="shared" si="7"/>
        <v>0</v>
      </c>
      <c r="S42" t="b">
        <f t="shared" si="8"/>
        <v>0</v>
      </c>
      <c r="T42" t="b">
        <f t="shared" si="9"/>
        <v>0</v>
      </c>
    </row>
    <row r="43" spans="1:20" x14ac:dyDescent="0.4">
      <c r="A43" t="s">
        <v>306</v>
      </c>
      <c r="B43" t="s">
        <v>142</v>
      </c>
      <c r="C43" t="s">
        <v>72</v>
      </c>
      <c r="D43" t="s">
        <v>43</v>
      </c>
      <c r="E43" t="s">
        <v>63</v>
      </c>
      <c r="F43" t="s">
        <v>122</v>
      </c>
      <c r="G43" t="s">
        <v>66</v>
      </c>
      <c r="H43" t="s">
        <v>72</v>
      </c>
      <c r="I43" t="s">
        <v>143</v>
      </c>
      <c r="J43" t="b">
        <v>0</v>
      </c>
      <c r="K43" t="b">
        <v>0</v>
      </c>
      <c r="L43" t="b">
        <f t="shared" si="1"/>
        <v>1</v>
      </c>
      <c r="M43" t="b">
        <f t="shared" si="2"/>
        <v>0</v>
      </c>
      <c r="N43" t="b">
        <f t="shared" si="3"/>
        <v>0</v>
      </c>
      <c r="O43" t="b">
        <f t="shared" si="4"/>
        <v>0</v>
      </c>
      <c r="P43" t="b">
        <f t="shared" si="5"/>
        <v>0</v>
      </c>
      <c r="Q43" t="b">
        <f t="shared" si="6"/>
        <v>0</v>
      </c>
      <c r="R43" t="b">
        <f t="shared" si="7"/>
        <v>0</v>
      </c>
      <c r="S43" t="b">
        <f t="shared" si="8"/>
        <v>0</v>
      </c>
      <c r="T43" t="b">
        <f t="shared" si="9"/>
        <v>0</v>
      </c>
    </row>
    <row r="44" spans="1:20" x14ac:dyDescent="0.4">
      <c r="A44" t="s">
        <v>306</v>
      </c>
      <c r="B44" t="s">
        <v>144</v>
      </c>
      <c r="C44" t="s">
        <v>67</v>
      </c>
      <c r="D44" t="s">
        <v>66</v>
      </c>
      <c r="E44" t="s">
        <v>63</v>
      </c>
      <c r="F44" t="s">
        <v>145</v>
      </c>
      <c r="G44" t="s">
        <v>109</v>
      </c>
      <c r="H44" t="s">
        <v>67</v>
      </c>
      <c r="I44" t="s">
        <v>146</v>
      </c>
      <c r="J44" t="b">
        <v>0</v>
      </c>
      <c r="K44" t="b">
        <v>0</v>
      </c>
      <c r="L44" t="b">
        <f t="shared" si="1"/>
        <v>1</v>
      </c>
      <c r="M44" t="b">
        <f t="shared" si="2"/>
        <v>0</v>
      </c>
      <c r="N44" t="b">
        <f t="shared" si="3"/>
        <v>0</v>
      </c>
      <c r="O44" t="b">
        <f t="shared" si="4"/>
        <v>0</v>
      </c>
      <c r="P44" t="b">
        <f t="shared" si="5"/>
        <v>0</v>
      </c>
      <c r="Q44" t="b">
        <f t="shared" si="6"/>
        <v>0</v>
      </c>
      <c r="R44" t="b">
        <f t="shared" si="7"/>
        <v>0</v>
      </c>
      <c r="S44" t="b">
        <f t="shared" si="8"/>
        <v>0</v>
      </c>
      <c r="T44" t="b">
        <f t="shared" si="9"/>
        <v>0</v>
      </c>
    </row>
    <row r="45" spans="1:20" x14ac:dyDescent="0.4">
      <c r="A45" t="s">
        <v>306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 t="s">
        <v>152</v>
      </c>
      <c r="H45" t="s">
        <v>148</v>
      </c>
      <c r="I45" t="s">
        <v>148</v>
      </c>
      <c r="J45" t="b">
        <v>1</v>
      </c>
      <c r="K45" t="b">
        <v>1</v>
      </c>
      <c r="L45" t="b">
        <f t="shared" si="1"/>
        <v>1</v>
      </c>
      <c r="M45" t="b">
        <f t="shared" si="2"/>
        <v>0</v>
      </c>
      <c r="N45" t="b">
        <f t="shared" si="3"/>
        <v>0</v>
      </c>
      <c r="O45" t="b">
        <f t="shared" si="4"/>
        <v>0</v>
      </c>
      <c r="P45" t="b">
        <f t="shared" si="5"/>
        <v>0</v>
      </c>
      <c r="Q45" t="b">
        <f t="shared" si="6"/>
        <v>0</v>
      </c>
      <c r="R45" t="b">
        <f t="shared" si="7"/>
        <v>0</v>
      </c>
      <c r="S45" t="b">
        <f t="shared" si="8"/>
        <v>0</v>
      </c>
      <c r="T45" t="b">
        <f t="shared" si="9"/>
        <v>0</v>
      </c>
    </row>
    <row r="46" spans="1:20" x14ac:dyDescent="0.4">
      <c r="A46" t="s">
        <v>306</v>
      </c>
      <c r="B46" t="s">
        <v>153</v>
      </c>
      <c r="C46" t="s">
        <v>154</v>
      </c>
      <c r="D46" t="s">
        <v>149</v>
      </c>
      <c r="E46" t="s">
        <v>134</v>
      </c>
      <c r="F46" t="s">
        <v>107</v>
      </c>
      <c r="G46" t="s">
        <v>15</v>
      </c>
      <c r="H46" t="s">
        <v>154</v>
      </c>
      <c r="I46" t="s">
        <v>154</v>
      </c>
      <c r="J46" t="b">
        <v>1</v>
      </c>
      <c r="K46" t="b">
        <v>1</v>
      </c>
      <c r="L46" t="b">
        <f t="shared" si="1"/>
        <v>1</v>
      </c>
      <c r="M46" t="b">
        <f t="shared" si="2"/>
        <v>0</v>
      </c>
      <c r="N46" t="b">
        <f t="shared" si="3"/>
        <v>0</v>
      </c>
      <c r="O46" t="b">
        <f t="shared" si="4"/>
        <v>0</v>
      </c>
      <c r="P46" t="b">
        <f t="shared" si="5"/>
        <v>0</v>
      </c>
      <c r="Q46" t="b">
        <f t="shared" si="6"/>
        <v>0</v>
      </c>
      <c r="R46" t="b">
        <f t="shared" si="7"/>
        <v>0</v>
      </c>
      <c r="S46" t="b">
        <f t="shared" si="8"/>
        <v>0</v>
      </c>
      <c r="T46" t="b">
        <f t="shared" si="9"/>
        <v>0</v>
      </c>
    </row>
    <row r="47" spans="1:20" x14ac:dyDescent="0.4">
      <c r="A47" t="s">
        <v>306</v>
      </c>
      <c r="B47" t="s">
        <v>155</v>
      </c>
      <c r="C47" t="s">
        <v>149</v>
      </c>
      <c r="D47" t="s">
        <v>156</v>
      </c>
      <c r="E47" t="s">
        <v>53</v>
      </c>
      <c r="F47" t="s">
        <v>13</v>
      </c>
      <c r="G47" t="s">
        <v>157</v>
      </c>
      <c r="H47" t="s">
        <v>149</v>
      </c>
      <c r="I47" t="s">
        <v>156</v>
      </c>
      <c r="J47" t="b">
        <v>0</v>
      </c>
      <c r="K47" t="b">
        <v>1</v>
      </c>
      <c r="L47" t="b">
        <f t="shared" si="1"/>
        <v>1</v>
      </c>
      <c r="M47" t="b">
        <f t="shared" si="2"/>
        <v>0</v>
      </c>
      <c r="N47" t="b">
        <f t="shared" si="3"/>
        <v>0</v>
      </c>
      <c r="O47" t="b">
        <f t="shared" si="4"/>
        <v>0</v>
      </c>
      <c r="P47" t="b">
        <f t="shared" si="5"/>
        <v>0</v>
      </c>
      <c r="Q47" t="b">
        <f t="shared" si="6"/>
        <v>0</v>
      </c>
      <c r="R47" t="b">
        <f t="shared" si="7"/>
        <v>0</v>
      </c>
      <c r="S47" t="b">
        <f t="shared" si="8"/>
        <v>0</v>
      </c>
      <c r="T47" t="b">
        <f t="shared" si="9"/>
        <v>0</v>
      </c>
    </row>
    <row r="48" spans="1:20" x14ac:dyDescent="0.4">
      <c r="A48" t="s">
        <v>306</v>
      </c>
      <c r="B48" t="s">
        <v>158</v>
      </c>
      <c r="C48" t="s">
        <v>48</v>
      </c>
      <c r="D48" t="s">
        <v>50</v>
      </c>
      <c r="E48" t="s">
        <v>99</v>
      </c>
      <c r="F48" t="s">
        <v>43</v>
      </c>
      <c r="G48" t="s">
        <v>78</v>
      </c>
      <c r="H48" t="s">
        <v>48</v>
      </c>
      <c r="I48" t="s">
        <v>134</v>
      </c>
      <c r="J48" t="b">
        <v>0</v>
      </c>
      <c r="K48" t="b">
        <v>0</v>
      </c>
      <c r="L48" t="b">
        <f t="shared" si="1"/>
        <v>1</v>
      </c>
      <c r="M48" t="b">
        <f t="shared" si="2"/>
        <v>0</v>
      </c>
      <c r="N48" t="b">
        <f t="shared" si="3"/>
        <v>0</v>
      </c>
      <c r="O48" t="b">
        <f t="shared" si="4"/>
        <v>0</v>
      </c>
      <c r="P48" t="b">
        <f t="shared" si="5"/>
        <v>0</v>
      </c>
      <c r="Q48" t="b">
        <f t="shared" si="6"/>
        <v>0</v>
      </c>
      <c r="R48" t="b">
        <f t="shared" si="7"/>
        <v>0</v>
      </c>
      <c r="S48" t="b">
        <f t="shared" si="8"/>
        <v>0</v>
      </c>
      <c r="T48" t="b">
        <f t="shared" si="9"/>
        <v>0</v>
      </c>
    </row>
    <row r="49" spans="1:20" x14ac:dyDescent="0.4">
      <c r="A49" t="s">
        <v>306</v>
      </c>
      <c r="B49" t="s">
        <v>159</v>
      </c>
      <c r="C49" t="s">
        <v>149</v>
      </c>
      <c r="D49" t="s">
        <v>148</v>
      </c>
      <c r="E49" t="s">
        <v>156</v>
      </c>
      <c r="F49" t="s">
        <v>64</v>
      </c>
      <c r="G49" t="s">
        <v>63</v>
      </c>
      <c r="H49" t="s">
        <v>149</v>
      </c>
      <c r="I49" t="s">
        <v>149</v>
      </c>
      <c r="J49" t="b">
        <v>1</v>
      </c>
      <c r="K49" t="b">
        <v>1</v>
      </c>
      <c r="L49" t="b">
        <f t="shared" si="1"/>
        <v>1</v>
      </c>
      <c r="M49" t="b">
        <f t="shared" si="2"/>
        <v>0</v>
      </c>
      <c r="N49" t="b">
        <f t="shared" si="3"/>
        <v>0</v>
      </c>
      <c r="O49" t="b">
        <f t="shared" si="4"/>
        <v>0</v>
      </c>
      <c r="P49" t="b">
        <f t="shared" si="5"/>
        <v>0</v>
      </c>
      <c r="Q49" t="b">
        <f t="shared" si="6"/>
        <v>0</v>
      </c>
      <c r="R49" t="b">
        <f t="shared" si="7"/>
        <v>0</v>
      </c>
      <c r="S49" t="b">
        <f t="shared" si="8"/>
        <v>0</v>
      </c>
      <c r="T49" t="b">
        <f t="shared" si="9"/>
        <v>0</v>
      </c>
    </row>
    <row r="50" spans="1:20" x14ac:dyDescent="0.4">
      <c r="A50" t="s">
        <v>306</v>
      </c>
      <c r="B50" t="s">
        <v>160</v>
      </c>
      <c r="C50" t="s">
        <v>63</v>
      </c>
      <c r="D50" t="s">
        <v>146</v>
      </c>
      <c r="E50" t="s">
        <v>116</v>
      </c>
      <c r="F50" t="s">
        <v>66</v>
      </c>
      <c r="G50" t="s">
        <v>161</v>
      </c>
      <c r="H50" t="s">
        <v>63</v>
      </c>
      <c r="I50" t="s">
        <v>116</v>
      </c>
      <c r="J50" t="b">
        <v>0</v>
      </c>
      <c r="K50" t="b">
        <v>1</v>
      </c>
      <c r="L50" t="b">
        <f t="shared" si="1"/>
        <v>1</v>
      </c>
      <c r="M50" t="b">
        <f t="shared" si="2"/>
        <v>0</v>
      </c>
      <c r="N50" t="b">
        <f t="shared" si="3"/>
        <v>0</v>
      </c>
      <c r="O50" t="b">
        <f t="shared" si="4"/>
        <v>0</v>
      </c>
      <c r="P50" t="b">
        <f t="shared" si="5"/>
        <v>0</v>
      </c>
      <c r="Q50" t="b">
        <f t="shared" si="6"/>
        <v>0</v>
      </c>
      <c r="R50" t="b">
        <f t="shared" si="7"/>
        <v>0</v>
      </c>
      <c r="S50" t="b">
        <f t="shared" si="8"/>
        <v>0</v>
      </c>
      <c r="T50" t="b">
        <f t="shared" si="9"/>
        <v>0</v>
      </c>
    </row>
    <row r="51" spans="1:20" x14ac:dyDescent="0.4">
      <c r="A51" t="s">
        <v>306</v>
      </c>
      <c r="B51" t="s">
        <v>162</v>
      </c>
      <c r="C51" t="s">
        <v>163</v>
      </c>
      <c r="D51" t="s">
        <v>63</v>
      </c>
      <c r="E51" t="s">
        <v>66</v>
      </c>
      <c r="F51" t="s">
        <v>164</v>
      </c>
      <c r="G51" t="s">
        <v>149</v>
      </c>
      <c r="H51" t="s">
        <v>163</v>
      </c>
      <c r="I51" t="s">
        <v>163</v>
      </c>
      <c r="J51" t="b">
        <v>1</v>
      </c>
      <c r="K51" t="b">
        <v>1</v>
      </c>
      <c r="L51" t="b">
        <f t="shared" si="1"/>
        <v>1</v>
      </c>
      <c r="M51" t="b">
        <f t="shared" si="2"/>
        <v>0</v>
      </c>
      <c r="N51" t="b">
        <f t="shared" si="3"/>
        <v>0</v>
      </c>
      <c r="O51" t="b">
        <f t="shared" si="4"/>
        <v>0</v>
      </c>
      <c r="P51" t="b">
        <f t="shared" si="5"/>
        <v>0</v>
      </c>
      <c r="Q51" t="b">
        <f t="shared" si="6"/>
        <v>0</v>
      </c>
      <c r="R51" t="b">
        <f t="shared" si="7"/>
        <v>0</v>
      </c>
      <c r="S51" t="b">
        <f t="shared" si="8"/>
        <v>0</v>
      </c>
      <c r="T51" t="b">
        <f t="shared" si="9"/>
        <v>0</v>
      </c>
    </row>
    <row r="52" spans="1:20" x14ac:dyDescent="0.4">
      <c r="A52" t="s">
        <v>306</v>
      </c>
      <c r="B52" t="s">
        <v>165</v>
      </c>
      <c r="C52" t="s">
        <v>63</v>
      </c>
      <c r="D52" t="s">
        <v>64</v>
      </c>
      <c r="E52" t="s">
        <v>71</v>
      </c>
      <c r="F52" t="s">
        <v>166</v>
      </c>
      <c r="G52" t="s">
        <v>110</v>
      </c>
      <c r="H52" t="s">
        <v>63</v>
      </c>
      <c r="I52" t="s">
        <v>167</v>
      </c>
      <c r="J52" t="b">
        <v>0</v>
      </c>
      <c r="K52" t="b">
        <v>0</v>
      </c>
      <c r="L52" t="b">
        <f t="shared" si="1"/>
        <v>1</v>
      </c>
      <c r="M52" t="b">
        <f t="shared" si="2"/>
        <v>0</v>
      </c>
      <c r="N52" t="b">
        <f t="shared" si="3"/>
        <v>0</v>
      </c>
      <c r="O52" t="b">
        <f t="shared" si="4"/>
        <v>0</v>
      </c>
      <c r="P52" t="b">
        <f t="shared" si="5"/>
        <v>0</v>
      </c>
      <c r="Q52" t="b">
        <f t="shared" si="6"/>
        <v>0</v>
      </c>
      <c r="R52" t="b">
        <f t="shared" si="7"/>
        <v>0</v>
      </c>
      <c r="S52" t="b">
        <f t="shared" si="8"/>
        <v>0</v>
      </c>
      <c r="T52" t="b">
        <f t="shared" si="9"/>
        <v>0</v>
      </c>
    </row>
    <row r="53" spans="1:20" x14ac:dyDescent="0.4">
      <c r="A53" t="s">
        <v>306</v>
      </c>
      <c r="B53" t="s">
        <v>168</v>
      </c>
      <c r="C53" t="s">
        <v>98</v>
      </c>
      <c r="D53" t="s">
        <v>63</v>
      </c>
      <c r="E53" t="s">
        <v>66</v>
      </c>
      <c r="F53" t="s">
        <v>169</v>
      </c>
      <c r="G53" t="s">
        <v>110</v>
      </c>
      <c r="H53" t="s">
        <v>98</v>
      </c>
      <c r="I53" t="s">
        <v>169</v>
      </c>
      <c r="J53" t="b">
        <v>0</v>
      </c>
      <c r="K53" t="b">
        <v>1</v>
      </c>
      <c r="L53" t="b">
        <f t="shared" si="1"/>
        <v>1</v>
      </c>
      <c r="M53" t="b">
        <f t="shared" si="2"/>
        <v>0</v>
      </c>
      <c r="N53" t="b">
        <f t="shared" si="3"/>
        <v>0</v>
      </c>
      <c r="O53" t="b">
        <f t="shared" si="4"/>
        <v>0</v>
      </c>
      <c r="P53" t="b">
        <f t="shared" si="5"/>
        <v>0</v>
      </c>
      <c r="Q53" t="b">
        <f t="shared" si="6"/>
        <v>0</v>
      </c>
      <c r="R53" t="b">
        <f t="shared" si="7"/>
        <v>0</v>
      </c>
      <c r="S53" t="b">
        <f t="shared" si="8"/>
        <v>0</v>
      </c>
      <c r="T53" t="b">
        <f t="shared" si="9"/>
        <v>0</v>
      </c>
    </row>
    <row r="54" spans="1:20" x14ac:dyDescent="0.4">
      <c r="A54" t="s">
        <v>306</v>
      </c>
      <c r="B54" t="s">
        <v>170</v>
      </c>
      <c r="C54" t="s">
        <v>64</v>
      </c>
      <c r="D54" t="s">
        <v>63</v>
      </c>
      <c r="E54" t="s">
        <v>67</v>
      </c>
      <c r="F54" t="s">
        <v>171</v>
      </c>
      <c r="G54" t="s">
        <v>99</v>
      </c>
      <c r="H54" t="s">
        <v>64</v>
      </c>
      <c r="I54" t="s">
        <v>172</v>
      </c>
      <c r="J54" t="b">
        <v>0</v>
      </c>
      <c r="K54" t="b">
        <v>0</v>
      </c>
      <c r="L54" t="b">
        <f t="shared" si="1"/>
        <v>1</v>
      </c>
      <c r="M54" t="b">
        <f t="shared" si="2"/>
        <v>0</v>
      </c>
      <c r="N54" t="b">
        <f t="shared" si="3"/>
        <v>0</v>
      </c>
      <c r="O54" t="b">
        <f t="shared" si="4"/>
        <v>0</v>
      </c>
      <c r="P54" t="b">
        <f t="shared" si="5"/>
        <v>0</v>
      </c>
      <c r="Q54" t="b">
        <f t="shared" si="6"/>
        <v>0</v>
      </c>
      <c r="R54" t="b">
        <f t="shared" si="7"/>
        <v>0</v>
      </c>
      <c r="S54" t="b">
        <f t="shared" si="8"/>
        <v>0</v>
      </c>
      <c r="T54" t="b">
        <f t="shared" si="9"/>
        <v>0</v>
      </c>
    </row>
    <row r="55" spans="1:20" x14ac:dyDescent="0.4">
      <c r="A55" t="s">
        <v>306</v>
      </c>
      <c r="B55" t="s">
        <v>173</v>
      </c>
      <c r="C55" t="s">
        <v>66</v>
      </c>
      <c r="D55" t="s">
        <v>164</v>
      </c>
      <c r="E55" t="s">
        <v>63</v>
      </c>
      <c r="F55" t="s">
        <v>149</v>
      </c>
      <c r="G55" t="s">
        <v>107</v>
      </c>
      <c r="H55" t="s">
        <v>66</v>
      </c>
      <c r="I55" t="s">
        <v>164</v>
      </c>
      <c r="J55" t="b">
        <v>0</v>
      </c>
      <c r="K55" t="b">
        <v>1</v>
      </c>
      <c r="L55" t="b">
        <f t="shared" si="1"/>
        <v>1</v>
      </c>
      <c r="M55" t="b">
        <f t="shared" si="2"/>
        <v>0</v>
      </c>
      <c r="N55" t="b">
        <f t="shared" si="3"/>
        <v>0</v>
      </c>
      <c r="O55" t="b">
        <f t="shared" si="4"/>
        <v>0</v>
      </c>
      <c r="P55" t="b">
        <f t="shared" si="5"/>
        <v>0</v>
      </c>
      <c r="Q55" t="b">
        <f t="shared" si="6"/>
        <v>0</v>
      </c>
      <c r="R55" t="b">
        <f t="shared" si="7"/>
        <v>0</v>
      </c>
      <c r="S55" t="b">
        <f t="shared" si="8"/>
        <v>0</v>
      </c>
      <c r="T55" t="b">
        <f t="shared" si="9"/>
        <v>0</v>
      </c>
    </row>
    <row r="56" spans="1:20" x14ac:dyDescent="0.4">
      <c r="A56" t="s">
        <v>306</v>
      </c>
      <c r="B56" t="s">
        <v>174</v>
      </c>
      <c r="C56" t="s">
        <v>166</v>
      </c>
      <c r="D56" t="s">
        <v>63</v>
      </c>
      <c r="E56" t="s">
        <v>71</v>
      </c>
      <c r="F56" t="s">
        <v>66</v>
      </c>
      <c r="G56" t="s">
        <v>175</v>
      </c>
      <c r="H56" t="s">
        <v>166</v>
      </c>
      <c r="I56" t="s">
        <v>166</v>
      </c>
      <c r="J56" t="b">
        <v>1</v>
      </c>
      <c r="K56" t="b">
        <v>1</v>
      </c>
      <c r="L56" t="b">
        <f t="shared" si="1"/>
        <v>1</v>
      </c>
      <c r="M56" t="b">
        <f t="shared" si="2"/>
        <v>0</v>
      </c>
      <c r="N56" t="b">
        <f t="shared" si="3"/>
        <v>0</v>
      </c>
      <c r="O56" t="b">
        <f t="shared" si="4"/>
        <v>0</v>
      </c>
      <c r="P56" t="b">
        <f t="shared" si="5"/>
        <v>0</v>
      </c>
      <c r="Q56" t="b">
        <f t="shared" si="6"/>
        <v>0</v>
      </c>
      <c r="R56" t="b">
        <f t="shared" si="7"/>
        <v>0</v>
      </c>
      <c r="S56" t="b">
        <f t="shared" si="8"/>
        <v>0</v>
      </c>
      <c r="T56" t="b">
        <f t="shared" si="9"/>
        <v>0</v>
      </c>
    </row>
    <row r="57" spans="1:20" x14ac:dyDescent="0.4">
      <c r="A57" t="s">
        <v>306</v>
      </c>
      <c r="B57" t="s">
        <v>176</v>
      </c>
      <c r="C57" t="s">
        <v>66</v>
      </c>
      <c r="D57" t="s">
        <v>146</v>
      </c>
      <c r="E57" t="s">
        <v>128</v>
      </c>
      <c r="F57" t="s">
        <v>63</v>
      </c>
      <c r="G57" t="s">
        <v>149</v>
      </c>
      <c r="H57" t="s">
        <v>66</v>
      </c>
      <c r="I57" t="s">
        <v>177</v>
      </c>
      <c r="J57" t="b">
        <v>0</v>
      </c>
      <c r="K57" t="b">
        <v>0</v>
      </c>
      <c r="L57" t="b">
        <f t="shared" si="1"/>
        <v>1</v>
      </c>
      <c r="M57" t="b">
        <f t="shared" si="2"/>
        <v>0</v>
      </c>
      <c r="N57" t="b">
        <f t="shared" si="3"/>
        <v>0</v>
      </c>
      <c r="O57" t="b">
        <f t="shared" si="4"/>
        <v>0</v>
      </c>
      <c r="P57" t="b">
        <f t="shared" si="5"/>
        <v>0</v>
      </c>
      <c r="Q57" t="b">
        <f t="shared" si="6"/>
        <v>0</v>
      </c>
      <c r="R57" t="b">
        <f t="shared" si="7"/>
        <v>0</v>
      </c>
      <c r="S57" t="b">
        <f t="shared" si="8"/>
        <v>0</v>
      </c>
      <c r="T57" t="b">
        <f t="shared" si="9"/>
        <v>0</v>
      </c>
    </row>
    <row r="58" spans="1:20" x14ac:dyDescent="0.4">
      <c r="A58" t="s">
        <v>306</v>
      </c>
      <c r="B58" t="s">
        <v>178</v>
      </c>
      <c r="C58" t="s">
        <v>109</v>
      </c>
      <c r="D58" t="s">
        <v>63</v>
      </c>
      <c r="E58" t="s">
        <v>98</v>
      </c>
      <c r="F58" t="s">
        <v>66</v>
      </c>
      <c r="G58" t="s">
        <v>67</v>
      </c>
      <c r="H58" t="s">
        <v>109</v>
      </c>
      <c r="I58" t="s">
        <v>109</v>
      </c>
      <c r="J58" t="b">
        <v>1</v>
      </c>
      <c r="K58" t="b">
        <v>1</v>
      </c>
      <c r="L58" t="b">
        <f t="shared" si="1"/>
        <v>1</v>
      </c>
      <c r="M58" t="b">
        <f t="shared" si="2"/>
        <v>0</v>
      </c>
      <c r="N58" t="b">
        <f t="shared" si="3"/>
        <v>0</v>
      </c>
      <c r="O58" t="b">
        <f t="shared" si="4"/>
        <v>0</v>
      </c>
      <c r="P58" t="b">
        <f t="shared" si="5"/>
        <v>0</v>
      </c>
      <c r="Q58" t="b">
        <f t="shared" si="6"/>
        <v>0</v>
      </c>
      <c r="R58" t="b">
        <f t="shared" si="7"/>
        <v>0</v>
      </c>
      <c r="S58" t="b">
        <f t="shared" si="8"/>
        <v>0</v>
      </c>
      <c r="T58" t="b">
        <f t="shared" si="9"/>
        <v>0</v>
      </c>
    </row>
    <row r="59" spans="1:20" x14ac:dyDescent="0.4">
      <c r="A59" t="s">
        <v>306</v>
      </c>
      <c r="B59" t="s">
        <v>179</v>
      </c>
      <c r="C59" t="s">
        <v>67</v>
      </c>
      <c r="D59" t="s">
        <v>66</v>
      </c>
      <c r="E59" t="s">
        <v>145</v>
      </c>
      <c r="F59" t="s">
        <v>99</v>
      </c>
      <c r="G59" t="s">
        <v>97</v>
      </c>
      <c r="H59" t="s">
        <v>67</v>
      </c>
      <c r="I59" t="s">
        <v>145</v>
      </c>
      <c r="J59" t="b">
        <v>0</v>
      </c>
      <c r="K59" t="b">
        <v>1</v>
      </c>
      <c r="L59" t="b">
        <f t="shared" si="1"/>
        <v>1</v>
      </c>
      <c r="M59" t="b">
        <f t="shared" si="2"/>
        <v>0</v>
      </c>
      <c r="N59" t="b">
        <f t="shared" si="3"/>
        <v>0</v>
      </c>
      <c r="O59" t="b">
        <f t="shared" si="4"/>
        <v>0</v>
      </c>
      <c r="P59" t="b">
        <f t="shared" si="5"/>
        <v>0</v>
      </c>
      <c r="Q59" t="b">
        <f t="shared" si="6"/>
        <v>0</v>
      </c>
      <c r="R59" t="b">
        <f t="shared" si="7"/>
        <v>0</v>
      </c>
      <c r="S59" t="b">
        <f t="shared" si="8"/>
        <v>0</v>
      </c>
      <c r="T59" t="b">
        <f t="shared" si="9"/>
        <v>0</v>
      </c>
    </row>
    <row r="60" spans="1:20" x14ac:dyDescent="0.4">
      <c r="A60" t="s">
        <v>306</v>
      </c>
      <c r="B60" t="s">
        <v>180</v>
      </c>
      <c r="C60" t="s">
        <v>67</v>
      </c>
      <c r="D60" t="s">
        <v>171</v>
      </c>
      <c r="E60" t="s">
        <v>77</v>
      </c>
      <c r="F60" t="s">
        <v>12</v>
      </c>
      <c r="G60" t="s">
        <v>63</v>
      </c>
      <c r="H60" t="s">
        <v>67</v>
      </c>
      <c r="I60" t="s">
        <v>145</v>
      </c>
      <c r="J60" t="b">
        <v>0</v>
      </c>
      <c r="K60" t="b">
        <v>0</v>
      </c>
      <c r="L60" t="b">
        <f t="shared" si="1"/>
        <v>1</v>
      </c>
      <c r="M60" t="b">
        <f t="shared" si="2"/>
        <v>0</v>
      </c>
      <c r="N60" t="b">
        <f t="shared" si="3"/>
        <v>0</v>
      </c>
      <c r="O60" t="b">
        <f t="shared" si="4"/>
        <v>0</v>
      </c>
      <c r="P60" t="b">
        <f t="shared" si="5"/>
        <v>0</v>
      </c>
      <c r="Q60" t="b">
        <f t="shared" si="6"/>
        <v>0</v>
      </c>
      <c r="R60" t="b">
        <f t="shared" si="7"/>
        <v>0</v>
      </c>
      <c r="S60" t="b">
        <f t="shared" si="8"/>
        <v>0</v>
      </c>
      <c r="T60" t="b">
        <f t="shared" si="9"/>
        <v>0</v>
      </c>
    </row>
    <row r="61" spans="1:20" x14ac:dyDescent="0.4">
      <c r="A61" t="s">
        <v>306</v>
      </c>
      <c r="B61" t="s">
        <v>181</v>
      </c>
      <c r="C61" t="s">
        <v>182</v>
      </c>
      <c r="D61" t="s">
        <v>183</v>
      </c>
      <c r="E61" t="s">
        <v>184</v>
      </c>
      <c r="F61" t="s">
        <v>185</v>
      </c>
      <c r="G61" t="s">
        <v>186</v>
      </c>
      <c r="H61" t="s">
        <v>182</v>
      </c>
      <c r="I61" t="s">
        <v>64</v>
      </c>
      <c r="J61" t="b">
        <v>0</v>
      </c>
      <c r="K61" t="b">
        <v>0</v>
      </c>
      <c r="L61" t="b">
        <f t="shared" si="1"/>
        <v>1</v>
      </c>
      <c r="M61" t="b">
        <f t="shared" si="2"/>
        <v>0</v>
      </c>
      <c r="N61" t="b">
        <f t="shared" si="3"/>
        <v>0</v>
      </c>
      <c r="O61" t="b">
        <f t="shared" si="4"/>
        <v>0</v>
      </c>
      <c r="P61" t="b">
        <f t="shared" si="5"/>
        <v>0</v>
      </c>
      <c r="Q61" t="b">
        <f t="shared" si="6"/>
        <v>0</v>
      </c>
      <c r="R61" t="b">
        <f t="shared" si="7"/>
        <v>0</v>
      </c>
      <c r="S61" t="b">
        <f t="shared" si="8"/>
        <v>0</v>
      </c>
      <c r="T61" t="b">
        <f t="shared" si="9"/>
        <v>0</v>
      </c>
    </row>
    <row r="62" spans="1:20" x14ac:dyDescent="0.4">
      <c r="A62" t="s">
        <v>306</v>
      </c>
      <c r="B62" t="s">
        <v>187</v>
      </c>
      <c r="C62" t="s">
        <v>104</v>
      </c>
      <c r="D62" t="s">
        <v>43</v>
      </c>
      <c r="E62" t="s">
        <v>74</v>
      </c>
      <c r="F62" t="s">
        <v>73</v>
      </c>
      <c r="G62" t="s">
        <v>188</v>
      </c>
      <c r="H62" t="s">
        <v>104</v>
      </c>
      <c r="I62" t="s">
        <v>64</v>
      </c>
      <c r="J62" t="b">
        <v>0</v>
      </c>
      <c r="K62" t="b">
        <v>0</v>
      </c>
      <c r="L62" t="b">
        <f t="shared" si="1"/>
        <v>1</v>
      </c>
      <c r="M62" t="b">
        <f t="shared" si="2"/>
        <v>0</v>
      </c>
      <c r="N62" t="b">
        <f t="shared" si="3"/>
        <v>0</v>
      </c>
      <c r="O62" t="b">
        <f t="shared" si="4"/>
        <v>0</v>
      </c>
      <c r="P62" t="b">
        <f t="shared" si="5"/>
        <v>0</v>
      </c>
      <c r="Q62" t="b">
        <f t="shared" si="6"/>
        <v>0</v>
      </c>
      <c r="R62" t="b">
        <f t="shared" si="7"/>
        <v>0</v>
      </c>
      <c r="S62" t="b">
        <f t="shared" si="8"/>
        <v>0</v>
      </c>
      <c r="T62" t="b">
        <f t="shared" si="9"/>
        <v>0</v>
      </c>
    </row>
    <row r="63" spans="1:20" x14ac:dyDescent="0.4">
      <c r="A63" t="s">
        <v>306</v>
      </c>
      <c r="B63" t="s">
        <v>189</v>
      </c>
      <c r="C63" t="s">
        <v>74</v>
      </c>
      <c r="D63" t="s">
        <v>73</v>
      </c>
      <c r="E63" t="s">
        <v>136</v>
      </c>
      <c r="F63" t="s">
        <v>126</v>
      </c>
      <c r="G63" t="s">
        <v>66</v>
      </c>
      <c r="H63" t="s">
        <v>74</v>
      </c>
      <c r="I63" t="s">
        <v>64</v>
      </c>
      <c r="J63" t="b">
        <v>0</v>
      </c>
      <c r="K63" t="b">
        <v>0</v>
      </c>
      <c r="L63" t="b">
        <f t="shared" si="1"/>
        <v>1</v>
      </c>
      <c r="M63" t="b">
        <f t="shared" si="2"/>
        <v>0</v>
      </c>
      <c r="N63" t="b">
        <f t="shared" si="3"/>
        <v>0</v>
      </c>
      <c r="O63" t="b">
        <f t="shared" si="4"/>
        <v>0</v>
      </c>
      <c r="P63" t="b">
        <f t="shared" si="5"/>
        <v>0</v>
      </c>
      <c r="Q63" t="b">
        <f t="shared" si="6"/>
        <v>0</v>
      </c>
      <c r="R63" t="b">
        <f t="shared" si="7"/>
        <v>0</v>
      </c>
      <c r="S63" t="b">
        <f t="shared" si="8"/>
        <v>0</v>
      </c>
      <c r="T63" t="b">
        <f t="shared" si="9"/>
        <v>0</v>
      </c>
    </row>
    <row r="64" spans="1:20" x14ac:dyDescent="0.4">
      <c r="A64" t="s">
        <v>306</v>
      </c>
      <c r="B64" t="s">
        <v>190</v>
      </c>
      <c r="C64" t="s">
        <v>63</v>
      </c>
      <c r="D64" t="s">
        <v>97</v>
      </c>
      <c r="E64" t="s">
        <v>191</v>
      </c>
      <c r="F64" t="s">
        <v>192</v>
      </c>
      <c r="G64" t="s">
        <v>193</v>
      </c>
      <c r="H64" t="s">
        <v>63</v>
      </c>
      <c r="I64" t="s">
        <v>74</v>
      </c>
      <c r="J64" t="b">
        <v>0</v>
      </c>
      <c r="K64" t="b">
        <v>0</v>
      </c>
      <c r="L64" t="b">
        <f t="shared" si="1"/>
        <v>1</v>
      </c>
      <c r="M64" t="b">
        <f t="shared" si="2"/>
        <v>0</v>
      </c>
      <c r="N64" t="b">
        <f t="shared" si="3"/>
        <v>0</v>
      </c>
      <c r="O64" t="b">
        <f t="shared" si="4"/>
        <v>0</v>
      </c>
      <c r="P64" t="b">
        <f t="shared" si="5"/>
        <v>0</v>
      </c>
      <c r="Q64" t="b">
        <f t="shared" si="6"/>
        <v>0</v>
      </c>
      <c r="R64" t="b">
        <f t="shared" si="7"/>
        <v>0</v>
      </c>
      <c r="S64" t="b">
        <f t="shared" si="8"/>
        <v>0</v>
      </c>
      <c r="T64" t="b">
        <f t="shared" si="9"/>
        <v>0</v>
      </c>
    </row>
    <row r="65" spans="1:20" x14ac:dyDescent="0.4">
      <c r="A65" t="s">
        <v>306</v>
      </c>
      <c r="B65" t="s">
        <v>194</v>
      </c>
      <c r="C65" t="s">
        <v>63</v>
      </c>
      <c r="D65" t="s">
        <v>64</v>
      </c>
      <c r="E65" t="s">
        <v>110</v>
      </c>
      <c r="F65" t="s">
        <v>161</v>
      </c>
      <c r="G65" t="s">
        <v>126</v>
      </c>
      <c r="H65" t="s">
        <v>63</v>
      </c>
      <c r="I65" t="s">
        <v>74</v>
      </c>
      <c r="J65" t="b">
        <v>0</v>
      </c>
      <c r="K65" t="b">
        <v>0</v>
      </c>
      <c r="L65" t="b">
        <f t="shared" si="1"/>
        <v>1</v>
      </c>
      <c r="M65" t="b">
        <f t="shared" si="2"/>
        <v>0</v>
      </c>
      <c r="N65" t="b">
        <f t="shared" si="3"/>
        <v>0</v>
      </c>
      <c r="O65" t="b">
        <f t="shared" si="4"/>
        <v>0</v>
      </c>
      <c r="P65" t="b">
        <f t="shared" si="5"/>
        <v>0</v>
      </c>
      <c r="Q65" t="b">
        <f t="shared" si="6"/>
        <v>0</v>
      </c>
      <c r="R65" t="b">
        <f t="shared" si="7"/>
        <v>0</v>
      </c>
      <c r="S65" t="b">
        <f t="shared" si="8"/>
        <v>0</v>
      </c>
      <c r="T65" t="b">
        <f t="shared" si="9"/>
        <v>0</v>
      </c>
    </row>
    <row r="66" spans="1:20" x14ac:dyDescent="0.4">
      <c r="A66" t="s">
        <v>306</v>
      </c>
      <c r="B66" t="s">
        <v>195</v>
      </c>
      <c r="C66" t="s">
        <v>74</v>
      </c>
      <c r="D66" t="s">
        <v>43</v>
      </c>
      <c r="E66" t="s">
        <v>72</v>
      </c>
      <c r="F66" t="s">
        <v>73</v>
      </c>
      <c r="G66" t="s">
        <v>63</v>
      </c>
      <c r="H66" t="s">
        <v>74</v>
      </c>
      <c r="I66" t="s">
        <v>74</v>
      </c>
      <c r="J66" t="b">
        <v>1</v>
      </c>
      <c r="K66" t="b">
        <v>1</v>
      </c>
      <c r="L66" t="b">
        <f t="shared" si="1"/>
        <v>1</v>
      </c>
      <c r="M66" t="b">
        <f t="shared" si="2"/>
        <v>0</v>
      </c>
      <c r="N66" t="b">
        <f t="shared" si="3"/>
        <v>0</v>
      </c>
      <c r="O66" t="b">
        <f t="shared" si="4"/>
        <v>0</v>
      </c>
      <c r="P66" t="b">
        <f t="shared" si="5"/>
        <v>0</v>
      </c>
      <c r="Q66" t="b">
        <f t="shared" si="6"/>
        <v>0</v>
      </c>
      <c r="R66" t="b">
        <f t="shared" si="7"/>
        <v>0</v>
      </c>
      <c r="S66" t="b">
        <f t="shared" si="8"/>
        <v>0</v>
      </c>
      <c r="T66" t="b">
        <f t="shared" si="9"/>
        <v>0</v>
      </c>
    </row>
    <row r="67" spans="1:20" x14ac:dyDescent="0.4">
      <c r="A67" t="s">
        <v>306</v>
      </c>
      <c r="B67" t="s">
        <v>196</v>
      </c>
      <c r="C67" t="s">
        <v>63</v>
      </c>
      <c r="D67" t="s">
        <v>74</v>
      </c>
      <c r="E67" t="s">
        <v>110</v>
      </c>
      <c r="F67" t="s">
        <v>73</v>
      </c>
      <c r="G67" t="s">
        <v>64</v>
      </c>
      <c r="H67" t="s">
        <v>63</v>
      </c>
      <c r="I67" t="s">
        <v>74</v>
      </c>
      <c r="J67" t="b">
        <v>0</v>
      </c>
      <c r="K67" t="b">
        <v>1</v>
      </c>
      <c r="L67" t="b">
        <f t="shared" ref="L67:L130" si="10">IFERROR(SEARCH("%20", B67), 0)=0</f>
        <v>1</v>
      </c>
      <c r="M67" t="b">
        <f t="shared" ref="M67:M124" si="11">IF($L67, IFERROR(SEARCH("fall", B67), 0)&gt;0, "")</f>
        <v>0</v>
      </c>
      <c r="N67" t="b">
        <f t="shared" ref="N67:N130" si="12">IF($L67, IFERROR(SEARCH("fall", C67), 0)&gt;0, "")</f>
        <v>0</v>
      </c>
      <c r="O67" t="b">
        <f t="shared" ref="O67:O130" si="13">IF($L67, IFERROR(SEARCH("fall", D67), 0)&gt;0, "")</f>
        <v>0</v>
      </c>
      <c r="P67" t="b">
        <f t="shared" ref="P67:P130" si="14">IF($L67, IFERROR(SEARCH("fall", E67), 0)&gt;0, "")</f>
        <v>0</v>
      </c>
      <c r="Q67" t="b">
        <f t="shared" ref="Q67:Q130" si="15">IF($L67, IFERROR(SEARCH("fall", F67), 0)&gt;0, "")</f>
        <v>0</v>
      </c>
      <c r="R67" t="b">
        <f t="shared" ref="R67:R130" si="16">IF($L67, IFERROR(SEARCH("fall", G67), 0)&gt;0, "")</f>
        <v>0</v>
      </c>
      <c r="S67" t="b">
        <f t="shared" ref="S67:S130" si="17">IF($L67, N67, "")</f>
        <v>0</v>
      </c>
      <c r="T67" t="b">
        <f t="shared" ref="T67:T130" si="18">IF($L67,OR(N67:R67),"")</f>
        <v>0</v>
      </c>
    </row>
    <row r="68" spans="1:20" x14ac:dyDescent="0.4">
      <c r="A68" t="s">
        <v>306</v>
      </c>
      <c r="B68" t="s">
        <v>197</v>
      </c>
      <c r="C68" t="s">
        <v>74</v>
      </c>
      <c r="D68" t="s">
        <v>73</v>
      </c>
      <c r="E68" t="s">
        <v>63</v>
      </c>
      <c r="F68" t="s">
        <v>149</v>
      </c>
      <c r="G68" t="s">
        <v>64</v>
      </c>
      <c r="H68" t="s">
        <v>74</v>
      </c>
      <c r="I68" t="s">
        <v>74</v>
      </c>
      <c r="J68" t="b">
        <v>1</v>
      </c>
      <c r="K68" t="b">
        <v>1</v>
      </c>
      <c r="L68" t="b">
        <f t="shared" si="10"/>
        <v>1</v>
      </c>
      <c r="M68" t="b">
        <f t="shared" si="11"/>
        <v>0</v>
      </c>
      <c r="N68" t="b">
        <f t="shared" si="12"/>
        <v>0</v>
      </c>
      <c r="O68" t="b">
        <f t="shared" si="13"/>
        <v>0</v>
      </c>
      <c r="P68" t="b">
        <f t="shared" si="14"/>
        <v>0</v>
      </c>
      <c r="Q68" t="b">
        <f t="shared" si="15"/>
        <v>0</v>
      </c>
      <c r="R68" t="b">
        <f t="shared" si="16"/>
        <v>0</v>
      </c>
      <c r="S68" t="b">
        <f t="shared" si="17"/>
        <v>0</v>
      </c>
      <c r="T68" t="b">
        <f t="shared" si="18"/>
        <v>0</v>
      </c>
    </row>
    <row r="69" spans="1:20" x14ac:dyDescent="0.4">
      <c r="A69" t="s">
        <v>306</v>
      </c>
      <c r="B69" t="s">
        <v>198</v>
      </c>
      <c r="C69" t="s">
        <v>74</v>
      </c>
      <c r="D69" t="s">
        <v>73</v>
      </c>
      <c r="E69" t="s">
        <v>149</v>
      </c>
      <c r="F69" t="s">
        <v>63</v>
      </c>
      <c r="G69" t="s">
        <v>64</v>
      </c>
      <c r="H69" t="s">
        <v>74</v>
      </c>
      <c r="I69" t="s">
        <v>74</v>
      </c>
      <c r="J69" t="b">
        <v>1</v>
      </c>
      <c r="K69" t="b">
        <v>1</v>
      </c>
      <c r="L69" t="b">
        <f t="shared" si="10"/>
        <v>1</v>
      </c>
      <c r="M69" t="b">
        <f t="shared" si="11"/>
        <v>0</v>
      </c>
      <c r="N69" t="b">
        <f t="shared" si="12"/>
        <v>0</v>
      </c>
      <c r="O69" t="b">
        <f t="shared" si="13"/>
        <v>0</v>
      </c>
      <c r="P69" t="b">
        <f t="shared" si="14"/>
        <v>0</v>
      </c>
      <c r="Q69" t="b">
        <f t="shared" si="15"/>
        <v>0</v>
      </c>
      <c r="R69" t="b">
        <f t="shared" si="16"/>
        <v>0</v>
      </c>
      <c r="S69" t="b">
        <f t="shared" si="17"/>
        <v>0</v>
      </c>
      <c r="T69" t="b">
        <f t="shared" si="18"/>
        <v>0</v>
      </c>
    </row>
    <row r="70" spans="1:20" x14ac:dyDescent="0.4">
      <c r="A70" t="s">
        <v>306</v>
      </c>
      <c r="B70" t="s">
        <v>199</v>
      </c>
      <c r="C70" t="s">
        <v>74</v>
      </c>
      <c r="D70" t="s">
        <v>73</v>
      </c>
      <c r="E70" t="s">
        <v>63</v>
      </c>
      <c r="F70" t="s">
        <v>116</v>
      </c>
      <c r="G70" t="s">
        <v>200</v>
      </c>
      <c r="H70" t="s">
        <v>74</v>
      </c>
      <c r="I70" t="s">
        <v>74</v>
      </c>
      <c r="J70" t="b">
        <v>1</v>
      </c>
      <c r="K70" t="b">
        <v>1</v>
      </c>
      <c r="L70" t="b">
        <f t="shared" si="10"/>
        <v>1</v>
      </c>
      <c r="M70" t="b">
        <f t="shared" si="11"/>
        <v>0</v>
      </c>
      <c r="N70" t="b">
        <f t="shared" si="12"/>
        <v>0</v>
      </c>
      <c r="O70" t="b">
        <f t="shared" si="13"/>
        <v>0</v>
      </c>
      <c r="P70" t="b">
        <f t="shared" si="14"/>
        <v>0</v>
      </c>
      <c r="Q70" t="b">
        <f t="shared" si="15"/>
        <v>0</v>
      </c>
      <c r="R70" t="b">
        <f t="shared" si="16"/>
        <v>0</v>
      </c>
      <c r="S70" t="b">
        <f t="shared" si="17"/>
        <v>0</v>
      </c>
      <c r="T70" t="b">
        <f t="shared" si="18"/>
        <v>0</v>
      </c>
    </row>
    <row r="71" spans="1:20" x14ac:dyDescent="0.4">
      <c r="A71" t="s">
        <v>306</v>
      </c>
      <c r="B71" t="s">
        <v>201</v>
      </c>
      <c r="C71" t="s">
        <v>64</v>
      </c>
      <c r="D71" t="s">
        <v>73</v>
      </c>
      <c r="E71" t="s">
        <v>63</v>
      </c>
      <c r="F71" t="s">
        <v>128</v>
      </c>
      <c r="G71" t="s">
        <v>66</v>
      </c>
      <c r="H71" t="s">
        <v>64</v>
      </c>
      <c r="I71" t="s">
        <v>74</v>
      </c>
      <c r="J71" t="b">
        <v>0</v>
      </c>
      <c r="K71" t="b">
        <v>0</v>
      </c>
      <c r="L71" t="b">
        <f t="shared" si="10"/>
        <v>1</v>
      </c>
      <c r="M71" t="b">
        <f t="shared" si="11"/>
        <v>0</v>
      </c>
      <c r="N71" t="b">
        <f t="shared" si="12"/>
        <v>0</v>
      </c>
      <c r="O71" t="b">
        <f t="shared" si="13"/>
        <v>0</v>
      </c>
      <c r="P71" t="b">
        <f t="shared" si="14"/>
        <v>0</v>
      </c>
      <c r="Q71" t="b">
        <f t="shared" si="15"/>
        <v>0</v>
      </c>
      <c r="R71" t="b">
        <f t="shared" si="16"/>
        <v>0</v>
      </c>
      <c r="S71" t="b">
        <f t="shared" si="17"/>
        <v>0</v>
      </c>
      <c r="T71" t="b">
        <f t="shared" si="18"/>
        <v>0</v>
      </c>
    </row>
    <row r="72" spans="1:20" x14ac:dyDescent="0.4">
      <c r="A72" t="s">
        <v>306</v>
      </c>
      <c r="B72" t="s">
        <v>202</v>
      </c>
      <c r="C72" t="s">
        <v>74</v>
      </c>
      <c r="D72" t="s">
        <v>73</v>
      </c>
      <c r="E72" t="s">
        <v>63</v>
      </c>
      <c r="F72" t="s">
        <v>177</v>
      </c>
      <c r="G72" t="s">
        <v>91</v>
      </c>
      <c r="H72" t="s">
        <v>74</v>
      </c>
      <c r="I72" t="s">
        <v>74</v>
      </c>
      <c r="J72" t="b">
        <v>1</v>
      </c>
      <c r="K72" t="b">
        <v>1</v>
      </c>
      <c r="L72" t="b">
        <f t="shared" si="10"/>
        <v>1</v>
      </c>
      <c r="M72" t="b">
        <f t="shared" si="11"/>
        <v>0</v>
      </c>
      <c r="N72" t="b">
        <f t="shared" si="12"/>
        <v>0</v>
      </c>
      <c r="O72" t="b">
        <f t="shared" si="13"/>
        <v>0</v>
      </c>
      <c r="P72" t="b">
        <f t="shared" si="14"/>
        <v>0</v>
      </c>
      <c r="Q72" t="b">
        <f t="shared" si="15"/>
        <v>0</v>
      </c>
      <c r="R72" t="b">
        <f t="shared" si="16"/>
        <v>0</v>
      </c>
      <c r="S72" t="b">
        <f t="shared" si="17"/>
        <v>0</v>
      </c>
      <c r="T72" t="b">
        <f t="shared" si="18"/>
        <v>0</v>
      </c>
    </row>
    <row r="73" spans="1:20" x14ac:dyDescent="0.4">
      <c r="A73" t="s">
        <v>306</v>
      </c>
      <c r="B73" t="s">
        <v>203</v>
      </c>
      <c r="C73" t="s">
        <v>63</v>
      </c>
      <c r="D73" t="s">
        <v>104</v>
      </c>
      <c r="E73" t="s">
        <v>74</v>
      </c>
      <c r="F73" t="s">
        <v>73</v>
      </c>
      <c r="G73" t="s">
        <v>107</v>
      </c>
      <c r="H73" t="s">
        <v>63</v>
      </c>
      <c r="I73" t="s">
        <v>74</v>
      </c>
      <c r="J73" t="b">
        <v>0</v>
      </c>
      <c r="K73" t="b">
        <v>1</v>
      </c>
      <c r="L73" t="b">
        <f t="shared" si="10"/>
        <v>1</v>
      </c>
      <c r="M73" t="b">
        <f t="shared" si="11"/>
        <v>0</v>
      </c>
      <c r="N73" t="b">
        <f t="shared" si="12"/>
        <v>0</v>
      </c>
      <c r="O73" t="b">
        <f t="shared" si="13"/>
        <v>0</v>
      </c>
      <c r="P73" t="b">
        <f t="shared" si="14"/>
        <v>0</v>
      </c>
      <c r="Q73" t="b">
        <f t="shared" si="15"/>
        <v>0</v>
      </c>
      <c r="R73" t="b">
        <f t="shared" si="16"/>
        <v>0</v>
      </c>
      <c r="S73" t="b">
        <f t="shared" si="17"/>
        <v>0</v>
      </c>
      <c r="T73" t="b">
        <f t="shared" si="18"/>
        <v>0</v>
      </c>
    </row>
    <row r="74" spans="1:20" x14ac:dyDescent="0.4">
      <c r="A74" t="s">
        <v>306</v>
      </c>
      <c r="B74" t="s">
        <v>204</v>
      </c>
      <c r="C74" t="s">
        <v>63</v>
      </c>
      <c r="D74" t="s">
        <v>205</v>
      </c>
      <c r="E74" t="s">
        <v>64</v>
      </c>
      <c r="F74" t="s">
        <v>19</v>
      </c>
      <c r="G74" t="s">
        <v>43</v>
      </c>
      <c r="H74" t="s">
        <v>63</v>
      </c>
      <c r="I74" t="s">
        <v>74</v>
      </c>
      <c r="J74" t="b">
        <v>0</v>
      </c>
      <c r="K74" t="b">
        <v>0</v>
      </c>
      <c r="L74" t="b">
        <f t="shared" si="10"/>
        <v>1</v>
      </c>
      <c r="M74" t="b">
        <f t="shared" si="11"/>
        <v>0</v>
      </c>
      <c r="N74" t="b">
        <f t="shared" si="12"/>
        <v>0</v>
      </c>
      <c r="O74" t="b">
        <f t="shared" si="13"/>
        <v>0</v>
      </c>
      <c r="P74" t="b">
        <f t="shared" si="14"/>
        <v>0</v>
      </c>
      <c r="Q74" t="b">
        <f t="shared" si="15"/>
        <v>0</v>
      </c>
      <c r="R74" t="b">
        <f t="shared" si="16"/>
        <v>0</v>
      </c>
      <c r="S74" t="b">
        <f t="shared" si="17"/>
        <v>0</v>
      </c>
      <c r="T74" t="b">
        <f t="shared" si="18"/>
        <v>0</v>
      </c>
    </row>
    <row r="75" spans="1:20" x14ac:dyDescent="0.4">
      <c r="A75" t="s">
        <v>306</v>
      </c>
      <c r="B75" t="s">
        <v>206</v>
      </c>
      <c r="C75" t="s">
        <v>99</v>
      </c>
      <c r="D75" t="s">
        <v>67</v>
      </c>
      <c r="E75" t="s">
        <v>91</v>
      </c>
      <c r="F75" t="s">
        <v>63</v>
      </c>
      <c r="G75" t="s">
        <v>50</v>
      </c>
      <c r="H75" t="s">
        <v>99</v>
      </c>
      <c r="I75" t="s">
        <v>74</v>
      </c>
      <c r="J75" t="b">
        <v>0</v>
      </c>
      <c r="K75" t="b">
        <v>0</v>
      </c>
      <c r="L75" t="b">
        <f t="shared" si="10"/>
        <v>1</v>
      </c>
      <c r="M75" t="b">
        <f t="shared" si="11"/>
        <v>0</v>
      </c>
      <c r="N75" t="b">
        <f t="shared" si="12"/>
        <v>0</v>
      </c>
      <c r="O75" t="b">
        <f t="shared" si="13"/>
        <v>0</v>
      </c>
      <c r="P75" t="b">
        <f t="shared" si="14"/>
        <v>0</v>
      </c>
      <c r="Q75" t="b">
        <f t="shared" si="15"/>
        <v>0</v>
      </c>
      <c r="R75" t="b">
        <f t="shared" si="16"/>
        <v>0</v>
      </c>
      <c r="S75" t="b">
        <f t="shared" si="17"/>
        <v>0</v>
      </c>
      <c r="T75" t="b">
        <f t="shared" si="18"/>
        <v>0</v>
      </c>
    </row>
    <row r="76" spans="1:20" x14ac:dyDescent="0.4">
      <c r="A76" t="s">
        <v>306</v>
      </c>
      <c r="B76" t="s">
        <v>207</v>
      </c>
      <c r="C76" t="s">
        <v>53</v>
      </c>
      <c r="D76" t="s">
        <v>13</v>
      </c>
      <c r="E76" t="s">
        <v>208</v>
      </c>
      <c r="F76" t="s">
        <v>110</v>
      </c>
      <c r="G76" t="s">
        <v>149</v>
      </c>
      <c r="H76" t="s">
        <v>53</v>
      </c>
      <c r="I76" t="s">
        <v>209</v>
      </c>
      <c r="J76" t="b">
        <v>0</v>
      </c>
      <c r="K76" t="b">
        <v>0</v>
      </c>
      <c r="L76" t="b">
        <f t="shared" si="10"/>
        <v>1</v>
      </c>
      <c r="M76" t="b">
        <f t="shared" si="11"/>
        <v>0</v>
      </c>
      <c r="N76" t="b">
        <f t="shared" si="12"/>
        <v>0</v>
      </c>
      <c r="O76" t="b">
        <f t="shared" si="13"/>
        <v>0</v>
      </c>
      <c r="P76" t="b">
        <f t="shared" si="14"/>
        <v>0</v>
      </c>
      <c r="Q76" t="b">
        <f t="shared" si="15"/>
        <v>0</v>
      </c>
      <c r="R76" t="b">
        <f t="shared" si="16"/>
        <v>0</v>
      </c>
      <c r="S76" t="b">
        <f t="shared" si="17"/>
        <v>0</v>
      </c>
      <c r="T76" t="b">
        <f t="shared" si="18"/>
        <v>0</v>
      </c>
    </row>
    <row r="77" spans="1:20" x14ac:dyDescent="0.4">
      <c r="A77" t="s">
        <v>306</v>
      </c>
      <c r="B77" t="s">
        <v>210</v>
      </c>
      <c r="C77" t="s">
        <v>209</v>
      </c>
      <c r="D77" t="s">
        <v>149</v>
      </c>
      <c r="E77" t="s">
        <v>211</v>
      </c>
      <c r="F77" t="s">
        <v>35</v>
      </c>
      <c r="G77" t="s">
        <v>48</v>
      </c>
      <c r="H77" t="s">
        <v>209</v>
      </c>
      <c r="I77" t="s">
        <v>209</v>
      </c>
      <c r="J77" t="b">
        <v>1</v>
      </c>
      <c r="K77" t="b">
        <v>1</v>
      </c>
      <c r="L77" t="b">
        <f t="shared" si="10"/>
        <v>1</v>
      </c>
      <c r="M77" t="b">
        <f t="shared" si="11"/>
        <v>0</v>
      </c>
      <c r="N77" t="b">
        <f t="shared" si="12"/>
        <v>0</v>
      </c>
      <c r="O77" t="b">
        <f t="shared" si="13"/>
        <v>0</v>
      </c>
      <c r="P77" t="b">
        <f t="shared" si="14"/>
        <v>0</v>
      </c>
      <c r="Q77" t="b">
        <f t="shared" si="15"/>
        <v>0</v>
      </c>
      <c r="R77" t="b">
        <f t="shared" si="16"/>
        <v>0</v>
      </c>
      <c r="S77" t="b">
        <f t="shared" si="17"/>
        <v>0</v>
      </c>
      <c r="T77" t="b">
        <f t="shared" si="18"/>
        <v>0</v>
      </c>
    </row>
    <row r="78" spans="1:20" x14ac:dyDescent="0.4">
      <c r="A78" t="s">
        <v>306</v>
      </c>
      <c r="B78" t="s">
        <v>212</v>
      </c>
      <c r="C78" t="s">
        <v>66</v>
      </c>
      <c r="D78" t="s">
        <v>177</v>
      </c>
      <c r="E78" t="s">
        <v>109</v>
      </c>
      <c r="F78" t="s">
        <v>171</v>
      </c>
      <c r="G78" t="s">
        <v>164</v>
      </c>
      <c r="H78" t="s">
        <v>66</v>
      </c>
      <c r="I78" t="s">
        <v>66</v>
      </c>
      <c r="J78" t="b">
        <v>1</v>
      </c>
      <c r="K78" t="b">
        <v>1</v>
      </c>
      <c r="L78" t="b">
        <f t="shared" si="10"/>
        <v>1</v>
      </c>
      <c r="M78" t="b">
        <f t="shared" si="11"/>
        <v>0</v>
      </c>
      <c r="N78" t="b">
        <f t="shared" si="12"/>
        <v>0</v>
      </c>
      <c r="O78" t="b">
        <f t="shared" si="13"/>
        <v>0</v>
      </c>
      <c r="P78" t="b">
        <f t="shared" si="14"/>
        <v>0</v>
      </c>
      <c r="Q78" t="b">
        <f t="shared" si="15"/>
        <v>0</v>
      </c>
      <c r="R78" t="b">
        <f t="shared" si="16"/>
        <v>0</v>
      </c>
      <c r="S78" t="b">
        <f t="shared" si="17"/>
        <v>0</v>
      </c>
      <c r="T78" t="b">
        <f t="shared" si="18"/>
        <v>0</v>
      </c>
    </row>
    <row r="79" spans="1:20" x14ac:dyDescent="0.4">
      <c r="A79" t="s">
        <v>306</v>
      </c>
      <c r="B79" t="s">
        <v>213</v>
      </c>
      <c r="C79" t="s">
        <v>63</v>
      </c>
      <c r="D79" t="s">
        <v>200</v>
      </c>
      <c r="E79" t="s">
        <v>73</v>
      </c>
      <c r="F79" t="s">
        <v>149</v>
      </c>
      <c r="G79" t="s">
        <v>110</v>
      </c>
      <c r="H79" t="s">
        <v>63</v>
      </c>
      <c r="I79" t="s">
        <v>200</v>
      </c>
      <c r="J79" t="b">
        <v>0</v>
      </c>
      <c r="K79" t="b">
        <v>1</v>
      </c>
      <c r="L79" t="b">
        <f t="shared" si="10"/>
        <v>1</v>
      </c>
      <c r="M79" t="b">
        <f t="shared" si="11"/>
        <v>0</v>
      </c>
      <c r="N79" t="b">
        <f t="shared" si="12"/>
        <v>0</v>
      </c>
      <c r="O79" t="b">
        <f t="shared" si="13"/>
        <v>0</v>
      </c>
      <c r="P79" t="b">
        <f t="shared" si="14"/>
        <v>0</v>
      </c>
      <c r="Q79" t="b">
        <f t="shared" si="15"/>
        <v>0</v>
      </c>
      <c r="R79" t="b">
        <f t="shared" si="16"/>
        <v>0</v>
      </c>
      <c r="S79" t="b">
        <f t="shared" si="17"/>
        <v>0</v>
      </c>
      <c r="T79" t="b">
        <f t="shared" si="18"/>
        <v>0</v>
      </c>
    </row>
    <row r="80" spans="1:20" x14ac:dyDescent="0.4">
      <c r="A80" t="s">
        <v>306</v>
      </c>
      <c r="B80" t="s">
        <v>214</v>
      </c>
      <c r="C80" t="s">
        <v>64</v>
      </c>
      <c r="D80" t="s">
        <v>200</v>
      </c>
      <c r="E80" t="s">
        <v>63</v>
      </c>
      <c r="F80" t="s">
        <v>74</v>
      </c>
      <c r="G80" t="s">
        <v>71</v>
      </c>
      <c r="H80" t="s">
        <v>64</v>
      </c>
      <c r="I80" t="s">
        <v>200</v>
      </c>
      <c r="J80" t="b">
        <v>0</v>
      </c>
      <c r="K80" t="b">
        <v>1</v>
      </c>
      <c r="L80" t="b">
        <f t="shared" si="10"/>
        <v>1</v>
      </c>
      <c r="M80" t="b">
        <f t="shared" si="11"/>
        <v>0</v>
      </c>
      <c r="N80" t="b">
        <f t="shared" si="12"/>
        <v>0</v>
      </c>
      <c r="O80" t="b">
        <f t="shared" si="13"/>
        <v>0</v>
      </c>
      <c r="P80" t="b">
        <f t="shared" si="14"/>
        <v>0</v>
      </c>
      <c r="Q80" t="b">
        <f t="shared" si="15"/>
        <v>0</v>
      </c>
      <c r="R80" t="b">
        <f t="shared" si="16"/>
        <v>0</v>
      </c>
      <c r="S80" t="b">
        <f t="shared" si="17"/>
        <v>0</v>
      </c>
      <c r="T80" t="b">
        <f t="shared" si="18"/>
        <v>0</v>
      </c>
    </row>
    <row r="81" spans="1:20" x14ac:dyDescent="0.4">
      <c r="A81" t="s">
        <v>306</v>
      </c>
      <c r="B81" t="s">
        <v>215</v>
      </c>
      <c r="C81" t="s">
        <v>49</v>
      </c>
      <c r="D81" t="s">
        <v>86</v>
      </c>
      <c r="E81" t="s">
        <v>35</v>
      </c>
      <c r="F81" t="s">
        <v>216</v>
      </c>
      <c r="G81" t="s">
        <v>63</v>
      </c>
      <c r="H81" t="s">
        <v>49</v>
      </c>
      <c r="I81" t="s">
        <v>49</v>
      </c>
      <c r="J81" t="b">
        <v>1</v>
      </c>
      <c r="K81" t="b">
        <v>1</v>
      </c>
      <c r="L81" t="b">
        <f t="shared" si="10"/>
        <v>1</v>
      </c>
      <c r="M81" t="b">
        <f t="shared" si="11"/>
        <v>0</v>
      </c>
      <c r="N81" t="b">
        <f t="shared" si="12"/>
        <v>0</v>
      </c>
      <c r="O81" t="b">
        <f t="shared" si="13"/>
        <v>0</v>
      </c>
      <c r="P81" t="b">
        <f t="shared" si="14"/>
        <v>0</v>
      </c>
      <c r="Q81" t="b">
        <f t="shared" si="15"/>
        <v>0</v>
      </c>
      <c r="R81" t="b">
        <f t="shared" si="16"/>
        <v>0</v>
      </c>
      <c r="S81" t="b">
        <f t="shared" si="17"/>
        <v>0</v>
      </c>
      <c r="T81" t="b">
        <f t="shared" si="18"/>
        <v>0</v>
      </c>
    </row>
    <row r="82" spans="1:20" x14ac:dyDescent="0.4">
      <c r="A82" t="s">
        <v>306</v>
      </c>
      <c r="B82" t="s">
        <v>217</v>
      </c>
      <c r="C82" t="s">
        <v>49</v>
      </c>
      <c r="D82" t="s">
        <v>86</v>
      </c>
      <c r="E82" t="s">
        <v>43</v>
      </c>
      <c r="F82" t="s">
        <v>50</v>
      </c>
      <c r="G82" t="s">
        <v>48</v>
      </c>
      <c r="H82" t="s">
        <v>49</v>
      </c>
      <c r="I82" t="s">
        <v>49</v>
      </c>
      <c r="J82" t="b">
        <v>1</v>
      </c>
      <c r="K82" t="b">
        <v>1</v>
      </c>
      <c r="L82" t="b">
        <f t="shared" si="10"/>
        <v>1</v>
      </c>
      <c r="M82" t="b">
        <f t="shared" si="11"/>
        <v>0</v>
      </c>
      <c r="N82" t="b">
        <f t="shared" si="12"/>
        <v>0</v>
      </c>
      <c r="O82" t="b">
        <f t="shared" si="13"/>
        <v>0</v>
      </c>
      <c r="P82" t="b">
        <f t="shared" si="14"/>
        <v>0</v>
      </c>
      <c r="Q82" t="b">
        <f t="shared" si="15"/>
        <v>0</v>
      </c>
      <c r="R82" t="b">
        <f t="shared" si="16"/>
        <v>0</v>
      </c>
      <c r="S82" t="b">
        <f t="shared" si="17"/>
        <v>0</v>
      </c>
      <c r="T82" t="b">
        <f t="shared" si="18"/>
        <v>0</v>
      </c>
    </row>
    <row r="83" spans="1:20" x14ac:dyDescent="0.4">
      <c r="A83" t="s">
        <v>306</v>
      </c>
      <c r="B83" t="s">
        <v>218</v>
      </c>
      <c r="C83" t="s">
        <v>48</v>
      </c>
      <c r="D83" t="s">
        <v>49</v>
      </c>
      <c r="E83" t="s">
        <v>50</v>
      </c>
      <c r="F83" t="s">
        <v>95</v>
      </c>
      <c r="G83" t="s">
        <v>219</v>
      </c>
      <c r="H83" t="s">
        <v>48</v>
      </c>
      <c r="I83" t="s">
        <v>49</v>
      </c>
      <c r="J83" t="b">
        <v>0</v>
      </c>
      <c r="K83" t="b">
        <v>1</v>
      </c>
      <c r="L83" t="b">
        <f t="shared" si="10"/>
        <v>1</v>
      </c>
      <c r="M83" t="b">
        <f t="shared" si="11"/>
        <v>0</v>
      </c>
      <c r="N83" t="b">
        <f t="shared" si="12"/>
        <v>0</v>
      </c>
      <c r="O83" t="b">
        <f t="shared" si="13"/>
        <v>0</v>
      </c>
      <c r="P83" t="b">
        <f t="shared" si="14"/>
        <v>0</v>
      </c>
      <c r="Q83" t="b">
        <f t="shared" si="15"/>
        <v>0</v>
      </c>
      <c r="R83" t="b">
        <f t="shared" si="16"/>
        <v>0</v>
      </c>
      <c r="S83" t="b">
        <f t="shared" si="17"/>
        <v>0</v>
      </c>
      <c r="T83" t="b">
        <f t="shared" si="18"/>
        <v>0</v>
      </c>
    </row>
    <row r="84" spans="1:20" x14ac:dyDescent="0.4">
      <c r="A84" t="s">
        <v>306</v>
      </c>
      <c r="B84" t="s">
        <v>220</v>
      </c>
      <c r="C84" t="s">
        <v>19</v>
      </c>
      <c r="D84" t="s">
        <v>49</v>
      </c>
      <c r="E84" t="s">
        <v>48</v>
      </c>
      <c r="F84" t="s">
        <v>13</v>
      </c>
      <c r="G84" t="s">
        <v>98</v>
      </c>
      <c r="H84" t="s">
        <v>19</v>
      </c>
      <c r="I84" t="s">
        <v>49</v>
      </c>
      <c r="J84" t="b">
        <v>0</v>
      </c>
      <c r="K84" t="b">
        <v>1</v>
      </c>
      <c r="L84" t="b">
        <f t="shared" si="10"/>
        <v>1</v>
      </c>
      <c r="M84" t="b">
        <f t="shared" si="11"/>
        <v>0</v>
      </c>
      <c r="N84" t="b">
        <f t="shared" si="12"/>
        <v>0</v>
      </c>
      <c r="O84" t="b">
        <f t="shared" si="13"/>
        <v>0</v>
      </c>
      <c r="P84" t="b">
        <f t="shared" si="14"/>
        <v>0</v>
      </c>
      <c r="Q84" t="b">
        <f t="shared" si="15"/>
        <v>0</v>
      </c>
      <c r="R84" t="b">
        <f t="shared" si="16"/>
        <v>0</v>
      </c>
      <c r="S84" t="b">
        <f t="shared" si="17"/>
        <v>0</v>
      </c>
      <c r="T84" t="b">
        <f t="shared" si="18"/>
        <v>0</v>
      </c>
    </row>
    <row r="85" spans="1:20" x14ac:dyDescent="0.4">
      <c r="A85" t="s">
        <v>306</v>
      </c>
      <c r="B85" t="s">
        <v>221</v>
      </c>
      <c r="C85" t="s">
        <v>98</v>
      </c>
      <c r="D85" t="s">
        <v>90</v>
      </c>
      <c r="E85" t="s">
        <v>63</v>
      </c>
      <c r="F85" t="s">
        <v>115</v>
      </c>
      <c r="G85" t="s">
        <v>116</v>
      </c>
      <c r="H85" t="s">
        <v>98</v>
      </c>
      <c r="I85" t="s">
        <v>90</v>
      </c>
      <c r="J85" t="b">
        <v>0</v>
      </c>
      <c r="K85" t="b">
        <v>1</v>
      </c>
      <c r="L85" t="b">
        <f t="shared" si="10"/>
        <v>1</v>
      </c>
      <c r="M85" t="b">
        <f t="shared" si="11"/>
        <v>0</v>
      </c>
      <c r="N85" t="b">
        <f t="shared" si="12"/>
        <v>0</v>
      </c>
      <c r="O85" t="b">
        <f t="shared" si="13"/>
        <v>0</v>
      </c>
      <c r="P85" t="b">
        <f t="shared" si="14"/>
        <v>0</v>
      </c>
      <c r="Q85" t="b">
        <f t="shared" si="15"/>
        <v>0</v>
      </c>
      <c r="R85" t="b">
        <f t="shared" si="16"/>
        <v>0</v>
      </c>
      <c r="S85" t="b">
        <f t="shared" si="17"/>
        <v>0</v>
      </c>
      <c r="T85" t="b">
        <f t="shared" si="18"/>
        <v>0</v>
      </c>
    </row>
    <row r="86" spans="1:20" x14ac:dyDescent="0.4">
      <c r="A86" t="s">
        <v>306</v>
      </c>
      <c r="B86" t="s">
        <v>222</v>
      </c>
      <c r="C86" t="s">
        <v>91</v>
      </c>
      <c r="D86" t="s">
        <v>90</v>
      </c>
      <c r="E86" t="s">
        <v>35</v>
      </c>
      <c r="F86" t="s">
        <v>53</v>
      </c>
      <c r="G86" t="s">
        <v>79</v>
      </c>
      <c r="H86" t="s">
        <v>91</v>
      </c>
      <c r="I86" t="s">
        <v>90</v>
      </c>
      <c r="J86" t="b">
        <v>0</v>
      </c>
      <c r="K86" t="b">
        <v>1</v>
      </c>
      <c r="L86" t="b">
        <f t="shared" si="10"/>
        <v>1</v>
      </c>
      <c r="M86" t="b">
        <f t="shared" si="11"/>
        <v>0</v>
      </c>
      <c r="N86" t="b">
        <f t="shared" si="12"/>
        <v>0</v>
      </c>
      <c r="O86" t="b">
        <f t="shared" si="13"/>
        <v>0</v>
      </c>
      <c r="P86" t="b">
        <f t="shared" si="14"/>
        <v>0</v>
      </c>
      <c r="Q86" t="b">
        <f t="shared" si="15"/>
        <v>0</v>
      </c>
      <c r="R86" t="b">
        <f t="shared" si="16"/>
        <v>0</v>
      </c>
      <c r="S86" t="b">
        <f t="shared" si="17"/>
        <v>0</v>
      </c>
      <c r="T86" t="b">
        <f t="shared" si="18"/>
        <v>0</v>
      </c>
    </row>
    <row r="87" spans="1:20" x14ac:dyDescent="0.4">
      <c r="A87" t="s">
        <v>306</v>
      </c>
      <c r="B87" t="s">
        <v>223</v>
      </c>
      <c r="C87" t="s">
        <v>90</v>
      </c>
      <c r="D87" t="s">
        <v>48</v>
      </c>
      <c r="E87" t="s">
        <v>224</v>
      </c>
      <c r="F87" t="s">
        <v>225</v>
      </c>
      <c r="G87" t="s">
        <v>226</v>
      </c>
      <c r="H87" t="s">
        <v>90</v>
      </c>
      <c r="I87" t="s">
        <v>90</v>
      </c>
      <c r="J87" t="b">
        <v>1</v>
      </c>
      <c r="K87" t="b">
        <v>1</v>
      </c>
      <c r="L87" t="b">
        <f t="shared" si="10"/>
        <v>1</v>
      </c>
      <c r="M87" t="b">
        <f t="shared" si="11"/>
        <v>0</v>
      </c>
      <c r="N87" t="b">
        <f t="shared" si="12"/>
        <v>0</v>
      </c>
      <c r="O87" t="b">
        <f t="shared" si="13"/>
        <v>0</v>
      </c>
      <c r="P87" t="b">
        <f t="shared" si="14"/>
        <v>0</v>
      </c>
      <c r="Q87" t="b">
        <f t="shared" si="15"/>
        <v>0</v>
      </c>
      <c r="R87" t="b">
        <f t="shared" si="16"/>
        <v>0</v>
      </c>
      <c r="S87" t="b">
        <f t="shared" si="17"/>
        <v>0</v>
      </c>
      <c r="T87" t="b">
        <f t="shared" si="18"/>
        <v>0</v>
      </c>
    </row>
    <row r="88" spans="1:20" x14ac:dyDescent="0.4">
      <c r="A88" t="s">
        <v>306</v>
      </c>
      <c r="B88" t="s">
        <v>227</v>
      </c>
      <c r="C88" t="s">
        <v>19</v>
      </c>
      <c r="D88" t="s">
        <v>90</v>
      </c>
      <c r="E88" t="s">
        <v>13</v>
      </c>
      <c r="F88" t="s">
        <v>208</v>
      </c>
      <c r="G88" t="s">
        <v>91</v>
      </c>
      <c r="H88" t="s">
        <v>19</v>
      </c>
      <c r="I88" t="s">
        <v>90</v>
      </c>
      <c r="J88" t="b">
        <v>0</v>
      </c>
      <c r="K88" t="b">
        <v>1</v>
      </c>
      <c r="L88" t="b">
        <f t="shared" si="10"/>
        <v>1</v>
      </c>
      <c r="M88" t="b">
        <f t="shared" si="11"/>
        <v>0</v>
      </c>
      <c r="N88" t="b">
        <f t="shared" si="12"/>
        <v>0</v>
      </c>
      <c r="O88" t="b">
        <f t="shared" si="13"/>
        <v>0</v>
      </c>
      <c r="P88" t="b">
        <f t="shared" si="14"/>
        <v>0</v>
      </c>
      <c r="Q88" t="b">
        <f t="shared" si="15"/>
        <v>0</v>
      </c>
      <c r="R88" t="b">
        <f t="shared" si="16"/>
        <v>0</v>
      </c>
      <c r="S88" t="b">
        <f t="shared" si="17"/>
        <v>0</v>
      </c>
      <c r="T88" t="b">
        <f t="shared" si="18"/>
        <v>0</v>
      </c>
    </row>
    <row r="89" spans="1:20" x14ac:dyDescent="0.4">
      <c r="A89" t="s">
        <v>306</v>
      </c>
      <c r="B89" t="s">
        <v>228</v>
      </c>
      <c r="C89" t="s">
        <v>157</v>
      </c>
      <c r="D89" t="s">
        <v>15</v>
      </c>
      <c r="E89" t="s">
        <v>63</v>
      </c>
      <c r="F89" t="s">
        <v>229</v>
      </c>
      <c r="G89" t="s">
        <v>149</v>
      </c>
      <c r="H89" t="s">
        <v>157</v>
      </c>
      <c r="I89" t="s">
        <v>157</v>
      </c>
      <c r="J89" t="b">
        <v>1</v>
      </c>
      <c r="K89" t="b">
        <v>1</v>
      </c>
      <c r="L89" t="b">
        <f t="shared" si="10"/>
        <v>1</v>
      </c>
      <c r="M89" t="b">
        <f t="shared" si="11"/>
        <v>0</v>
      </c>
      <c r="N89" t="b">
        <f t="shared" si="12"/>
        <v>0</v>
      </c>
      <c r="O89" t="b">
        <f t="shared" si="13"/>
        <v>0</v>
      </c>
      <c r="P89" t="b">
        <f t="shared" si="14"/>
        <v>0</v>
      </c>
      <c r="Q89" t="b">
        <f t="shared" si="15"/>
        <v>0</v>
      </c>
      <c r="R89" t="b">
        <f t="shared" si="16"/>
        <v>0</v>
      </c>
      <c r="S89" t="b">
        <f t="shared" si="17"/>
        <v>0</v>
      </c>
      <c r="T89" t="b">
        <f t="shared" si="18"/>
        <v>0</v>
      </c>
    </row>
    <row r="90" spans="1:20" x14ac:dyDescent="0.4">
      <c r="A90" t="s">
        <v>306</v>
      </c>
      <c r="B90" t="s">
        <v>230</v>
      </c>
      <c r="C90" t="s">
        <v>19</v>
      </c>
      <c r="D90" t="s">
        <v>205</v>
      </c>
      <c r="E90" t="s">
        <v>231</v>
      </c>
      <c r="F90" t="s">
        <v>86</v>
      </c>
      <c r="G90" t="s">
        <v>157</v>
      </c>
      <c r="H90" t="s">
        <v>19</v>
      </c>
      <c r="I90" t="s">
        <v>157</v>
      </c>
      <c r="J90" t="b">
        <v>0</v>
      </c>
      <c r="K90" t="b">
        <v>1</v>
      </c>
      <c r="L90" t="b">
        <f t="shared" si="10"/>
        <v>1</v>
      </c>
      <c r="M90" t="b">
        <f t="shared" si="11"/>
        <v>0</v>
      </c>
      <c r="N90" t="b">
        <f t="shared" si="12"/>
        <v>0</v>
      </c>
      <c r="O90" t="b">
        <f t="shared" si="13"/>
        <v>0</v>
      </c>
      <c r="P90" t="b">
        <f t="shared" si="14"/>
        <v>0</v>
      </c>
      <c r="Q90" t="b">
        <f t="shared" si="15"/>
        <v>0</v>
      </c>
      <c r="R90" t="b">
        <f t="shared" si="16"/>
        <v>0</v>
      </c>
      <c r="S90" t="b">
        <f t="shared" si="17"/>
        <v>0</v>
      </c>
      <c r="T90" t="b">
        <f t="shared" si="18"/>
        <v>0</v>
      </c>
    </row>
    <row r="91" spans="1:20" x14ac:dyDescent="0.4">
      <c r="A91" t="s">
        <v>306</v>
      </c>
      <c r="B91" t="s">
        <v>232</v>
      </c>
      <c r="C91" t="s">
        <v>63</v>
      </c>
      <c r="D91" t="s">
        <v>73</v>
      </c>
      <c r="E91" t="s">
        <v>107</v>
      </c>
      <c r="F91" t="s">
        <v>229</v>
      </c>
      <c r="G91" t="s">
        <v>149</v>
      </c>
      <c r="H91" t="s">
        <v>63</v>
      </c>
      <c r="I91" t="s">
        <v>73</v>
      </c>
      <c r="J91" t="b">
        <v>0</v>
      </c>
      <c r="K91" t="b">
        <v>1</v>
      </c>
      <c r="L91" t="b">
        <f t="shared" si="10"/>
        <v>1</v>
      </c>
      <c r="M91" t="b">
        <f t="shared" si="11"/>
        <v>0</v>
      </c>
      <c r="N91" t="b">
        <f t="shared" si="12"/>
        <v>0</v>
      </c>
      <c r="O91" t="b">
        <f t="shared" si="13"/>
        <v>0</v>
      </c>
      <c r="P91" t="b">
        <f t="shared" si="14"/>
        <v>0</v>
      </c>
      <c r="Q91" t="b">
        <f t="shared" si="15"/>
        <v>0</v>
      </c>
      <c r="R91" t="b">
        <f t="shared" si="16"/>
        <v>0</v>
      </c>
      <c r="S91" t="b">
        <f t="shared" si="17"/>
        <v>0</v>
      </c>
      <c r="T91" t="b">
        <f t="shared" si="18"/>
        <v>0</v>
      </c>
    </row>
    <row r="92" spans="1:20" x14ac:dyDescent="0.4">
      <c r="A92" t="s">
        <v>306</v>
      </c>
      <c r="B92" t="s">
        <v>233</v>
      </c>
      <c r="C92" t="s">
        <v>63</v>
      </c>
      <c r="D92" t="s">
        <v>110</v>
      </c>
      <c r="E92" t="s">
        <v>234</v>
      </c>
      <c r="F92" t="s">
        <v>107</v>
      </c>
      <c r="G92" t="s">
        <v>149</v>
      </c>
      <c r="H92" t="s">
        <v>63</v>
      </c>
      <c r="I92" t="s">
        <v>63</v>
      </c>
      <c r="J92" t="b">
        <v>1</v>
      </c>
      <c r="K92" t="b">
        <v>1</v>
      </c>
      <c r="L92" t="b">
        <f t="shared" si="10"/>
        <v>1</v>
      </c>
      <c r="M92" t="b">
        <f t="shared" si="11"/>
        <v>0</v>
      </c>
      <c r="N92" t="b">
        <f t="shared" si="12"/>
        <v>0</v>
      </c>
      <c r="O92" t="b">
        <f t="shared" si="13"/>
        <v>0</v>
      </c>
      <c r="P92" t="b">
        <f t="shared" si="14"/>
        <v>0</v>
      </c>
      <c r="Q92" t="b">
        <f t="shared" si="15"/>
        <v>0</v>
      </c>
      <c r="R92" t="b">
        <f t="shared" si="16"/>
        <v>0</v>
      </c>
      <c r="S92" t="b">
        <f t="shared" si="17"/>
        <v>0</v>
      </c>
      <c r="T92" t="b">
        <f t="shared" si="18"/>
        <v>0</v>
      </c>
    </row>
    <row r="93" spans="1:20" x14ac:dyDescent="0.4">
      <c r="A93" t="s">
        <v>306</v>
      </c>
      <c r="B93" t="s">
        <v>235</v>
      </c>
      <c r="C93" t="s">
        <v>107</v>
      </c>
      <c r="D93" t="s">
        <v>63</v>
      </c>
      <c r="E93" t="s">
        <v>116</v>
      </c>
      <c r="F93" t="s">
        <v>66</v>
      </c>
      <c r="G93" t="s">
        <v>91</v>
      </c>
      <c r="H93" t="s">
        <v>107</v>
      </c>
      <c r="I93" t="s">
        <v>63</v>
      </c>
      <c r="J93" t="b">
        <v>0</v>
      </c>
      <c r="K93" t="b">
        <v>1</v>
      </c>
      <c r="L93" t="b">
        <f t="shared" si="10"/>
        <v>1</v>
      </c>
      <c r="M93" t="b">
        <f t="shared" si="11"/>
        <v>0</v>
      </c>
      <c r="N93" t="b">
        <f t="shared" si="12"/>
        <v>0</v>
      </c>
      <c r="O93" t="b">
        <f t="shared" si="13"/>
        <v>0</v>
      </c>
      <c r="P93" t="b">
        <f t="shared" si="14"/>
        <v>0</v>
      </c>
      <c r="Q93" t="b">
        <f t="shared" si="15"/>
        <v>0</v>
      </c>
      <c r="R93" t="b">
        <f t="shared" si="16"/>
        <v>0</v>
      </c>
      <c r="S93" t="b">
        <f t="shared" si="17"/>
        <v>0</v>
      </c>
      <c r="T93" t="b">
        <f t="shared" si="18"/>
        <v>0</v>
      </c>
    </row>
    <row r="94" spans="1:20" x14ac:dyDescent="0.4">
      <c r="A94" t="s">
        <v>306</v>
      </c>
      <c r="B94" t="s">
        <v>236</v>
      </c>
      <c r="C94" t="s">
        <v>15</v>
      </c>
      <c r="D94" t="s">
        <v>63</v>
      </c>
      <c r="E94" t="s">
        <v>157</v>
      </c>
      <c r="F94" t="s">
        <v>231</v>
      </c>
      <c r="G94" t="s">
        <v>149</v>
      </c>
      <c r="H94" t="s">
        <v>15</v>
      </c>
      <c r="I94" t="s">
        <v>15</v>
      </c>
      <c r="J94" t="b">
        <v>1</v>
      </c>
      <c r="K94" t="b">
        <v>1</v>
      </c>
      <c r="L94" t="b">
        <f t="shared" si="10"/>
        <v>1</v>
      </c>
      <c r="M94" t="b">
        <f t="shared" si="11"/>
        <v>0</v>
      </c>
      <c r="N94" t="b">
        <f t="shared" si="12"/>
        <v>0</v>
      </c>
      <c r="O94" t="b">
        <f t="shared" si="13"/>
        <v>0</v>
      </c>
      <c r="P94" t="b">
        <f t="shared" si="14"/>
        <v>0</v>
      </c>
      <c r="Q94" t="b">
        <f t="shared" si="15"/>
        <v>0</v>
      </c>
      <c r="R94" t="b">
        <f t="shared" si="16"/>
        <v>0</v>
      </c>
      <c r="S94" t="b">
        <f t="shared" si="17"/>
        <v>0</v>
      </c>
      <c r="T94" t="b">
        <f t="shared" si="18"/>
        <v>0</v>
      </c>
    </row>
    <row r="95" spans="1:20" x14ac:dyDescent="0.4">
      <c r="A95" t="s">
        <v>306</v>
      </c>
      <c r="B95" t="s">
        <v>237</v>
      </c>
      <c r="C95" t="s">
        <v>238</v>
      </c>
      <c r="D95" t="s">
        <v>19</v>
      </c>
      <c r="E95" t="s">
        <v>110</v>
      </c>
      <c r="F95" t="s">
        <v>91</v>
      </c>
      <c r="G95" t="s">
        <v>98</v>
      </c>
      <c r="H95" t="s">
        <v>238</v>
      </c>
      <c r="I95" t="s">
        <v>110</v>
      </c>
      <c r="J95" t="b">
        <v>0</v>
      </c>
      <c r="K95" t="b">
        <v>1</v>
      </c>
      <c r="L95" t="b">
        <f t="shared" si="10"/>
        <v>1</v>
      </c>
      <c r="M95" t="b">
        <f t="shared" si="11"/>
        <v>0</v>
      </c>
      <c r="N95" t="b">
        <f t="shared" si="12"/>
        <v>0</v>
      </c>
      <c r="O95" t="b">
        <f t="shared" si="13"/>
        <v>0</v>
      </c>
      <c r="P95" t="b">
        <f t="shared" si="14"/>
        <v>0</v>
      </c>
      <c r="Q95" t="b">
        <f t="shared" si="15"/>
        <v>0</v>
      </c>
      <c r="R95" t="b">
        <f t="shared" si="16"/>
        <v>0</v>
      </c>
      <c r="S95" t="b">
        <f t="shared" si="17"/>
        <v>0</v>
      </c>
      <c r="T95" t="b">
        <f t="shared" si="18"/>
        <v>0</v>
      </c>
    </row>
    <row r="96" spans="1:20" x14ac:dyDescent="0.4">
      <c r="A96" t="s">
        <v>306</v>
      </c>
      <c r="B96" t="s">
        <v>239</v>
      </c>
      <c r="C96" t="s">
        <v>63</v>
      </c>
      <c r="D96" t="s">
        <v>110</v>
      </c>
      <c r="E96" t="s">
        <v>116</v>
      </c>
      <c r="F96" t="s">
        <v>107</v>
      </c>
      <c r="G96" t="s">
        <v>73</v>
      </c>
      <c r="H96" t="s">
        <v>63</v>
      </c>
      <c r="I96" t="s">
        <v>110</v>
      </c>
      <c r="J96" t="b">
        <v>0</v>
      </c>
      <c r="K96" t="b">
        <v>1</v>
      </c>
      <c r="L96" t="b">
        <f t="shared" si="10"/>
        <v>1</v>
      </c>
      <c r="M96" t="b">
        <f t="shared" si="11"/>
        <v>0</v>
      </c>
      <c r="N96" t="b">
        <f t="shared" si="12"/>
        <v>0</v>
      </c>
      <c r="O96" t="b">
        <f t="shared" si="13"/>
        <v>0</v>
      </c>
      <c r="P96" t="b">
        <f t="shared" si="14"/>
        <v>0</v>
      </c>
      <c r="Q96" t="b">
        <f t="shared" si="15"/>
        <v>0</v>
      </c>
      <c r="R96" t="b">
        <f t="shared" si="16"/>
        <v>0</v>
      </c>
      <c r="S96" t="b">
        <f t="shared" si="17"/>
        <v>0</v>
      </c>
      <c r="T96" t="b">
        <f t="shared" si="18"/>
        <v>0</v>
      </c>
    </row>
    <row r="97" spans="1:20" x14ac:dyDescent="0.4">
      <c r="A97" t="s">
        <v>306</v>
      </c>
      <c r="B97" t="s">
        <v>240</v>
      </c>
      <c r="C97" t="s">
        <v>211</v>
      </c>
      <c r="D97" t="s">
        <v>241</v>
      </c>
      <c r="E97" t="s">
        <v>242</v>
      </c>
      <c r="F97" t="s">
        <v>243</v>
      </c>
      <c r="G97" t="s">
        <v>244</v>
      </c>
      <c r="H97" t="s">
        <v>211</v>
      </c>
      <c r="I97" t="s">
        <v>211</v>
      </c>
      <c r="J97" t="b">
        <v>1</v>
      </c>
      <c r="K97" t="b">
        <v>1</v>
      </c>
      <c r="L97" t="b">
        <f t="shared" si="10"/>
        <v>1</v>
      </c>
      <c r="M97" t="b">
        <f t="shared" si="11"/>
        <v>0</v>
      </c>
      <c r="N97" t="b">
        <f t="shared" si="12"/>
        <v>0</v>
      </c>
      <c r="O97" t="b">
        <f t="shared" si="13"/>
        <v>0</v>
      </c>
      <c r="P97" t="b">
        <f t="shared" si="14"/>
        <v>0</v>
      </c>
      <c r="Q97" t="b">
        <f t="shared" si="15"/>
        <v>0</v>
      </c>
      <c r="R97" t="b">
        <f t="shared" si="16"/>
        <v>0</v>
      </c>
      <c r="S97" t="b">
        <f t="shared" si="17"/>
        <v>0</v>
      </c>
      <c r="T97" t="b">
        <f t="shared" si="18"/>
        <v>0</v>
      </c>
    </row>
    <row r="98" spans="1:20" x14ac:dyDescent="0.4">
      <c r="A98" t="s">
        <v>306</v>
      </c>
      <c r="B98" t="s">
        <v>245</v>
      </c>
      <c r="C98" t="s">
        <v>15</v>
      </c>
      <c r="D98" t="s">
        <v>63</v>
      </c>
      <c r="E98" t="s">
        <v>91</v>
      </c>
      <c r="F98" t="s">
        <v>149</v>
      </c>
      <c r="G98" t="s">
        <v>19</v>
      </c>
      <c r="H98" t="s">
        <v>15</v>
      </c>
      <c r="I98" t="s">
        <v>246</v>
      </c>
      <c r="J98" t="b">
        <v>0</v>
      </c>
      <c r="K98" t="b">
        <v>0</v>
      </c>
      <c r="L98" t="b">
        <f t="shared" si="10"/>
        <v>1</v>
      </c>
      <c r="M98" t="b">
        <f t="shared" si="11"/>
        <v>0</v>
      </c>
      <c r="N98" t="b">
        <f t="shared" si="12"/>
        <v>0</v>
      </c>
      <c r="O98" t="b">
        <f t="shared" si="13"/>
        <v>0</v>
      </c>
      <c r="P98" t="b">
        <f t="shared" si="14"/>
        <v>0</v>
      </c>
      <c r="Q98" t="b">
        <f t="shared" si="15"/>
        <v>0</v>
      </c>
      <c r="R98" t="b">
        <f t="shared" si="16"/>
        <v>0</v>
      </c>
      <c r="S98" t="b">
        <f t="shared" si="17"/>
        <v>0</v>
      </c>
      <c r="T98" t="b">
        <f t="shared" si="18"/>
        <v>0</v>
      </c>
    </row>
    <row r="99" spans="1:20" x14ac:dyDescent="0.4">
      <c r="A99" t="s">
        <v>306</v>
      </c>
      <c r="B99" t="s">
        <v>247</v>
      </c>
      <c r="C99" t="s">
        <v>234</v>
      </c>
      <c r="D99" t="s">
        <v>63</v>
      </c>
      <c r="E99" t="s">
        <v>116</v>
      </c>
      <c r="F99" t="s">
        <v>200</v>
      </c>
      <c r="G99" t="s">
        <v>172</v>
      </c>
      <c r="H99" t="s">
        <v>234</v>
      </c>
      <c r="I99" t="s">
        <v>234</v>
      </c>
      <c r="J99" t="b">
        <v>1</v>
      </c>
      <c r="K99" t="b">
        <v>1</v>
      </c>
      <c r="L99" t="b">
        <f t="shared" si="10"/>
        <v>1</v>
      </c>
      <c r="M99" t="b">
        <f t="shared" si="11"/>
        <v>0</v>
      </c>
      <c r="N99" t="b">
        <f t="shared" si="12"/>
        <v>0</v>
      </c>
      <c r="O99" t="b">
        <f t="shared" si="13"/>
        <v>0</v>
      </c>
      <c r="P99" t="b">
        <f t="shared" si="14"/>
        <v>0</v>
      </c>
      <c r="Q99" t="b">
        <f t="shared" si="15"/>
        <v>0</v>
      </c>
      <c r="R99" t="b">
        <f t="shared" si="16"/>
        <v>0</v>
      </c>
      <c r="S99" t="b">
        <f t="shared" si="17"/>
        <v>0</v>
      </c>
      <c r="T99" t="b">
        <f t="shared" si="18"/>
        <v>0</v>
      </c>
    </row>
    <row r="100" spans="1:20" x14ac:dyDescent="0.4">
      <c r="A100" t="s">
        <v>306</v>
      </c>
      <c r="B100" t="s">
        <v>248</v>
      </c>
      <c r="C100" t="s">
        <v>76</v>
      </c>
      <c r="D100" t="s">
        <v>19</v>
      </c>
      <c r="E100" t="s">
        <v>63</v>
      </c>
      <c r="F100" t="s">
        <v>205</v>
      </c>
      <c r="G100" t="s">
        <v>98</v>
      </c>
      <c r="H100" t="s">
        <v>76</v>
      </c>
      <c r="I100" t="s">
        <v>249</v>
      </c>
      <c r="J100" t="b">
        <v>0</v>
      </c>
      <c r="K100" t="b">
        <v>0</v>
      </c>
      <c r="L100" t="b">
        <f t="shared" si="10"/>
        <v>1</v>
      </c>
      <c r="M100" t="b">
        <f t="shared" si="11"/>
        <v>0</v>
      </c>
      <c r="N100" t="b">
        <f t="shared" si="12"/>
        <v>0</v>
      </c>
      <c r="O100" t="b">
        <f t="shared" si="13"/>
        <v>0</v>
      </c>
      <c r="P100" t="b">
        <f t="shared" si="14"/>
        <v>0</v>
      </c>
      <c r="Q100" t="b">
        <f t="shared" si="15"/>
        <v>0</v>
      </c>
      <c r="R100" t="b">
        <f t="shared" si="16"/>
        <v>0</v>
      </c>
      <c r="S100" t="b">
        <f t="shared" si="17"/>
        <v>0</v>
      </c>
      <c r="T100" t="b">
        <f t="shared" si="18"/>
        <v>0</v>
      </c>
    </row>
    <row r="101" spans="1:20" x14ac:dyDescent="0.4">
      <c r="A101" t="s">
        <v>306</v>
      </c>
      <c r="B101" t="s">
        <v>250</v>
      </c>
      <c r="C101" t="s">
        <v>15</v>
      </c>
      <c r="D101" t="s">
        <v>12</v>
      </c>
      <c r="E101" t="s">
        <v>19</v>
      </c>
      <c r="F101" t="s">
        <v>63</v>
      </c>
      <c r="G101" t="s">
        <v>229</v>
      </c>
      <c r="H101" t="s">
        <v>15</v>
      </c>
      <c r="I101" t="s">
        <v>249</v>
      </c>
      <c r="J101" t="b">
        <v>0</v>
      </c>
      <c r="K101" t="b">
        <v>0</v>
      </c>
      <c r="L101" t="b">
        <f t="shared" si="10"/>
        <v>1</v>
      </c>
      <c r="M101" t="b">
        <f t="shared" si="11"/>
        <v>0</v>
      </c>
      <c r="N101" t="b">
        <f t="shared" si="12"/>
        <v>0</v>
      </c>
      <c r="O101" t="b">
        <f t="shared" si="13"/>
        <v>0</v>
      </c>
      <c r="P101" t="b">
        <f t="shared" si="14"/>
        <v>0</v>
      </c>
      <c r="Q101" t="b">
        <f t="shared" si="15"/>
        <v>0</v>
      </c>
      <c r="R101" t="b">
        <f t="shared" si="16"/>
        <v>0</v>
      </c>
      <c r="S101" t="b">
        <f t="shared" si="17"/>
        <v>0</v>
      </c>
      <c r="T101" t="b">
        <f t="shared" si="18"/>
        <v>0</v>
      </c>
    </row>
    <row r="102" spans="1:20" x14ac:dyDescent="0.4">
      <c r="A102" t="s">
        <v>306</v>
      </c>
      <c r="B102" t="s">
        <v>251</v>
      </c>
      <c r="C102" t="s">
        <v>91</v>
      </c>
      <c r="D102" t="s">
        <v>238</v>
      </c>
      <c r="E102" t="s">
        <v>161</v>
      </c>
      <c r="F102" t="s">
        <v>13</v>
      </c>
      <c r="G102" t="s">
        <v>19</v>
      </c>
      <c r="H102" t="s">
        <v>91</v>
      </c>
      <c r="I102" t="s">
        <v>238</v>
      </c>
      <c r="J102" t="b">
        <v>0</v>
      </c>
      <c r="K102" t="b">
        <v>1</v>
      </c>
      <c r="L102" t="b">
        <f t="shared" si="10"/>
        <v>1</v>
      </c>
      <c r="M102" t="b">
        <f t="shared" si="11"/>
        <v>0</v>
      </c>
      <c r="N102" t="b">
        <f t="shared" si="12"/>
        <v>0</v>
      </c>
      <c r="O102" t="b">
        <f t="shared" si="13"/>
        <v>0</v>
      </c>
      <c r="P102" t="b">
        <f t="shared" si="14"/>
        <v>0</v>
      </c>
      <c r="Q102" t="b">
        <f t="shared" si="15"/>
        <v>0</v>
      </c>
      <c r="R102" t="b">
        <f t="shared" si="16"/>
        <v>0</v>
      </c>
      <c r="S102" t="b">
        <f t="shared" si="17"/>
        <v>0</v>
      </c>
      <c r="T102" t="b">
        <f t="shared" si="18"/>
        <v>0</v>
      </c>
    </row>
    <row r="103" spans="1:20" x14ac:dyDescent="0.4">
      <c r="A103" t="s">
        <v>306</v>
      </c>
      <c r="B103" t="s">
        <v>252</v>
      </c>
      <c r="C103" t="s">
        <v>19</v>
      </c>
      <c r="D103" t="s">
        <v>208</v>
      </c>
      <c r="E103" t="s">
        <v>110</v>
      </c>
      <c r="F103" t="s">
        <v>161</v>
      </c>
      <c r="G103" t="s">
        <v>22</v>
      </c>
      <c r="H103" t="s">
        <v>19</v>
      </c>
      <c r="I103" t="s">
        <v>208</v>
      </c>
      <c r="J103" t="b">
        <v>0</v>
      </c>
      <c r="K103" t="b">
        <v>1</v>
      </c>
      <c r="L103" t="b">
        <f t="shared" si="10"/>
        <v>1</v>
      </c>
      <c r="M103" t="b">
        <f t="shared" si="11"/>
        <v>0</v>
      </c>
      <c r="N103" t="b">
        <f t="shared" si="12"/>
        <v>0</v>
      </c>
      <c r="O103" t="b">
        <f t="shared" si="13"/>
        <v>0</v>
      </c>
      <c r="P103" t="b">
        <f t="shared" si="14"/>
        <v>0</v>
      </c>
      <c r="Q103" t="b">
        <f t="shared" si="15"/>
        <v>0</v>
      </c>
      <c r="R103" t="b">
        <f t="shared" si="16"/>
        <v>1</v>
      </c>
      <c r="S103" t="b">
        <f t="shared" si="17"/>
        <v>0</v>
      </c>
      <c r="T103" t="b">
        <f t="shared" si="18"/>
        <v>1</v>
      </c>
    </row>
    <row r="104" spans="1:20" x14ac:dyDescent="0.4">
      <c r="A104" t="s">
        <v>306</v>
      </c>
      <c r="B104" t="s">
        <v>253</v>
      </c>
      <c r="C104" t="s">
        <v>91</v>
      </c>
      <c r="D104" t="s">
        <v>86</v>
      </c>
      <c r="E104" t="s">
        <v>254</v>
      </c>
      <c r="F104" t="s">
        <v>255</v>
      </c>
      <c r="G104" t="s">
        <v>238</v>
      </c>
      <c r="H104" t="s">
        <v>91</v>
      </c>
      <c r="I104" t="s">
        <v>91</v>
      </c>
      <c r="J104" t="b">
        <v>1</v>
      </c>
      <c r="K104" t="b">
        <v>1</v>
      </c>
      <c r="L104" t="b">
        <f t="shared" si="10"/>
        <v>1</v>
      </c>
      <c r="M104" t="b">
        <f t="shared" si="11"/>
        <v>0</v>
      </c>
      <c r="N104" t="b">
        <f t="shared" si="12"/>
        <v>0</v>
      </c>
      <c r="O104" t="b">
        <f t="shared" si="13"/>
        <v>0</v>
      </c>
      <c r="P104" t="b">
        <f t="shared" si="14"/>
        <v>0</v>
      </c>
      <c r="Q104" t="b">
        <f t="shared" si="15"/>
        <v>0</v>
      </c>
      <c r="R104" t="b">
        <f t="shared" si="16"/>
        <v>0</v>
      </c>
      <c r="S104" t="b">
        <f t="shared" si="17"/>
        <v>0</v>
      </c>
      <c r="T104" t="b">
        <f t="shared" si="18"/>
        <v>0</v>
      </c>
    </row>
    <row r="105" spans="1:20" x14ac:dyDescent="0.4">
      <c r="A105" t="s">
        <v>306</v>
      </c>
      <c r="B105" t="s">
        <v>256</v>
      </c>
      <c r="C105" t="s">
        <v>91</v>
      </c>
      <c r="D105" t="s">
        <v>238</v>
      </c>
      <c r="E105" t="s">
        <v>161</v>
      </c>
      <c r="F105" t="s">
        <v>110</v>
      </c>
      <c r="G105" t="s">
        <v>49</v>
      </c>
      <c r="H105" t="s">
        <v>91</v>
      </c>
      <c r="I105" t="s">
        <v>161</v>
      </c>
      <c r="J105" t="b">
        <v>0</v>
      </c>
      <c r="K105" t="b">
        <v>1</v>
      </c>
      <c r="L105" t="b">
        <f t="shared" si="10"/>
        <v>1</v>
      </c>
      <c r="M105" t="b">
        <f t="shared" si="11"/>
        <v>0</v>
      </c>
      <c r="N105" t="b">
        <f t="shared" si="12"/>
        <v>0</v>
      </c>
      <c r="O105" t="b">
        <f t="shared" si="13"/>
        <v>0</v>
      </c>
      <c r="P105" t="b">
        <f t="shared" si="14"/>
        <v>0</v>
      </c>
      <c r="Q105" t="b">
        <f t="shared" si="15"/>
        <v>0</v>
      </c>
      <c r="R105" t="b">
        <f t="shared" si="16"/>
        <v>0</v>
      </c>
      <c r="S105" t="b">
        <f t="shared" si="17"/>
        <v>0</v>
      </c>
      <c r="T105" t="b">
        <f t="shared" si="18"/>
        <v>0</v>
      </c>
    </row>
    <row r="106" spans="1:20" x14ac:dyDescent="0.4">
      <c r="A106" t="s">
        <v>306</v>
      </c>
      <c r="B106" t="s">
        <v>257</v>
      </c>
      <c r="C106" t="s">
        <v>19</v>
      </c>
      <c r="D106" t="s">
        <v>85</v>
      </c>
      <c r="E106" t="s">
        <v>208</v>
      </c>
      <c r="F106" t="s">
        <v>238</v>
      </c>
      <c r="G106" t="s">
        <v>161</v>
      </c>
      <c r="H106" t="s">
        <v>19</v>
      </c>
      <c r="I106" t="s">
        <v>19</v>
      </c>
      <c r="J106" t="b">
        <v>1</v>
      </c>
      <c r="K106" t="b">
        <v>1</v>
      </c>
      <c r="L106" t="b">
        <f t="shared" si="10"/>
        <v>1</v>
      </c>
      <c r="M106" t="b">
        <f t="shared" si="11"/>
        <v>0</v>
      </c>
      <c r="N106" t="b">
        <f t="shared" si="12"/>
        <v>0</v>
      </c>
      <c r="O106" t="b">
        <f t="shared" si="13"/>
        <v>0</v>
      </c>
      <c r="P106" t="b">
        <f t="shared" si="14"/>
        <v>0</v>
      </c>
      <c r="Q106" t="b">
        <f t="shared" si="15"/>
        <v>0</v>
      </c>
      <c r="R106" t="b">
        <f t="shared" si="16"/>
        <v>0</v>
      </c>
      <c r="S106" t="b">
        <f t="shared" si="17"/>
        <v>0</v>
      </c>
      <c r="T106" t="b">
        <f t="shared" si="18"/>
        <v>0</v>
      </c>
    </row>
    <row r="107" spans="1:20" x14ac:dyDescent="0.4">
      <c r="A107" t="s">
        <v>306</v>
      </c>
      <c r="B107" t="s">
        <v>258</v>
      </c>
      <c r="C107" t="s">
        <v>19</v>
      </c>
      <c r="D107" t="s">
        <v>85</v>
      </c>
      <c r="E107" t="s">
        <v>22</v>
      </c>
      <c r="F107" t="s">
        <v>98</v>
      </c>
      <c r="G107" t="s">
        <v>35</v>
      </c>
      <c r="H107" t="s">
        <v>19</v>
      </c>
      <c r="I107" t="s">
        <v>85</v>
      </c>
      <c r="J107" t="b">
        <v>0</v>
      </c>
      <c r="K107" t="b">
        <v>1</v>
      </c>
      <c r="L107" t="b">
        <f t="shared" si="10"/>
        <v>1</v>
      </c>
      <c r="M107" t="b">
        <f t="shared" si="11"/>
        <v>0</v>
      </c>
      <c r="N107" t="b">
        <f t="shared" si="12"/>
        <v>0</v>
      </c>
      <c r="O107" t="b">
        <f t="shared" si="13"/>
        <v>0</v>
      </c>
      <c r="P107" t="b">
        <f t="shared" si="14"/>
        <v>1</v>
      </c>
      <c r="Q107" t="b">
        <f t="shared" si="15"/>
        <v>0</v>
      </c>
      <c r="R107" t="b">
        <f t="shared" si="16"/>
        <v>0</v>
      </c>
      <c r="S107" t="b">
        <f t="shared" si="17"/>
        <v>0</v>
      </c>
      <c r="T107" t="b">
        <f t="shared" si="18"/>
        <v>1</v>
      </c>
    </row>
    <row r="108" spans="1:20" x14ac:dyDescent="0.4">
      <c r="A108" t="s">
        <v>306</v>
      </c>
      <c r="B108" t="s">
        <v>259</v>
      </c>
      <c r="C108" t="s">
        <v>77</v>
      </c>
      <c r="D108" t="s">
        <v>216</v>
      </c>
      <c r="E108" t="s">
        <v>35</v>
      </c>
      <c r="F108" t="s">
        <v>76</v>
      </c>
      <c r="G108" t="s">
        <v>99</v>
      </c>
      <c r="H108" t="s">
        <v>77</v>
      </c>
      <c r="I108" t="s">
        <v>97</v>
      </c>
      <c r="J108" t="b">
        <v>0</v>
      </c>
      <c r="K108" t="b">
        <v>0</v>
      </c>
      <c r="L108" t="b">
        <f t="shared" si="10"/>
        <v>1</v>
      </c>
      <c r="M108" t="b">
        <f t="shared" si="11"/>
        <v>0</v>
      </c>
      <c r="N108" t="b">
        <f t="shared" si="12"/>
        <v>0</v>
      </c>
      <c r="O108" t="b">
        <f t="shared" si="13"/>
        <v>0</v>
      </c>
      <c r="P108" t="b">
        <f t="shared" si="14"/>
        <v>0</v>
      </c>
      <c r="Q108" t="b">
        <f t="shared" si="15"/>
        <v>0</v>
      </c>
      <c r="R108" t="b">
        <f t="shared" si="16"/>
        <v>0</v>
      </c>
      <c r="S108" t="b">
        <f t="shared" si="17"/>
        <v>0</v>
      </c>
      <c r="T108" t="b">
        <f t="shared" si="18"/>
        <v>0</v>
      </c>
    </row>
    <row r="109" spans="1:20" x14ac:dyDescent="0.4">
      <c r="A109" t="s">
        <v>306</v>
      </c>
      <c r="B109" t="s">
        <v>260</v>
      </c>
      <c r="C109" t="s">
        <v>35</v>
      </c>
      <c r="D109" t="s">
        <v>76</v>
      </c>
      <c r="E109" t="s">
        <v>261</v>
      </c>
      <c r="F109" t="s">
        <v>104</v>
      </c>
      <c r="G109" t="s">
        <v>99</v>
      </c>
      <c r="H109" t="s">
        <v>35</v>
      </c>
      <c r="I109" t="s">
        <v>104</v>
      </c>
      <c r="J109" t="b">
        <v>0</v>
      </c>
      <c r="K109" t="b">
        <v>1</v>
      </c>
      <c r="L109" t="b">
        <f t="shared" si="10"/>
        <v>1</v>
      </c>
      <c r="M109" t="b">
        <f t="shared" si="11"/>
        <v>0</v>
      </c>
      <c r="N109" t="b">
        <f t="shared" si="12"/>
        <v>0</v>
      </c>
      <c r="O109" t="b">
        <f t="shared" si="13"/>
        <v>0</v>
      </c>
      <c r="P109" t="b">
        <f t="shared" si="14"/>
        <v>0</v>
      </c>
      <c r="Q109" t="b">
        <f t="shared" si="15"/>
        <v>0</v>
      </c>
      <c r="R109" t="b">
        <f t="shared" si="16"/>
        <v>0</v>
      </c>
      <c r="S109" t="b">
        <f t="shared" si="17"/>
        <v>0</v>
      </c>
      <c r="T109" t="b">
        <f t="shared" si="18"/>
        <v>0</v>
      </c>
    </row>
    <row r="110" spans="1:20" x14ac:dyDescent="0.4">
      <c r="A110" t="s">
        <v>306</v>
      </c>
      <c r="B110" t="s">
        <v>262</v>
      </c>
      <c r="C110" t="s">
        <v>23</v>
      </c>
      <c r="D110" t="s">
        <v>14</v>
      </c>
      <c r="E110" t="s">
        <v>27</v>
      </c>
      <c r="F110" t="s">
        <v>29</v>
      </c>
      <c r="G110" t="s">
        <v>38</v>
      </c>
      <c r="H110" t="s">
        <v>23</v>
      </c>
      <c r="I110" t="s">
        <v>43</v>
      </c>
      <c r="J110" t="b">
        <v>0</v>
      </c>
      <c r="K110" t="b">
        <v>0</v>
      </c>
      <c r="L110" t="b">
        <f t="shared" si="10"/>
        <v>0</v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  <c r="R110" t="str">
        <f t="shared" si="16"/>
        <v/>
      </c>
      <c r="S110" t="str">
        <f t="shared" si="17"/>
        <v/>
      </c>
      <c r="T110" t="str">
        <f t="shared" si="18"/>
        <v/>
      </c>
    </row>
    <row r="111" spans="1:20" x14ac:dyDescent="0.4">
      <c r="A111" t="s">
        <v>306</v>
      </c>
      <c r="B111" t="s">
        <v>263</v>
      </c>
      <c r="C111" t="s">
        <v>23</v>
      </c>
      <c r="D111" t="s">
        <v>27</v>
      </c>
      <c r="E111" t="s">
        <v>14</v>
      </c>
      <c r="F111" t="s">
        <v>28</v>
      </c>
      <c r="G111" t="s">
        <v>29</v>
      </c>
      <c r="H111" t="s">
        <v>23</v>
      </c>
      <c r="I111" t="s">
        <v>67</v>
      </c>
      <c r="J111" t="b">
        <v>0</v>
      </c>
      <c r="K111" t="b">
        <v>0</v>
      </c>
      <c r="L111" t="b">
        <f t="shared" si="10"/>
        <v>0</v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  <c r="R111" t="str">
        <f t="shared" si="16"/>
        <v/>
      </c>
      <c r="S111" t="str">
        <f t="shared" si="17"/>
        <v/>
      </c>
      <c r="T111" t="str">
        <f t="shared" si="18"/>
        <v/>
      </c>
    </row>
    <row r="112" spans="1:20" x14ac:dyDescent="0.4">
      <c r="A112" t="s">
        <v>306</v>
      </c>
      <c r="B112" t="s">
        <v>264</v>
      </c>
      <c r="C112" t="s">
        <v>23</v>
      </c>
      <c r="D112" t="s">
        <v>29</v>
      </c>
      <c r="E112" t="s">
        <v>27</v>
      </c>
      <c r="F112" t="s">
        <v>40</v>
      </c>
      <c r="G112" t="s">
        <v>14</v>
      </c>
      <c r="H112" t="s">
        <v>23</v>
      </c>
      <c r="I112" t="s">
        <v>78</v>
      </c>
      <c r="J112" t="b">
        <v>0</v>
      </c>
      <c r="K112" t="b">
        <v>0</v>
      </c>
      <c r="L112" t="b">
        <f t="shared" si="10"/>
        <v>0</v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  <c r="R112" t="str">
        <f t="shared" si="16"/>
        <v/>
      </c>
      <c r="S112" t="str">
        <f t="shared" si="17"/>
        <v/>
      </c>
      <c r="T112" t="str">
        <f t="shared" si="18"/>
        <v/>
      </c>
    </row>
    <row r="113" spans="1:20" x14ac:dyDescent="0.4">
      <c r="A113" t="s">
        <v>306</v>
      </c>
      <c r="B113" t="s">
        <v>265</v>
      </c>
      <c r="C113" t="s">
        <v>44</v>
      </c>
      <c r="D113" t="s">
        <v>35</v>
      </c>
      <c r="E113" t="s">
        <v>76</v>
      </c>
      <c r="F113" t="s">
        <v>118</v>
      </c>
      <c r="G113" t="s">
        <v>266</v>
      </c>
      <c r="H113" t="s">
        <v>44</v>
      </c>
      <c r="I113" t="s">
        <v>44</v>
      </c>
      <c r="J113" t="b">
        <v>1</v>
      </c>
      <c r="K113" t="b">
        <v>1</v>
      </c>
      <c r="L113" t="b">
        <f t="shared" si="10"/>
        <v>1</v>
      </c>
      <c r="M113" t="b">
        <f t="shared" si="11"/>
        <v>0</v>
      </c>
      <c r="N113" t="b">
        <f t="shared" si="12"/>
        <v>0</v>
      </c>
      <c r="O113" t="b">
        <f t="shared" si="13"/>
        <v>0</v>
      </c>
      <c r="P113" t="b">
        <f t="shared" si="14"/>
        <v>0</v>
      </c>
      <c r="Q113" t="b">
        <f t="shared" si="15"/>
        <v>0</v>
      </c>
      <c r="R113" t="b">
        <f t="shared" si="16"/>
        <v>0</v>
      </c>
      <c r="S113" t="b">
        <f t="shared" si="17"/>
        <v>0</v>
      </c>
      <c r="T113" t="b">
        <f t="shared" si="18"/>
        <v>0</v>
      </c>
    </row>
    <row r="114" spans="1:20" x14ac:dyDescent="0.4">
      <c r="A114" t="s">
        <v>306</v>
      </c>
      <c r="B114" t="s">
        <v>267</v>
      </c>
      <c r="C114" t="s">
        <v>35</v>
      </c>
      <c r="D114" t="s">
        <v>94</v>
      </c>
      <c r="E114" t="s">
        <v>268</v>
      </c>
      <c r="F114" t="s">
        <v>269</v>
      </c>
      <c r="G114" t="s">
        <v>79</v>
      </c>
      <c r="H114" t="s">
        <v>35</v>
      </c>
      <c r="I114" t="s">
        <v>94</v>
      </c>
      <c r="J114" t="b">
        <v>0</v>
      </c>
      <c r="K114" t="b">
        <v>1</v>
      </c>
      <c r="L114" t="b">
        <f t="shared" si="10"/>
        <v>1</v>
      </c>
      <c r="M114" t="b">
        <f t="shared" si="11"/>
        <v>0</v>
      </c>
      <c r="N114" t="b">
        <f t="shared" si="12"/>
        <v>0</v>
      </c>
      <c r="O114" t="b">
        <f t="shared" si="13"/>
        <v>0</v>
      </c>
      <c r="P114" t="b">
        <f t="shared" si="14"/>
        <v>0</v>
      </c>
      <c r="Q114" t="b">
        <f t="shared" si="15"/>
        <v>0</v>
      </c>
      <c r="R114" t="b">
        <f t="shared" si="16"/>
        <v>0</v>
      </c>
      <c r="S114" t="b">
        <f t="shared" si="17"/>
        <v>0</v>
      </c>
      <c r="T114" t="b">
        <f t="shared" si="18"/>
        <v>0</v>
      </c>
    </row>
    <row r="115" spans="1:20" x14ac:dyDescent="0.4">
      <c r="A115" t="s">
        <v>306</v>
      </c>
      <c r="B115" t="s">
        <v>270</v>
      </c>
      <c r="C115" t="s">
        <v>48</v>
      </c>
      <c r="D115" t="s">
        <v>50</v>
      </c>
      <c r="E115" t="s">
        <v>53</v>
      </c>
      <c r="F115" t="s">
        <v>19</v>
      </c>
      <c r="G115" t="s">
        <v>63</v>
      </c>
      <c r="H115" t="s">
        <v>48</v>
      </c>
      <c r="I115" t="s">
        <v>50</v>
      </c>
      <c r="J115" t="b">
        <v>0</v>
      </c>
      <c r="K115" t="b">
        <v>1</v>
      </c>
      <c r="L115" t="b">
        <f t="shared" si="10"/>
        <v>1</v>
      </c>
      <c r="M115" t="b">
        <f t="shared" si="11"/>
        <v>0</v>
      </c>
      <c r="N115" t="b">
        <f t="shared" si="12"/>
        <v>0</v>
      </c>
      <c r="O115" t="b">
        <f t="shared" si="13"/>
        <v>0</v>
      </c>
      <c r="P115" t="b">
        <f t="shared" si="14"/>
        <v>0</v>
      </c>
      <c r="Q115" t="b">
        <f t="shared" si="15"/>
        <v>0</v>
      </c>
      <c r="R115" t="b">
        <f t="shared" si="16"/>
        <v>0</v>
      </c>
      <c r="S115" t="b">
        <f t="shared" si="17"/>
        <v>0</v>
      </c>
      <c r="T115" t="b">
        <f t="shared" si="18"/>
        <v>0</v>
      </c>
    </row>
    <row r="116" spans="1:20" x14ac:dyDescent="0.4">
      <c r="A116" t="s">
        <v>306</v>
      </c>
      <c r="B116" t="s">
        <v>271</v>
      </c>
      <c r="C116" t="s">
        <v>35</v>
      </c>
      <c r="D116" t="s">
        <v>76</v>
      </c>
      <c r="E116" t="s">
        <v>94</v>
      </c>
      <c r="F116" t="s">
        <v>266</v>
      </c>
      <c r="G116" t="s">
        <v>79</v>
      </c>
      <c r="H116" t="s">
        <v>35</v>
      </c>
      <c r="I116" t="s">
        <v>35</v>
      </c>
      <c r="J116" t="b">
        <v>1</v>
      </c>
      <c r="K116" t="b">
        <v>1</v>
      </c>
      <c r="L116" t="b">
        <f t="shared" si="10"/>
        <v>1</v>
      </c>
      <c r="M116" t="b">
        <f t="shared" si="11"/>
        <v>0</v>
      </c>
      <c r="N116" t="b">
        <f t="shared" si="12"/>
        <v>0</v>
      </c>
      <c r="O116" t="b">
        <f t="shared" si="13"/>
        <v>0</v>
      </c>
      <c r="P116" t="b">
        <f t="shared" si="14"/>
        <v>0</v>
      </c>
      <c r="Q116" t="b">
        <f t="shared" si="15"/>
        <v>0</v>
      </c>
      <c r="R116" t="b">
        <f t="shared" si="16"/>
        <v>0</v>
      </c>
      <c r="S116" t="b">
        <f t="shared" si="17"/>
        <v>0</v>
      </c>
      <c r="T116" t="b">
        <f t="shared" si="18"/>
        <v>0</v>
      </c>
    </row>
    <row r="117" spans="1:20" x14ac:dyDescent="0.4">
      <c r="A117" t="s">
        <v>306</v>
      </c>
      <c r="B117" t="s">
        <v>272</v>
      </c>
      <c r="C117" t="s">
        <v>35</v>
      </c>
      <c r="D117" t="s">
        <v>76</v>
      </c>
      <c r="E117" t="s">
        <v>261</v>
      </c>
      <c r="F117" t="s">
        <v>266</v>
      </c>
      <c r="G117" t="s">
        <v>77</v>
      </c>
      <c r="H117" t="s">
        <v>35</v>
      </c>
      <c r="I117" t="s">
        <v>35</v>
      </c>
      <c r="J117" t="b">
        <v>1</v>
      </c>
      <c r="K117" t="b">
        <v>1</v>
      </c>
      <c r="L117" t="b">
        <f t="shared" si="10"/>
        <v>1</v>
      </c>
      <c r="M117" t="b">
        <f t="shared" si="11"/>
        <v>0</v>
      </c>
      <c r="N117" t="b">
        <f t="shared" si="12"/>
        <v>0</v>
      </c>
      <c r="O117" t="b">
        <f t="shared" si="13"/>
        <v>0</v>
      </c>
      <c r="P117" t="b">
        <f t="shared" si="14"/>
        <v>0</v>
      </c>
      <c r="Q117" t="b">
        <f t="shared" si="15"/>
        <v>0</v>
      </c>
      <c r="R117" t="b">
        <f t="shared" si="16"/>
        <v>0</v>
      </c>
      <c r="S117" t="b">
        <f t="shared" si="17"/>
        <v>0</v>
      </c>
      <c r="T117" t="b">
        <f t="shared" si="18"/>
        <v>0</v>
      </c>
    </row>
    <row r="118" spans="1:20" x14ac:dyDescent="0.4">
      <c r="A118" t="s">
        <v>306</v>
      </c>
      <c r="B118" t="s">
        <v>273</v>
      </c>
      <c r="C118" t="s">
        <v>274</v>
      </c>
      <c r="D118" t="s">
        <v>115</v>
      </c>
      <c r="E118" t="s">
        <v>275</v>
      </c>
      <c r="F118" t="s">
        <v>79</v>
      </c>
      <c r="G118" t="s">
        <v>269</v>
      </c>
      <c r="H118" t="s">
        <v>274</v>
      </c>
      <c r="I118" t="s">
        <v>79</v>
      </c>
      <c r="J118" t="b">
        <v>0</v>
      </c>
      <c r="K118" t="b">
        <v>1</v>
      </c>
      <c r="L118" t="b">
        <f t="shared" si="10"/>
        <v>1</v>
      </c>
      <c r="M118" t="b">
        <f t="shared" si="11"/>
        <v>0</v>
      </c>
      <c r="N118" t="b">
        <f t="shared" si="12"/>
        <v>0</v>
      </c>
      <c r="O118" t="b">
        <f t="shared" si="13"/>
        <v>0</v>
      </c>
      <c r="P118" t="b">
        <f t="shared" si="14"/>
        <v>0</v>
      </c>
      <c r="Q118" t="b">
        <f t="shared" si="15"/>
        <v>0</v>
      </c>
      <c r="R118" t="b">
        <f t="shared" si="16"/>
        <v>0</v>
      </c>
      <c r="S118" t="b">
        <f t="shared" si="17"/>
        <v>0</v>
      </c>
      <c r="T118" t="b">
        <f t="shared" si="18"/>
        <v>0</v>
      </c>
    </row>
    <row r="119" spans="1:20" x14ac:dyDescent="0.4">
      <c r="A119" t="s">
        <v>306</v>
      </c>
      <c r="B119" t="s">
        <v>276</v>
      </c>
      <c r="C119" t="s">
        <v>275</v>
      </c>
      <c r="D119" t="s">
        <v>277</v>
      </c>
      <c r="E119" t="s">
        <v>50</v>
      </c>
      <c r="F119" t="s">
        <v>13</v>
      </c>
      <c r="G119" t="s">
        <v>79</v>
      </c>
      <c r="H119" t="s">
        <v>275</v>
      </c>
      <c r="I119" t="s">
        <v>275</v>
      </c>
      <c r="J119" t="b">
        <v>1</v>
      </c>
      <c r="K119" t="b">
        <v>1</v>
      </c>
      <c r="L119" t="b">
        <f t="shared" si="10"/>
        <v>1</v>
      </c>
      <c r="M119" t="b">
        <f t="shared" si="11"/>
        <v>0</v>
      </c>
      <c r="N119" t="b">
        <f t="shared" si="12"/>
        <v>0</v>
      </c>
      <c r="O119" t="b">
        <f t="shared" si="13"/>
        <v>0</v>
      </c>
      <c r="P119" t="b">
        <f t="shared" si="14"/>
        <v>0</v>
      </c>
      <c r="Q119" t="b">
        <f t="shared" si="15"/>
        <v>0</v>
      </c>
      <c r="R119" t="b">
        <f t="shared" si="16"/>
        <v>0</v>
      </c>
      <c r="S119" t="b">
        <f t="shared" si="17"/>
        <v>0</v>
      </c>
      <c r="T119" t="b">
        <f t="shared" si="18"/>
        <v>0</v>
      </c>
    </row>
    <row r="120" spans="1:20" x14ac:dyDescent="0.4">
      <c r="A120" t="s">
        <v>306</v>
      </c>
      <c r="B120" t="s">
        <v>278</v>
      </c>
      <c r="C120" t="s">
        <v>275</v>
      </c>
      <c r="D120" t="s">
        <v>279</v>
      </c>
      <c r="E120" t="s">
        <v>35</v>
      </c>
      <c r="F120" t="s">
        <v>43</v>
      </c>
      <c r="G120" t="s">
        <v>280</v>
      </c>
      <c r="H120" t="s">
        <v>275</v>
      </c>
      <c r="I120" t="s">
        <v>275</v>
      </c>
      <c r="J120" t="b">
        <v>1</v>
      </c>
      <c r="K120" t="b">
        <v>1</v>
      </c>
      <c r="L120" t="b">
        <f t="shared" si="10"/>
        <v>1</v>
      </c>
      <c r="M120" t="b">
        <f t="shared" si="11"/>
        <v>0</v>
      </c>
      <c r="N120" t="b">
        <f t="shared" si="12"/>
        <v>0</v>
      </c>
      <c r="O120" t="b">
        <f t="shared" si="13"/>
        <v>0</v>
      </c>
      <c r="P120" t="b">
        <f t="shared" si="14"/>
        <v>0</v>
      </c>
      <c r="Q120" t="b">
        <f t="shared" si="15"/>
        <v>0</v>
      </c>
      <c r="R120" t="b">
        <f t="shared" si="16"/>
        <v>0</v>
      </c>
      <c r="S120" t="b">
        <f t="shared" si="17"/>
        <v>0</v>
      </c>
      <c r="T120" t="b">
        <f t="shared" si="18"/>
        <v>0</v>
      </c>
    </row>
    <row r="121" spans="1:20" x14ac:dyDescent="0.4">
      <c r="A121" t="s">
        <v>306</v>
      </c>
      <c r="B121" t="s">
        <v>281</v>
      </c>
      <c r="C121" t="s">
        <v>76</v>
      </c>
      <c r="D121" t="s">
        <v>12</v>
      </c>
      <c r="E121" t="s">
        <v>266</v>
      </c>
      <c r="F121" t="s">
        <v>19</v>
      </c>
      <c r="G121" t="s">
        <v>48</v>
      </c>
      <c r="H121" t="s">
        <v>76</v>
      </c>
      <c r="I121" t="s">
        <v>76</v>
      </c>
      <c r="J121" t="b">
        <v>1</v>
      </c>
      <c r="K121" t="b">
        <v>1</v>
      </c>
      <c r="L121" t="b">
        <f t="shared" si="10"/>
        <v>1</v>
      </c>
      <c r="M121" t="b">
        <f t="shared" si="11"/>
        <v>0</v>
      </c>
      <c r="N121" t="b">
        <f t="shared" si="12"/>
        <v>0</v>
      </c>
      <c r="O121" t="b">
        <f t="shared" si="13"/>
        <v>0</v>
      </c>
      <c r="P121" t="b">
        <f t="shared" si="14"/>
        <v>0</v>
      </c>
      <c r="Q121" t="b">
        <f t="shared" si="15"/>
        <v>0</v>
      </c>
      <c r="R121" t="b">
        <f t="shared" si="16"/>
        <v>0</v>
      </c>
      <c r="S121" t="b">
        <f t="shared" si="17"/>
        <v>0</v>
      </c>
      <c r="T121" t="b">
        <f t="shared" si="18"/>
        <v>0</v>
      </c>
    </row>
    <row r="122" spans="1:20" x14ac:dyDescent="0.4">
      <c r="A122" t="s">
        <v>306</v>
      </c>
      <c r="B122" t="s">
        <v>282</v>
      </c>
      <c r="C122" t="s">
        <v>68</v>
      </c>
      <c r="D122" t="s">
        <v>15</v>
      </c>
      <c r="E122" t="s">
        <v>149</v>
      </c>
      <c r="F122" t="s">
        <v>91</v>
      </c>
      <c r="G122" t="s">
        <v>35</v>
      </c>
      <c r="H122" t="s">
        <v>68</v>
      </c>
      <c r="I122" t="s">
        <v>68</v>
      </c>
      <c r="J122" t="b">
        <v>1</v>
      </c>
      <c r="K122" t="b">
        <v>1</v>
      </c>
      <c r="L122" t="b">
        <f t="shared" si="10"/>
        <v>1</v>
      </c>
      <c r="M122" t="b">
        <f t="shared" si="11"/>
        <v>0</v>
      </c>
      <c r="N122" t="b">
        <f t="shared" si="12"/>
        <v>0</v>
      </c>
      <c r="O122" t="b">
        <f t="shared" si="13"/>
        <v>0</v>
      </c>
      <c r="P122" t="b">
        <f t="shared" si="14"/>
        <v>0</v>
      </c>
      <c r="Q122" t="b">
        <f t="shared" si="15"/>
        <v>0</v>
      </c>
      <c r="R122" t="b">
        <f t="shared" si="16"/>
        <v>0</v>
      </c>
      <c r="S122" t="b">
        <f t="shared" si="17"/>
        <v>0</v>
      </c>
      <c r="T122" t="b">
        <f t="shared" si="18"/>
        <v>0</v>
      </c>
    </row>
    <row r="123" spans="1:20" x14ac:dyDescent="0.4">
      <c r="A123" t="s">
        <v>306</v>
      </c>
      <c r="B123" t="s">
        <v>283</v>
      </c>
      <c r="C123" t="s">
        <v>35</v>
      </c>
      <c r="D123" t="s">
        <v>284</v>
      </c>
      <c r="E123" t="s">
        <v>53</v>
      </c>
      <c r="F123" t="s">
        <v>13</v>
      </c>
      <c r="G123" t="s">
        <v>285</v>
      </c>
      <c r="H123" t="s">
        <v>35</v>
      </c>
      <c r="I123" t="s">
        <v>285</v>
      </c>
      <c r="J123" t="b">
        <v>0</v>
      </c>
      <c r="K123" t="b">
        <v>1</v>
      </c>
      <c r="L123" t="b">
        <f t="shared" si="10"/>
        <v>1</v>
      </c>
      <c r="M123" t="b">
        <f t="shared" si="11"/>
        <v>0</v>
      </c>
      <c r="N123" t="b">
        <f t="shared" si="12"/>
        <v>0</v>
      </c>
      <c r="O123" t="b">
        <f t="shared" si="13"/>
        <v>0</v>
      </c>
      <c r="P123" t="b">
        <f t="shared" si="14"/>
        <v>0</v>
      </c>
      <c r="Q123" t="b">
        <f t="shared" si="15"/>
        <v>0</v>
      </c>
      <c r="R123" t="b">
        <f t="shared" si="16"/>
        <v>0</v>
      </c>
      <c r="S123" t="b">
        <f t="shared" si="17"/>
        <v>0</v>
      </c>
      <c r="T123" t="b">
        <f t="shared" si="18"/>
        <v>0</v>
      </c>
    </row>
    <row r="124" spans="1:20" x14ac:dyDescent="0.4">
      <c r="A124" t="s">
        <v>306</v>
      </c>
      <c r="B124" t="s">
        <v>286</v>
      </c>
      <c r="C124" t="s">
        <v>53</v>
      </c>
      <c r="D124" t="s">
        <v>13</v>
      </c>
      <c r="E124" t="s">
        <v>35</v>
      </c>
      <c r="F124" t="s">
        <v>287</v>
      </c>
      <c r="G124" t="s">
        <v>15</v>
      </c>
      <c r="H124" t="s">
        <v>53</v>
      </c>
      <c r="I124" t="s">
        <v>288</v>
      </c>
      <c r="J124" t="b">
        <v>0</v>
      </c>
      <c r="K124" t="b">
        <v>0</v>
      </c>
      <c r="L124" t="b">
        <f t="shared" si="10"/>
        <v>1</v>
      </c>
      <c r="M124" t="b">
        <f t="shared" si="11"/>
        <v>0</v>
      </c>
      <c r="N124" t="b">
        <f t="shared" si="12"/>
        <v>0</v>
      </c>
      <c r="O124" t="b">
        <f t="shared" si="13"/>
        <v>0</v>
      </c>
      <c r="P124" t="b">
        <f t="shared" si="14"/>
        <v>0</v>
      </c>
      <c r="Q124" t="b">
        <f t="shared" si="15"/>
        <v>0</v>
      </c>
      <c r="R124" t="b">
        <f t="shared" si="16"/>
        <v>0</v>
      </c>
      <c r="S124" t="b">
        <f t="shared" si="17"/>
        <v>0</v>
      </c>
      <c r="T124" t="b">
        <f t="shared" si="18"/>
        <v>0</v>
      </c>
    </row>
    <row r="125" spans="1:20" x14ac:dyDescent="0.4">
      <c r="A125" t="s">
        <v>306</v>
      </c>
      <c r="B125" t="s">
        <v>289</v>
      </c>
      <c r="C125" t="s">
        <v>290</v>
      </c>
      <c r="D125" t="s">
        <v>291</v>
      </c>
      <c r="E125" t="s">
        <v>284</v>
      </c>
      <c r="F125" t="s">
        <v>15</v>
      </c>
      <c r="G125" t="s">
        <v>64</v>
      </c>
      <c r="H125" t="s">
        <v>290</v>
      </c>
      <c r="I125" t="s">
        <v>292</v>
      </c>
      <c r="J125" t="b">
        <v>0</v>
      </c>
      <c r="K125" t="b">
        <v>0</v>
      </c>
      <c r="L125" t="b">
        <f t="shared" si="10"/>
        <v>1</v>
      </c>
      <c r="M125" t="b">
        <f t="shared" ref="M125:M130" si="19">IFERROR(SEARCH("fall", B125), 0)&gt;0</f>
        <v>0</v>
      </c>
      <c r="N125" t="b">
        <f t="shared" si="12"/>
        <v>0</v>
      </c>
      <c r="O125" t="b">
        <f t="shared" si="13"/>
        <v>0</v>
      </c>
      <c r="P125" t="b">
        <f t="shared" si="14"/>
        <v>0</v>
      </c>
      <c r="Q125" t="b">
        <f t="shared" si="15"/>
        <v>0</v>
      </c>
      <c r="R125" t="b">
        <f t="shared" si="16"/>
        <v>0</v>
      </c>
      <c r="S125" t="b">
        <f t="shared" si="17"/>
        <v>0</v>
      </c>
      <c r="T125" t="b">
        <f t="shared" si="18"/>
        <v>0</v>
      </c>
    </row>
    <row r="126" spans="1:20" x14ac:dyDescent="0.4">
      <c r="A126" t="s">
        <v>306</v>
      </c>
      <c r="B126" t="s">
        <v>293</v>
      </c>
      <c r="C126" t="s">
        <v>15</v>
      </c>
      <c r="D126" t="s">
        <v>290</v>
      </c>
      <c r="E126" t="s">
        <v>163</v>
      </c>
      <c r="F126" t="s">
        <v>116</v>
      </c>
      <c r="G126" t="s">
        <v>149</v>
      </c>
      <c r="H126" t="s">
        <v>15</v>
      </c>
      <c r="I126" t="s">
        <v>290</v>
      </c>
      <c r="J126" t="b">
        <v>0</v>
      </c>
      <c r="K126" t="b">
        <v>1</v>
      </c>
      <c r="L126" t="b">
        <f t="shared" si="10"/>
        <v>1</v>
      </c>
      <c r="M126" t="b">
        <f t="shared" si="19"/>
        <v>0</v>
      </c>
      <c r="N126" t="b">
        <f t="shared" si="12"/>
        <v>0</v>
      </c>
      <c r="O126" t="b">
        <f t="shared" si="13"/>
        <v>0</v>
      </c>
      <c r="P126" t="b">
        <f t="shared" si="14"/>
        <v>0</v>
      </c>
      <c r="Q126" t="b">
        <f t="shared" si="15"/>
        <v>0</v>
      </c>
      <c r="R126" t="b">
        <f t="shared" si="16"/>
        <v>0</v>
      </c>
      <c r="S126" t="b">
        <f t="shared" si="17"/>
        <v>0</v>
      </c>
      <c r="T126" t="b">
        <f t="shared" si="18"/>
        <v>0</v>
      </c>
    </row>
    <row r="127" spans="1:20" x14ac:dyDescent="0.4">
      <c r="A127" t="s">
        <v>306</v>
      </c>
      <c r="B127" t="s">
        <v>294</v>
      </c>
      <c r="C127" t="s">
        <v>35</v>
      </c>
      <c r="D127" t="s">
        <v>76</v>
      </c>
      <c r="E127" t="s">
        <v>118</v>
      </c>
      <c r="F127" t="s">
        <v>266</v>
      </c>
      <c r="G127" t="s">
        <v>288</v>
      </c>
      <c r="H127" t="s">
        <v>35</v>
      </c>
      <c r="I127" t="s">
        <v>295</v>
      </c>
      <c r="J127" t="b">
        <v>0</v>
      </c>
      <c r="K127" t="b">
        <v>0</v>
      </c>
      <c r="L127" t="b">
        <f t="shared" si="10"/>
        <v>1</v>
      </c>
      <c r="M127" t="b">
        <f t="shared" si="19"/>
        <v>0</v>
      </c>
      <c r="N127" t="b">
        <f t="shared" si="12"/>
        <v>0</v>
      </c>
      <c r="O127" t="b">
        <f t="shared" si="13"/>
        <v>0</v>
      </c>
      <c r="P127" t="b">
        <f t="shared" si="14"/>
        <v>0</v>
      </c>
      <c r="Q127" t="b">
        <f t="shared" si="15"/>
        <v>0</v>
      </c>
      <c r="R127" t="b">
        <f t="shared" si="16"/>
        <v>0</v>
      </c>
      <c r="S127" t="b">
        <f t="shared" si="17"/>
        <v>0</v>
      </c>
      <c r="T127" t="b">
        <f t="shared" si="18"/>
        <v>0</v>
      </c>
    </row>
    <row r="128" spans="1:20" x14ac:dyDescent="0.4">
      <c r="A128" t="s">
        <v>306</v>
      </c>
      <c r="B128" t="s">
        <v>296</v>
      </c>
      <c r="C128" t="s">
        <v>284</v>
      </c>
      <c r="D128" t="s">
        <v>290</v>
      </c>
      <c r="E128" t="s">
        <v>285</v>
      </c>
      <c r="F128" t="s">
        <v>295</v>
      </c>
      <c r="G128" t="s">
        <v>292</v>
      </c>
      <c r="H128" t="s">
        <v>284</v>
      </c>
      <c r="I128" t="s">
        <v>284</v>
      </c>
      <c r="J128" t="b">
        <v>1</v>
      </c>
      <c r="K128" t="b">
        <v>1</v>
      </c>
      <c r="L128" t="b">
        <f t="shared" si="10"/>
        <v>1</v>
      </c>
      <c r="M128" t="b">
        <f t="shared" si="19"/>
        <v>0</v>
      </c>
      <c r="N128" t="b">
        <f t="shared" si="12"/>
        <v>0</v>
      </c>
      <c r="O128" t="b">
        <f t="shared" si="13"/>
        <v>0</v>
      </c>
      <c r="P128" t="b">
        <f t="shared" si="14"/>
        <v>0</v>
      </c>
      <c r="Q128" t="b">
        <f t="shared" si="15"/>
        <v>0</v>
      </c>
      <c r="R128" t="b">
        <f t="shared" si="16"/>
        <v>0</v>
      </c>
      <c r="S128" t="b">
        <f t="shared" si="17"/>
        <v>0</v>
      </c>
      <c r="T128" t="b">
        <f t="shared" si="18"/>
        <v>0</v>
      </c>
    </row>
    <row r="129" spans="1:20" x14ac:dyDescent="0.4">
      <c r="A129" t="s">
        <v>306</v>
      </c>
      <c r="B129" t="s">
        <v>297</v>
      </c>
      <c r="C129" t="s">
        <v>11</v>
      </c>
      <c r="D129" t="s">
        <v>35</v>
      </c>
      <c r="E129" t="s">
        <v>13</v>
      </c>
      <c r="F129" t="s">
        <v>76</v>
      </c>
      <c r="G129" t="s">
        <v>15</v>
      </c>
      <c r="H129" t="s">
        <v>11</v>
      </c>
      <c r="I129" t="s">
        <v>11</v>
      </c>
      <c r="J129" t="b">
        <v>1</v>
      </c>
      <c r="K129" t="b">
        <v>1</v>
      </c>
      <c r="L129" t="b">
        <f t="shared" si="10"/>
        <v>1</v>
      </c>
      <c r="M129" t="b">
        <f t="shared" si="19"/>
        <v>0</v>
      </c>
      <c r="N129" t="b">
        <f t="shared" si="12"/>
        <v>0</v>
      </c>
      <c r="O129" t="b">
        <f t="shared" si="13"/>
        <v>0</v>
      </c>
      <c r="P129" t="b">
        <f t="shared" si="14"/>
        <v>0</v>
      </c>
      <c r="Q129" t="b">
        <f t="shared" si="15"/>
        <v>0</v>
      </c>
      <c r="R129" t="b">
        <f t="shared" si="16"/>
        <v>0</v>
      </c>
      <c r="S129" t="b">
        <f t="shared" si="17"/>
        <v>0</v>
      </c>
      <c r="T129" t="b">
        <f t="shared" si="18"/>
        <v>0</v>
      </c>
    </row>
    <row r="130" spans="1:20" x14ac:dyDescent="0.4">
      <c r="A130" t="s">
        <v>306</v>
      </c>
      <c r="B130" t="s">
        <v>298</v>
      </c>
      <c r="C130" t="s">
        <v>94</v>
      </c>
      <c r="D130" t="s">
        <v>299</v>
      </c>
      <c r="E130" t="s">
        <v>268</v>
      </c>
      <c r="F130" t="s">
        <v>157</v>
      </c>
      <c r="G130" t="s">
        <v>149</v>
      </c>
      <c r="H130" t="s">
        <v>94</v>
      </c>
      <c r="I130" t="s">
        <v>268</v>
      </c>
      <c r="J130" t="b">
        <v>0</v>
      </c>
      <c r="K130" t="b">
        <v>1</v>
      </c>
      <c r="L130" t="b">
        <f t="shared" si="10"/>
        <v>1</v>
      </c>
      <c r="M130" t="b">
        <f t="shared" si="19"/>
        <v>0</v>
      </c>
      <c r="N130" t="b">
        <f t="shared" si="12"/>
        <v>0</v>
      </c>
      <c r="O130" t="b">
        <f t="shared" si="13"/>
        <v>0</v>
      </c>
      <c r="P130" t="b">
        <f t="shared" si="14"/>
        <v>0</v>
      </c>
      <c r="Q130" t="b">
        <f t="shared" si="15"/>
        <v>0</v>
      </c>
      <c r="R130" t="b">
        <f t="shared" si="16"/>
        <v>0</v>
      </c>
      <c r="S130" t="b">
        <f t="shared" si="17"/>
        <v>0</v>
      </c>
      <c r="T130" t="b">
        <f t="shared" si="18"/>
        <v>0</v>
      </c>
    </row>
    <row r="131" spans="1:20" x14ac:dyDescent="0.4">
      <c r="A131" t="s">
        <v>306</v>
      </c>
      <c r="B131" t="s">
        <v>300</v>
      </c>
      <c r="C131" t="s">
        <v>274</v>
      </c>
      <c r="D131" t="s">
        <v>94</v>
      </c>
      <c r="E131" t="s">
        <v>299</v>
      </c>
      <c r="F131" t="s">
        <v>269</v>
      </c>
      <c r="G131" t="s">
        <v>157</v>
      </c>
      <c r="H131" t="s">
        <v>274</v>
      </c>
      <c r="I131" t="s">
        <v>269</v>
      </c>
      <c r="J131" t="b">
        <v>0</v>
      </c>
      <c r="K131" t="b">
        <v>1</v>
      </c>
      <c r="L131" t="b">
        <f t="shared" ref="L131:L134" si="20">IFERROR(SEARCH("%20", B131), 0)=0</f>
        <v>1</v>
      </c>
      <c r="M131" t="b">
        <f t="shared" ref="M131:M134" si="21">IFERROR(SEARCH("fall", B131), 0)&gt;0</f>
        <v>0</v>
      </c>
      <c r="N131" t="b">
        <f t="shared" ref="N131:N134" si="22">IF($L131, IFERROR(SEARCH("fall", C131), 0)&gt;0, "")</f>
        <v>0</v>
      </c>
      <c r="O131" t="b">
        <f t="shared" ref="O131:O134" si="23">IF($L131, IFERROR(SEARCH("fall", D131), 0)&gt;0, "")</f>
        <v>0</v>
      </c>
      <c r="P131" t="b">
        <f t="shared" ref="P131:P134" si="24">IF($L131, IFERROR(SEARCH("fall", E131), 0)&gt;0, "")</f>
        <v>0</v>
      </c>
      <c r="Q131" t="b">
        <f t="shared" ref="Q131:Q134" si="25">IF($L131, IFERROR(SEARCH("fall", F131), 0)&gt;0, "")</f>
        <v>0</v>
      </c>
      <c r="R131" t="b">
        <f t="shared" ref="R131:R134" si="26">IF($L131, IFERROR(SEARCH("fall", G131), 0)&gt;0, "")</f>
        <v>0</v>
      </c>
      <c r="S131" t="b">
        <f t="shared" ref="S131:S134" si="27">IF($L131, N131, "")</f>
        <v>0</v>
      </c>
      <c r="T131" t="b">
        <f t="shared" ref="T131:T134" si="28">IF($L131,OR(N131:R131),"")</f>
        <v>0</v>
      </c>
    </row>
    <row r="132" spans="1:20" x14ac:dyDescent="0.4">
      <c r="A132" t="s">
        <v>306</v>
      </c>
      <c r="B132" t="s">
        <v>301</v>
      </c>
      <c r="C132" t="s">
        <v>274</v>
      </c>
      <c r="D132" t="s">
        <v>13</v>
      </c>
      <c r="E132" t="s">
        <v>98</v>
      </c>
      <c r="F132" t="s">
        <v>79</v>
      </c>
      <c r="G132" t="s">
        <v>35</v>
      </c>
      <c r="H132" t="s">
        <v>274</v>
      </c>
      <c r="I132" t="s">
        <v>274</v>
      </c>
      <c r="J132" t="b">
        <v>1</v>
      </c>
      <c r="K132" t="b">
        <v>1</v>
      </c>
      <c r="L132" t="b">
        <f t="shared" si="20"/>
        <v>1</v>
      </c>
      <c r="M132" t="b">
        <f t="shared" si="21"/>
        <v>0</v>
      </c>
      <c r="N132" t="b">
        <f t="shared" si="22"/>
        <v>0</v>
      </c>
      <c r="O132" t="b">
        <f t="shared" si="23"/>
        <v>0</v>
      </c>
      <c r="P132" t="b">
        <f t="shared" si="24"/>
        <v>0</v>
      </c>
      <c r="Q132" t="b">
        <f t="shared" si="25"/>
        <v>0</v>
      </c>
      <c r="R132" t="b">
        <f t="shared" si="26"/>
        <v>0</v>
      </c>
      <c r="S132" t="b">
        <f t="shared" si="27"/>
        <v>0</v>
      </c>
      <c r="T132" t="b">
        <f t="shared" si="28"/>
        <v>0</v>
      </c>
    </row>
    <row r="133" spans="1:20" x14ac:dyDescent="0.4">
      <c r="A133" t="s">
        <v>306</v>
      </c>
      <c r="B133" t="s">
        <v>302</v>
      </c>
      <c r="C133" t="s">
        <v>94</v>
      </c>
      <c r="D133" t="s">
        <v>19</v>
      </c>
      <c r="E133" t="s">
        <v>86</v>
      </c>
      <c r="F133" t="s">
        <v>98</v>
      </c>
      <c r="G133" t="s">
        <v>35</v>
      </c>
      <c r="H133" t="s">
        <v>94</v>
      </c>
      <c r="I133" t="s">
        <v>303</v>
      </c>
      <c r="J133" t="b">
        <v>0</v>
      </c>
      <c r="K133" t="b">
        <v>0</v>
      </c>
      <c r="L133" t="b">
        <f t="shared" si="20"/>
        <v>1</v>
      </c>
      <c r="M133" t="b">
        <f t="shared" si="21"/>
        <v>0</v>
      </c>
      <c r="N133" t="b">
        <f t="shared" si="22"/>
        <v>0</v>
      </c>
      <c r="O133" t="b">
        <f t="shared" si="23"/>
        <v>0</v>
      </c>
      <c r="P133" t="b">
        <f t="shared" si="24"/>
        <v>0</v>
      </c>
      <c r="Q133" t="b">
        <f t="shared" si="25"/>
        <v>0</v>
      </c>
      <c r="R133" t="b">
        <f t="shared" si="26"/>
        <v>0</v>
      </c>
      <c r="S133" t="b">
        <f t="shared" si="27"/>
        <v>0</v>
      </c>
      <c r="T133" t="b">
        <f t="shared" si="28"/>
        <v>0</v>
      </c>
    </row>
    <row r="134" spans="1:20" x14ac:dyDescent="0.4">
      <c r="A134" t="s">
        <v>306</v>
      </c>
      <c r="B134" t="s">
        <v>304</v>
      </c>
      <c r="C134" t="s">
        <v>299</v>
      </c>
      <c r="D134" t="s">
        <v>19</v>
      </c>
      <c r="E134" t="s">
        <v>85</v>
      </c>
      <c r="F134" t="s">
        <v>149</v>
      </c>
      <c r="G134" t="s">
        <v>98</v>
      </c>
      <c r="H134" t="s">
        <v>299</v>
      </c>
      <c r="I134" t="s">
        <v>299</v>
      </c>
      <c r="J134" t="b">
        <v>1</v>
      </c>
      <c r="K134" t="b">
        <v>1</v>
      </c>
      <c r="L134" t="b">
        <f t="shared" si="20"/>
        <v>1</v>
      </c>
      <c r="M134" t="b">
        <f t="shared" si="21"/>
        <v>0</v>
      </c>
      <c r="N134" t="b">
        <f t="shared" si="22"/>
        <v>0</v>
      </c>
      <c r="O134" t="b">
        <f t="shared" si="23"/>
        <v>0</v>
      </c>
      <c r="P134" t="b">
        <f t="shared" si="24"/>
        <v>0</v>
      </c>
      <c r="Q134" t="b">
        <f t="shared" si="25"/>
        <v>0</v>
      </c>
      <c r="R134" t="b">
        <f t="shared" si="26"/>
        <v>0</v>
      </c>
      <c r="S134" t="b">
        <f t="shared" si="27"/>
        <v>0</v>
      </c>
      <c r="T134" t="b">
        <f t="shared" si="28"/>
        <v>0</v>
      </c>
    </row>
    <row r="135" spans="1:20" x14ac:dyDescent="0.4">
      <c r="J135">
        <f>COUNTIF(J2:J134, TRUE)</f>
        <v>49</v>
      </c>
      <c r="K135">
        <f>COUNTIF(K2:K134, TRUE)</f>
        <v>91</v>
      </c>
      <c r="L135">
        <f>COUNTIF(K2:K134, TRUE)</f>
        <v>91</v>
      </c>
      <c r="M135">
        <v>14</v>
      </c>
    </row>
    <row r="136" spans="1:20" x14ac:dyDescent="0.4">
      <c r="J136">
        <f>J135/COUNTA(J2:J134)</f>
        <v>0.36842105263157893</v>
      </c>
      <c r="K136">
        <f>K135/COUNTA(K2:K134)</f>
        <v>0.68421052631578949</v>
      </c>
      <c r="L136">
        <f>L135/COUNTA(L2:L134)</f>
        <v>0.68421052631578949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yokota</dc:creator>
  <cp:lastModifiedBy>横田　将輝</cp:lastModifiedBy>
  <dcterms:created xsi:type="dcterms:W3CDTF">2024-08-04T08:03:07Z</dcterms:created>
  <dcterms:modified xsi:type="dcterms:W3CDTF">2024-08-04T09:09:55Z</dcterms:modified>
</cp:coreProperties>
</file>