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riac\Documents\000 Codigos\matlab\banco_motor\"/>
    </mc:Choice>
  </mc:AlternateContent>
  <bookViews>
    <workbookView xWindow="0" yWindow="0" windowWidth="19200" windowHeight="11595"/>
  </bookViews>
  <sheets>
    <sheet name="LY-IO-390-C_FF_BP" sheetId="1" r:id="rId1"/>
  </sheets>
  <calcPr calcId="15251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7" i="1"/>
  <c r="D11" i="1"/>
  <c r="D12" i="1"/>
  <c r="D13" i="1"/>
  <c r="C4" i="1"/>
  <c r="C3" i="1"/>
  <c r="G14" i="1" s="1"/>
  <c r="C2" i="1"/>
  <c r="E14" i="1" s="1"/>
  <c r="B8" i="1"/>
  <c r="D8" i="1" s="1"/>
  <c r="B9" i="1"/>
  <c r="D9" i="1" s="1"/>
  <c r="B10" i="1"/>
  <c r="D10" i="1" s="1"/>
  <c r="B11" i="1"/>
  <c r="B12" i="1"/>
  <c r="B13" i="1"/>
  <c r="B14" i="1"/>
  <c r="D14" i="1" s="1"/>
  <c r="B7" i="1"/>
  <c r="D7" i="1" s="1"/>
  <c r="E11" i="1" l="1"/>
  <c r="E13" i="1"/>
  <c r="E12" i="1"/>
  <c r="E10" i="1"/>
  <c r="E9" i="1"/>
  <c r="E8" i="1"/>
  <c r="E7" i="1"/>
</calcChain>
</file>

<file path=xl/sharedStrings.xml><?xml version="1.0" encoding="utf-8"?>
<sst xmlns="http://schemas.openxmlformats.org/spreadsheetml/2006/main" count="13" uniqueCount="13">
  <si>
    <t>RPM</t>
  </si>
  <si>
    <t>RPS</t>
  </si>
  <si>
    <t>v [m/s]</t>
  </si>
  <si>
    <t>rho [kg/m3]</t>
  </si>
  <si>
    <t>Pot HP (0 m)</t>
  </si>
  <si>
    <t>d [m]</t>
  </si>
  <si>
    <t>[kts]</t>
  </si>
  <si>
    <t>[slug/ft3]</t>
  </si>
  <si>
    <t>[ft]</t>
  </si>
  <si>
    <t>J [SI]</t>
  </si>
  <si>
    <t>J [hartzell]</t>
  </si>
  <si>
    <t>Cp [SI]</t>
  </si>
  <si>
    <t>Cp [hartzell]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</si>
</sst>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4"/>
  <sheetViews>
    <sheetView tabSelected="1" zoomScale="130" zoomScaleNormal="130" workbookViewId="0">
      <selection activeCell="B3" sqref="B3"/>
    </sheetView>
  </sheetViews>
  <sheetFormatPr baseColWidth="10" defaultRowHeight="15" x14ac:dyDescent="0.25"/>
  <cols>
    <col min="1" max="1" width="11.5703125" bestFit="1" customWidth="1"/>
    <col min="2" max="2" width="7.42578125" customWidth="1"/>
    <col min="5" max="5" width="10.28515625" bestFit="1" customWidth="1"/>
    <col min="7" max="7" width="11.85546875" bestFit="1" customWidth="1"/>
  </cols>
  <sheetData>
    <row r="2" spans="1:31" x14ac:dyDescent="0.25">
      <c r="A2" t="s">
        <v>2</v>
      </c>
      <c r="B2">
        <v>85</v>
      </c>
      <c r="C2">
        <f>B2*1.9438</f>
        <v>165.22299999999998</v>
      </c>
      <c r="D2" t="s">
        <v>6</v>
      </c>
    </row>
    <row r="3" spans="1:31" x14ac:dyDescent="0.25">
      <c r="A3" t="s">
        <v>3</v>
      </c>
      <c r="B3">
        <v>1.2250000000000001</v>
      </c>
      <c r="C3">
        <f>B3/514.7058824</f>
        <v>2.3799999997824004E-3</v>
      </c>
      <c r="D3" t="s">
        <v>7</v>
      </c>
    </row>
    <row r="4" spans="1:31" x14ac:dyDescent="0.25">
      <c r="A4" t="s">
        <v>5</v>
      </c>
      <c r="B4" s="1">
        <v>1.9303999999999999</v>
      </c>
      <c r="C4" s="2">
        <f>B4/0.3048</f>
        <v>6.333333333333333</v>
      </c>
      <c r="D4" t="s">
        <v>8</v>
      </c>
    </row>
    <row r="6" spans="1:31" x14ac:dyDescent="0.25">
      <c r="A6" t="s">
        <v>0</v>
      </c>
      <c r="B6" t="s">
        <v>1</v>
      </c>
      <c r="C6" t="s">
        <v>4</v>
      </c>
      <c r="D6" t="s">
        <v>9</v>
      </c>
      <c r="E6" t="s">
        <v>10</v>
      </c>
      <c r="F6" t="s">
        <v>11</v>
      </c>
      <c r="G6" t="s">
        <v>12</v>
      </c>
    </row>
    <row r="7" spans="1:31" x14ac:dyDescent="0.25">
      <c r="A7">
        <v>2200</v>
      </c>
      <c r="B7">
        <f>A7/60</f>
        <v>36.666666666666664</v>
      </c>
      <c r="C7">
        <v>111.1667009</v>
      </c>
      <c r="D7" s="3">
        <f>$B$2/(B7*$B$4)</f>
        <v>1.2008815883660477</v>
      </c>
      <c r="E7" s="3">
        <f>1.689*$C$2/(B7*$C$4)</f>
        <v>1.2017008722488038</v>
      </c>
      <c r="F7" s="3"/>
      <c r="G7" s="3">
        <f>C7*550/($C$3*B7^3*$C$4^5)</f>
        <v>5.1142791272046385E-2</v>
      </c>
      <c r="H7">
        <v>112.572406</v>
      </c>
      <c r="I7">
        <v>113.741812</v>
      </c>
      <c r="J7">
        <v>114.91121800000001</v>
      </c>
      <c r="K7">
        <v>116.080624</v>
      </c>
      <c r="L7">
        <v>117.25003</v>
      </c>
      <c r="M7">
        <v>118.419436</v>
      </c>
      <c r="N7">
        <v>119.588842</v>
      </c>
      <c r="O7">
        <v>120.75824799999999</v>
      </c>
      <c r="P7">
        <v>121.927654</v>
      </c>
      <c r="Q7">
        <v>123.09706</v>
      </c>
      <c r="R7">
        <v>122.1747819</v>
      </c>
      <c r="S7">
        <v>118.50054350000001</v>
      </c>
      <c r="T7">
        <v>114.7258278</v>
      </c>
      <c r="U7">
        <v>110.8506347</v>
      </c>
      <c r="V7">
        <v>106.8749643</v>
      </c>
      <c r="W7">
        <v>102.7988165</v>
      </c>
      <c r="X7">
        <v>98.622191369999996</v>
      </c>
      <c r="Y7">
        <v>94.345088919999995</v>
      </c>
      <c r="Z7">
        <v>89.967509129999996</v>
      </c>
      <c r="AA7">
        <v>85.489452</v>
      </c>
      <c r="AB7">
        <v>80.910917530000006</v>
      </c>
      <c r="AC7">
        <v>76.23190572</v>
      </c>
      <c r="AD7">
        <v>71.452416569999997</v>
      </c>
      <c r="AE7">
        <v>66.572450079999996</v>
      </c>
    </row>
    <row r="8" spans="1:31" x14ac:dyDescent="0.25">
      <c r="A8">
        <v>2300</v>
      </c>
      <c r="B8">
        <f t="shared" ref="B8:B14" si="0">A8/60</f>
        <v>38.333333333333336</v>
      </c>
      <c r="C8">
        <v>123.0862044</v>
      </c>
      <c r="D8" s="3">
        <f t="shared" ref="D8:D14" si="1">$B$2/(B8*$B$4)</f>
        <v>1.1486693453936108</v>
      </c>
      <c r="E8" s="3">
        <f t="shared" ref="E8:E14" si="2">1.689*$C$2/(B8*$C$4)</f>
        <v>1.1494530082379864</v>
      </c>
      <c r="F8" s="3"/>
      <c r="G8" s="3">
        <f t="shared" ref="G8:G14" si="3">C8*550/($C$3*B8^3*$C$4^5)</f>
        <v>4.9556842084578376E-2</v>
      </c>
      <c r="H8">
        <v>123.475517</v>
      </c>
      <c r="I8">
        <v>124.670034</v>
      </c>
      <c r="J8">
        <v>125.86455100000001</v>
      </c>
      <c r="K8">
        <v>127.059068</v>
      </c>
      <c r="L8">
        <v>128.25358499999999</v>
      </c>
      <c r="M8">
        <v>129.44810200000001</v>
      </c>
      <c r="N8">
        <v>130.642619</v>
      </c>
      <c r="O8">
        <v>131.83713599999999</v>
      </c>
      <c r="P8">
        <v>133.39800349999999</v>
      </c>
      <c r="Q8">
        <v>129.76727099999999</v>
      </c>
      <c r="R8">
        <v>126.03673190000001</v>
      </c>
      <c r="S8">
        <v>122.2063862</v>
      </c>
      <c r="T8">
        <v>118.276234</v>
      </c>
      <c r="U8">
        <v>114.2462752</v>
      </c>
      <c r="V8">
        <v>110.1165098</v>
      </c>
      <c r="W8">
        <v>105.8869378</v>
      </c>
      <c r="X8">
        <v>101.5575592</v>
      </c>
      <c r="Y8">
        <v>97.128374039999997</v>
      </c>
      <c r="Z8">
        <v>92.599382309999996</v>
      </c>
      <c r="AA8">
        <v>87.970584000000002</v>
      </c>
      <c r="AB8">
        <v>83.241979110000003</v>
      </c>
      <c r="AC8">
        <v>78.413567639999997</v>
      </c>
      <c r="AD8">
        <v>73.485349589999998</v>
      </c>
      <c r="AE8">
        <v>68.457324959999994</v>
      </c>
    </row>
    <row r="9" spans="1:31" x14ac:dyDescent="0.25">
      <c r="A9">
        <v>2350</v>
      </c>
      <c r="B9">
        <f t="shared" si="0"/>
        <v>39.166666666666664</v>
      </c>
      <c r="C9">
        <v>129.29866480000001</v>
      </c>
      <c r="D9" s="3">
        <f t="shared" si="1"/>
        <v>1.1242295720873636</v>
      </c>
      <c r="E9" s="3">
        <f t="shared" si="2"/>
        <v>1.1249965612541994</v>
      </c>
      <c r="F9" s="3"/>
      <c r="G9" s="3">
        <f t="shared" si="3"/>
        <v>4.8805437006009526E-2</v>
      </c>
      <c r="H9">
        <v>130.444569</v>
      </c>
      <c r="I9">
        <v>131.76513800000001</v>
      </c>
      <c r="J9">
        <v>133.08570700000001</v>
      </c>
      <c r="K9">
        <v>134.40627599999999</v>
      </c>
      <c r="L9">
        <v>135.726845</v>
      </c>
      <c r="M9">
        <v>137.047414</v>
      </c>
      <c r="N9">
        <v>138.36798300000001</v>
      </c>
      <c r="O9">
        <v>139.18791999999999</v>
      </c>
      <c r="P9">
        <v>135.553055</v>
      </c>
      <c r="Q9">
        <v>131.82050000000001</v>
      </c>
      <c r="R9">
        <v>127.990255</v>
      </c>
      <c r="S9">
        <v>124.06232</v>
      </c>
      <c r="T9">
        <v>120.03669499999999</v>
      </c>
      <c r="U9">
        <v>115.91338</v>
      </c>
      <c r="V9">
        <v>111.692375</v>
      </c>
      <c r="W9">
        <v>107.37367999999999</v>
      </c>
      <c r="X9">
        <v>102.957295</v>
      </c>
      <c r="Y9">
        <v>98.443219999999997</v>
      </c>
      <c r="Z9">
        <v>93.831455000000005</v>
      </c>
      <c r="AA9">
        <v>89.122</v>
      </c>
      <c r="AB9">
        <v>84.314854999999994</v>
      </c>
      <c r="AC9">
        <v>79.410020000000003</v>
      </c>
      <c r="AD9">
        <v>74.407494999999997</v>
      </c>
      <c r="AE9">
        <v>69.307280000000006</v>
      </c>
    </row>
    <row r="10" spans="1:31" x14ac:dyDescent="0.25">
      <c r="A10">
        <v>2400</v>
      </c>
      <c r="B10">
        <f t="shared" si="0"/>
        <v>40</v>
      </c>
      <c r="C10">
        <v>135.99315110000001</v>
      </c>
      <c r="D10" s="3">
        <f t="shared" si="1"/>
        <v>1.1008081226688771</v>
      </c>
      <c r="E10" s="3">
        <f t="shared" si="2"/>
        <v>1.1015591328947369</v>
      </c>
      <c r="F10" s="3"/>
      <c r="G10" s="3">
        <f t="shared" si="3"/>
        <v>4.8190459157580877E-2</v>
      </c>
      <c r="H10">
        <v>137.41362100000001</v>
      </c>
      <c r="I10">
        <v>138.860242</v>
      </c>
      <c r="J10">
        <v>140.30686299999999</v>
      </c>
      <c r="K10">
        <v>141.75348399999999</v>
      </c>
      <c r="L10">
        <v>143.20010500000001</v>
      </c>
      <c r="M10">
        <v>144.646726</v>
      </c>
      <c r="N10">
        <v>145.07629</v>
      </c>
      <c r="O10">
        <v>141.43343999999999</v>
      </c>
      <c r="P10">
        <v>137.69501</v>
      </c>
      <c r="Q10">
        <v>133.86099999999999</v>
      </c>
      <c r="R10">
        <v>129.93141</v>
      </c>
      <c r="S10">
        <v>125.90624</v>
      </c>
      <c r="T10">
        <v>121.78549</v>
      </c>
      <c r="U10">
        <v>117.56916</v>
      </c>
      <c r="V10">
        <v>113.25725</v>
      </c>
      <c r="W10">
        <v>108.84976</v>
      </c>
      <c r="X10">
        <v>104.34669</v>
      </c>
      <c r="Y10">
        <v>99.748040000000003</v>
      </c>
      <c r="Z10">
        <v>95.053809999999999</v>
      </c>
      <c r="AA10">
        <v>90.263999999999996</v>
      </c>
      <c r="AB10">
        <v>85.378609999999995</v>
      </c>
      <c r="AC10">
        <v>80.397639999999996</v>
      </c>
      <c r="AD10">
        <v>75.321089999999998</v>
      </c>
      <c r="AE10">
        <v>70.148960000000002</v>
      </c>
    </row>
    <row r="11" spans="1:31" x14ac:dyDescent="0.25">
      <c r="A11">
        <v>2450</v>
      </c>
      <c r="B11">
        <f t="shared" si="0"/>
        <v>40.833333333333336</v>
      </c>
      <c r="C11">
        <v>143.3264629</v>
      </c>
      <c r="D11" s="3">
        <f t="shared" si="1"/>
        <v>1.0783426507776752</v>
      </c>
      <c r="E11" s="3">
        <f t="shared" si="2"/>
        <v>1.0790783342642321</v>
      </c>
      <c r="F11" s="3"/>
      <c r="G11" s="3">
        <f t="shared" si="3"/>
        <v>4.7742579789461177E-2</v>
      </c>
      <c r="H11">
        <v>145.17631449999999</v>
      </c>
      <c r="I11">
        <v>146.57962900000001</v>
      </c>
      <c r="J11">
        <v>147.9829435</v>
      </c>
      <c r="K11">
        <v>149.386258</v>
      </c>
      <c r="L11">
        <v>150.78957249999999</v>
      </c>
      <c r="M11">
        <v>150.593355</v>
      </c>
      <c r="N11">
        <v>146.98955190000001</v>
      </c>
      <c r="O11">
        <v>143.28996900000001</v>
      </c>
      <c r="P11">
        <v>139.49460629999999</v>
      </c>
      <c r="Q11">
        <v>135.603464</v>
      </c>
      <c r="R11">
        <v>131.61654189999999</v>
      </c>
      <c r="S11">
        <v>127.5338402</v>
      </c>
      <c r="T11">
        <v>123.3553587</v>
      </c>
      <c r="U11">
        <v>119.0810974</v>
      </c>
      <c r="V11">
        <v>114.7110565</v>
      </c>
      <c r="W11">
        <v>110.2452358</v>
      </c>
      <c r="X11">
        <v>105.68363549999999</v>
      </c>
      <c r="Y11">
        <v>101.0262554</v>
      </c>
      <c r="Z11">
        <v>96.27309554</v>
      </c>
      <c r="AA11">
        <v>91.424155999999996</v>
      </c>
      <c r="AB11">
        <v>86.479436739999997</v>
      </c>
      <c r="AC11">
        <v>81.438937760000002</v>
      </c>
      <c r="AD11">
        <v>76.302659059999996</v>
      </c>
      <c r="AE11">
        <v>71.070600639999995</v>
      </c>
    </row>
    <row r="12" spans="1:31" x14ac:dyDescent="0.25">
      <c r="A12">
        <v>2500</v>
      </c>
      <c r="B12">
        <f t="shared" si="0"/>
        <v>41.666666666666664</v>
      </c>
      <c r="C12">
        <v>151.24869699999999</v>
      </c>
      <c r="D12" s="3">
        <f t="shared" si="1"/>
        <v>1.0567757977621219</v>
      </c>
      <c r="E12" s="3">
        <f t="shared" si="2"/>
        <v>1.0574967675789475</v>
      </c>
      <c r="F12" s="3"/>
      <c r="G12" s="3">
        <f t="shared" si="3"/>
        <v>4.7418669961872627E-2</v>
      </c>
      <c r="H12">
        <v>152.939008</v>
      </c>
      <c r="I12">
        <v>154.29901599999999</v>
      </c>
      <c r="J12">
        <v>155.65902399999999</v>
      </c>
      <c r="K12">
        <v>157.01903200000001</v>
      </c>
      <c r="L12">
        <v>156.12750700000001</v>
      </c>
      <c r="M12">
        <v>152.5631501</v>
      </c>
      <c r="N12">
        <v>148.9028137</v>
      </c>
      <c r="O12">
        <v>145.14649790000001</v>
      </c>
      <c r="P12">
        <v>141.2942027</v>
      </c>
      <c r="Q12">
        <v>137.34592799999999</v>
      </c>
      <c r="R12">
        <v>133.3016739</v>
      </c>
      <c r="S12">
        <v>129.16144030000001</v>
      </c>
      <c r="T12">
        <v>124.9252273</v>
      </c>
      <c r="U12">
        <v>120.59303490000001</v>
      </c>
      <c r="V12">
        <v>116.164863</v>
      </c>
      <c r="W12">
        <v>111.6407117</v>
      </c>
      <c r="X12">
        <v>107.0205809</v>
      </c>
      <c r="Y12">
        <v>102.3044707</v>
      </c>
      <c r="Z12">
        <v>97.492381080000001</v>
      </c>
      <c r="AA12">
        <v>92.584311999999997</v>
      </c>
      <c r="AB12">
        <v>87.580263479999999</v>
      </c>
      <c r="AC12">
        <v>82.480235519999994</v>
      </c>
      <c r="AD12">
        <v>77.284228119999995</v>
      </c>
      <c r="AE12">
        <v>71.992241280000002</v>
      </c>
    </row>
    <row r="13" spans="1:31" x14ac:dyDescent="0.25">
      <c r="A13">
        <v>2600</v>
      </c>
      <c r="B13">
        <f t="shared" si="0"/>
        <v>43.333333333333336</v>
      </c>
      <c r="C13">
        <v>169.31056649999999</v>
      </c>
      <c r="D13" s="3">
        <f t="shared" si="1"/>
        <v>1.016130574771271</v>
      </c>
      <c r="E13" s="3">
        <f t="shared" si="2"/>
        <v>1.016823814979757</v>
      </c>
      <c r="F13" s="3"/>
      <c r="G13" s="3">
        <f t="shared" si="3"/>
        <v>4.7189108356889692E-2</v>
      </c>
      <c r="H13">
        <v>170.621454</v>
      </c>
      <c r="I13">
        <v>172.29390799999999</v>
      </c>
      <c r="J13">
        <v>168.29330999999999</v>
      </c>
      <c r="K13">
        <v>164.79344</v>
      </c>
      <c r="L13">
        <v>161.19475</v>
      </c>
      <c r="M13">
        <v>157.49724000000001</v>
      </c>
      <c r="N13">
        <v>153.70090999999999</v>
      </c>
      <c r="O13">
        <v>149.80575999999999</v>
      </c>
      <c r="P13">
        <v>145.81179</v>
      </c>
      <c r="Q13">
        <v>141.71899999999999</v>
      </c>
      <c r="R13">
        <v>137.52739</v>
      </c>
      <c r="S13">
        <v>133.23696000000001</v>
      </c>
      <c r="T13">
        <v>128.84771000000001</v>
      </c>
      <c r="U13">
        <v>124.35964</v>
      </c>
      <c r="V13">
        <v>119.77275</v>
      </c>
      <c r="W13">
        <v>115.08704</v>
      </c>
      <c r="X13">
        <v>110.30251</v>
      </c>
      <c r="Y13">
        <v>105.41916000000001</v>
      </c>
      <c r="Z13">
        <v>100.43698999999999</v>
      </c>
      <c r="AA13">
        <v>95.355999999999995</v>
      </c>
      <c r="AB13">
        <v>90.176190000000005</v>
      </c>
      <c r="AC13">
        <v>84.897559999999999</v>
      </c>
      <c r="AD13">
        <v>79.520110000000003</v>
      </c>
      <c r="AE13">
        <v>74.043840000000003</v>
      </c>
    </row>
    <row r="14" spans="1:31" x14ac:dyDescent="0.25">
      <c r="A14">
        <v>2700</v>
      </c>
      <c r="B14">
        <f t="shared" si="0"/>
        <v>45</v>
      </c>
      <c r="C14">
        <v>181.36674149999999</v>
      </c>
      <c r="D14" s="3">
        <f t="shared" si="1"/>
        <v>0.97849610903900175</v>
      </c>
      <c r="E14" s="3">
        <f t="shared" si="2"/>
        <v>0.97916367368421053</v>
      </c>
      <c r="F14" s="3"/>
      <c r="G14" s="3">
        <f t="shared" si="3"/>
        <v>4.5138186890743615E-2</v>
      </c>
      <c r="H14">
        <v>178.59171169999999</v>
      </c>
      <c r="I14">
        <v>175.2379387</v>
      </c>
      <c r="J14">
        <v>171.78468100000001</v>
      </c>
      <c r="K14">
        <v>168.2319387</v>
      </c>
      <c r="L14">
        <v>164.57971180000001</v>
      </c>
      <c r="M14">
        <v>160.8280001</v>
      </c>
      <c r="N14">
        <v>156.9768038</v>
      </c>
      <c r="O14">
        <v>153.02612289999999</v>
      </c>
      <c r="P14">
        <v>148.9759573</v>
      </c>
      <c r="Q14">
        <v>144.82630700000001</v>
      </c>
      <c r="R14">
        <v>140.57717210000001</v>
      </c>
      <c r="S14">
        <v>136.22855250000001</v>
      </c>
      <c r="T14">
        <v>131.7804482</v>
      </c>
      <c r="U14">
        <v>127.2328593</v>
      </c>
      <c r="V14">
        <v>122.5857858</v>
      </c>
      <c r="W14">
        <v>117.83922750000001</v>
      </c>
      <c r="X14">
        <v>112.99318460000001</v>
      </c>
      <c r="Y14">
        <v>108.0476571</v>
      </c>
      <c r="Z14">
        <v>103.00264490000001</v>
      </c>
      <c r="AA14">
        <v>97.858148</v>
      </c>
      <c r="AB14">
        <v>92.614166470000001</v>
      </c>
      <c r="AC14">
        <v>87.27070028</v>
      </c>
      <c r="AD14">
        <v>81.827749429999997</v>
      </c>
      <c r="AE14">
        <v>76.285313919999993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LY-IO-390-C_FF_BP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Soria Castro, Luis</dc:creator>
  <cp:lastModifiedBy>Soria Castro, Luis</cp:lastModifiedBy>
  <dcterms:created xsi:type="dcterms:W3CDTF">2017-07-20T18:03:22Z</dcterms:created>
  <dcterms:modified xsi:type="dcterms:W3CDTF">2017-07-21T18:22:54Z</dcterms:modified>
</cp:coreProperties>
</file>