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05" windowWidth="20490" xWindow="0" yWindow="0"/>
  </bookViews>
  <sheets>
    <sheet xmlns:r="http://schemas.openxmlformats.org/officeDocument/2006/relationships" name="Main" sheetId="1" state="visible" r:id="rId1"/>
  </sheets>
  <definedNames>
    <definedName name="Output_Area">Main!$D$1:$R$25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theme="1"/>
      <sz val="11"/>
      <scheme val="minor"/>
    </font>
    <font>
      <name val="Calibri"/>
      <charset val="186"/>
      <family val="2"/>
      <b val="1"/>
      <color theme="1"/>
      <sz val="11"/>
      <scheme val="minor"/>
    </font>
    <font>
      <name val="Arial"/>
      <charset val="186"/>
      <family val="2"/>
      <b val="1"/>
      <color theme="1"/>
      <sz val="11"/>
    </font>
    <font>
      <name val="Arial"/>
      <charset val="186"/>
      <family val="2"/>
      <b val="1"/>
      <color theme="1"/>
      <sz val="14"/>
    </font>
    <font>
      <name val="Arial"/>
      <charset val="186"/>
      <family val="2"/>
      <b val="1"/>
      <color theme="1"/>
      <sz val="12"/>
    </font>
    <font>
      <name val="Calibri"/>
      <charset val="186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0"/>
  </cellStyleXfs>
  <cellXfs count="8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borderId="0" fillId="0" fontId="6" numFmtId="0" pivotButton="0" quotePrefix="0" xfId="0"/>
    <xf borderId="0" fillId="0" fontId="1" numFmtId="10" pivotButton="0" quotePrefix="0" xfId="1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A7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DC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FF525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FF7B7B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FFBABA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Main!$A$8:$A$12</f>
              <strCache>
                <ptCount val="5"/>
                <pt idx="0">
                  <v>GRZ1R</v>
                </pt>
                <pt idx="1">
                  <v>SKN1T</v>
                </pt>
                <pt idx="2">
                  <v>INL1L</v>
                </pt>
                <pt idx="3">
                  <v>SNG1L</v>
                </pt>
                <pt idx="4">
                  <v>PKG1T</v>
                </pt>
              </strCache>
            </strRef>
          </cat>
          <val>
            <numRef>
              <f>Main!$B$8:$B$12</f>
              <numCache>
                <formatCode>0.0%</formatCode>
                <ptCount val="5"/>
                <pt idx="0">
                  <v>-0.5212765957446808</v>
                </pt>
                <pt idx="1">
                  <v>-0.177570093457944</v>
                </pt>
                <pt idx="2">
                  <v>-0.135678391959799</v>
                </pt>
                <pt idx="3">
                  <v>-0.0789473684210527</v>
                </pt>
                <pt idx="4">
                  <v>-0.07586206896551716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4996544"/>
        <axId val="207576752"/>
      </barChart>
      <catAx>
        <axId val="499654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high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lt-LT"/>
          </a:p>
        </txPr>
        <crossAx val="207576752"/>
        <crosses val="autoZero"/>
        <auto val="1"/>
        <lblAlgn val="ctr"/>
        <lblOffset val="100"/>
        <noMultiLvlLbl val="0"/>
      </catAx>
      <valAx>
        <axId val="207576752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lt-LT"/>
          </a:p>
        </txPr>
        <crossAx val="499654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004D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0067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008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009A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00B300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Main!$A$2:$A$6</f>
              <strCache>
                <ptCount val="5"/>
                <pt idx="0">
                  <v>LJM1R</v>
                </pt>
                <pt idx="1">
                  <v>GRD1R</v>
                </pt>
                <pt idx="2">
                  <v>RKB1R</v>
                </pt>
                <pt idx="3">
                  <v>BLT1T</v>
                </pt>
                <pt idx="4">
                  <v>RJR1R</v>
                </pt>
              </strCache>
            </strRef>
          </cat>
          <val>
            <numRef>
              <f>Main!$B$2:$B$6</f>
              <numCache>
                <formatCode>0.0%</formatCode>
                <ptCount val="5"/>
                <pt idx="0">
                  <v>0.2</v>
                </pt>
                <pt idx="1">
                  <v>0.1607142857142858</v>
                </pt>
                <pt idx="2">
                  <v>0.1111111111111111</v>
                </pt>
                <pt idx="3">
                  <v>0.08787878787878778</v>
                </pt>
                <pt idx="4">
                  <v>0.07647058823529401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207578992"/>
        <axId val="207579552"/>
      </barChart>
      <catAx>
        <axId val="20757899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lt-LT"/>
          </a:p>
        </txPr>
        <crossAx val="207579552"/>
        <crosses val="autoZero"/>
        <auto val="1"/>
        <lblAlgn val="ctr"/>
        <lblOffset val="100"/>
        <noMultiLvlLbl val="0"/>
      </catAx>
      <valAx>
        <axId val="207579552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lt-LT"/>
          </a:p>
        </txPr>
        <crossAx val="20757899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strRef>
          <f>Main!$K$18</f>
          <strCache>
            <ptCount val="1"/>
            <pt idx="0">
              <v>Random metric for the week: D&amp;A/Total Assets</v>
            </pt>
          </strCache>
        </strRef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lt-LT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Main!$A$21</f>
              <strCache>
                <ptCount val="1"/>
                <pt idx="0">
                  <v>D&amp;A/Total Assets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Main!$I$20:$I$24</f>
              <strCache>
                <ptCount val="5"/>
                <pt idx="0">
                  <v>Baltika</v>
                </pt>
                <pt idx="1">
                  <v>Grigeo Grigiškės</v>
                </pt>
                <pt idx="2">
                  <v>Telia Lietuva</v>
                </pt>
                <pt idx="3">
                  <v>Linda Nektar</v>
                </pt>
                <pt idx="4">
                  <v>Pieno žvaigždės</v>
                </pt>
              </strCache>
            </strRef>
          </cat>
          <val>
            <numRef>
              <f>Main!$V$24:$V$28</f>
              <numCache>
                <formatCode>General</formatCode>
                <ptCount val="5"/>
                <pt idx="0">
                  <v>0.1171057019006335</v>
                </pt>
                <pt idx="1">
                  <v>0.1157838350991999</v>
                </pt>
                <pt idx="2">
                  <v>0.1141666888256619</v>
                </pt>
                <pt idx="3">
                  <v>0.1134136904799231</v>
                </pt>
                <pt idx="4">
                  <v>0.09259561725874507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72368768"/>
        <axId val="872369888"/>
      </barChart>
      <catAx>
        <axId val="8723687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lt-LT"/>
          </a:p>
        </txPr>
        <crossAx val="872369888"/>
        <crosses val="autoZero"/>
        <auto val="1"/>
        <lblAlgn val="ctr"/>
        <lblOffset val="100"/>
        <noMultiLvlLbl val="0"/>
      </catAx>
      <valAx>
        <axId val="87236988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lt-LT"/>
          </a:p>
        </txPr>
        <crossAx val="87236876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lt-LT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Main!$A$21</f>
              <strCache>
                <ptCount val="1"/>
                <pt idx="0">
                  <v>D&amp;A/Total Assets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Main!$A$110:$A$114</f>
              <strCache>
                <ptCount val="5"/>
                <pt idx="0">
                  <v>Baltika</v>
                </pt>
                <pt idx="1">
                  <v>Grigeo Grigiškės</v>
                </pt>
                <pt idx="2">
                  <v>Telia Lietuva</v>
                </pt>
                <pt idx="3">
                  <v>Linda Nektar</v>
                </pt>
                <pt idx="4">
                  <v>Pieno žvaigždės</v>
                </pt>
              </strCache>
            </strRef>
          </cat>
          <val>
            <numRef>
              <f>Main!$E$110:$E$114</f>
              <numCache>
                <formatCode>0.00%</formatCode>
                <ptCount val="5"/>
                <pt idx="0">
                  <v>0.1171</v>
                </pt>
                <pt idx="1">
                  <v>0.1158</v>
                </pt>
                <pt idx="2">
                  <v>0.1142</v>
                </pt>
                <pt idx="3">
                  <v>0.1134</v>
                </pt>
                <pt idx="4">
                  <v>0.0926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2785328"/>
        <axId val="282784768"/>
      </barChart>
      <catAx>
        <axId val="2827853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lt-LT"/>
          </a:p>
        </txPr>
        <crossAx val="282784768"/>
        <crosses val="autoZero"/>
        <auto val="1"/>
        <lblAlgn val="ctr"/>
        <lblOffset val="100"/>
        <noMultiLvlLbl val="0"/>
      </catAx>
      <valAx>
        <axId val="28278476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lt-LT"/>
          </a:p>
        </txPr>
        <crossAx val="28278532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4</col>
      <colOff>28575</colOff>
      <row>3</row>
      <rowOff>109537</rowOff>
    </from>
    <to>
      <col>10</col>
      <colOff>304800</colOff>
      <row>16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304800</colOff>
      <row>3</row>
      <rowOff>109537</rowOff>
    </from>
    <to>
      <col>16</col>
      <colOff>581025</colOff>
      <row>16</row>
      <rowOff>9525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6</col>
      <colOff>428625</colOff>
      <row>26</row>
      <rowOff>138112</rowOff>
    </from>
    <to>
      <col>14</col>
      <colOff>123825</colOff>
      <row>41</row>
      <rowOff>23812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238125</colOff>
      <row>98</row>
      <rowOff>52387</rowOff>
    </from>
    <to>
      <col>12</col>
      <colOff>542925</colOff>
      <row>112</row>
      <rowOff>128587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14"/>
  <sheetViews>
    <sheetView showGridLines="0" tabSelected="1" workbookViewId="0" zoomScaleNormal="100">
      <selection activeCell="A1" sqref="A1"/>
    </sheetView>
  </sheetViews>
  <sheetFormatPr baseColWidth="8" defaultRowHeight="15" outlineLevelCol="0"/>
  <cols>
    <col bestFit="1" customWidth="1" max="1" min="1" width="28"/>
    <col customWidth="1" max="4" min="4" width="2.7109375"/>
    <col customWidth="1" max="18" min="18" width="2.7109375"/>
  </cols>
  <sheetData>
    <row customHeight="1" ht="18" r="1">
      <c r="A1" s="2" t="inlineStr">
        <is>
          <t>Top Performers</t>
        </is>
      </c>
      <c r="K1" s="4" t="inlineStr">
        <is>
          <t>Nasdaq OMX Baltic Price Performance Highlights</t>
        </is>
      </c>
    </row>
    <row customHeight="1" ht="7.5" r="2">
      <c r="A2" t="inlineStr">
        <is>
          <t>RKB1R</t>
        </is>
      </c>
      <c r="B2" s="1" t="n">
        <v>0.212121212121212</v>
      </c>
      <c r="C2" s="1" t="n"/>
    </row>
    <row r="3">
      <c r="A3" t="inlineStr">
        <is>
          <t>GRD1R</t>
        </is>
      </c>
      <c r="B3" s="1" t="n">
        <v>0.1944444444444444</v>
      </c>
      <c r="C3" s="1" t="n"/>
      <c r="K3" s="3">
        <f>B19&amp;" - "&amp;B18</f>
        <v/>
      </c>
    </row>
    <row r="4">
      <c r="A4" t="inlineStr">
        <is>
          <t>LJM1R</t>
        </is>
      </c>
      <c r="B4" s="1" t="n">
        <v>0.06666666666666662</v>
      </c>
      <c r="C4" s="1" t="n"/>
    </row>
    <row r="5">
      <c r="A5" t="inlineStr">
        <is>
          <t>OLF1R</t>
        </is>
      </c>
      <c r="B5" s="1" t="n">
        <v>0.05120481927710855</v>
      </c>
      <c r="C5" s="1" t="n"/>
    </row>
    <row r="6">
      <c r="A6" t="inlineStr">
        <is>
          <t>SAB1L</t>
        </is>
      </c>
      <c r="B6" s="1" t="n">
        <v>0.0492505353319057</v>
      </c>
      <c r="C6" s="1" t="n"/>
    </row>
    <row r="7">
      <c r="A7" s="2" t="inlineStr">
        <is>
          <t>Worst Performers</t>
        </is>
      </c>
    </row>
    <row r="8">
      <c r="A8" t="inlineStr">
        <is>
          <t>BLT1T</t>
        </is>
      </c>
      <c r="B8" s="1" t="n">
        <v>-0.3125</v>
      </c>
      <c r="C8" s="1" t="n"/>
    </row>
    <row r="9">
      <c r="A9" t="inlineStr">
        <is>
          <t>INL1L</t>
        </is>
      </c>
      <c r="B9" s="1" t="n">
        <v>-0.135678391959799</v>
      </c>
      <c r="C9" s="1" t="n"/>
    </row>
    <row r="10">
      <c r="A10" t="inlineStr">
        <is>
          <t>SNG1L</t>
        </is>
      </c>
      <c r="B10" s="1" t="n">
        <v>-0.0789473684210527</v>
      </c>
      <c r="C10" s="1" t="n"/>
    </row>
    <row r="11">
      <c r="A11" t="inlineStr">
        <is>
          <t>K2LT</t>
        </is>
      </c>
      <c r="B11" s="1" t="n">
        <v>-0.06060606060606061</v>
      </c>
      <c r="C11" s="1" t="n"/>
    </row>
    <row r="12">
      <c r="A12" t="inlineStr">
        <is>
          <t>RJR1R</t>
        </is>
      </c>
      <c r="B12" s="1" t="n">
        <v>-0.05670103092783497</v>
      </c>
      <c r="C12" s="1" t="n"/>
    </row>
    <row customHeight="1" ht="7.5" r="17"/>
    <row customHeight="1" ht="15.75" r="18">
      <c r="A18" t="inlineStr">
        <is>
          <t>Start date</t>
        </is>
      </c>
      <c r="B18" t="inlineStr">
        <is>
          <t>2019.07.23</t>
        </is>
      </c>
      <c r="K18" s="5">
        <f>"Random metric for the week: "&amp;$A$21</f>
        <v/>
      </c>
    </row>
    <row customHeight="1" ht="9" r="19">
      <c r="A19" t="inlineStr">
        <is>
          <t>End date</t>
        </is>
      </c>
      <c r="B19" t="inlineStr">
        <is>
          <t>2019.07.16</t>
        </is>
      </c>
    </row>
    <row r="20">
      <c r="B20" t="inlineStr">
        <is>
          <t>Used format</t>
        </is>
      </c>
      <c r="I20">
        <f>U24</f>
        <v/>
      </c>
      <c r="M20">
        <f>TEXT(V24,IF($B$21=$A$25,"0.00",IF($B$21=$A$26,"#,##0",IF($B$21=$A$27,"0.00%"))))</f>
        <v/>
      </c>
    </row>
    <row r="21">
      <c r="A21" t="inlineStr">
        <is>
          <t>Adj. Net profit margin</t>
        </is>
      </c>
      <c r="B21" s="6">
        <f>INDEX($B$30:$B$64,MATCH($A$21,$A$30:$A$64,0))</f>
        <v/>
      </c>
      <c r="I21">
        <f>U25</f>
        <v/>
      </c>
      <c r="M21">
        <f>TEXT(V25,IF($B$21=$A$25,"0.00",IF($B$21=$A$26,"#,##0",IF($B$21=$A$27,"0.00%"))))</f>
        <v/>
      </c>
    </row>
    <row r="22">
      <c r="I22">
        <f>U26</f>
        <v/>
      </c>
      <c r="M22">
        <f>TEXT(V26,IF($B$21=$A$25,"0.00",IF($B$21=$A$26,"#,##0",IF($B$21=$A$27,"0.00%"))))</f>
        <v/>
      </c>
    </row>
    <row r="23">
      <c r="I23">
        <f>U27</f>
        <v/>
      </c>
      <c r="M23">
        <f>TEXT(V27,IF($B$21=$A$25,"0.00",IF($B$21=$A$26,"#,##0",IF($B$21=$A$27,"0.00%"))))</f>
        <v/>
      </c>
    </row>
    <row r="24">
      <c r="A24" s="2" t="inlineStr">
        <is>
          <t>All types</t>
        </is>
      </c>
      <c r="I24">
        <f>U28</f>
        <v/>
      </c>
      <c r="M24">
        <f>TEXT(V28,IF($B$21=$A$25,"0.00",IF($B$21=$A$26,"#,##0",IF($B$21=$A$27,"0.00%"))))</f>
        <v/>
      </c>
      <c r="U24" t="inlineStr">
        <is>
          <t>Invalda INVL</t>
        </is>
      </c>
      <c r="V24" t="n">
        <v>1.055735056542811</v>
      </c>
    </row>
    <row r="25">
      <c r="A25" t="inlineStr">
        <is>
          <t>General</t>
        </is>
      </c>
      <c r="U25" t="inlineStr">
        <is>
          <t>Tallinna Vesi</t>
        </is>
      </c>
      <c r="V25" t="n">
        <v>0.3846766486142084</v>
      </c>
    </row>
    <row r="26">
      <c r="A26" t="inlineStr">
        <is>
          <t>Accounting</t>
        </is>
      </c>
      <c r="U26" t="inlineStr">
        <is>
          <t>Amber Grid</t>
        </is>
      </c>
      <c r="V26" t="n">
        <v>0.2964450174986185</v>
      </c>
    </row>
    <row r="27">
      <c r="A27" t="inlineStr">
        <is>
          <t>Percentage</t>
        </is>
      </c>
      <c r="U27" t="inlineStr">
        <is>
          <t>INVL Baltic Real Estate</t>
        </is>
      </c>
      <c r="V27" t="n">
        <v>0.2913088285812436</v>
      </c>
    </row>
    <row r="28">
      <c r="U28" t="inlineStr">
        <is>
          <t>INVL Baltic Farmland</t>
        </is>
      </c>
      <c r="V28" t="n">
        <v>0.2389937106918239</v>
      </c>
    </row>
    <row r="29">
      <c r="A29" s="2" t="inlineStr">
        <is>
          <t>Ratio</t>
        </is>
      </c>
      <c r="B29" s="2" t="inlineStr">
        <is>
          <t>Format</t>
        </is>
      </c>
    </row>
    <row r="30">
      <c r="A30" t="inlineStr">
        <is>
          <t>Market Cap., k €</t>
        </is>
      </c>
      <c r="B30" t="inlineStr">
        <is>
          <t>Accounting</t>
        </is>
      </c>
    </row>
    <row r="31">
      <c r="A31" t="inlineStr">
        <is>
          <t>EV, k €</t>
        </is>
      </c>
      <c r="B31" t="inlineStr">
        <is>
          <t>Accounting</t>
        </is>
      </c>
    </row>
    <row r="32">
      <c r="A32" t="inlineStr">
        <is>
          <t>TOTAL ASSETS</t>
        </is>
      </c>
      <c r="B32" t="inlineStr">
        <is>
          <t>Accounting</t>
        </is>
      </c>
    </row>
    <row r="33">
      <c r="A33" t="inlineStr">
        <is>
          <t>Book value</t>
        </is>
      </c>
      <c r="B33" t="inlineStr">
        <is>
          <t>General</t>
        </is>
      </c>
    </row>
    <row r="34">
      <c r="A34" t="inlineStr">
        <is>
          <t>Tangible Book Value</t>
        </is>
      </c>
      <c r="B34" t="inlineStr">
        <is>
          <t>General</t>
        </is>
      </c>
    </row>
    <row r="35">
      <c r="A35" t="inlineStr">
        <is>
          <t>Minority/Equity</t>
        </is>
      </c>
      <c r="B35" t="inlineStr">
        <is>
          <t>Percentage</t>
        </is>
      </c>
    </row>
    <row r="36">
      <c r="A36" t="inlineStr">
        <is>
          <t>Intangibles/Equity</t>
        </is>
      </c>
      <c r="B36" t="inlineStr">
        <is>
          <t>Percentage</t>
        </is>
      </c>
    </row>
    <row r="37">
      <c r="A37" t="inlineStr">
        <is>
          <t>ROE</t>
        </is>
      </c>
      <c r="B37" t="inlineStr">
        <is>
          <t>Percentage</t>
        </is>
      </c>
    </row>
    <row r="38">
      <c r="A38" t="inlineStr">
        <is>
          <t>ROA</t>
        </is>
      </c>
      <c r="B38" t="inlineStr">
        <is>
          <t>Percentage</t>
        </is>
      </c>
    </row>
    <row r="39">
      <c r="A39" t="inlineStr">
        <is>
          <t>Inventory</t>
        </is>
      </c>
      <c r="B39" t="inlineStr">
        <is>
          <t>Accounting</t>
        </is>
      </c>
    </row>
    <row r="40">
      <c r="A40" t="inlineStr">
        <is>
          <t>Total Receivables</t>
        </is>
      </c>
      <c r="B40" t="inlineStr">
        <is>
          <t>Accounting</t>
        </is>
      </c>
    </row>
    <row r="41">
      <c r="A41" t="inlineStr">
        <is>
          <t>D&amp;A/Total Assets</t>
        </is>
      </c>
      <c r="B41" t="inlineStr">
        <is>
          <t>Percentage</t>
        </is>
      </c>
    </row>
    <row r="42">
      <c r="A42" t="inlineStr">
        <is>
          <t>D&amp;A/Fixed assets</t>
        </is>
      </c>
      <c r="B42" t="inlineStr">
        <is>
          <t>Percentage</t>
        </is>
      </c>
    </row>
    <row r="43">
      <c r="A43" t="inlineStr">
        <is>
          <t>EV/EBITDA</t>
        </is>
      </c>
      <c r="B43" t="inlineStr">
        <is>
          <t>General</t>
        </is>
      </c>
    </row>
    <row r="44">
      <c r="A44" t="inlineStr">
        <is>
          <t>EV/EBITDA adj.</t>
        </is>
      </c>
      <c r="B44" t="inlineStr">
        <is>
          <t>General</t>
        </is>
      </c>
    </row>
    <row r="45">
      <c r="A45" t="inlineStr">
        <is>
          <t>P/E</t>
        </is>
      </c>
      <c r="B45" t="inlineStr">
        <is>
          <t>General</t>
        </is>
      </c>
    </row>
    <row r="46">
      <c r="A46" t="inlineStr">
        <is>
          <t>P/E adj.</t>
        </is>
      </c>
      <c r="B46" t="inlineStr">
        <is>
          <t>General</t>
        </is>
      </c>
    </row>
    <row r="47">
      <c r="A47" t="inlineStr">
        <is>
          <t>P/tBV</t>
        </is>
      </c>
      <c r="B47" t="inlineStr">
        <is>
          <t>General</t>
        </is>
      </c>
    </row>
    <row r="48">
      <c r="A48" t="inlineStr">
        <is>
          <t>NNWC/Market Cap</t>
        </is>
      </c>
      <c r="B48" t="inlineStr">
        <is>
          <t>General</t>
        </is>
      </c>
    </row>
    <row r="49">
      <c r="A49" t="inlineStr">
        <is>
          <t>Debt/Equity</t>
        </is>
      </c>
      <c r="B49" t="inlineStr">
        <is>
          <t>General</t>
        </is>
      </c>
    </row>
    <row r="50">
      <c r="A50" t="inlineStr">
        <is>
          <t>Financial debt/Total liabilities</t>
        </is>
      </c>
      <c r="B50" t="inlineStr">
        <is>
          <t>General</t>
        </is>
      </c>
    </row>
    <row r="51">
      <c r="A51" t="inlineStr">
        <is>
          <t>Net Debt/EBITDA adj.</t>
        </is>
      </c>
      <c r="B51" t="inlineStr">
        <is>
          <t>General</t>
        </is>
      </c>
    </row>
    <row r="52">
      <c r="A52" t="inlineStr">
        <is>
          <t>Current Ratio</t>
        </is>
      </c>
      <c r="B52" t="inlineStr">
        <is>
          <t>General</t>
        </is>
      </c>
    </row>
    <row r="53">
      <c r="A53" t="inlineStr">
        <is>
          <t>Quick Ratio</t>
        </is>
      </c>
      <c r="B53" t="inlineStr">
        <is>
          <t>General</t>
        </is>
      </c>
    </row>
    <row r="54">
      <c r="A54" t="inlineStr">
        <is>
          <t>Gross profit margin</t>
        </is>
      </c>
      <c r="B54" t="inlineStr">
        <is>
          <t>Percentage</t>
        </is>
      </c>
    </row>
    <row r="55">
      <c r="A55" t="inlineStr">
        <is>
          <t>Operating profit margin</t>
        </is>
      </c>
      <c r="B55" t="inlineStr">
        <is>
          <t>Percentage</t>
        </is>
      </c>
    </row>
    <row r="56">
      <c r="A56" t="inlineStr">
        <is>
          <t>Adj. Net profit margin</t>
        </is>
      </c>
      <c r="B56" t="inlineStr">
        <is>
          <t>Percentage</t>
        </is>
      </c>
    </row>
    <row r="57">
      <c r="A57" t="inlineStr">
        <is>
          <t>Adj. EBITDA margin</t>
        </is>
      </c>
      <c r="B57" t="inlineStr">
        <is>
          <t>Percentage</t>
        </is>
      </c>
    </row>
    <row r="58">
      <c r="A58" t="inlineStr">
        <is>
          <t>Cash/Assets</t>
        </is>
      </c>
      <c r="B58" t="inlineStr">
        <is>
          <t>Percentage</t>
        </is>
      </c>
    </row>
    <row r="59">
      <c r="A59" t="inlineStr">
        <is>
          <t>Retained earnings/Assets</t>
        </is>
      </c>
      <c r="B59" t="inlineStr">
        <is>
          <t>Percentage</t>
        </is>
      </c>
    </row>
    <row r="60">
      <c r="A60" t="inlineStr">
        <is>
          <t>Cash/Retained Earnings</t>
        </is>
      </c>
      <c r="B60" t="inlineStr">
        <is>
          <t>Percentage</t>
        </is>
      </c>
    </row>
    <row r="61">
      <c r="A61" t="inlineStr">
        <is>
          <t>Cash/Market Cap</t>
        </is>
      </c>
      <c r="B61" t="inlineStr">
        <is>
          <t>Percentage</t>
        </is>
      </c>
    </row>
    <row r="62">
      <c r="A62" t="inlineStr">
        <is>
          <t>FCF/Market Cap</t>
        </is>
      </c>
      <c r="B62" t="inlineStr">
        <is>
          <t>Percentage</t>
        </is>
      </c>
    </row>
    <row r="63">
      <c r="A63" t="inlineStr">
        <is>
          <t>Dividend yield</t>
        </is>
      </c>
      <c r="B63" t="inlineStr">
        <is>
          <t>Percentage</t>
        </is>
      </c>
    </row>
    <row r="64">
      <c r="A64" t="inlineStr">
        <is>
          <t>Payout ratio</t>
        </is>
      </c>
      <c r="B64" t="inlineStr">
        <is>
          <t>Percentage</t>
        </is>
      </c>
    </row>
    <row r="70">
      <c r="F70" t="inlineStr">
        <is>
          <t>Size</t>
        </is>
      </c>
      <c r="G70" t="inlineStr">
        <is>
          <t>Balance Ratios</t>
        </is>
      </c>
      <c r="H70" t="inlineStr">
        <is>
          <t>Valuation</t>
        </is>
      </c>
      <c r="I70" t="inlineStr">
        <is>
          <t>Liquidity</t>
        </is>
      </c>
      <c r="J70" t="inlineStr">
        <is>
          <t>Margins</t>
        </is>
      </c>
      <c r="K70" t="inlineStr">
        <is>
          <t>Dividend Potential</t>
        </is>
      </c>
    </row>
    <row r="71">
      <c r="F71" t="inlineStr">
        <is>
          <t>Market Cap., k €</t>
        </is>
      </c>
      <c r="G71" t="inlineStr">
        <is>
          <t>Book value</t>
        </is>
      </c>
      <c r="H71" t="inlineStr">
        <is>
          <t>EV/EBITDA</t>
        </is>
      </c>
      <c r="I71" t="inlineStr">
        <is>
          <t>Debt/Equity</t>
        </is>
      </c>
      <c r="J71" t="inlineStr">
        <is>
          <t>Gross profit margin</t>
        </is>
      </c>
      <c r="K71" t="inlineStr">
        <is>
          <t>Cash/Assets</t>
        </is>
      </c>
    </row>
    <row r="72">
      <c r="F72" t="inlineStr">
        <is>
          <t>EV, k €</t>
        </is>
      </c>
      <c r="G72" t="inlineStr">
        <is>
          <t>Tangible Book Value</t>
        </is>
      </c>
      <c r="H72" t="inlineStr">
        <is>
          <t>EV/EBITDA adj.</t>
        </is>
      </c>
      <c r="I72" t="inlineStr">
        <is>
          <t>Financial debt/Total liabilities</t>
        </is>
      </c>
      <c r="J72" t="inlineStr">
        <is>
          <t>Operating profit margin</t>
        </is>
      </c>
      <c r="K72" t="inlineStr">
        <is>
          <t>Retained earnings/Assets</t>
        </is>
      </c>
    </row>
    <row r="73">
      <c r="F73" t="inlineStr">
        <is>
          <t>TOTAL ASSETS</t>
        </is>
      </c>
      <c r="G73" t="inlineStr">
        <is>
          <t>Minority/Equity</t>
        </is>
      </c>
      <c r="H73" t="inlineStr">
        <is>
          <t>P/E</t>
        </is>
      </c>
      <c r="I73" t="inlineStr">
        <is>
          <t>Net Debt/EBITDA adj.</t>
        </is>
      </c>
      <c r="J73" t="inlineStr">
        <is>
          <t>Adj. Net profit margin</t>
        </is>
      </c>
      <c r="K73" t="inlineStr">
        <is>
          <t>Cash/Retained Earnings</t>
        </is>
      </c>
    </row>
    <row r="74">
      <c r="G74" t="inlineStr">
        <is>
          <t>Intangibles/Equity</t>
        </is>
      </c>
      <c r="H74" t="inlineStr">
        <is>
          <t>P/E adj.</t>
        </is>
      </c>
      <c r="I74" t="inlineStr">
        <is>
          <t>Current Ratio</t>
        </is>
      </c>
      <c r="J74" t="inlineStr">
        <is>
          <t>Adj. EBITDA margin</t>
        </is>
      </c>
      <c r="K74" t="inlineStr">
        <is>
          <t>Cash/Market Cap</t>
        </is>
      </c>
    </row>
    <row r="75">
      <c r="G75" t="inlineStr">
        <is>
          <t>ROE</t>
        </is>
      </c>
      <c r="H75" t="inlineStr">
        <is>
          <t>P/tBV</t>
        </is>
      </c>
      <c r="I75" t="inlineStr">
        <is>
          <t>Quick Ratio</t>
        </is>
      </c>
      <c r="K75" t="inlineStr">
        <is>
          <t>FCF/Market Cap</t>
        </is>
      </c>
    </row>
    <row r="76">
      <c r="G76" t="inlineStr">
        <is>
          <t>ROA</t>
        </is>
      </c>
      <c r="H76" t="inlineStr">
        <is>
          <t>NNWC/Market Cap</t>
        </is>
      </c>
      <c r="K76" t="inlineStr">
        <is>
          <t>Dividend yield</t>
        </is>
      </c>
    </row>
    <row r="77">
      <c r="G77" t="inlineStr">
        <is>
          <t>Inventory</t>
        </is>
      </c>
      <c r="K77" t="inlineStr">
        <is>
          <t>Payout ratio</t>
        </is>
      </c>
    </row>
    <row r="78">
      <c r="G78" t="inlineStr">
        <is>
          <t>Total Receivables</t>
        </is>
      </c>
    </row>
    <row r="79">
      <c r="G79" t="inlineStr">
        <is>
          <t>D&amp;A/Total Assets</t>
        </is>
      </c>
    </row>
    <row r="80">
      <c r="G80" t="inlineStr">
        <is>
          <t>D&amp;A/Fixed assets</t>
        </is>
      </c>
    </row>
    <row r="110">
      <c r="A110" t="inlineStr">
        <is>
          <t>Baltika</t>
        </is>
      </c>
      <c r="E110" s="7" t="n">
        <v>0.1171</v>
      </c>
    </row>
    <row r="111">
      <c r="A111" t="inlineStr">
        <is>
          <t>Grigeo Grigiškės</t>
        </is>
      </c>
      <c r="E111" s="7" t="n">
        <v>0.1158</v>
      </c>
    </row>
    <row r="112">
      <c r="A112" t="inlineStr">
        <is>
          <t>Telia Lietuva</t>
        </is>
      </c>
      <c r="E112" s="7" t="n">
        <v>0.1142</v>
      </c>
    </row>
    <row r="113">
      <c r="A113" t="inlineStr">
        <is>
          <t>Linda Nektar</t>
        </is>
      </c>
      <c r="E113" s="7" t="n">
        <v>0.1134</v>
      </c>
    </row>
    <row r="114">
      <c r="A114" t="inlineStr">
        <is>
          <t>Pieno žvaigždės</t>
        </is>
      </c>
      <c r="E114" s="7" t="n">
        <v>0.0926</v>
      </c>
    </row>
  </sheetData>
  <pageMargins bottom="0.75" footer="0.3" header="0.3" left="0.7" right="0.7" top="0.75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yomajo</dc:creator>
  <dcterms:created xmlns:dcterms="http://purl.org/dc/terms/" xmlns:xsi="http://www.w3.org/2001/XMLSchema-instance" xsi:type="dcterms:W3CDTF">2019-05-20T15:48:39Z</dcterms:created>
  <dcterms:modified xmlns:dcterms="http://purl.org/dc/terms/" xmlns:xsi="http://www.w3.org/2001/XMLSchema-instance" xsi:type="dcterms:W3CDTF">2019-07-23T14:11:24Z</dcterms:modified>
  <cp:lastModifiedBy>yo</cp:lastModifiedBy>
  <cp:lastPrinted>2019-05-21T08:29:38Z</cp:lastPrinted>
</cp:coreProperties>
</file>