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Programming R\AJ Receiver Demand\Trailer Details\Model\"/>
    </mc:Choice>
  </mc:AlternateContent>
  <xr:revisionPtr revIDLastSave="0" documentId="13_ncr:1_{6088D4C5-4405-49D6-A196-454C9BB492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utput_2.1_AJ Receiving Domest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" i="1" l="1"/>
  <c r="P12" i="1"/>
  <c r="N12" i="1"/>
  <c r="R11" i="1"/>
  <c r="P11" i="1"/>
  <c r="N11" i="1"/>
  <c r="R10" i="1"/>
  <c r="P10" i="1"/>
  <c r="N10" i="1"/>
  <c r="R9" i="1"/>
  <c r="P9" i="1"/>
  <c r="N9" i="1"/>
  <c r="R8" i="1"/>
  <c r="P8" i="1"/>
  <c r="N8" i="1"/>
  <c r="R7" i="1"/>
  <c r="P7" i="1"/>
  <c r="N7" i="1"/>
  <c r="R6" i="1"/>
  <c r="P6" i="1"/>
  <c r="N6" i="1"/>
  <c r="R5" i="1"/>
  <c r="P5" i="1"/>
  <c r="N5" i="1"/>
  <c r="P4" i="1"/>
  <c r="N4" i="1"/>
  <c r="P16" i="1" l="1"/>
  <c r="P17" i="1" s="1"/>
  <c r="R4" i="1"/>
  <c r="R16" i="1" s="1"/>
  <c r="R17" i="1" s="1"/>
  <c r="N16" i="1"/>
  <c r="N17" i="1" s="1"/>
</calcChain>
</file>

<file path=xl/sharedStrings.xml><?xml version="1.0" encoding="utf-8"?>
<sst xmlns="http://schemas.openxmlformats.org/spreadsheetml/2006/main" count="43" uniqueCount="32">
  <si>
    <t>estimate</t>
  </si>
  <si>
    <t>std.error</t>
  </si>
  <si>
    <t>statistic</t>
  </si>
  <si>
    <t>p.value</t>
  </si>
  <si>
    <t>(Intercept)</t>
  </si>
  <si>
    <t>CUBE</t>
  </si>
  <si>
    <t>CARTONS</t>
  </si>
  <si>
    <t>PALLET</t>
  </si>
  <si>
    <t>LINES</t>
  </si>
  <si>
    <t>CUBE_PH</t>
  </si>
  <si>
    <t>CARTONS_PH</t>
  </si>
  <si>
    <t>PALLET_PH</t>
  </si>
  <si>
    <t>LINES_PH</t>
  </si>
  <si>
    <t xml:space="preserve">Trailer Detail Level Linear Regression Output  </t>
  </si>
  <si>
    <t>Accuracy</t>
  </si>
  <si>
    <t>.metric</t>
  </si>
  <si>
    <t>.estimator</t>
  </si>
  <si>
    <t>.estimate</t>
  </si>
  <si>
    <t>rmse</t>
  </si>
  <si>
    <t>standard</t>
  </si>
  <si>
    <t>rsq</t>
  </si>
  <si>
    <t>Recv_Domestic_term</t>
  </si>
  <si>
    <t>COEFF</t>
  </si>
  <si>
    <t>P25</t>
  </si>
  <si>
    <t>P25_sub_TOT</t>
  </si>
  <si>
    <t>P50</t>
  </si>
  <si>
    <t>P50_sub_TOT</t>
  </si>
  <si>
    <t>P75</t>
  </si>
  <si>
    <t>P75_sub_TOT</t>
  </si>
  <si>
    <t>ACTUAL_HOURS_DOMESTIC</t>
  </si>
  <si>
    <t>FTE_DOMESTIC</t>
  </si>
  <si>
    <t>Trailer Level WAB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</si>
</sst>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33" borderId="0" xfId="0" applyFill="1"/>
    <xf numFmtId="164" fontId="0" fillId="33" borderId="0" xfId="0" applyNumberFormat="1" applyFill="1"/>
    <xf numFmtId="3" fontId="0" fillId="0" borderId="0" xfId="0" applyNumberFormat="1"/>
    <xf numFmtId="0" fontId="0" fillId="34" borderId="0" xfId="0" applyFill="1"/>
    <xf numFmtId="164" fontId="0" fillId="34" borderId="0" xfId="0" applyNumberFormat="1" applyFill="1"/>
    <xf numFmtId="0" fontId="0" fillId="35" borderId="0" xfId="0" applyFill="1"/>
    <xf numFmtId="164" fontId="0" fillId="35" borderId="0" xfId="0" applyNumberFormat="1" applyFill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tabSelected="1" workbookViewId="0">
      <selection activeCell="I27" sqref="I27"/>
    </sheetView>
  </sheetViews>
  <sheetFormatPr defaultRowHeight="15" x14ac:dyDescent="0.25"/>
  <cols>
    <col min="1" max="1" width="20.85546875" customWidth="1"/>
    <col min="2" max="2" width="12.7109375" bestFit="1" customWidth="1"/>
    <col min="3" max="3" width="12" bestFit="1" customWidth="1"/>
    <col min="4" max="4" width="12.7109375" bestFit="1" customWidth="1"/>
    <col min="5" max="5" width="12" bestFit="1" customWidth="1"/>
    <col min="11" max="11" width="25.7109375" bestFit="1" customWidth="1"/>
    <col min="12" max="12" width="16.42578125" customWidth="1"/>
    <col min="14" max="14" width="16.28515625" customWidth="1"/>
    <col min="16" max="16" width="16.28515625" customWidth="1"/>
    <col min="17" max="17" width="9.42578125" customWidth="1"/>
    <col min="18" max="18" width="12.7109375" bestFit="1" customWidth="1"/>
  </cols>
  <sheetData>
    <row r="1" spans="1:18" x14ac:dyDescent="0.25">
      <c r="C1" s="2" t="s">
        <v>13</v>
      </c>
      <c r="L1" s="2" t="s">
        <v>31</v>
      </c>
    </row>
    <row r="3" spans="1:18" x14ac:dyDescent="0.25">
      <c r="A3" t="s">
        <v>21</v>
      </c>
      <c r="B3" t="s">
        <v>0</v>
      </c>
      <c r="C3" t="s">
        <v>1</v>
      </c>
      <c r="D3" t="s">
        <v>2</v>
      </c>
      <c r="E3" t="s">
        <v>3</v>
      </c>
      <c r="K3" t="s">
        <v>21</v>
      </c>
      <c r="L3" t="s">
        <v>22</v>
      </c>
      <c r="M3" t="s">
        <v>23</v>
      </c>
      <c r="N3" s="3" t="s">
        <v>24</v>
      </c>
      <c r="O3" t="s">
        <v>25</v>
      </c>
      <c r="P3" s="3" t="s">
        <v>26</v>
      </c>
      <c r="Q3" t="s">
        <v>27</v>
      </c>
      <c r="R3" s="3" t="s">
        <v>28</v>
      </c>
    </row>
    <row r="4" spans="1:18" x14ac:dyDescent="0.25">
      <c r="A4" t="s">
        <v>4</v>
      </c>
      <c r="B4">
        <v>1.26236453008599</v>
      </c>
      <c r="C4">
        <v>3.0710036100769E-2</v>
      </c>
      <c r="D4">
        <v>41.105927910464999</v>
      </c>
      <c r="E4">
        <v>0</v>
      </c>
      <c r="K4" t="s">
        <v>4</v>
      </c>
      <c r="L4">
        <v>1.26236453008599</v>
      </c>
      <c r="M4">
        <v>1</v>
      </c>
      <c r="N4" s="4">
        <f>L4*M4</f>
        <v>1.26236453008599</v>
      </c>
      <c r="O4">
        <v>1</v>
      </c>
      <c r="P4" s="4">
        <f>L4*O4</f>
        <v>1.26236453008599</v>
      </c>
      <c r="Q4">
        <v>1</v>
      </c>
      <c r="R4" s="4">
        <f>P4*Q4</f>
        <v>1.26236453008599</v>
      </c>
    </row>
    <row r="5" spans="1:18" x14ac:dyDescent="0.25">
      <c r="A5" t="s">
        <v>5</v>
      </c>
      <c r="B5">
        <v>1.2664109467394201E-3</v>
      </c>
      <c r="C5" s="1">
        <v>8.3475481759054303E-5</v>
      </c>
      <c r="D5">
        <v>15.1710528654967</v>
      </c>
      <c r="E5" s="1">
        <v>1.40740311707377E-51</v>
      </c>
      <c r="K5" t="s">
        <v>5</v>
      </c>
      <c r="L5">
        <v>1.2664109467394201E-3</v>
      </c>
      <c r="M5" s="5">
        <v>134.72</v>
      </c>
      <c r="N5" s="4">
        <f t="shared" ref="N5:N12" si="0">L5*M5</f>
        <v>0.17061088274473468</v>
      </c>
      <c r="O5" s="5">
        <v>333.9</v>
      </c>
      <c r="P5" s="4">
        <f>L5*O5</f>
        <v>0.42285461511629235</v>
      </c>
      <c r="Q5" s="5">
        <v>624.30999999999995</v>
      </c>
      <c r="R5" s="4">
        <f>L5*Q5</f>
        <v>0.79063301815888731</v>
      </c>
    </row>
    <row r="6" spans="1:18" x14ac:dyDescent="0.25">
      <c r="A6" t="s">
        <v>6</v>
      </c>
      <c r="B6">
        <v>6.4706886354306398E-4</v>
      </c>
      <c r="C6" s="1">
        <v>3.7087204880949397E-5</v>
      </c>
      <c r="D6">
        <v>17.447226492807101</v>
      </c>
      <c r="E6" s="1">
        <v>1.8532164489125801E-67</v>
      </c>
      <c r="K6" t="s">
        <v>6</v>
      </c>
      <c r="L6">
        <v>6.4706886354306398E-4</v>
      </c>
      <c r="M6" s="5">
        <v>116</v>
      </c>
      <c r="N6" s="4">
        <f t="shared" si="0"/>
        <v>7.505998817099542E-2</v>
      </c>
      <c r="O6" s="5">
        <v>327</v>
      </c>
      <c r="P6" s="4">
        <f t="shared" ref="P6:P12" si="1">L6*O6</f>
        <v>0.21159151837858192</v>
      </c>
      <c r="Q6" s="5">
        <v>758</v>
      </c>
      <c r="R6" s="4">
        <f t="shared" ref="R6:R12" si="2">L6*Q6</f>
        <v>0.49047819856564251</v>
      </c>
    </row>
    <row r="7" spans="1:18" x14ac:dyDescent="0.25">
      <c r="A7" t="s">
        <v>7</v>
      </c>
      <c r="B7">
        <v>0.158149785504338</v>
      </c>
      <c r="C7">
        <v>4.2752310471381796E-3</v>
      </c>
      <c r="D7">
        <v>36.992102592958801</v>
      </c>
      <c r="E7" s="1">
        <v>6.1746919915617203E-286</v>
      </c>
      <c r="K7" t="s">
        <v>7</v>
      </c>
      <c r="L7">
        <v>0.158149785504338</v>
      </c>
      <c r="M7" s="5">
        <v>5</v>
      </c>
      <c r="N7" s="4">
        <f t="shared" si="0"/>
        <v>0.79074892752169001</v>
      </c>
      <c r="O7" s="5">
        <v>11</v>
      </c>
      <c r="P7" s="4">
        <f t="shared" si="1"/>
        <v>1.7396476405477181</v>
      </c>
      <c r="Q7" s="5">
        <v>22</v>
      </c>
      <c r="R7" s="4">
        <f t="shared" si="2"/>
        <v>3.4792952810954363</v>
      </c>
    </row>
    <row r="8" spans="1:18" x14ac:dyDescent="0.25">
      <c r="A8" t="s">
        <v>8</v>
      </c>
      <c r="B8">
        <v>-3.0771405871236402E-4</v>
      </c>
      <c r="C8">
        <v>4.9787251512685904E-3</v>
      </c>
      <c r="D8">
        <v>-6.1805793524062597E-2</v>
      </c>
      <c r="E8">
        <v>0.95071836819251898</v>
      </c>
      <c r="K8" t="s">
        <v>8</v>
      </c>
      <c r="L8">
        <v>-3.0771405871236402E-4</v>
      </c>
      <c r="M8" s="5">
        <v>1</v>
      </c>
      <c r="N8" s="4">
        <f t="shared" si="0"/>
        <v>-3.0771405871236402E-4</v>
      </c>
      <c r="O8" s="5">
        <v>3</v>
      </c>
      <c r="P8" s="4">
        <f t="shared" si="1"/>
        <v>-9.2314217613709206E-4</v>
      </c>
      <c r="Q8" s="5">
        <v>9</v>
      </c>
      <c r="R8" s="4">
        <f t="shared" si="2"/>
        <v>-2.7694265284112763E-3</v>
      </c>
    </row>
    <row r="9" spans="1:18" x14ac:dyDescent="0.25">
      <c r="A9" t="s">
        <v>9</v>
      </c>
      <c r="B9" s="10">
        <v>1.90561161364366E-5</v>
      </c>
      <c r="C9" s="1">
        <v>2.1934760864563201E-5</v>
      </c>
      <c r="D9">
        <v>0.86876334116880105</v>
      </c>
      <c r="E9">
        <v>0.38499141596993303</v>
      </c>
      <c r="K9" t="s">
        <v>9</v>
      </c>
      <c r="L9" s="10">
        <v>1.90561161364366E-5</v>
      </c>
      <c r="M9" s="5">
        <v>61.11</v>
      </c>
      <c r="N9" s="4">
        <f t="shared" si="0"/>
        <v>1.1645192570976406E-3</v>
      </c>
      <c r="O9" s="5">
        <v>99.8</v>
      </c>
      <c r="P9" s="4">
        <f t="shared" si="1"/>
        <v>1.9018003904163726E-3</v>
      </c>
      <c r="Q9" s="5">
        <v>157</v>
      </c>
      <c r="R9" s="4">
        <f t="shared" si="2"/>
        <v>2.991810233420546E-3</v>
      </c>
    </row>
    <row r="10" spans="1:18" x14ac:dyDescent="0.25">
      <c r="A10" t="s">
        <v>10</v>
      </c>
      <c r="B10">
        <v>-1.04284552285251E-4</v>
      </c>
      <c r="C10" s="1">
        <v>3.8995869347451701E-5</v>
      </c>
      <c r="D10">
        <v>-2.6742461196615301</v>
      </c>
      <c r="E10">
        <v>7.4984052277288996E-3</v>
      </c>
      <c r="K10" t="s">
        <v>10</v>
      </c>
      <c r="L10">
        <v>-1.04284552285251E-4</v>
      </c>
      <c r="M10" s="5">
        <v>53.28</v>
      </c>
      <c r="N10" s="4">
        <f t="shared" si="0"/>
        <v>-5.5562809457581734E-3</v>
      </c>
      <c r="O10" s="5">
        <v>108.33</v>
      </c>
      <c r="P10" s="4">
        <f t="shared" si="1"/>
        <v>-1.1297145549061241E-2</v>
      </c>
      <c r="Q10" s="5">
        <v>200</v>
      </c>
      <c r="R10" s="4">
        <f t="shared" si="2"/>
        <v>-2.0856910457050199E-2</v>
      </c>
    </row>
    <row r="11" spans="1:18" x14ac:dyDescent="0.25">
      <c r="A11" t="s">
        <v>11</v>
      </c>
      <c r="B11">
        <v>-2.4167268900729202E-2</v>
      </c>
      <c r="C11">
        <v>2.4924100355355398E-3</v>
      </c>
      <c r="D11">
        <v>-9.6963455274871908</v>
      </c>
      <c r="E11" s="1">
        <v>3.6663256134824901E-22</v>
      </c>
      <c r="K11" t="s">
        <v>11</v>
      </c>
      <c r="L11">
        <v>-2.4167268900729202E-2</v>
      </c>
      <c r="M11" s="5">
        <v>2.35</v>
      </c>
      <c r="N11" s="4">
        <f t="shared" si="0"/>
        <v>-5.6793081916713624E-2</v>
      </c>
      <c r="O11" s="5">
        <v>3.6</v>
      </c>
      <c r="P11" s="4">
        <f t="shared" si="1"/>
        <v>-8.700216804262513E-2</v>
      </c>
      <c r="Q11" s="5">
        <v>5.38</v>
      </c>
      <c r="R11" s="4">
        <f t="shared" si="2"/>
        <v>-0.13001990668592311</v>
      </c>
    </row>
    <row r="12" spans="1:18" x14ac:dyDescent="0.25">
      <c r="A12" t="s">
        <v>12</v>
      </c>
      <c r="B12">
        <v>-8.1232819280031801E-2</v>
      </c>
      <c r="C12">
        <v>5.0337947911031702E-3</v>
      </c>
      <c r="D12">
        <v>-16.137491227017101</v>
      </c>
      <c r="E12" s="1">
        <v>4.6188105328492202E-58</v>
      </c>
      <c r="K12" t="s">
        <v>12</v>
      </c>
      <c r="L12">
        <v>-8.1232819280031801E-2</v>
      </c>
      <c r="M12" s="5">
        <v>0.64</v>
      </c>
      <c r="N12" s="4">
        <f t="shared" si="0"/>
        <v>-5.1989004339220352E-2</v>
      </c>
      <c r="O12" s="5">
        <v>1.5</v>
      </c>
      <c r="P12" s="4">
        <f t="shared" si="1"/>
        <v>-0.12184922892004771</v>
      </c>
      <c r="Q12" s="5">
        <v>2.83</v>
      </c>
      <c r="R12" s="4">
        <f t="shared" si="2"/>
        <v>-0.22988887856248999</v>
      </c>
    </row>
    <row r="13" spans="1:18" x14ac:dyDescent="0.25">
      <c r="M13" s="5"/>
      <c r="N13" s="4"/>
      <c r="O13" s="5"/>
      <c r="P13" s="4"/>
      <c r="Q13" s="5"/>
      <c r="R13" s="4"/>
    </row>
    <row r="14" spans="1:18" x14ac:dyDescent="0.25">
      <c r="M14" s="5"/>
      <c r="N14" s="4"/>
      <c r="O14" s="5"/>
      <c r="P14" s="4"/>
      <c r="Q14" s="5"/>
      <c r="R14" s="4"/>
    </row>
    <row r="15" spans="1:18" x14ac:dyDescent="0.25">
      <c r="M15" s="5"/>
      <c r="N15" s="4"/>
      <c r="O15" s="5"/>
      <c r="P15" s="4"/>
      <c r="Q15" s="5"/>
      <c r="R15" s="4"/>
    </row>
    <row r="16" spans="1:18" x14ac:dyDescent="0.25">
      <c r="K16" s="6" t="s">
        <v>29</v>
      </c>
      <c r="N16" s="7">
        <f>SUM(N4:N14)</f>
        <v>2.185302766520103</v>
      </c>
      <c r="P16" s="7">
        <f>SUM(P4:P14)</f>
        <v>3.4172884198311277</v>
      </c>
      <c r="R16" s="7">
        <f>SUM(R4:R14)</f>
        <v>5.6422277159055012</v>
      </c>
    </row>
    <row r="17" spans="1:18" x14ac:dyDescent="0.25">
      <c r="B17" s="2" t="s">
        <v>14</v>
      </c>
      <c r="K17" s="8" t="s">
        <v>30</v>
      </c>
      <c r="N17" s="9">
        <f>N16/10</f>
        <v>0.2185302766520103</v>
      </c>
      <c r="P17" s="9">
        <f>P16/10</f>
        <v>0.34172884198311276</v>
      </c>
      <c r="R17" s="9">
        <f>R16/10</f>
        <v>0.56422277159055012</v>
      </c>
    </row>
    <row r="18" spans="1:18" x14ac:dyDescent="0.25">
      <c r="B18" t="s">
        <v>15</v>
      </c>
      <c r="C18" t="s">
        <v>16</v>
      </c>
      <c r="D18" t="s">
        <v>17</v>
      </c>
    </row>
    <row r="19" spans="1:18" x14ac:dyDescent="0.25">
      <c r="A19">
        <v>1</v>
      </c>
      <c r="B19" t="s">
        <v>18</v>
      </c>
      <c r="C19" t="s">
        <v>19</v>
      </c>
      <c r="D19">
        <v>2.2000000000000002</v>
      </c>
    </row>
    <row r="20" spans="1:18" x14ac:dyDescent="0.25">
      <c r="A20">
        <v>2</v>
      </c>
      <c r="B20" t="s">
        <v>20</v>
      </c>
      <c r="C20" t="s">
        <v>19</v>
      </c>
      <c r="D20">
        <v>0.65500000000000003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Output_2.1_AJ Receiving Domesti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Yomi Ojutalayo</cp:lastModifiedBy>
  <dcterms:created xsi:type="dcterms:W3CDTF">2023-06-27T23:14:23Z</dcterms:created>
  <dcterms:modified xsi:type="dcterms:W3CDTF">2023-06-28T19:17:30Z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a3d48-8576-491a-b4d5-b93179c855d8_Enabled">
    <vt:lpwstr>true</vt:lpwstr>
  </property>
  <property fmtid="{D5CDD505-2E9C-101B-9397-08002B2CF9AE}" pid="3" name="MSIP_Label_38ba3d48-8576-491a-b4d5-b93179c855d8_SetDate">
    <vt:lpwstr>2023-06-27T23:20:04Z</vt:lpwstr>
  </property>
  <property fmtid="{D5CDD505-2E9C-101B-9397-08002B2CF9AE}" pid="4" name="MSIP_Label_38ba3d48-8576-491a-b4d5-b93179c855d8_Method">
    <vt:lpwstr>Standard</vt:lpwstr>
  </property>
  <property fmtid="{D5CDD505-2E9C-101B-9397-08002B2CF9AE}" pid="5" name="MSIP_Label_38ba3d48-8576-491a-b4d5-b93179c855d8_Name">
    <vt:lpwstr>Internal</vt:lpwstr>
  </property>
  <property fmtid="{D5CDD505-2E9C-101B-9397-08002B2CF9AE}" pid="6" name="MSIP_Label_38ba3d48-8576-491a-b4d5-b93179c855d8_SiteId">
    <vt:lpwstr>bd6704ff-1437-477c-9ac9-c30d6f5133c5</vt:lpwstr>
  </property>
  <property fmtid="{D5CDD505-2E9C-101B-9397-08002B2CF9AE}" pid="7" name="MSIP_Label_38ba3d48-8576-491a-b4d5-b93179c855d8_ActionId">
    <vt:lpwstr>5a675455-4aba-4329-8cd3-da53dd3f0fb3</vt:lpwstr>
  </property>
  <property fmtid="{D5CDD505-2E9C-101B-9397-08002B2CF9AE}" pid="8" name="MSIP_Label_38ba3d48-8576-491a-b4d5-b93179c855d8_ContentBits">
    <vt:lpwstr>0</vt:lpwstr>
  </property>
</Properties>
</file>