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ounting,Finance and Tax\Accounting\Portfolio\"/>
    </mc:Choice>
  </mc:AlternateContent>
  <xr:revisionPtr revIDLastSave="0" documentId="13_ncr:1_{2770FC1A-3AA5-4DFA-9900-4BB394C9637C}" xr6:coauthVersionLast="36" xr6:coauthVersionMax="36" xr10:uidLastSave="{00000000-0000-0000-0000-000000000000}"/>
  <bookViews>
    <workbookView xWindow="0" yWindow="0" windowWidth="20490" windowHeight="7545" activeTab="3" xr2:uid="{05F2B553-FC3A-4FA6-BEEE-3124A56665C1}"/>
  </bookViews>
  <sheets>
    <sheet name="Soal" sheetId="1" r:id="rId1"/>
    <sheet name="Journal" sheetId="2" r:id="rId2"/>
    <sheet name="Kartu Persediaan" sheetId="3" r:id="rId3"/>
    <sheet name="Buku Besar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5" l="1"/>
  <c r="G30" i="5"/>
  <c r="I10" i="3" l="1"/>
  <c r="L10" i="3"/>
  <c r="J10" i="3"/>
  <c r="F22" i="2"/>
  <c r="G24" i="2"/>
  <c r="G14" i="5"/>
  <c r="P8" i="5"/>
  <c r="F24" i="3"/>
  <c r="G19" i="2"/>
  <c r="P7" i="5"/>
  <c r="G13" i="5"/>
  <c r="J23" i="3"/>
  <c r="J24" i="3" s="1"/>
  <c r="F23" i="3"/>
  <c r="L22" i="3"/>
  <c r="F17" i="3"/>
  <c r="G14" i="2"/>
  <c r="P26" i="5"/>
  <c r="G6" i="5"/>
  <c r="H21" i="5"/>
  <c r="H22" i="5" s="1"/>
  <c r="H23" i="5" s="1"/>
  <c r="P6" i="5"/>
  <c r="K9" i="3"/>
  <c r="L9" i="3"/>
  <c r="J9" i="3"/>
  <c r="F9" i="3"/>
  <c r="L8" i="3"/>
  <c r="L23" i="3" l="1"/>
  <c r="K23" i="3" l="1"/>
  <c r="L24" i="3"/>
  <c r="K24" i="3" s="1"/>
</calcChain>
</file>

<file path=xl/sharedStrings.xml><?xml version="1.0" encoding="utf-8"?>
<sst xmlns="http://schemas.openxmlformats.org/spreadsheetml/2006/main" count="241" uniqueCount="66">
  <si>
    <t>Tgl</t>
  </si>
  <si>
    <t>No Doc</t>
  </si>
  <si>
    <t>No Akun</t>
  </si>
  <si>
    <t>Nama Akun</t>
  </si>
  <si>
    <t>Dr</t>
  </si>
  <si>
    <t>Cr</t>
  </si>
  <si>
    <t>1-1141</t>
  </si>
  <si>
    <t>Kaos O Neck</t>
  </si>
  <si>
    <t>Persediaan - Kaos O Neck</t>
  </si>
  <si>
    <t>1-1170</t>
  </si>
  <si>
    <t>PPN Masukan</t>
  </si>
  <si>
    <t>2-1110</t>
  </si>
  <si>
    <t>Utang Dagang</t>
  </si>
  <si>
    <t>Desc</t>
  </si>
  <si>
    <t>Qty</t>
  </si>
  <si>
    <t>Price</t>
  </si>
  <si>
    <t>Total</t>
  </si>
  <si>
    <t>Saldo awal</t>
  </si>
  <si>
    <t>Transaksi</t>
  </si>
  <si>
    <t>Persediaan Masuk</t>
  </si>
  <si>
    <t>Persediaan Keluar</t>
  </si>
  <si>
    <t>Saldo</t>
  </si>
  <si>
    <t>Harga</t>
  </si>
  <si>
    <t xml:space="preserve">Qty </t>
  </si>
  <si>
    <t>Pembelian</t>
  </si>
  <si>
    <t>Nama akun : Persediaan - Kaos O Neck</t>
  </si>
  <si>
    <t xml:space="preserve">Keterangan </t>
  </si>
  <si>
    <t>Ref</t>
  </si>
  <si>
    <t>Nama akun : PPN Masukan</t>
  </si>
  <si>
    <t>Nama akun : Utang Dagang</t>
  </si>
  <si>
    <t>No Akun :  1-1170</t>
  </si>
  <si>
    <t>No Akun :  2-1110</t>
  </si>
  <si>
    <t>No Akun :  1-1141</t>
  </si>
  <si>
    <t>JB 08901</t>
  </si>
  <si>
    <t>1-1160</t>
  </si>
  <si>
    <t>Sewa Dibayar Dimuka</t>
  </si>
  <si>
    <t>Kas Bank</t>
  </si>
  <si>
    <t>1-1110</t>
  </si>
  <si>
    <t>Nama akun : Sewa Dibayar Dimuka</t>
  </si>
  <si>
    <t>No Akun :  1-1160</t>
  </si>
  <si>
    <t>Pembayaran Sewa</t>
  </si>
  <si>
    <t>Nama akun : Kas - Bank</t>
  </si>
  <si>
    <t>SF560134</t>
  </si>
  <si>
    <t>1-1142</t>
  </si>
  <si>
    <t>Persediaan - Kaos V Neck</t>
  </si>
  <si>
    <t>Kaos V Neck</t>
  </si>
  <si>
    <t>Nama akun : Persediaan - Kaos V Neck</t>
  </si>
  <si>
    <t>No Akun :  1-1142</t>
  </si>
  <si>
    <t>CN-CF-0101</t>
  </si>
  <si>
    <t>Retur Pembelian</t>
  </si>
  <si>
    <t>CF-220601</t>
  </si>
  <si>
    <t>Piutang Dagang</t>
  </si>
  <si>
    <t>1-1120</t>
  </si>
  <si>
    <t>4-1110</t>
  </si>
  <si>
    <t>2-1150</t>
  </si>
  <si>
    <t>Penjualan</t>
  </si>
  <si>
    <t>PPN Keluaran</t>
  </si>
  <si>
    <t>HPP Penjualan</t>
  </si>
  <si>
    <t>5-1110</t>
  </si>
  <si>
    <t>HPP =</t>
  </si>
  <si>
    <t>Nama akun : PPN Keluaran</t>
  </si>
  <si>
    <t>No Akun :  2-1150</t>
  </si>
  <si>
    <t>Nama akun : Piutang Dagang</t>
  </si>
  <si>
    <t>No Akun :  1-1120</t>
  </si>
  <si>
    <t>Nama akun : Penjualan</t>
  </si>
  <si>
    <t>No Akun :  4-1110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</si>
</sst>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8" formatCode="&quot;Rp&quot;#,##0.00;[Red]\-&quot;Rp&quot;#,##0.00"/>
    <numFmt numFmtId="166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6" fontId="0" fillId="0" borderId="1" xfId="0" applyNumberFormat="1" applyBorder="1"/>
    <xf numFmtId="15" fontId="0" fillId="0" borderId="1" xfId="0" applyNumberFormat="1" applyBorder="1"/>
    <xf numFmtId="0" fontId="0" fillId="0" borderId="0" xfId="0" applyBorder="1"/>
    <xf numFmtId="6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left"/>
    </xf>
    <xf numFmtId="8" fontId="0" fillId="0" borderId="1" xfId="0" applyNumberFormat="1" applyBorder="1"/>
    <xf numFmtId="0" fontId="0" fillId="0" borderId="1" xfId="0" applyFill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94400</xdr:colOff>
      <xdr:row>26</xdr:row>
      <xdr:rowOff>161286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6437A-54CA-437C-82E2-3F854CEC4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800000" cy="5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26</xdr:row>
      <xdr:rowOff>152400</xdr:rowOff>
    </xdr:from>
    <xdr:to>
      <xdr:col>12</xdr:col>
      <xdr:colOff>599126</xdr:colOff>
      <xdr:row>50</xdr:row>
      <xdr:rowOff>28019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3BD435-C85F-48BB-A134-96DAE632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5105400"/>
          <a:ext cx="7590476" cy="4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47</xdr:row>
      <xdr:rowOff>47625</xdr:rowOff>
    </xdr:from>
    <xdr:to>
      <xdr:col>13</xdr:col>
      <xdr:colOff>65732</xdr:colOff>
      <xdr:row>55</xdr:row>
      <xdr:rowOff>104577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486DDB-827C-4AD0-B009-D641B2C11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9001125"/>
          <a:ext cx="7542857" cy="1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12</xdr:col>
      <xdr:colOff>342019</xdr:colOff>
      <xdr:row>71</xdr:row>
      <xdr:rowOff>56809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3CD4B9-4ACD-4FE9-8C1B-98B8C950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0858500"/>
          <a:ext cx="7047619" cy="2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71</xdr:row>
      <xdr:rowOff>161925</xdr:rowOff>
    </xdr:from>
    <xdr:to>
      <xdr:col>12</xdr:col>
      <xdr:colOff>456245</xdr:colOff>
      <xdr:row>90</xdr:row>
      <xdr:rowOff>18615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F02D5B-8668-4EF5-9E37-F474DD86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" y="13687425"/>
          <a:ext cx="7638095" cy="3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90</xdr:row>
      <xdr:rowOff>180975</xdr:rowOff>
    </xdr:from>
    <xdr:to>
      <xdr:col>12</xdr:col>
      <xdr:colOff>456290</xdr:colOff>
      <xdr:row>116</xdr:row>
      <xdr:rowOff>66070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8E3481-CB63-4EC5-8B56-299320215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7325975"/>
          <a:ext cx="7276190" cy="4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11</xdr:col>
      <xdr:colOff>589714</xdr:colOff>
      <xdr:row>141</xdr:row>
      <xdr:rowOff>132786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79389B-2E2B-432F-AA6E-2BC48ADDC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2479000"/>
          <a:ext cx="6685714" cy="4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11</xdr:col>
      <xdr:colOff>275429</xdr:colOff>
      <xdr:row>168</xdr:row>
      <xdr:rowOff>56548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6214F2-DFF3-47E0-AD9D-3BC94EE50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7241500"/>
          <a:ext cx="6371429" cy="4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11</xdr:col>
      <xdr:colOff>427809</xdr:colOff>
      <xdr:row>195</xdr:row>
      <xdr:rowOff>94643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72C877-DAB6-4A7C-AECD-CE431F146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2385000"/>
          <a:ext cx="6523809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10</xdr:col>
      <xdr:colOff>475505</xdr:colOff>
      <xdr:row>222</xdr:row>
      <xdr:rowOff>37500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980CB6-459C-4781-9F47-FC7DCE7D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37528500"/>
          <a:ext cx="5961905" cy="4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1854-4EB9-4A53-BB5E-EDC5AA3D996E}">
  <dimension ref="A1"/>
  <sheetViews>
    <sheetView topLeftCell="A30" workbookViewId="0">
      <selection activeCell="N214" sqref="N2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0864-C575-4F0F-9151-E8F2ADB9877D}">
  <dimension ref="B2:G26"/>
  <sheetViews>
    <sheetView topLeftCell="A8" workbookViewId="0">
      <selection activeCell="J25" sqref="J25"/>
    </sheetView>
  </sheetViews>
  <sheetFormatPr defaultRowHeight="15" x14ac:dyDescent="0.25"/>
  <cols>
    <col min="2" max="2" width="9.42578125" bestFit="1" customWidth="1"/>
    <col min="3" max="3" width="11" customWidth="1"/>
    <col min="4" max="4" width="8.5703125" bestFit="1" customWidth="1"/>
    <col min="5" max="5" width="23.7109375" bestFit="1" customWidth="1"/>
    <col min="6" max="6" width="16.85546875" customWidth="1"/>
    <col min="7" max="7" width="18.7109375" customWidth="1"/>
  </cols>
  <sheetData>
    <row r="2" spans="2:7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x14ac:dyDescent="0.25">
      <c r="B3" s="7">
        <v>44713</v>
      </c>
      <c r="C3" s="4">
        <v>3701</v>
      </c>
      <c r="D3" s="4" t="s">
        <v>6</v>
      </c>
      <c r="E3" s="4" t="s">
        <v>8</v>
      </c>
      <c r="F3" s="6">
        <v>300000000</v>
      </c>
      <c r="G3" s="4"/>
    </row>
    <row r="4" spans="2:7" x14ac:dyDescent="0.25">
      <c r="B4" s="4"/>
      <c r="C4" s="4"/>
      <c r="D4" s="4" t="s">
        <v>9</v>
      </c>
      <c r="E4" s="4" t="s">
        <v>10</v>
      </c>
      <c r="F4" s="6">
        <v>33000000</v>
      </c>
      <c r="G4" s="4"/>
    </row>
    <row r="5" spans="2:7" x14ac:dyDescent="0.25">
      <c r="B5" s="4"/>
      <c r="C5" s="4"/>
      <c r="D5" s="4" t="s">
        <v>11</v>
      </c>
      <c r="E5" s="4" t="s">
        <v>12</v>
      </c>
      <c r="F5" s="4"/>
      <c r="G5" s="6">
        <v>333000000</v>
      </c>
    </row>
    <row r="7" spans="2:7" x14ac:dyDescent="0.25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</row>
    <row r="8" spans="2:7" x14ac:dyDescent="0.25">
      <c r="B8" s="22">
        <v>44717</v>
      </c>
      <c r="C8" s="19" t="s">
        <v>33</v>
      </c>
      <c r="D8" s="4" t="s">
        <v>34</v>
      </c>
      <c r="E8" s="4" t="s">
        <v>35</v>
      </c>
      <c r="F8" s="6">
        <v>18000000</v>
      </c>
      <c r="G8" s="4"/>
    </row>
    <row r="9" spans="2:7" x14ac:dyDescent="0.25">
      <c r="B9" s="23"/>
      <c r="C9" s="21"/>
      <c r="D9" s="4" t="s">
        <v>37</v>
      </c>
      <c r="E9" s="4" t="s">
        <v>36</v>
      </c>
      <c r="F9" s="6"/>
      <c r="G9" s="6">
        <v>18000000</v>
      </c>
    </row>
    <row r="10" spans="2:7" x14ac:dyDescent="0.25">
      <c r="B10" s="8"/>
      <c r="C10" s="8"/>
      <c r="D10" s="8"/>
      <c r="E10" s="8"/>
      <c r="F10" s="8"/>
      <c r="G10" s="9"/>
    </row>
    <row r="11" spans="2:7" x14ac:dyDescent="0.25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</row>
    <row r="12" spans="2:7" x14ac:dyDescent="0.25">
      <c r="B12" s="22">
        <v>44719</v>
      </c>
      <c r="C12" s="19" t="s">
        <v>42</v>
      </c>
      <c r="D12" s="4" t="s">
        <v>43</v>
      </c>
      <c r="E12" s="4" t="s">
        <v>44</v>
      </c>
      <c r="F12" s="6">
        <v>250000000</v>
      </c>
      <c r="G12" s="4"/>
    </row>
    <row r="13" spans="2:7" x14ac:dyDescent="0.25">
      <c r="B13" s="24"/>
      <c r="C13" s="20"/>
      <c r="D13" s="4" t="s">
        <v>9</v>
      </c>
      <c r="E13" s="4" t="s">
        <v>10</v>
      </c>
      <c r="F13" s="6">
        <v>27500000</v>
      </c>
      <c r="G13" s="4"/>
    </row>
    <row r="14" spans="2:7" x14ac:dyDescent="0.25">
      <c r="B14" s="23"/>
      <c r="C14" s="21"/>
      <c r="D14" s="4" t="s">
        <v>11</v>
      </c>
      <c r="E14" s="4" t="s">
        <v>12</v>
      </c>
      <c r="F14" s="4"/>
      <c r="G14" s="6">
        <f>F12+F13</f>
        <v>277500000</v>
      </c>
    </row>
    <row r="16" spans="2:7" x14ac:dyDescent="0.25">
      <c r="B16" s="4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</row>
    <row r="17" spans="2:7" x14ac:dyDescent="0.25">
      <c r="B17" s="22">
        <v>44720</v>
      </c>
      <c r="C17" s="19" t="s">
        <v>48</v>
      </c>
      <c r="D17" s="4" t="s">
        <v>11</v>
      </c>
      <c r="E17" s="4" t="s">
        <v>12</v>
      </c>
      <c r="F17" s="6">
        <v>1387500</v>
      </c>
      <c r="G17" s="4"/>
    </row>
    <row r="18" spans="2:7" x14ac:dyDescent="0.25">
      <c r="B18" s="24"/>
      <c r="C18" s="20"/>
      <c r="D18" s="4" t="s">
        <v>43</v>
      </c>
      <c r="E18" s="4" t="s">
        <v>44</v>
      </c>
      <c r="G18" s="6">
        <v>1250000</v>
      </c>
    </row>
    <row r="19" spans="2:7" x14ac:dyDescent="0.25">
      <c r="B19" s="23"/>
      <c r="C19" s="21"/>
      <c r="D19" s="4" t="s">
        <v>9</v>
      </c>
      <c r="E19" s="4" t="s">
        <v>10</v>
      </c>
      <c r="F19" s="4"/>
      <c r="G19" s="6">
        <f>11%*G18</f>
        <v>137500</v>
      </c>
    </row>
    <row r="21" spans="2:7" x14ac:dyDescent="0.25">
      <c r="B21" s="4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</row>
    <row r="22" spans="2:7" x14ac:dyDescent="0.25">
      <c r="B22" s="25">
        <v>44721</v>
      </c>
      <c r="C22" s="2" t="s">
        <v>50</v>
      </c>
      <c r="D22" s="4" t="s">
        <v>52</v>
      </c>
      <c r="E22" s="4" t="s">
        <v>51</v>
      </c>
      <c r="F22" s="6">
        <f>G23+G24</f>
        <v>248640000</v>
      </c>
      <c r="G22" s="4"/>
    </row>
    <row r="23" spans="2:7" x14ac:dyDescent="0.25">
      <c r="B23" s="25"/>
      <c r="C23" s="2"/>
      <c r="D23" s="4" t="s">
        <v>53</v>
      </c>
      <c r="E23" s="4" t="s">
        <v>55</v>
      </c>
      <c r="F23" s="4"/>
      <c r="G23" s="6">
        <v>224000000</v>
      </c>
    </row>
    <row r="24" spans="2:7" x14ac:dyDescent="0.25">
      <c r="B24" s="25"/>
      <c r="C24" s="2"/>
      <c r="D24" s="4" t="s">
        <v>54</v>
      </c>
      <c r="E24" s="4" t="s">
        <v>56</v>
      </c>
      <c r="F24" s="4"/>
      <c r="G24" s="6">
        <f>11%*G23</f>
        <v>24640000</v>
      </c>
    </row>
    <row r="25" spans="2:7" x14ac:dyDescent="0.25">
      <c r="B25" s="25"/>
      <c r="C25" s="2"/>
      <c r="D25" s="17" t="s">
        <v>58</v>
      </c>
      <c r="E25" s="17" t="s">
        <v>57</v>
      </c>
      <c r="F25" s="6">
        <v>160000000</v>
      </c>
      <c r="G25" s="4"/>
    </row>
    <row r="26" spans="2:7" x14ac:dyDescent="0.25">
      <c r="B26" s="25"/>
      <c r="C26" s="2"/>
      <c r="D26" s="17" t="s">
        <v>6</v>
      </c>
      <c r="E26" s="17" t="s">
        <v>8</v>
      </c>
      <c r="F26" s="4"/>
      <c r="G26" s="6">
        <v>160000000</v>
      </c>
    </row>
  </sheetData>
  <mergeCells count="8">
    <mergeCell ref="C17:C19"/>
    <mergeCell ref="C22:C26"/>
    <mergeCell ref="C12:C14"/>
    <mergeCell ref="C8:C9"/>
    <mergeCell ref="B8:B9"/>
    <mergeCell ref="B12:B14"/>
    <mergeCell ref="B17:B19"/>
    <mergeCell ref="B22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93B2-8B4E-40E0-89F9-554280A71444}">
  <dimension ref="B1:L24"/>
  <sheetViews>
    <sheetView topLeftCell="A4" workbookViewId="0">
      <selection activeCell="F26" sqref="F26"/>
    </sheetView>
  </sheetViews>
  <sheetFormatPr defaultRowHeight="15" x14ac:dyDescent="0.25"/>
  <cols>
    <col min="2" max="2" width="6.7109375" bestFit="1" customWidth="1"/>
    <col min="3" max="3" width="15.7109375" customWidth="1"/>
    <col min="4" max="4" width="6" bestFit="1" customWidth="1"/>
    <col min="5" max="5" width="8.85546875" bestFit="1" customWidth="1"/>
    <col min="6" max="6" width="13.5703125" bestFit="1" customWidth="1"/>
    <col min="9" max="9" width="13.5703125" bestFit="1" customWidth="1"/>
    <col min="11" max="11" width="11.42578125" bestFit="1" customWidth="1"/>
    <col min="12" max="12" width="13.5703125" bestFit="1" customWidth="1"/>
  </cols>
  <sheetData>
    <row r="1" spans="2:12" x14ac:dyDescent="0.25">
      <c r="B1" s="3" t="s">
        <v>7</v>
      </c>
      <c r="C1" s="3"/>
      <c r="D1" s="3"/>
      <c r="E1" s="3"/>
      <c r="F1" s="3"/>
    </row>
    <row r="2" spans="2:12" x14ac:dyDescent="0.25">
      <c r="B2" s="4" t="s">
        <v>0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12" x14ac:dyDescent="0.25">
      <c r="B3" s="5">
        <v>45444</v>
      </c>
      <c r="C3" s="4" t="s">
        <v>17</v>
      </c>
      <c r="D3" s="4">
        <v>6650</v>
      </c>
      <c r="E3" s="6">
        <v>20000</v>
      </c>
      <c r="F3" s="6">
        <v>133000000</v>
      </c>
    </row>
    <row r="4" spans="2:12" x14ac:dyDescent="0.25">
      <c r="B4" s="1"/>
    </row>
    <row r="5" spans="2:12" x14ac:dyDescent="0.25">
      <c r="B5" s="2" t="s">
        <v>0</v>
      </c>
      <c r="C5" s="2" t="s">
        <v>18</v>
      </c>
      <c r="D5" s="3" t="s">
        <v>7</v>
      </c>
      <c r="E5" s="3"/>
      <c r="F5" s="3"/>
      <c r="G5" s="3"/>
      <c r="H5" s="3"/>
      <c r="I5" s="3"/>
      <c r="J5" s="3"/>
      <c r="K5" s="3"/>
      <c r="L5" s="3"/>
    </row>
    <row r="6" spans="2:12" x14ac:dyDescent="0.25">
      <c r="B6" s="2"/>
      <c r="C6" s="2"/>
      <c r="D6" s="3" t="s">
        <v>19</v>
      </c>
      <c r="E6" s="3"/>
      <c r="F6" s="3"/>
      <c r="G6" s="3" t="s">
        <v>20</v>
      </c>
      <c r="H6" s="3"/>
      <c r="I6" s="3"/>
      <c r="J6" s="3" t="s">
        <v>21</v>
      </c>
      <c r="K6" s="3"/>
      <c r="L6" s="3"/>
    </row>
    <row r="7" spans="2:12" x14ac:dyDescent="0.25">
      <c r="B7" s="2"/>
      <c r="C7" s="2"/>
      <c r="D7" s="4" t="s">
        <v>14</v>
      </c>
      <c r="E7" s="4" t="s">
        <v>22</v>
      </c>
      <c r="F7" s="4" t="s">
        <v>16</v>
      </c>
      <c r="G7" s="4" t="s">
        <v>14</v>
      </c>
      <c r="H7" s="4" t="s">
        <v>22</v>
      </c>
      <c r="I7" s="4" t="s">
        <v>16</v>
      </c>
      <c r="J7" s="4" t="s">
        <v>23</v>
      </c>
      <c r="K7" s="4" t="s">
        <v>22</v>
      </c>
      <c r="L7" s="4" t="s">
        <v>16</v>
      </c>
    </row>
    <row r="8" spans="2:12" x14ac:dyDescent="0.25">
      <c r="B8" s="5">
        <v>45444</v>
      </c>
      <c r="C8" s="4" t="s">
        <v>17</v>
      </c>
      <c r="D8" s="4"/>
      <c r="E8" s="4"/>
      <c r="F8" s="4"/>
      <c r="G8" s="4"/>
      <c r="H8" s="4"/>
      <c r="I8" s="4"/>
      <c r="J8" s="4">
        <v>6650</v>
      </c>
      <c r="K8" s="6">
        <v>20000</v>
      </c>
      <c r="L8" s="6">
        <f>K8*J8</f>
        <v>133000000</v>
      </c>
    </row>
    <row r="9" spans="2:12" x14ac:dyDescent="0.25">
      <c r="B9" s="5">
        <v>45444</v>
      </c>
      <c r="C9" s="4" t="s">
        <v>24</v>
      </c>
      <c r="D9" s="4">
        <v>15000</v>
      </c>
      <c r="E9" s="6">
        <v>20000</v>
      </c>
      <c r="F9" s="6">
        <f>E9*D9</f>
        <v>300000000</v>
      </c>
      <c r="G9" s="4"/>
      <c r="H9" s="4"/>
      <c r="I9" s="4"/>
      <c r="J9" s="4">
        <f>D9+J8</f>
        <v>21650</v>
      </c>
      <c r="K9" s="6">
        <f>L9/J9</f>
        <v>20000</v>
      </c>
      <c r="L9" s="6">
        <f>L8+F9</f>
        <v>433000000</v>
      </c>
    </row>
    <row r="10" spans="2:12" x14ac:dyDescent="0.25">
      <c r="B10" s="5">
        <v>45452</v>
      </c>
      <c r="C10" s="17" t="s">
        <v>55</v>
      </c>
      <c r="D10" s="4"/>
      <c r="E10" s="4"/>
      <c r="F10" s="4"/>
      <c r="G10" s="4">
        <v>8000</v>
      </c>
      <c r="H10" s="6">
        <v>20000</v>
      </c>
      <c r="I10" s="6">
        <f>H10*G10</f>
        <v>160000000</v>
      </c>
      <c r="J10" s="4">
        <f>J9-G10</f>
        <v>13650</v>
      </c>
      <c r="K10" s="6">
        <v>20000</v>
      </c>
      <c r="L10" s="6">
        <f>J10*K10</f>
        <v>273000000</v>
      </c>
    </row>
    <row r="11" spans="2:12" x14ac:dyDescent="0.25">
      <c r="G11" s="3" t="s">
        <v>59</v>
      </c>
      <c r="H11" s="3"/>
      <c r="I11" s="6">
        <v>160000000</v>
      </c>
    </row>
    <row r="15" spans="2:12" x14ac:dyDescent="0.25">
      <c r="B15" s="3" t="s">
        <v>45</v>
      </c>
      <c r="C15" s="3"/>
      <c r="D15" s="3"/>
      <c r="E15" s="3"/>
      <c r="F15" s="3"/>
    </row>
    <row r="16" spans="2:12" x14ac:dyDescent="0.25">
      <c r="B16" s="4" t="s">
        <v>0</v>
      </c>
      <c r="C16" s="4" t="s">
        <v>13</v>
      </c>
      <c r="D16" s="4" t="s">
        <v>14</v>
      </c>
      <c r="E16" s="4" t="s">
        <v>15</v>
      </c>
      <c r="F16" s="4" t="s">
        <v>16</v>
      </c>
    </row>
    <row r="17" spans="2:12" x14ac:dyDescent="0.25">
      <c r="B17" s="5">
        <v>45444</v>
      </c>
      <c r="C17" s="4" t="s">
        <v>17</v>
      </c>
      <c r="D17" s="4">
        <v>9000</v>
      </c>
      <c r="E17" s="6">
        <v>23000</v>
      </c>
      <c r="F17" s="6">
        <f>E17*D17</f>
        <v>207000000</v>
      </c>
    </row>
    <row r="19" spans="2:12" x14ac:dyDescent="0.25">
      <c r="B19" s="2" t="s">
        <v>0</v>
      </c>
      <c r="C19" s="2" t="s">
        <v>18</v>
      </c>
      <c r="D19" s="3" t="s">
        <v>7</v>
      </c>
      <c r="E19" s="3"/>
      <c r="F19" s="3"/>
      <c r="G19" s="3"/>
      <c r="H19" s="3"/>
      <c r="I19" s="3"/>
      <c r="J19" s="3"/>
      <c r="K19" s="3"/>
      <c r="L19" s="3"/>
    </row>
    <row r="20" spans="2:12" x14ac:dyDescent="0.25">
      <c r="B20" s="2"/>
      <c r="C20" s="2"/>
      <c r="D20" s="3" t="s">
        <v>19</v>
      </c>
      <c r="E20" s="3"/>
      <c r="F20" s="3"/>
      <c r="G20" s="3" t="s">
        <v>20</v>
      </c>
      <c r="H20" s="3"/>
      <c r="I20" s="3"/>
      <c r="J20" s="3" t="s">
        <v>21</v>
      </c>
      <c r="K20" s="3"/>
      <c r="L20" s="3"/>
    </row>
    <row r="21" spans="2:12" x14ac:dyDescent="0.25">
      <c r="B21" s="2"/>
      <c r="C21" s="2"/>
      <c r="D21" s="4" t="s">
        <v>14</v>
      </c>
      <c r="E21" s="4" t="s">
        <v>22</v>
      </c>
      <c r="F21" s="4" t="s">
        <v>16</v>
      </c>
      <c r="G21" s="4" t="s">
        <v>14</v>
      </c>
      <c r="H21" s="4" t="s">
        <v>22</v>
      </c>
      <c r="I21" s="4" t="s">
        <v>16</v>
      </c>
      <c r="J21" s="4" t="s">
        <v>23</v>
      </c>
      <c r="K21" s="4" t="s">
        <v>22</v>
      </c>
      <c r="L21" s="4" t="s">
        <v>16</v>
      </c>
    </row>
    <row r="22" spans="2:12" x14ac:dyDescent="0.25">
      <c r="B22" s="5">
        <v>45444</v>
      </c>
      <c r="C22" s="4" t="s">
        <v>17</v>
      </c>
      <c r="D22" s="4"/>
      <c r="E22" s="4"/>
      <c r="F22" s="4"/>
      <c r="G22" s="4"/>
      <c r="H22" s="4"/>
      <c r="I22" s="4"/>
      <c r="J22" s="4">
        <v>9000</v>
      </c>
      <c r="K22" s="6">
        <v>23000</v>
      </c>
      <c r="L22" s="6">
        <f>K22*J22</f>
        <v>207000000</v>
      </c>
    </row>
    <row r="23" spans="2:12" x14ac:dyDescent="0.25">
      <c r="B23" s="5">
        <v>45450</v>
      </c>
      <c r="C23" s="4" t="s">
        <v>24</v>
      </c>
      <c r="D23" s="4">
        <v>10000</v>
      </c>
      <c r="E23" s="6">
        <v>25000</v>
      </c>
      <c r="F23" s="6">
        <f>E23*D23</f>
        <v>250000000</v>
      </c>
      <c r="G23" s="4"/>
      <c r="H23" s="4"/>
      <c r="I23" s="4"/>
      <c r="J23" s="4">
        <f>D23+J22</f>
        <v>19000</v>
      </c>
      <c r="K23" s="6">
        <f>L23/J23</f>
        <v>24052.63157894737</v>
      </c>
      <c r="L23" s="6">
        <f>L22+F23</f>
        <v>457000000</v>
      </c>
    </row>
    <row r="24" spans="2:12" x14ac:dyDescent="0.25">
      <c r="B24" s="5">
        <v>45451</v>
      </c>
      <c r="C24" s="17" t="s">
        <v>49</v>
      </c>
      <c r="D24" s="4">
        <v>-50</v>
      </c>
      <c r="E24" s="6">
        <v>25000</v>
      </c>
      <c r="F24" s="6">
        <f>E24*D24</f>
        <v>-1250000</v>
      </c>
      <c r="G24" s="4"/>
      <c r="H24" s="4"/>
      <c r="I24" s="4"/>
      <c r="J24" s="4">
        <f>J23+D24</f>
        <v>18950</v>
      </c>
      <c r="K24" s="16">
        <f>L24/J24</f>
        <v>24050.131926121372</v>
      </c>
      <c r="L24" s="6">
        <f>L23+F24</f>
        <v>455750000</v>
      </c>
    </row>
  </sheetData>
  <mergeCells count="15">
    <mergeCell ref="G11:H11"/>
    <mergeCell ref="B15:F15"/>
    <mergeCell ref="B19:B21"/>
    <mergeCell ref="C19:C21"/>
    <mergeCell ref="D19:L19"/>
    <mergeCell ref="D20:F20"/>
    <mergeCell ref="G20:I20"/>
    <mergeCell ref="J20:L20"/>
    <mergeCell ref="B1:F1"/>
    <mergeCell ref="B5:B7"/>
    <mergeCell ref="C5:C7"/>
    <mergeCell ref="D5:L5"/>
    <mergeCell ref="D6:F6"/>
    <mergeCell ref="G6:I6"/>
    <mergeCell ref="J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7F62-CC4C-446E-9622-A42691DC60E2}">
  <dimension ref="B2:Q32"/>
  <sheetViews>
    <sheetView tabSelected="1" topLeftCell="E12" workbookViewId="0">
      <selection activeCell="J33" sqref="J33"/>
    </sheetView>
  </sheetViews>
  <sheetFormatPr defaultRowHeight="15" x14ac:dyDescent="0.25"/>
  <cols>
    <col min="2" max="2" width="6.7109375" bestFit="1" customWidth="1"/>
    <col min="3" max="3" width="16" customWidth="1"/>
    <col min="4" max="4" width="17.28515625" customWidth="1"/>
    <col min="5" max="5" width="15" customWidth="1"/>
    <col min="6" max="6" width="13.5703125" bestFit="1" customWidth="1"/>
    <col min="7" max="7" width="13.85546875" customWidth="1"/>
    <col min="8" max="8" width="13.5703125" bestFit="1" customWidth="1"/>
    <col min="9" max="9" width="12" customWidth="1"/>
    <col min="12" max="12" width="17.140625" customWidth="1"/>
    <col min="13" max="13" width="11.7109375" customWidth="1"/>
    <col min="14" max="14" width="14.7109375" customWidth="1"/>
    <col min="15" max="15" width="15.140625" customWidth="1"/>
    <col min="16" max="16" width="13.5703125" customWidth="1"/>
    <col min="17" max="17" width="13.28515625" customWidth="1"/>
    <col min="18" max="18" width="13.5703125" bestFit="1" customWidth="1"/>
  </cols>
  <sheetData>
    <row r="2" spans="2:17" x14ac:dyDescent="0.25">
      <c r="B2" s="13" t="s">
        <v>25</v>
      </c>
      <c r="C2" s="13"/>
      <c r="D2" s="13"/>
      <c r="F2" s="14" t="s">
        <v>32</v>
      </c>
      <c r="G2" s="14"/>
      <c r="H2" s="14"/>
      <c r="K2" s="13" t="s">
        <v>28</v>
      </c>
      <c r="L2" s="13"/>
      <c r="M2" s="13"/>
      <c r="O2" s="14" t="s">
        <v>30</v>
      </c>
      <c r="P2" s="14"/>
      <c r="Q2" s="14"/>
    </row>
    <row r="3" spans="2:17" x14ac:dyDescent="0.25">
      <c r="B3" s="2" t="s">
        <v>0</v>
      </c>
      <c r="C3" s="2" t="s">
        <v>26</v>
      </c>
      <c r="D3" s="2" t="s">
        <v>27</v>
      </c>
      <c r="E3" s="10" t="s">
        <v>4</v>
      </c>
      <c r="F3" s="10" t="s">
        <v>5</v>
      </c>
      <c r="G3" s="11" t="s">
        <v>21</v>
      </c>
      <c r="H3" s="12"/>
      <c r="K3" s="2" t="s">
        <v>0</v>
      </c>
      <c r="L3" s="2" t="s">
        <v>26</v>
      </c>
      <c r="M3" s="2" t="s">
        <v>27</v>
      </c>
      <c r="N3" s="10" t="s">
        <v>4</v>
      </c>
      <c r="O3" s="10" t="s">
        <v>5</v>
      </c>
      <c r="P3" s="11" t="s">
        <v>21</v>
      </c>
      <c r="Q3" s="12"/>
    </row>
    <row r="4" spans="2:17" x14ac:dyDescent="0.25">
      <c r="B4" s="2"/>
      <c r="C4" s="2"/>
      <c r="D4" s="2"/>
      <c r="E4" s="10"/>
      <c r="F4" s="10"/>
      <c r="G4" s="4" t="s">
        <v>4</v>
      </c>
      <c r="H4" s="15" t="s">
        <v>5</v>
      </c>
      <c r="K4" s="2"/>
      <c r="L4" s="2"/>
      <c r="M4" s="2"/>
      <c r="N4" s="10"/>
      <c r="O4" s="10"/>
      <c r="P4" s="4" t="s">
        <v>4</v>
      </c>
      <c r="Q4" s="4" t="s">
        <v>5</v>
      </c>
    </row>
    <row r="5" spans="2:17" x14ac:dyDescent="0.25">
      <c r="B5" s="5">
        <v>45444</v>
      </c>
      <c r="C5" s="4" t="s">
        <v>17</v>
      </c>
      <c r="D5" s="4"/>
      <c r="E5" s="4"/>
      <c r="F5" s="4"/>
      <c r="G5" s="6">
        <v>133000000</v>
      </c>
      <c r="H5" s="4"/>
      <c r="K5" s="5">
        <v>45444</v>
      </c>
      <c r="L5" s="4" t="s">
        <v>17</v>
      </c>
      <c r="M5" s="4"/>
      <c r="N5" s="4"/>
      <c r="O5" s="4"/>
      <c r="P5" s="6">
        <v>46310000</v>
      </c>
      <c r="Q5" s="4"/>
    </row>
    <row r="6" spans="2:17" x14ac:dyDescent="0.25">
      <c r="B6" s="5">
        <v>45444</v>
      </c>
      <c r="C6" s="4" t="s">
        <v>24</v>
      </c>
      <c r="D6" s="4">
        <v>3701</v>
      </c>
      <c r="E6" s="6">
        <v>300000000</v>
      </c>
      <c r="F6" s="4"/>
      <c r="G6" s="6">
        <f>G5+E6</f>
        <v>433000000</v>
      </c>
      <c r="H6" s="4"/>
      <c r="K6" s="5">
        <v>45444</v>
      </c>
      <c r="L6" s="4" t="s">
        <v>24</v>
      </c>
      <c r="M6" s="4">
        <v>3701</v>
      </c>
      <c r="N6" s="6">
        <v>33000000</v>
      </c>
      <c r="O6" s="4"/>
      <c r="P6" s="6">
        <f>P5+N6</f>
        <v>79310000</v>
      </c>
      <c r="Q6" s="4"/>
    </row>
    <row r="7" spans="2:17" x14ac:dyDescent="0.25">
      <c r="K7" s="5">
        <v>45450</v>
      </c>
      <c r="L7" s="4" t="s">
        <v>24</v>
      </c>
      <c r="M7" s="4" t="s">
        <v>42</v>
      </c>
      <c r="N7" s="6">
        <v>27500000</v>
      </c>
      <c r="O7" s="4"/>
      <c r="P7" s="6">
        <f>P6+N7</f>
        <v>106810000</v>
      </c>
      <c r="Q7" s="4"/>
    </row>
    <row r="8" spans="2:17" x14ac:dyDescent="0.25">
      <c r="K8" s="5">
        <v>45451</v>
      </c>
      <c r="L8" s="17" t="s">
        <v>49</v>
      </c>
      <c r="M8" s="4" t="s">
        <v>48</v>
      </c>
      <c r="N8" s="4"/>
      <c r="O8" s="6">
        <v>137500</v>
      </c>
      <c r="P8" s="6">
        <f>P7-O8</f>
        <v>106672500</v>
      </c>
      <c r="Q8" s="4"/>
    </row>
    <row r="9" spans="2:17" x14ac:dyDescent="0.25">
      <c r="B9" s="13" t="s">
        <v>46</v>
      </c>
      <c r="C9" s="13"/>
      <c r="D9" s="13"/>
      <c r="F9" s="14" t="s">
        <v>47</v>
      </c>
      <c r="G9" s="14"/>
      <c r="H9" s="14"/>
    </row>
    <row r="10" spans="2:17" x14ac:dyDescent="0.25">
      <c r="B10" s="2" t="s">
        <v>0</v>
      </c>
      <c r="C10" s="2" t="s">
        <v>26</v>
      </c>
      <c r="D10" s="2" t="s">
        <v>27</v>
      </c>
      <c r="E10" s="10" t="s">
        <v>4</v>
      </c>
      <c r="F10" s="10" t="s">
        <v>5</v>
      </c>
      <c r="G10" s="11" t="s">
        <v>21</v>
      </c>
      <c r="H10" s="12"/>
      <c r="K10" s="13" t="s">
        <v>60</v>
      </c>
      <c r="L10" s="13"/>
      <c r="M10" s="13"/>
      <c r="O10" s="14" t="s">
        <v>61</v>
      </c>
      <c r="P10" s="14"/>
      <c r="Q10" s="14"/>
    </row>
    <row r="11" spans="2:17" x14ac:dyDescent="0.25">
      <c r="B11" s="2"/>
      <c r="C11" s="2"/>
      <c r="D11" s="2"/>
      <c r="E11" s="10"/>
      <c r="F11" s="10"/>
      <c r="G11" s="4" t="s">
        <v>4</v>
      </c>
      <c r="H11" s="15" t="s">
        <v>5</v>
      </c>
      <c r="K11" s="2" t="s">
        <v>0</v>
      </c>
      <c r="L11" s="2" t="s">
        <v>26</v>
      </c>
      <c r="M11" s="2" t="s">
        <v>27</v>
      </c>
      <c r="N11" s="10" t="s">
        <v>4</v>
      </c>
      <c r="O11" s="10" t="s">
        <v>5</v>
      </c>
      <c r="P11" s="11" t="s">
        <v>21</v>
      </c>
      <c r="Q11" s="12"/>
    </row>
    <row r="12" spans="2:17" x14ac:dyDescent="0.25">
      <c r="B12" s="5">
        <v>45444</v>
      </c>
      <c r="C12" s="4" t="s">
        <v>17</v>
      </c>
      <c r="D12" s="4"/>
      <c r="E12" s="4"/>
      <c r="F12" s="4"/>
      <c r="G12" s="6">
        <v>207000000</v>
      </c>
      <c r="H12" s="4"/>
      <c r="K12" s="2"/>
      <c r="L12" s="2"/>
      <c r="M12" s="2"/>
      <c r="N12" s="10"/>
      <c r="O12" s="10"/>
      <c r="P12" s="4" t="s">
        <v>4</v>
      </c>
      <c r="Q12" s="4" t="s">
        <v>5</v>
      </c>
    </row>
    <row r="13" spans="2:17" x14ac:dyDescent="0.25">
      <c r="B13" s="5">
        <v>45450</v>
      </c>
      <c r="C13" s="4" t="s">
        <v>24</v>
      </c>
      <c r="D13" s="4" t="s">
        <v>42</v>
      </c>
      <c r="E13" s="6">
        <v>250000000</v>
      </c>
      <c r="F13" s="4"/>
      <c r="G13" s="6">
        <f>G12+E13</f>
        <v>457000000</v>
      </c>
      <c r="H13" s="4"/>
      <c r="K13" s="5">
        <v>45444</v>
      </c>
      <c r="L13" s="4" t="s">
        <v>17</v>
      </c>
      <c r="M13" s="4"/>
      <c r="N13" s="4"/>
      <c r="O13" s="4"/>
      <c r="P13" s="6"/>
      <c r="Q13" s="4"/>
    </row>
    <row r="14" spans="2:17" x14ac:dyDescent="0.25">
      <c r="B14" s="5">
        <v>45451</v>
      </c>
      <c r="C14" s="4" t="s">
        <v>49</v>
      </c>
      <c r="D14" s="4" t="s">
        <v>48</v>
      </c>
      <c r="E14" s="4"/>
      <c r="F14" s="6">
        <v>1250000</v>
      </c>
      <c r="G14" s="6">
        <f>G13-F14</f>
        <v>455750000</v>
      </c>
      <c r="H14" s="4"/>
      <c r="K14" s="5">
        <v>45452</v>
      </c>
      <c r="L14" s="4" t="s">
        <v>55</v>
      </c>
      <c r="M14" s="4" t="s">
        <v>50</v>
      </c>
      <c r="N14" s="4"/>
      <c r="O14" s="6">
        <v>24640000</v>
      </c>
      <c r="P14" s="4"/>
      <c r="Q14" s="6">
        <v>24640000</v>
      </c>
    </row>
    <row r="16" spans="2:17" x14ac:dyDescent="0.25">
      <c r="K16" s="13" t="s">
        <v>38</v>
      </c>
      <c r="L16" s="13"/>
      <c r="M16" s="13"/>
      <c r="O16" s="14" t="s">
        <v>39</v>
      </c>
      <c r="P16" s="14"/>
      <c r="Q16" s="14"/>
    </row>
    <row r="17" spans="2:17" x14ac:dyDescent="0.25">
      <c r="B17" s="13" t="s">
        <v>29</v>
      </c>
      <c r="C17" s="13"/>
      <c r="D17" s="13"/>
      <c r="F17" s="14" t="s">
        <v>31</v>
      </c>
      <c r="G17" s="14"/>
      <c r="H17" s="14"/>
      <c r="K17" s="2" t="s">
        <v>0</v>
      </c>
      <c r="L17" s="2" t="s">
        <v>26</v>
      </c>
      <c r="M17" s="2" t="s">
        <v>27</v>
      </c>
      <c r="N17" s="10" t="s">
        <v>4</v>
      </c>
      <c r="O17" s="10" t="s">
        <v>5</v>
      </c>
      <c r="P17" s="11" t="s">
        <v>21</v>
      </c>
      <c r="Q17" s="12"/>
    </row>
    <row r="18" spans="2:17" x14ac:dyDescent="0.25">
      <c r="B18" s="2" t="s">
        <v>0</v>
      </c>
      <c r="C18" s="2" t="s">
        <v>26</v>
      </c>
      <c r="D18" s="2" t="s">
        <v>27</v>
      </c>
      <c r="E18" s="10" t="s">
        <v>4</v>
      </c>
      <c r="F18" s="10" t="s">
        <v>5</v>
      </c>
      <c r="G18" s="11" t="s">
        <v>21</v>
      </c>
      <c r="H18" s="12"/>
      <c r="K18" s="2"/>
      <c r="L18" s="2"/>
      <c r="M18" s="2"/>
      <c r="N18" s="10"/>
      <c r="O18" s="10"/>
      <c r="P18" s="4" t="s">
        <v>4</v>
      </c>
      <c r="Q18" s="4" t="s">
        <v>5</v>
      </c>
    </row>
    <row r="19" spans="2:17" x14ac:dyDescent="0.25">
      <c r="B19" s="2"/>
      <c r="C19" s="2"/>
      <c r="D19" s="2"/>
      <c r="E19" s="10"/>
      <c r="F19" s="10"/>
      <c r="G19" s="4" t="s">
        <v>4</v>
      </c>
      <c r="H19" s="4" t="s">
        <v>5</v>
      </c>
      <c r="K19" s="5">
        <v>45444</v>
      </c>
      <c r="L19" s="4" t="s">
        <v>17</v>
      </c>
      <c r="M19" s="4"/>
      <c r="N19" s="4"/>
      <c r="O19" s="4"/>
      <c r="P19" s="6"/>
      <c r="Q19" s="6"/>
    </row>
    <row r="20" spans="2:17" x14ac:dyDescent="0.25">
      <c r="B20" s="5">
        <v>45444</v>
      </c>
      <c r="C20" s="4" t="s">
        <v>17</v>
      </c>
      <c r="D20" s="4"/>
      <c r="E20" s="4"/>
      <c r="F20" s="4"/>
      <c r="G20" s="6"/>
      <c r="H20" s="6">
        <v>40000000</v>
      </c>
      <c r="K20" s="5">
        <v>45448</v>
      </c>
      <c r="L20" s="4" t="s">
        <v>40</v>
      </c>
      <c r="M20" s="4" t="s">
        <v>33</v>
      </c>
      <c r="N20" s="6">
        <v>18000000</v>
      </c>
      <c r="O20" s="6"/>
      <c r="P20" s="6">
        <v>18000000</v>
      </c>
      <c r="Q20" s="6"/>
    </row>
    <row r="21" spans="2:17" x14ac:dyDescent="0.25">
      <c r="B21" s="5">
        <v>45444</v>
      </c>
      <c r="C21" s="4" t="s">
        <v>24</v>
      </c>
      <c r="D21" s="4">
        <v>3701</v>
      </c>
      <c r="E21" s="6"/>
      <c r="F21" s="6">
        <v>333000000</v>
      </c>
      <c r="G21" s="6"/>
      <c r="H21" s="6">
        <f>H20+F21</f>
        <v>373000000</v>
      </c>
    </row>
    <row r="22" spans="2:17" x14ac:dyDescent="0.25">
      <c r="B22" s="5">
        <v>45450</v>
      </c>
      <c r="C22" s="4" t="s">
        <v>24</v>
      </c>
      <c r="D22" s="4" t="s">
        <v>42</v>
      </c>
      <c r="E22" s="4"/>
      <c r="F22" s="6">
        <v>277500000</v>
      </c>
      <c r="G22" s="4"/>
      <c r="H22" s="6">
        <f>H21+F22</f>
        <v>650500000</v>
      </c>
      <c r="K22" s="13" t="s">
        <v>41</v>
      </c>
      <c r="L22" s="13"/>
      <c r="M22" s="13"/>
      <c r="O22" s="14" t="s">
        <v>39</v>
      </c>
      <c r="P22" s="14"/>
      <c r="Q22" s="14"/>
    </row>
    <row r="23" spans="2:17" x14ac:dyDescent="0.25">
      <c r="B23" s="5">
        <v>45451</v>
      </c>
      <c r="C23" s="17" t="s">
        <v>49</v>
      </c>
      <c r="D23" s="4" t="s">
        <v>48</v>
      </c>
      <c r="E23" s="18">
        <v>1387500</v>
      </c>
      <c r="F23" s="4"/>
      <c r="G23" s="4"/>
      <c r="H23" s="6">
        <f>H22-E23</f>
        <v>649112500</v>
      </c>
      <c r="K23" s="2" t="s">
        <v>0</v>
      </c>
      <c r="L23" s="2" t="s">
        <v>26</v>
      </c>
      <c r="M23" s="2" t="s">
        <v>27</v>
      </c>
      <c r="N23" s="10" t="s">
        <v>4</v>
      </c>
      <c r="O23" s="10" t="s">
        <v>5</v>
      </c>
      <c r="P23" s="11" t="s">
        <v>21</v>
      </c>
      <c r="Q23" s="12"/>
    </row>
    <row r="24" spans="2:17" x14ac:dyDescent="0.25">
      <c r="K24" s="2"/>
      <c r="L24" s="2"/>
      <c r="M24" s="2"/>
      <c r="N24" s="10"/>
      <c r="O24" s="10"/>
      <c r="P24" s="4" t="s">
        <v>4</v>
      </c>
      <c r="Q24" s="4" t="s">
        <v>5</v>
      </c>
    </row>
    <row r="25" spans="2:17" x14ac:dyDescent="0.25">
      <c r="K25" s="5">
        <v>45444</v>
      </c>
      <c r="L25" s="4" t="s">
        <v>17</v>
      </c>
      <c r="M25" s="4"/>
      <c r="N25" s="4"/>
      <c r="O25" s="4"/>
      <c r="P25" s="6">
        <v>500000000</v>
      </c>
      <c r="Q25" s="6"/>
    </row>
    <row r="26" spans="2:17" x14ac:dyDescent="0.25">
      <c r="B26" s="13" t="s">
        <v>62</v>
      </c>
      <c r="C26" s="13"/>
      <c r="D26" s="13"/>
      <c r="F26" s="14" t="s">
        <v>63</v>
      </c>
      <c r="G26" s="14"/>
      <c r="H26" s="14"/>
      <c r="K26" s="5">
        <v>45448</v>
      </c>
      <c r="L26" s="4" t="s">
        <v>40</v>
      </c>
      <c r="M26" s="4" t="s">
        <v>33</v>
      </c>
      <c r="N26" s="6"/>
      <c r="O26" s="6">
        <v>18000000</v>
      </c>
      <c r="P26" s="6">
        <f>P25-O26</f>
        <v>482000000</v>
      </c>
      <c r="Q26" s="6"/>
    </row>
    <row r="27" spans="2:17" x14ac:dyDescent="0.25">
      <c r="B27" s="2" t="s">
        <v>0</v>
      </c>
      <c r="C27" s="2" t="s">
        <v>26</v>
      </c>
      <c r="D27" s="2" t="s">
        <v>27</v>
      </c>
      <c r="E27" s="10" t="s">
        <v>4</v>
      </c>
      <c r="F27" s="10" t="s">
        <v>5</v>
      </c>
      <c r="G27" s="11" t="s">
        <v>21</v>
      </c>
      <c r="H27" s="12"/>
    </row>
    <row r="28" spans="2:17" x14ac:dyDescent="0.25">
      <c r="B28" s="2"/>
      <c r="C28" s="2"/>
      <c r="D28" s="2"/>
      <c r="E28" s="10"/>
      <c r="F28" s="10"/>
      <c r="G28" s="4" t="s">
        <v>4</v>
      </c>
      <c r="H28" s="4" t="s">
        <v>5</v>
      </c>
      <c r="K28" s="13" t="s">
        <v>64</v>
      </c>
      <c r="L28" s="13"/>
      <c r="M28" s="13"/>
      <c r="O28" s="14" t="s">
        <v>65</v>
      </c>
      <c r="P28" s="14"/>
      <c r="Q28" s="14"/>
    </row>
    <row r="29" spans="2:17" x14ac:dyDescent="0.25">
      <c r="B29" s="5">
        <v>45444</v>
      </c>
      <c r="C29" s="4" t="s">
        <v>17</v>
      </c>
      <c r="D29" s="4"/>
      <c r="E29" s="4"/>
      <c r="F29" s="4"/>
      <c r="G29" s="6">
        <v>50000000</v>
      </c>
      <c r="H29" s="6"/>
      <c r="K29" s="2" t="s">
        <v>0</v>
      </c>
      <c r="L29" s="2" t="s">
        <v>26</v>
      </c>
      <c r="M29" s="2" t="s">
        <v>27</v>
      </c>
      <c r="N29" s="10" t="s">
        <v>4</v>
      </c>
      <c r="O29" s="10" t="s">
        <v>5</v>
      </c>
      <c r="P29" s="11" t="s">
        <v>21</v>
      </c>
      <c r="Q29" s="12"/>
    </row>
    <row r="30" spans="2:17" x14ac:dyDescent="0.25">
      <c r="B30" s="5">
        <v>45452</v>
      </c>
      <c r="C30" s="4" t="s">
        <v>55</v>
      </c>
      <c r="D30" s="4" t="s">
        <v>50</v>
      </c>
      <c r="E30" s="6">
        <v>248640000</v>
      </c>
      <c r="F30" s="4"/>
      <c r="G30" s="6">
        <f>G29+E30</f>
        <v>298640000</v>
      </c>
      <c r="H30" s="4"/>
      <c r="K30" s="2"/>
      <c r="L30" s="2"/>
      <c r="M30" s="2"/>
      <c r="N30" s="10"/>
      <c r="O30" s="10"/>
      <c r="P30" s="4" t="s">
        <v>4</v>
      </c>
      <c r="Q30" s="4" t="s">
        <v>5</v>
      </c>
    </row>
    <row r="31" spans="2:17" x14ac:dyDescent="0.25">
      <c r="K31" s="5">
        <v>45444</v>
      </c>
      <c r="L31" s="4" t="s">
        <v>17</v>
      </c>
      <c r="M31" s="4"/>
      <c r="N31" s="4"/>
      <c r="O31" s="4"/>
      <c r="P31" s="6">
        <v>450000000</v>
      </c>
      <c r="Q31" s="6"/>
    </row>
    <row r="32" spans="2:17" x14ac:dyDescent="0.25">
      <c r="K32" s="5">
        <v>45452</v>
      </c>
      <c r="L32" s="4" t="s">
        <v>55</v>
      </c>
      <c r="M32" s="4" t="s">
        <v>50</v>
      </c>
      <c r="N32" s="6">
        <v>224000000</v>
      </c>
      <c r="O32" s="4"/>
      <c r="P32" s="6">
        <f>P31+N32</f>
        <v>674000000</v>
      </c>
      <c r="Q32" s="4"/>
    </row>
  </sheetData>
  <mergeCells count="54">
    <mergeCell ref="K29:K30"/>
    <mergeCell ref="L29:L30"/>
    <mergeCell ref="M29:M30"/>
    <mergeCell ref="P29:Q29"/>
    <mergeCell ref="B27:B28"/>
    <mergeCell ref="C27:C28"/>
    <mergeCell ref="D27:D28"/>
    <mergeCell ref="G27:H27"/>
    <mergeCell ref="K28:M28"/>
    <mergeCell ref="O28:Q28"/>
    <mergeCell ref="K11:K12"/>
    <mergeCell ref="L11:L12"/>
    <mergeCell ref="M11:M12"/>
    <mergeCell ref="P11:Q11"/>
    <mergeCell ref="B26:D26"/>
    <mergeCell ref="F26:H26"/>
    <mergeCell ref="B9:D9"/>
    <mergeCell ref="F9:H9"/>
    <mergeCell ref="B10:B11"/>
    <mergeCell ref="C10:C11"/>
    <mergeCell ref="D10:D11"/>
    <mergeCell ref="G10:H10"/>
    <mergeCell ref="F2:H2"/>
    <mergeCell ref="G3:H3"/>
    <mergeCell ref="K22:M22"/>
    <mergeCell ref="O22:Q22"/>
    <mergeCell ref="K23:K24"/>
    <mergeCell ref="L23:L24"/>
    <mergeCell ref="M23:M24"/>
    <mergeCell ref="P23:Q23"/>
    <mergeCell ref="K10:M10"/>
    <mergeCell ref="O10:Q10"/>
    <mergeCell ref="B17:D17"/>
    <mergeCell ref="G18:H18"/>
    <mergeCell ref="F17:H17"/>
    <mergeCell ref="K2:M2"/>
    <mergeCell ref="P3:Q3"/>
    <mergeCell ref="O2:Q2"/>
    <mergeCell ref="K16:M16"/>
    <mergeCell ref="P17:Q17"/>
    <mergeCell ref="O16:Q16"/>
    <mergeCell ref="K17:K18"/>
    <mergeCell ref="L17:L18"/>
    <mergeCell ref="M17:M18"/>
    <mergeCell ref="B18:B19"/>
    <mergeCell ref="C18:C19"/>
    <mergeCell ref="D18:D19"/>
    <mergeCell ref="K3:K4"/>
    <mergeCell ref="L3:L4"/>
    <mergeCell ref="M3:M4"/>
    <mergeCell ref="B2:D2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</vt:lpstr>
      <vt:lpstr>Journal</vt:lpstr>
      <vt:lpstr>Kartu Persediaan</vt:lpstr>
      <vt:lpstr>Buku Besar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2024-04-20T06:47:24Z</dcterms:created>
  <dcterms:modified xsi:type="dcterms:W3CDTF">2024-04-20T08:55:03Z</dcterms:modified>
</cp:coreProperties>
</file>