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ATHA\Pictures\ESTUDOS PROGRAMAçÂo\"/>
    </mc:Choice>
  </mc:AlternateContent>
  <xr:revisionPtr revIDLastSave="0" documentId="8_{A5DD8A04-FD47-4553-B4CC-3833FC2D6261}" xr6:coauthVersionLast="47" xr6:coauthVersionMax="47" xr10:uidLastSave="{00000000-0000-0000-0000-000000000000}"/>
  <bookViews>
    <workbookView xWindow="-120" yWindow="-120" windowWidth="29040" windowHeight="15840" xr2:uid="{87C4F7CE-8E7D-451F-86C2-7D48904C47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H14" i="1"/>
  <c r="E14" i="1"/>
  <c r="D14" i="1"/>
  <c r="C14" i="1"/>
  <c r="B14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<sst xmlns="http://schemas.openxmlformats.org/spreadsheetml/2006/main" count="28" uniqueCount="25">
  <si>
    <t>Produto</t>
  </si>
  <si>
    <t>Estoque</t>
  </si>
  <si>
    <t>Custo</t>
  </si>
  <si>
    <t>Venda</t>
  </si>
  <si>
    <t>Total</t>
  </si>
  <si>
    <t>Reais</t>
  </si>
  <si>
    <t>Dólar</t>
  </si>
  <si>
    <t xml:space="preserve"> Borracha</t>
  </si>
  <si>
    <t>Caderno 100 fls</t>
  </si>
  <si>
    <t>Caderno 200 fls</t>
  </si>
  <si>
    <t>Caneta Azul</t>
  </si>
  <si>
    <t>Caneta Vermelha</t>
  </si>
  <si>
    <t>Lapiseira</t>
  </si>
  <si>
    <t>Régua 15 cm</t>
  </si>
  <si>
    <t>Régua 30 cm</t>
  </si>
  <si>
    <t>Giz de Cera</t>
  </si>
  <si>
    <t>Cola</t>
  </si>
  <si>
    <t>Compasso</t>
  </si>
  <si>
    <t>Totais</t>
  </si>
  <si>
    <t>Tabela de Preços</t>
  </si>
  <si>
    <t>Porc. De Lucro</t>
  </si>
  <si>
    <t>Valor do Dólar:</t>
  </si>
  <si>
    <t>Empresa Papelaria Livro Caro</t>
  </si>
  <si>
    <t>R. Tiradentes, 1234</t>
  </si>
  <si>
    <t>Araras/SP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</si>
</sst>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0" formatCode="_-[$R$-416]\ * #,##0.00_-;\-[$R$-416]\ * #,##0.00_-;_-[$R$-416]\ * &quot;-&quot;??_-;_-@_-"/>
    <numFmt numFmtId="171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10" xfId="0" applyBorder="1"/>
    <xf numFmtId="43" fontId="0" fillId="0" borderId="10" xfId="1" applyFont="1" applyBorder="1"/>
    <xf numFmtId="0" fontId="0" fillId="0" borderId="11" xfId="0" applyBorder="1"/>
    <xf numFmtId="43" fontId="0" fillId="0" borderId="11" xfId="1" applyFont="1" applyBorder="1"/>
    <xf numFmtId="43" fontId="0" fillId="0" borderId="11" xfId="1" applyNumberFormat="1" applyFont="1" applyBorder="1"/>
    <xf numFmtId="0" fontId="0" fillId="0" borderId="12" xfId="0" applyBorder="1"/>
    <xf numFmtId="0" fontId="0" fillId="0" borderId="13" xfId="0" applyBorder="1"/>
    <xf numFmtId="43" fontId="0" fillId="0" borderId="13" xfId="1" applyFont="1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3" fontId="0" fillId="0" borderId="19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10" fontId="0" fillId="0" borderId="4" xfId="0" applyNumberFormat="1" applyBorder="1"/>
    <xf numFmtId="0" fontId="0" fillId="0" borderId="20" xfId="0" applyBorder="1"/>
    <xf numFmtId="170" fontId="0" fillId="0" borderId="10" xfId="0" applyNumberFormat="1" applyBorder="1"/>
    <xf numFmtId="171" fontId="0" fillId="0" borderId="0" xfId="0" applyNumberFormat="1"/>
    <xf numFmtId="171" fontId="0" fillId="0" borderId="11" xfId="0" applyNumberFormat="1" applyBorder="1"/>
    <xf numFmtId="171" fontId="0" fillId="0" borderId="16" xfId="0" applyNumberFormat="1" applyBorder="1"/>
    <xf numFmtId="43" fontId="0" fillId="0" borderId="13" xfId="0" applyNumberFormat="1" applyBorder="1"/>
    <xf numFmtId="170" fontId="0" fillId="0" borderId="21" xfId="0" applyNumberFormat="1" applyBorder="1"/>
    <xf numFmtId="171" fontId="0" fillId="0" borderId="13" xfId="0" applyNumberFormat="1" applyBorder="1"/>
    <xf numFmtId="171" fontId="0" fillId="0" borderId="14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Reais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4028256722292144"/>
          <c:y val="3.7267080745341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Planilha1!$A$3:$A$13</c:f>
              <c:strCache>
                <c:ptCount val="11"/>
                <c:pt idx="0">
                  <c:v> 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Planilha1!$C$3:$C$13</c:f>
              <c:numCache>
                <c:formatCode>_(* #,##0.00_);_(* \(#,##0.00\);_(* "-"??_);_(@_)</c:formatCode>
                <c:ptCount val="11"/>
                <c:pt idx="0">
                  <c:v>0.5</c:v>
                </c:pt>
                <c:pt idx="1">
                  <c:v>2.57</c:v>
                </c:pt>
                <c:pt idx="2">
                  <c:v>5</c:v>
                </c:pt>
                <c:pt idx="3">
                  <c:v>0.15</c:v>
                </c:pt>
                <c:pt idx="4">
                  <c:v>0.15</c:v>
                </c:pt>
                <c:pt idx="5">
                  <c:v>3</c:v>
                </c:pt>
                <c:pt idx="6">
                  <c:v>0.25</c:v>
                </c:pt>
                <c:pt idx="7">
                  <c:v>0.35</c:v>
                </c:pt>
                <c:pt idx="8">
                  <c:v>6</c:v>
                </c:pt>
                <c:pt idx="9">
                  <c:v>3.14</c:v>
                </c:pt>
                <c:pt idx="10">
                  <c:v>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0-4D13-B438-BBF7CE11E8EE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 Venda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Planilha1!$A$3:$A$13</c:f>
              <c:strCache>
                <c:ptCount val="11"/>
                <c:pt idx="0">
                  <c:v> 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Planilha1!$D$3:$D$13</c:f>
              <c:numCache>
                <c:formatCode>_(* #,##0.00_);_(* \(#,##0.00\);_(* "-"??_);_(@_)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0-4D13-B438-BBF7CE11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9093823"/>
        <c:axId val="1829100895"/>
        <c:axId val="0"/>
      </c:bar3DChart>
      <c:catAx>
        <c:axId val="182909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100895"/>
        <c:crosses val="autoZero"/>
        <c:auto val="1"/>
        <c:lblAlgn val="ctr"/>
        <c:lblOffset val="100"/>
        <c:noMultiLvlLbl val="0"/>
      </c:catAx>
      <c:valAx>
        <c:axId val="18291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09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Dólar</a:t>
            </a:r>
          </a:p>
          <a:p>
            <a:pPr>
              <a:defRPr/>
            </a:pPr>
            <a:endParaRPr lang="pt-BR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Planilha1!$F$3:$F$13</c:f>
              <c:numCache>
                <c:formatCode>_-[$$-409]* #,##0.00_ ;_-[$$-409]* \-#,##0.00\ ;_-[$$-409]* "-"??_ ;_-@_ </c:formatCode>
                <c:ptCount val="11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0.89820359281437134</c:v>
                </c:pt>
                <c:pt idx="6">
                  <c:v>7.4850299401197612E-2</c:v>
                </c:pt>
                <c:pt idx="7">
                  <c:v>0.10479041916167664</c:v>
                </c:pt>
                <c:pt idx="8">
                  <c:v>1.7964071856287427</c:v>
                </c:pt>
                <c:pt idx="9">
                  <c:v>0.940119760479042</c:v>
                </c:pt>
                <c:pt idx="10">
                  <c:v>1.7005988023952097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8-4C16-A064-BD597B57E7FB}"/>
            </c:ext>
          </c:extLst>
        </c:ser>
        <c:ser>
          <c:idx val="1"/>
          <c:order val="1"/>
          <c:tx>
            <c:strRef>
              <c:f>Planilha1!$G$2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Planilha1!$G$3:$G$13</c:f>
              <c:numCache>
                <c:formatCode>_-[$$-409]* #,##0.00_ ;_-[$$-409]* \-#,##0.00\ ;_-[$$-409]* "-"??_ ;_-@_ </c:formatCode>
                <c:ptCount val="11"/>
                <c:pt idx="0">
                  <c:v>0.27470059880239522</c:v>
                </c:pt>
                <c:pt idx="1">
                  <c:v>0.89446107784431139</c:v>
                </c:pt>
                <c:pt idx="2">
                  <c:v>1.6220059880239521</c:v>
                </c:pt>
                <c:pt idx="3">
                  <c:v>0.16991017964071856</c:v>
                </c:pt>
                <c:pt idx="4">
                  <c:v>0.16991017964071856</c:v>
                </c:pt>
                <c:pt idx="5">
                  <c:v>1.0232035928143715</c:v>
                </c:pt>
                <c:pt idx="6">
                  <c:v>0.19985029940119761</c:v>
                </c:pt>
                <c:pt idx="7">
                  <c:v>0.22979041916167664</c:v>
                </c:pt>
                <c:pt idx="8">
                  <c:v>1.9214071856287427</c:v>
                </c:pt>
                <c:pt idx="9">
                  <c:v>1.0651197604790421</c:v>
                </c:pt>
                <c:pt idx="10">
                  <c:v>1.8255988023952097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8-4C16-A064-BD597B57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9297023"/>
        <c:axId val="1929288287"/>
        <c:axId val="0"/>
      </c:bar3DChart>
      <c:catAx>
        <c:axId val="1929297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288287"/>
        <c:crosses val="autoZero"/>
        <c:auto val="1"/>
        <c:lblAlgn val="ctr"/>
        <c:lblOffset val="100"/>
        <c:noMultiLvlLbl val="0"/>
      </c:catAx>
      <c:valAx>
        <c:axId val="19292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2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</xdr:row>
      <xdr:rowOff>95251</xdr:rowOff>
    </xdr:from>
    <xdr:to>
      <xdr:col>19</xdr:col>
      <xdr:colOff>533400</xdr:colOff>
      <xdr:row>17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B9170C-C9BA-903E-CDEE-97C9EBCC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18</xdr:row>
      <xdr:rowOff>38100</xdr:rowOff>
    </xdr:from>
    <xdr:to>
      <xdr:col>20</xdr:col>
      <xdr:colOff>114300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D0A869-0741-DE90-3505-E6273BC5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B0B8-D011-4E6E-A5F2-8477DC5C4591}">
  <dimension ref="A1:J20"/>
  <sheetViews>
    <sheetView tabSelected="1" topLeftCell="A3" workbookViewId="0">
      <selection activeCell="V10" sqref="V10"/>
    </sheetView>
  </sheetViews>
  <sheetFormatPr defaultRowHeight="15" x14ac:dyDescent="0.25"/>
  <cols>
    <col min="1" max="1" width="16.42578125" bestFit="1" customWidth="1"/>
    <col min="5" max="5" width="12.140625" bestFit="1" customWidth="1"/>
    <col min="8" max="8" width="10.28515625" bestFit="1" customWidth="1"/>
  </cols>
  <sheetData>
    <row r="1" spans="1:10" ht="15.75" thickBot="1" x14ac:dyDescent="0.3">
      <c r="A1" s="1"/>
      <c r="B1" s="1"/>
      <c r="C1" s="12" t="s">
        <v>5</v>
      </c>
      <c r="D1" s="13"/>
      <c r="E1" s="13"/>
      <c r="F1" s="13" t="s">
        <v>6</v>
      </c>
      <c r="G1" s="13"/>
      <c r="H1" s="14"/>
    </row>
    <row r="2" spans="1:10" ht="15.75" thickBot="1" x14ac:dyDescent="0.3">
      <c r="A2" s="8" t="s">
        <v>0</v>
      </c>
      <c r="B2" s="9" t="s">
        <v>1</v>
      </c>
      <c r="C2" s="9" t="s">
        <v>2</v>
      </c>
      <c r="D2" s="10" t="s">
        <v>3</v>
      </c>
      <c r="E2" s="31" t="s">
        <v>4</v>
      </c>
      <c r="F2" s="9" t="s">
        <v>2</v>
      </c>
      <c r="G2" s="9" t="s">
        <v>3</v>
      </c>
      <c r="H2" s="11" t="s">
        <v>4</v>
      </c>
    </row>
    <row r="3" spans="1:10" x14ac:dyDescent="0.25">
      <c r="A3" s="15" t="s">
        <v>7</v>
      </c>
      <c r="B3" s="5">
        <v>500</v>
      </c>
      <c r="C3" s="7">
        <v>0.5</v>
      </c>
      <c r="D3" s="6">
        <v>0.55000000000000004</v>
      </c>
      <c r="E3" s="32">
        <f>B3*D3</f>
        <v>275</v>
      </c>
      <c r="F3" s="34">
        <f>C3/3.34</f>
        <v>0.14970059880239522</v>
      </c>
      <c r="G3" s="34">
        <f>F3*1+12.5%</f>
        <v>0.27470059880239522</v>
      </c>
      <c r="H3" s="35">
        <f>F3*B3</f>
        <v>74.850299401197617</v>
      </c>
    </row>
    <row r="4" spans="1:10" x14ac:dyDescent="0.25">
      <c r="A4" s="16" t="s">
        <v>8</v>
      </c>
      <c r="B4" s="3">
        <v>200</v>
      </c>
      <c r="C4" s="4">
        <v>2.57</v>
      </c>
      <c r="D4" s="4">
        <v>2.7</v>
      </c>
      <c r="E4" s="32">
        <f t="shared" ref="E4:E13" si="0">B4*D4</f>
        <v>540</v>
      </c>
      <c r="F4" s="34">
        <f t="shared" ref="F4:F13" si="1">C4/3.34</f>
        <v>0.76946107784431139</v>
      </c>
      <c r="G4" s="34">
        <f t="shared" ref="G4:G14" si="2">F4*1+12.5%</f>
        <v>0.89446107784431139</v>
      </c>
      <c r="H4" s="35">
        <f t="shared" ref="H4:H13" si="3">F4*B4</f>
        <v>153.89221556886227</v>
      </c>
    </row>
    <row r="5" spans="1:10" x14ac:dyDescent="0.25">
      <c r="A5" s="16" t="s">
        <v>9</v>
      </c>
      <c r="B5" s="3">
        <v>300</v>
      </c>
      <c r="C5" s="4">
        <v>5</v>
      </c>
      <c r="D5" s="4">
        <v>5.5</v>
      </c>
      <c r="E5" s="32">
        <f t="shared" si="0"/>
        <v>1650</v>
      </c>
      <c r="F5" s="34">
        <f t="shared" si="1"/>
        <v>1.4970059880239521</v>
      </c>
      <c r="G5" s="34">
        <f t="shared" si="2"/>
        <v>1.6220059880239521</v>
      </c>
      <c r="H5" s="35">
        <f t="shared" si="3"/>
        <v>449.10179640718565</v>
      </c>
    </row>
    <row r="6" spans="1:10" x14ac:dyDescent="0.25">
      <c r="A6" s="16" t="s">
        <v>10</v>
      </c>
      <c r="B6" s="3">
        <v>1000</v>
      </c>
      <c r="C6" s="4">
        <v>0.15</v>
      </c>
      <c r="D6" s="4">
        <v>0.25</v>
      </c>
      <c r="E6" s="32">
        <f t="shared" si="0"/>
        <v>250</v>
      </c>
      <c r="F6" s="34">
        <f t="shared" si="1"/>
        <v>4.4910179640718563E-2</v>
      </c>
      <c r="G6" s="34">
        <f t="shared" si="2"/>
        <v>0.16991017964071856</v>
      </c>
      <c r="H6" s="35">
        <f t="shared" si="3"/>
        <v>44.91017964071856</v>
      </c>
    </row>
    <row r="7" spans="1:10" x14ac:dyDescent="0.25">
      <c r="A7" s="16" t="s">
        <v>11</v>
      </c>
      <c r="B7" s="3">
        <v>1000</v>
      </c>
      <c r="C7" s="4">
        <v>0.15</v>
      </c>
      <c r="D7" s="4">
        <v>0.25</v>
      </c>
      <c r="E7" s="32">
        <f t="shared" si="0"/>
        <v>250</v>
      </c>
      <c r="F7" s="34">
        <f t="shared" si="1"/>
        <v>4.4910179640718563E-2</v>
      </c>
      <c r="G7" s="34">
        <f t="shared" si="2"/>
        <v>0.16991017964071856</v>
      </c>
      <c r="H7" s="35">
        <f t="shared" si="3"/>
        <v>44.91017964071856</v>
      </c>
    </row>
    <row r="8" spans="1:10" x14ac:dyDescent="0.25">
      <c r="A8" s="16" t="s">
        <v>12</v>
      </c>
      <c r="B8" s="3">
        <v>500</v>
      </c>
      <c r="C8" s="4">
        <v>3</v>
      </c>
      <c r="D8" s="4">
        <v>3.5</v>
      </c>
      <c r="E8" s="32">
        <f t="shared" si="0"/>
        <v>1750</v>
      </c>
      <c r="F8" s="34">
        <f t="shared" si="1"/>
        <v>0.89820359281437134</v>
      </c>
      <c r="G8" s="34">
        <f t="shared" si="2"/>
        <v>1.0232035928143715</v>
      </c>
      <c r="H8" s="35">
        <f t="shared" si="3"/>
        <v>449.10179640718565</v>
      </c>
    </row>
    <row r="9" spans="1:10" x14ac:dyDescent="0.25">
      <c r="A9" s="16" t="s">
        <v>13</v>
      </c>
      <c r="B9" s="3">
        <v>500</v>
      </c>
      <c r="C9" s="4">
        <v>0.25</v>
      </c>
      <c r="D9" s="4">
        <v>0.3</v>
      </c>
      <c r="E9" s="32">
        <f t="shared" si="0"/>
        <v>150</v>
      </c>
      <c r="F9" s="34">
        <f t="shared" si="1"/>
        <v>7.4850299401197612E-2</v>
      </c>
      <c r="G9" s="34">
        <f t="shared" si="2"/>
        <v>0.19985029940119761</v>
      </c>
      <c r="H9" s="35">
        <f t="shared" si="3"/>
        <v>37.425149700598809</v>
      </c>
    </row>
    <row r="10" spans="1:10" x14ac:dyDescent="0.25">
      <c r="A10" s="16" t="s">
        <v>14</v>
      </c>
      <c r="B10" s="3">
        <v>200</v>
      </c>
      <c r="C10" s="4">
        <v>0.35</v>
      </c>
      <c r="D10" s="4">
        <v>0.45</v>
      </c>
      <c r="E10" s="32">
        <f t="shared" si="0"/>
        <v>90</v>
      </c>
      <c r="F10" s="34">
        <f t="shared" si="1"/>
        <v>0.10479041916167664</v>
      </c>
      <c r="G10" s="34">
        <f t="shared" si="2"/>
        <v>0.22979041916167664</v>
      </c>
      <c r="H10" s="35">
        <f t="shared" si="3"/>
        <v>20.958083832335326</v>
      </c>
    </row>
    <row r="11" spans="1:10" x14ac:dyDescent="0.25">
      <c r="A11" s="16" t="s">
        <v>15</v>
      </c>
      <c r="B11" s="3">
        <v>50</v>
      </c>
      <c r="C11" s="4">
        <v>6</v>
      </c>
      <c r="D11" s="4">
        <v>6.5</v>
      </c>
      <c r="E11" s="32">
        <f t="shared" si="0"/>
        <v>325</v>
      </c>
      <c r="F11" s="34">
        <f t="shared" si="1"/>
        <v>1.7964071856287427</v>
      </c>
      <c r="G11" s="34">
        <f t="shared" si="2"/>
        <v>1.9214071856287427</v>
      </c>
      <c r="H11" s="35">
        <f t="shared" si="3"/>
        <v>89.820359281437135</v>
      </c>
    </row>
    <row r="12" spans="1:10" x14ac:dyDescent="0.25">
      <c r="A12" s="16" t="s">
        <v>16</v>
      </c>
      <c r="B12" s="3">
        <v>100</v>
      </c>
      <c r="C12" s="4">
        <v>3.14</v>
      </c>
      <c r="D12" s="4">
        <v>4</v>
      </c>
      <c r="E12" s="32">
        <f t="shared" si="0"/>
        <v>400</v>
      </c>
      <c r="F12" s="34">
        <f t="shared" si="1"/>
        <v>0.940119760479042</v>
      </c>
      <c r="G12" s="34">
        <f t="shared" si="2"/>
        <v>1.0651197604790421</v>
      </c>
      <c r="H12" s="35">
        <f t="shared" si="3"/>
        <v>94.011976047904199</v>
      </c>
      <c r="J12" s="33"/>
    </row>
    <row r="13" spans="1:10" ht="15.75" thickBot="1" x14ac:dyDescent="0.3">
      <c r="A13" s="17" t="s">
        <v>17</v>
      </c>
      <c r="B13" s="18">
        <v>100</v>
      </c>
      <c r="C13" s="19">
        <v>5.68</v>
      </c>
      <c r="D13" s="19">
        <v>6</v>
      </c>
      <c r="E13" s="32">
        <f t="shared" si="0"/>
        <v>600</v>
      </c>
      <c r="F13" s="34">
        <f t="shared" si="1"/>
        <v>1.7005988023952097</v>
      </c>
      <c r="G13" s="34">
        <f t="shared" si="2"/>
        <v>1.8255988023952097</v>
      </c>
      <c r="H13" s="35">
        <f t="shared" si="3"/>
        <v>170.05988023952096</v>
      </c>
    </row>
    <row r="14" spans="1:10" ht="15.75" thickBot="1" x14ac:dyDescent="0.3">
      <c r="A14" s="8" t="s">
        <v>18</v>
      </c>
      <c r="B14" s="9">
        <f>SUM(B3:B13)</f>
        <v>4450</v>
      </c>
      <c r="C14" s="36">
        <f>+SUM(C3:C13)</f>
        <v>26.79</v>
      </c>
      <c r="D14" s="36">
        <f>SUM(D3:D13)</f>
        <v>30</v>
      </c>
      <c r="E14" s="37">
        <f>SUM(E3:E13)</f>
        <v>6280</v>
      </c>
      <c r="F14" s="38">
        <f>SUM(F3:F13)</f>
        <v>8.0209580838323351</v>
      </c>
      <c r="G14" s="38">
        <f>SUM(G3:G13)</f>
        <v>9.3959580838323351</v>
      </c>
      <c r="H14" s="39">
        <f>SUM(H3:H13)</f>
        <v>1629.0419161676648</v>
      </c>
    </row>
    <row r="16" spans="1:10" ht="15.75" thickBot="1" x14ac:dyDescent="0.3"/>
    <row r="17" spans="1:10" ht="15.75" thickBot="1" x14ac:dyDescent="0.3">
      <c r="A17" s="29" t="s">
        <v>19</v>
      </c>
      <c r="H17" s="20" t="s">
        <v>22</v>
      </c>
      <c r="I17" s="21"/>
      <c r="J17" s="22"/>
    </row>
    <row r="18" spans="1:10" ht="15.75" thickBot="1" x14ac:dyDescent="0.3">
      <c r="H18" s="23" t="s">
        <v>23</v>
      </c>
      <c r="I18" s="24"/>
      <c r="J18" s="25"/>
    </row>
    <row r="19" spans="1:10" ht="15.75" thickBot="1" x14ac:dyDescent="0.3">
      <c r="A19" s="3" t="s">
        <v>20</v>
      </c>
      <c r="B19" s="30">
        <v>0.125</v>
      </c>
      <c r="H19" s="26" t="s">
        <v>24</v>
      </c>
      <c r="I19" s="27"/>
      <c r="J19" s="28"/>
    </row>
    <row r="20" spans="1:10" ht="15.75" thickBot="1" x14ac:dyDescent="0.3">
      <c r="A20" s="2" t="s">
        <v>21</v>
      </c>
      <c r="B20" s="3">
        <v>3.34</v>
      </c>
    </row>
  </sheetData>
  <mergeCells count="5">
    <mergeCell ref="C1:E1"/>
    <mergeCell ref="F1:H1"/>
    <mergeCell ref="H17:J17"/>
    <mergeCell ref="H18:J18"/>
    <mergeCell ref="H19:J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YONATHA</dc:creator>
  <cp:lastModifiedBy>YONATHA</cp:lastModifiedBy>
  <dcterms:created xsi:type="dcterms:W3CDTF">2023-02-09T14:45:05Z</dcterms:created>
  <dcterms:modified xsi:type="dcterms:W3CDTF">2023-02-09T15:15:38Z</dcterms:modified>
</cp:coreProperties>
</file>