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AF0D8C08-E84E-4891-AC5C-C381BAEAEECE}" xr6:coauthVersionLast="47" xr6:coauthVersionMax="47" xr10:uidLastSave="{00000000-0000-0000-0000-000000000000}"/>
  <bookViews>
    <workbookView xWindow="1485" yWindow="1095" windowWidth="34740" windowHeight="19140" xr2:uid="{00000000-000D-0000-FFFF-FFFF00000000}"/>
  </bookViews>
  <sheets>
    <sheet name="GFP" sheetId="1" r:id="rId1"/>
    <sheet name="IDP" sheetId="2" state="hidden" r:id="rId2"/>
    <sheet name="LYS" sheetId="3" r:id="rId3"/>
    <sheet name="MYO" sheetId="4" r:id="rId4"/>
  </sheets>
  <calcPr calcId="191029"/>
</workbook>
</file>

<file path=xl/calcChain.xml><?xml version="1.0" encoding="utf-8"?>
<calcChain xmlns="http://schemas.openxmlformats.org/spreadsheetml/2006/main">
  <c r="R3" i="4" l="1"/>
  <c r="R49" i="4"/>
  <c r="R56" i="4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5" i="2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5" i="4"/>
  <c r="B49" i="3"/>
  <c r="B56" i="3"/>
  <c r="C58" i="3"/>
  <c r="A58" i="3" s="1"/>
  <c r="X58" i="3" s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5" i="3"/>
  <c r="M5" i="3"/>
  <c r="J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5" i="3"/>
  <c r="O49" i="2"/>
  <c r="K49" i="2"/>
  <c r="G49" i="2"/>
  <c r="B49" i="2"/>
  <c r="B56" i="2"/>
  <c r="B59" i="2"/>
  <c r="B60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5" i="2"/>
  <c r="K49" i="1"/>
  <c r="H58" i="1"/>
  <c r="F58" i="1" s="1"/>
  <c r="Y58" i="1" s="1"/>
  <c r="B49" i="1"/>
  <c r="B56" i="1"/>
  <c r="B59" i="1"/>
  <c r="B60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5" i="1"/>
  <c r="M5" i="1"/>
  <c r="J5" i="1"/>
  <c r="G5" i="1"/>
  <c r="W59" i="3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T59" i="3"/>
  <c r="R59" i="3" s="1"/>
  <c r="AB59" i="3" s="1"/>
  <c r="S59" i="3"/>
  <c r="S60" i="3" s="1"/>
  <c r="S61" i="3" s="1"/>
  <c r="O59" i="3"/>
  <c r="K59" i="3"/>
  <c r="G59" i="3"/>
  <c r="H59" i="3" s="1"/>
  <c r="F59" i="3" s="1"/>
  <c r="Y59" i="3" s="1"/>
  <c r="B59" i="3"/>
  <c r="B60" i="3" s="1"/>
  <c r="T58" i="3"/>
  <c r="R58" i="3" s="1"/>
  <c r="AB58" i="3" s="1"/>
  <c r="P58" i="3"/>
  <c r="N58" i="3" s="1"/>
  <c r="AA58" i="3" s="1"/>
  <c r="L58" i="3"/>
  <c r="J58" i="3" s="1"/>
  <c r="Z58" i="3" s="1"/>
  <c r="H58" i="3"/>
  <c r="F58" i="3" s="1"/>
  <c r="Y58" i="3" s="1"/>
  <c r="S56" i="3"/>
  <c r="O56" i="3"/>
  <c r="K56" i="3"/>
  <c r="G56" i="3"/>
  <c r="S49" i="3"/>
  <c r="O49" i="3"/>
  <c r="K49" i="3"/>
  <c r="G49" i="3"/>
  <c r="W59" i="2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S59" i="2"/>
  <c r="T59" i="2" s="1"/>
  <c r="R59" i="2" s="1"/>
  <c r="AB59" i="2" s="1"/>
  <c r="O59" i="2"/>
  <c r="O60" i="2" s="1"/>
  <c r="K59" i="2"/>
  <c r="K60" i="2" s="1"/>
  <c r="H59" i="2"/>
  <c r="F59" i="2" s="1"/>
  <c r="Y59" i="2" s="1"/>
  <c r="G59" i="2"/>
  <c r="G60" i="2" s="1"/>
  <c r="T58" i="2"/>
  <c r="R58" i="2" s="1"/>
  <c r="AB58" i="2" s="1"/>
  <c r="P58" i="2"/>
  <c r="N58" i="2" s="1"/>
  <c r="AA58" i="2" s="1"/>
  <c r="L58" i="2"/>
  <c r="J58" i="2" s="1"/>
  <c r="Z58" i="2" s="1"/>
  <c r="H58" i="2"/>
  <c r="F58" i="2" s="1"/>
  <c r="Y58" i="2" s="1"/>
  <c r="S56" i="2"/>
  <c r="O56" i="2"/>
  <c r="K56" i="2"/>
  <c r="G56" i="2"/>
  <c r="S49" i="2"/>
  <c r="W59" i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S59" i="1"/>
  <c r="S60" i="1" s="1"/>
  <c r="O59" i="1"/>
  <c r="O60" i="1" s="1"/>
  <c r="O61" i="1" s="1"/>
  <c r="K59" i="1"/>
  <c r="L59" i="1" s="1"/>
  <c r="J59" i="1" s="1"/>
  <c r="Z59" i="1" s="1"/>
  <c r="G59" i="1"/>
  <c r="H59" i="1" s="1"/>
  <c r="F59" i="1" s="1"/>
  <c r="Y59" i="1" s="1"/>
  <c r="T58" i="1"/>
  <c r="R58" i="1" s="1"/>
  <c r="AB58" i="1" s="1"/>
  <c r="P58" i="1"/>
  <c r="N58" i="1" s="1"/>
  <c r="AA58" i="1" s="1"/>
  <c r="L58" i="1"/>
  <c r="J58" i="1" s="1"/>
  <c r="Z58" i="1" s="1"/>
  <c r="C58" i="1"/>
  <c r="A58" i="1" s="1"/>
  <c r="X58" i="1" s="1"/>
  <c r="S56" i="1"/>
  <c r="O56" i="1"/>
  <c r="K56" i="1"/>
  <c r="G56" i="1"/>
  <c r="S49" i="1"/>
  <c r="O49" i="1"/>
  <c r="G49" i="1"/>
  <c r="V59" i="4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R59" i="4"/>
  <c r="R60" i="4" s="1"/>
  <c r="R61" i="4" s="1"/>
  <c r="S58" i="4"/>
  <c r="Q58" i="4" s="1"/>
  <c r="AA58" i="4" s="1"/>
  <c r="N59" i="4"/>
  <c r="N60" i="4" s="1"/>
  <c r="N61" i="4" s="1"/>
  <c r="O58" i="4"/>
  <c r="M58" i="4" s="1"/>
  <c r="Z58" i="4" s="1"/>
  <c r="J59" i="4"/>
  <c r="J60" i="4" s="1"/>
  <c r="K58" i="4"/>
  <c r="I58" i="4" s="1"/>
  <c r="Y58" i="4" s="1"/>
  <c r="F59" i="4"/>
  <c r="F60" i="4" s="1"/>
  <c r="G58" i="4"/>
  <c r="E58" i="4" s="1"/>
  <c r="X58" i="4" s="1"/>
  <c r="B59" i="4"/>
  <c r="B60" i="4" s="1"/>
  <c r="C60" i="4" s="1"/>
  <c r="A60" i="4" s="1"/>
  <c r="W60" i="4" s="1"/>
  <c r="C58" i="4"/>
  <c r="A58" i="4" s="1"/>
  <c r="W58" i="4" s="1"/>
  <c r="N56" i="4"/>
  <c r="J56" i="4"/>
  <c r="F56" i="4"/>
  <c r="B56" i="4"/>
  <c r="N49" i="4"/>
  <c r="J49" i="4"/>
  <c r="F49" i="4"/>
  <c r="B49" i="4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5" i="1"/>
  <c r="N3" i="4"/>
  <c r="O3" i="3"/>
  <c r="L3" i="3"/>
  <c r="O3" i="2"/>
  <c r="L3" i="2"/>
  <c r="O3" i="1"/>
  <c r="L3" i="1"/>
  <c r="AC58" i="4" l="1"/>
  <c r="C59" i="4"/>
  <c r="A59" i="4" s="1"/>
  <c r="W59" i="4" s="1"/>
  <c r="P59" i="2"/>
  <c r="N59" i="2" s="1"/>
  <c r="AA59" i="2" s="1"/>
  <c r="AD58" i="1"/>
  <c r="AC58" i="1"/>
  <c r="AD58" i="3"/>
  <c r="G60" i="1"/>
  <c r="G61" i="1" s="1"/>
  <c r="G62" i="1" s="1"/>
  <c r="G63" i="1"/>
  <c r="H62" i="1"/>
  <c r="F62" i="1" s="1"/>
  <c r="Y62" i="1" s="1"/>
  <c r="T60" i="3"/>
  <c r="R60" i="3" s="1"/>
  <c r="AB60" i="3" s="1"/>
  <c r="AC58" i="3"/>
  <c r="C59" i="3"/>
  <c r="A59" i="3" s="1"/>
  <c r="X59" i="3" s="1"/>
  <c r="AE58" i="1"/>
  <c r="T61" i="3"/>
  <c r="R61" i="3" s="1"/>
  <c r="AB61" i="3" s="1"/>
  <c r="S62" i="3"/>
  <c r="B61" i="3"/>
  <c r="C60" i="3"/>
  <c r="A60" i="3" s="1"/>
  <c r="X60" i="3" s="1"/>
  <c r="G60" i="3"/>
  <c r="P59" i="3"/>
  <c r="N59" i="3" s="1"/>
  <c r="AA59" i="3" s="1"/>
  <c r="O60" i="3"/>
  <c r="K60" i="3"/>
  <c r="L59" i="3"/>
  <c r="J59" i="3" s="1"/>
  <c r="Z59" i="3" s="1"/>
  <c r="O61" i="2"/>
  <c r="P60" i="2"/>
  <c r="N60" i="2" s="1"/>
  <c r="AA60" i="2" s="1"/>
  <c r="L60" i="2"/>
  <c r="J60" i="2" s="1"/>
  <c r="Z60" i="2" s="1"/>
  <c r="K61" i="2"/>
  <c r="H60" i="2"/>
  <c r="F60" i="2" s="1"/>
  <c r="Y60" i="2" s="1"/>
  <c r="G61" i="2"/>
  <c r="L59" i="2"/>
  <c r="J59" i="2" s="1"/>
  <c r="Z59" i="2" s="1"/>
  <c r="S60" i="2"/>
  <c r="O62" i="1"/>
  <c r="P61" i="1"/>
  <c r="N61" i="1" s="1"/>
  <c r="AA61" i="1" s="1"/>
  <c r="T60" i="1"/>
  <c r="R60" i="1" s="1"/>
  <c r="AB60" i="1" s="1"/>
  <c r="S61" i="1"/>
  <c r="C60" i="1"/>
  <c r="A60" i="1" s="1"/>
  <c r="X60" i="1" s="1"/>
  <c r="B61" i="1"/>
  <c r="C59" i="1"/>
  <c r="A59" i="1" s="1"/>
  <c r="X59" i="1" s="1"/>
  <c r="P59" i="1"/>
  <c r="N59" i="1" s="1"/>
  <c r="AA59" i="1" s="1"/>
  <c r="P60" i="1"/>
  <c r="N60" i="1" s="1"/>
  <c r="AA60" i="1" s="1"/>
  <c r="K60" i="1"/>
  <c r="T59" i="1"/>
  <c r="R59" i="1" s="1"/>
  <c r="AB59" i="1" s="1"/>
  <c r="AB58" i="4"/>
  <c r="S59" i="4"/>
  <c r="Q59" i="4" s="1"/>
  <c r="AA59" i="4" s="1"/>
  <c r="O59" i="4"/>
  <c r="M59" i="4" s="1"/>
  <c r="Z59" i="4" s="1"/>
  <c r="B61" i="4"/>
  <c r="B62" i="4" s="1"/>
  <c r="B63" i="4" s="1"/>
  <c r="B64" i="4" s="1"/>
  <c r="B65" i="4" s="1"/>
  <c r="B66" i="4" s="1"/>
  <c r="B67" i="4" s="1"/>
  <c r="G59" i="4"/>
  <c r="E59" i="4" s="1"/>
  <c r="X59" i="4" s="1"/>
  <c r="R62" i="4"/>
  <c r="S61" i="4"/>
  <c r="Q61" i="4" s="1"/>
  <c r="AA61" i="4" s="1"/>
  <c r="S60" i="4"/>
  <c r="Q60" i="4" s="1"/>
  <c r="AA60" i="4" s="1"/>
  <c r="N62" i="4"/>
  <c r="O61" i="4"/>
  <c r="M61" i="4" s="1"/>
  <c r="Z61" i="4" s="1"/>
  <c r="O60" i="4"/>
  <c r="M60" i="4" s="1"/>
  <c r="Z60" i="4" s="1"/>
  <c r="K60" i="4"/>
  <c r="I60" i="4" s="1"/>
  <c r="Y60" i="4" s="1"/>
  <c r="J61" i="4"/>
  <c r="K59" i="4"/>
  <c r="I59" i="4" s="1"/>
  <c r="Y59" i="4" s="1"/>
  <c r="F61" i="4"/>
  <c r="G60" i="4"/>
  <c r="E60" i="4" s="1"/>
  <c r="X60" i="4" s="1"/>
  <c r="C64" i="4"/>
  <c r="A64" i="4" s="1"/>
  <c r="W64" i="4" s="1"/>
  <c r="J3" i="4"/>
  <c r="F3" i="4"/>
  <c r="B3" i="4"/>
  <c r="I3" i="3"/>
  <c r="F3" i="3"/>
  <c r="B3" i="3"/>
  <c r="I3" i="2"/>
  <c r="F3" i="2"/>
  <c r="B3" i="2"/>
  <c r="F3" i="1"/>
  <c r="I3" i="1"/>
  <c r="B3" i="1"/>
  <c r="AB60" i="4" l="1"/>
  <c r="AB59" i="4"/>
  <c r="AE58" i="3"/>
  <c r="AC59" i="4"/>
  <c r="AD59" i="1"/>
  <c r="AD58" i="4"/>
  <c r="AD59" i="3"/>
  <c r="AE59" i="3" s="1"/>
  <c r="AC60" i="4"/>
  <c r="AD60" i="4" s="1"/>
  <c r="H60" i="1"/>
  <c r="F60" i="1" s="1"/>
  <c r="Y60" i="1" s="1"/>
  <c r="AD60" i="1" s="1"/>
  <c r="H61" i="1"/>
  <c r="F61" i="1" s="1"/>
  <c r="Y61" i="1" s="1"/>
  <c r="G64" i="1"/>
  <c r="H63" i="1"/>
  <c r="F63" i="1" s="1"/>
  <c r="Y63" i="1" s="1"/>
  <c r="AC59" i="3"/>
  <c r="P60" i="3"/>
  <c r="N60" i="3" s="1"/>
  <c r="AA60" i="3" s="1"/>
  <c r="O61" i="3"/>
  <c r="H60" i="3"/>
  <c r="F60" i="3" s="1"/>
  <c r="Y60" i="3" s="1"/>
  <c r="AD60" i="3" s="1"/>
  <c r="G61" i="3"/>
  <c r="B62" i="3"/>
  <c r="C61" i="3"/>
  <c r="A61" i="3" s="1"/>
  <c r="X61" i="3" s="1"/>
  <c r="S63" i="3"/>
  <c r="T62" i="3"/>
  <c r="R62" i="3" s="1"/>
  <c r="AB62" i="3" s="1"/>
  <c r="K61" i="3"/>
  <c r="L60" i="3"/>
  <c r="J60" i="3" s="1"/>
  <c r="Z60" i="3" s="1"/>
  <c r="P61" i="2"/>
  <c r="N61" i="2" s="1"/>
  <c r="AA61" i="2" s="1"/>
  <c r="O62" i="2"/>
  <c r="L61" i="2"/>
  <c r="J61" i="2" s="1"/>
  <c r="Z61" i="2" s="1"/>
  <c r="K62" i="2"/>
  <c r="H61" i="2"/>
  <c r="F61" i="2" s="1"/>
  <c r="Y61" i="2" s="1"/>
  <c r="G62" i="2"/>
  <c r="T60" i="2"/>
  <c r="R60" i="2" s="1"/>
  <c r="AB60" i="2" s="1"/>
  <c r="S61" i="2"/>
  <c r="S62" i="1"/>
  <c r="T61" i="1"/>
  <c r="R61" i="1" s="1"/>
  <c r="AB61" i="1" s="1"/>
  <c r="B62" i="1"/>
  <c r="C61" i="1"/>
  <c r="A61" i="1" s="1"/>
  <c r="X61" i="1" s="1"/>
  <c r="AC59" i="1"/>
  <c r="AE59" i="1" s="1"/>
  <c r="K61" i="1"/>
  <c r="L60" i="1"/>
  <c r="J60" i="1" s="1"/>
  <c r="Z60" i="1" s="1"/>
  <c r="O63" i="1"/>
  <c r="P62" i="1"/>
  <c r="N62" i="1" s="1"/>
  <c r="AA62" i="1" s="1"/>
  <c r="C66" i="4"/>
  <c r="A66" i="4" s="1"/>
  <c r="W66" i="4" s="1"/>
  <c r="C61" i="4"/>
  <c r="A61" i="4" s="1"/>
  <c r="W61" i="4" s="1"/>
  <c r="AC61" i="4" s="1"/>
  <c r="C62" i="4"/>
  <c r="A62" i="4" s="1"/>
  <c r="W62" i="4" s="1"/>
  <c r="C65" i="4"/>
  <c r="A65" i="4" s="1"/>
  <c r="W65" i="4" s="1"/>
  <c r="C63" i="4"/>
  <c r="A63" i="4" s="1"/>
  <c r="W63" i="4" s="1"/>
  <c r="S62" i="4"/>
  <c r="Q62" i="4" s="1"/>
  <c r="AA62" i="4" s="1"/>
  <c r="R63" i="4"/>
  <c r="O62" i="4"/>
  <c r="M62" i="4" s="1"/>
  <c r="Z62" i="4" s="1"/>
  <c r="N63" i="4"/>
  <c r="J62" i="4"/>
  <c r="K61" i="4"/>
  <c r="I61" i="4" s="1"/>
  <c r="Y61" i="4" s="1"/>
  <c r="G61" i="4"/>
  <c r="E61" i="4" s="1"/>
  <c r="X61" i="4" s="1"/>
  <c r="F62" i="4"/>
  <c r="B68" i="4"/>
  <c r="C67" i="4"/>
  <c r="A67" i="4" s="1"/>
  <c r="W67" i="4" s="1"/>
  <c r="AC60" i="1" l="1"/>
  <c r="AD59" i="4"/>
  <c r="AE60" i="1"/>
  <c r="H64" i="1"/>
  <c r="F64" i="1" s="1"/>
  <c r="Y64" i="1" s="1"/>
  <c r="G65" i="1"/>
  <c r="AC60" i="3"/>
  <c r="AE60" i="3" s="1"/>
  <c r="G62" i="3"/>
  <c r="H61" i="3"/>
  <c r="F61" i="3" s="1"/>
  <c r="Y61" i="3" s="1"/>
  <c r="AD61" i="3" s="1"/>
  <c r="K62" i="3"/>
  <c r="L61" i="3"/>
  <c r="J61" i="3" s="1"/>
  <c r="Z61" i="3" s="1"/>
  <c r="P61" i="3"/>
  <c r="N61" i="3" s="1"/>
  <c r="AA61" i="3" s="1"/>
  <c r="O62" i="3"/>
  <c r="S64" i="3"/>
  <c r="T63" i="3"/>
  <c r="R63" i="3" s="1"/>
  <c r="AB63" i="3" s="1"/>
  <c r="C62" i="3"/>
  <c r="A62" i="3" s="1"/>
  <c r="X62" i="3" s="1"/>
  <c r="B63" i="3"/>
  <c r="K63" i="2"/>
  <c r="L62" i="2"/>
  <c r="J62" i="2" s="1"/>
  <c r="Z62" i="2" s="1"/>
  <c r="S62" i="2"/>
  <c r="T61" i="2"/>
  <c r="R61" i="2" s="1"/>
  <c r="AB61" i="2" s="1"/>
  <c r="P62" i="2"/>
  <c r="N62" i="2" s="1"/>
  <c r="AA62" i="2" s="1"/>
  <c r="O63" i="2"/>
  <c r="H62" i="2"/>
  <c r="F62" i="2" s="1"/>
  <c r="Y62" i="2" s="1"/>
  <c r="G63" i="2"/>
  <c r="O64" i="1"/>
  <c r="P63" i="1"/>
  <c r="N63" i="1" s="1"/>
  <c r="AA63" i="1" s="1"/>
  <c r="C62" i="1"/>
  <c r="A62" i="1" s="1"/>
  <c r="X62" i="1" s="1"/>
  <c r="B63" i="1"/>
  <c r="L61" i="1"/>
  <c r="J61" i="1" s="1"/>
  <c r="Z61" i="1" s="1"/>
  <c r="AC61" i="1" s="1"/>
  <c r="K62" i="1"/>
  <c r="T62" i="1"/>
  <c r="R62" i="1" s="1"/>
  <c r="AB62" i="1" s="1"/>
  <c r="S63" i="1"/>
  <c r="AB61" i="4"/>
  <c r="AD61" i="4" s="1"/>
  <c r="S63" i="4"/>
  <c r="Q63" i="4" s="1"/>
  <c r="AA63" i="4" s="1"/>
  <c r="R64" i="4"/>
  <c r="O63" i="4"/>
  <c r="M63" i="4" s="1"/>
  <c r="Z63" i="4" s="1"/>
  <c r="N64" i="4"/>
  <c r="J63" i="4"/>
  <c r="K62" i="4"/>
  <c r="I62" i="4" s="1"/>
  <c r="Y62" i="4" s="1"/>
  <c r="G62" i="4"/>
  <c r="E62" i="4" s="1"/>
  <c r="X62" i="4" s="1"/>
  <c r="AB62" i="4" s="1"/>
  <c r="F63" i="4"/>
  <c r="B69" i="4"/>
  <c r="C68" i="4"/>
  <c r="A68" i="4" s="1"/>
  <c r="W68" i="4" s="1"/>
  <c r="AC62" i="4" l="1"/>
  <c r="AD62" i="4" s="1"/>
  <c r="AD61" i="1"/>
  <c r="AE61" i="1" s="1"/>
  <c r="H65" i="1"/>
  <c r="F65" i="1" s="1"/>
  <c r="Y65" i="1" s="1"/>
  <c r="G66" i="1"/>
  <c r="AC61" i="3"/>
  <c r="AE61" i="3" s="1"/>
  <c r="P62" i="3"/>
  <c r="N62" i="3" s="1"/>
  <c r="AA62" i="3" s="1"/>
  <c r="O63" i="3"/>
  <c r="K63" i="3"/>
  <c r="L62" i="3"/>
  <c r="J62" i="3" s="1"/>
  <c r="Z62" i="3" s="1"/>
  <c r="S65" i="3"/>
  <c r="T64" i="3"/>
  <c r="R64" i="3" s="1"/>
  <c r="AB64" i="3" s="1"/>
  <c r="B64" i="3"/>
  <c r="C63" i="3"/>
  <c r="A63" i="3" s="1"/>
  <c r="X63" i="3" s="1"/>
  <c r="H62" i="3"/>
  <c r="F62" i="3" s="1"/>
  <c r="Y62" i="3" s="1"/>
  <c r="AD62" i="3" s="1"/>
  <c r="G63" i="3"/>
  <c r="P63" i="2"/>
  <c r="N63" i="2" s="1"/>
  <c r="AA63" i="2" s="1"/>
  <c r="O64" i="2"/>
  <c r="S63" i="2"/>
  <c r="T62" i="2"/>
  <c r="R62" i="2" s="1"/>
  <c r="AB62" i="2" s="1"/>
  <c r="H63" i="2"/>
  <c r="F63" i="2" s="1"/>
  <c r="Y63" i="2" s="1"/>
  <c r="G64" i="2"/>
  <c r="K64" i="2"/>
  <c r="L63" i="2"/>
  <c r="J63" i="2" s="1"/>
  <c r="Z63" i="2" s="1"/>
  <c r="B64" i="1"/>
  <c r="C63" i="1"/>
  <c r="A63" i="1" s="1"/>
  <c r="X63" i="1" s="1"/>
  <c r="T63" i="1"/>
  <c r="R63" i="1" s="1"/>
  <c r="AB63" i="1" s="1"/>
  <c r="S64" i="1"/>
  <c r="O65" i="1"/>
  <c r="P64" i="1"/>
  <c r="N64" i="1" s="1"/>
  <c r="AA64" i="1" s="1"/>
  <c r="K63" i="1"/>
  <c r="L62" i="1"/>
  <c r="J62" i="1" s="1"/>
  <c r="Z62" i="1" s="1"/>
  <c r="AC62" i="1" s="1"/>
  <c r="B70" i="4"/>
  <c r="C69" i="4"/>
  <c r="A69" i="4" s="1"/>
  <c r="W69" i="4" s="1"/>
  <c r="R65" i="4"/>
  <c r="S64" i="4"/>
  <c r="Q64" i="4" s="1"/>
  <c r="AA64" i="4" s="1"/>
  <c r="N65" i="4"/>
  <c r="O64" i="4"/>
  <c r="M64" i="4" s="1"/>
  <c r="Z64" i="4" s="1"/>
  <c r="J64" i="4"/>
  <c r="K63" i="4"/>
  <c r="I63" i="4" s="1"/>
  <c r="Y63" i="4" s="1"/>
  <c r="G63" i="4"/>
  <c r="E63" i="4" s="1"/>
  <c r="X63" i="4" s="1"/>
  <c r="F64" i="4"/>
  <c r="AB63" i="4" l="1"/>
  <c r="AC63" i="4"/>
  <c r="AD62" i="1"/>
  <c r="AE62" i="1" s="1"/>
  <c r="H66" i="1"/>
  <c r="F66" i="1" s="1"/>
  <c r="Y66" i="1" s="1"/>
  <c r="G67" i="1"/>
  <c r="AC62" i="3"/>
  <c r="AE62" i="3" s="1"/>
  <c r="B65" i="3"/>
  <c r="C64" i="3"/>
  <c r="A64" i="3" s="1"/>
  <c r="X64" i="3" s="1"/>
  <c r="T65" i="3"/>
  <c r="R65" i="3" s="1"/>
  <c r="AB65" i="3" s="1"/>
  <c r="S66" i="3"/>
  <c r="H63" i="3"/>
  <c r="F63" i="3" s="1"/>
  <c r="Y63" i="3" s="1"/>
  <c r="AD63" i="3" s="1"/>
  <c r="G64" i="3"/>
  <c r="K64" i="3"/>
  <c r="L63" i="3"/>
  <c r="J63" i="3" s="1"/>
  <c r="Z63" i="3" s="1"/>
  <c r="P63" i="3"/>
  <c r="N63" i="3" s="1"/>
  <c r="AA63" i="3" s="1"/>
  <c r="O64" i="3"/>
  <c r="T63" i="2"/>
  <c r="R63" i="2" s="1"/>
  <c r="AB63" i="2" s="1"/>
  <c r="S64" i="2"/>
  <c r="L64" i="2"/>
  <c r="J64" i="2" s="1"/>
  <c r="Z64" i="2" s="1"/>
  <c r="K65" i="2"/>
  <c r="O65" i="2"/>
  <c r="P64" i="2"/>
  <c r="N64" i="2" s="1"/>
  <c r="AA64" i="2" s="1"/>
  <c r="H64" i="2"/>
  <c r="F64" i="2" s="1"/>
  <c r="Y64" i="2" s="1"/>
  <c r="G65" i="2"/>
  <c r="O66" i="1"/>
  <c r="P65" i="1"/>
  <c r="N65" i="1" s="1"/>
  <c r="AA65" i="1" s="1"/>
  <c r="T64" i="1"/>
  <c r="R64" i="1" s="1"/>
  <c r="AB64" i="1" s="1"/>
  <c r="S65" i="1"/>
  <c r="C64" i="1"/>
  <c r="A64" i="1" s="1"/>
  <c r="X64" i="1" s="1"/>
  <c r="B65" i="1"/>
  <c r="L63" i="1"/>
  <c r="J63" i="1" s="1"/>
  <c r="Z63" i="1" s="1"/>
  <c r="AC63" i="1" s="1"/>
  <c r="K64" i="1"/>
  <c r="B71" i="4"/>
  <c r="C70" i="4"/>
  <c r="A70" i="4" s="1"/>
  <c r="W70" i="4" s="1"/>
  <c r="R66" i="4"/>
  <c r="S65" i="4"/>
  <c r="Q65" i="4" s="1"/>
  <c r="AA65" i="4" s="1"/>
  <c r="N66" i="4"/>
  <c r="O65" i="4"/>
  <c r="M65" i="4" s="1"/>
  <c r="Z65" i="4" s="1"/>
  <c r="J65" i="4"/>
  <c r="K64" i="4"/>
  <c r="I64" i="4" s="1"/>
  <c r="Y64" i="4" s="1"/>
  <c r="G64" i="4"/>
  <c r="E64" i="4" s="1"/>
  <c r="X64" i="4" s="1"/>
  <c r="F65" i="4"/>
  <c r="AB64" i="4" l="1"/>
  <c r="AC64" i="4"/>
  <c r="AD64" i="4" s="1"/>
  <c r="AD63" i="4"/>
  <c r="AE63" i="1"/>
  <c r="AD63" i="1"/>
  <c r="H67" i="1"/>
  <c r="F67" i="1" s="1"/>
  <c r="Y67" i="1" s="1"/>
  <c r="G68" i="1"/>
  <c r="AC63" i="3"/>
  <c r="AE63" i="3" s="1"/>
  <c r="H64" i="3"/>
  <c r="F64" i="3" s="1"/>
  <c r="Y64" i="3" s="1"/>
  <c r="AD64" i="3" s="1"/>
  <c r="G65" i="3"/>
  <c r="K65" i="3"/>
  <c r="L64" i="3"/>
  <c r="J64" i="3" s="1"/>
  <c r="Z64" i="3" s="1"/>
  <c r="S67" i="3"/>
  <c r="T66" i="3"/>
  <c r="R66" i="3" s="1"/>
  <c r="AB66" i="3" s="1"/>
  <c r="P64" i="3"/>
  <c r="N64" i="3" s="1"/>
  <c r="AA64" i="3" s="1"/>
  <c r="O65" i="3"/>
  <c r="B66" i="3"/>
  <c r="C65" i="3"/>
  <c r="A65" i="3" s="1"/>
  <c r="X65" i="3" s="1"/>
  <c r="P65" i="2"/>
  <c r="N65" i="2" s="1"/>
  <c r="AA65" i="2" s="1"/>
  <c r="O66" i="2"/>
  <c r="K66" i="2"/>
  <c r="L65" i="2"/>
  <c r="J65" i="2" s="1"/>
  <c r="Z65" i="2" s="1"/>
  <c r="T64" i="2"/>
  <c r="R64" i="2" s="1"/>
  <c r="AB64" i="2" s="1"/>
  <c r="S65" i="2"/>
  <c r="G66" i="2"/>
  <c r="H65" i="2"/>
  <c r="F65" i="2" s="1"/>
  <c r="Y65" i="2" s="1"/>
  <c r="C65" i="1"/>
  <c r="A65" i="1" s="1"/>
  <c r="X65" i="1" s="1"/>
  <c r="B66" i="1"/>
  <c r="S66" i="1"/>
  <c r="T65" i="1"/>
  <c r="R65" i="1" s="1"/>
  <c r="AB65" i="1" s="1"/>
  <c r="K65" i="1"/>
  <c r="L64" i="1"/>
  <c r="J64" i="1" s="1"/>
  <c r="Z64" i="1" s="1"/>
  <c r="AC64" i="1" s="1"/>
  <c r="O67" i="1"/>
  <c r="P66" i="1"/>
  <c r="N66" i="1" s="1"/>
  <c r="AA66" i="1" s="1"/>
  <c r="B72" i="4"/>
  <c r="C71" i="4"/>
  <c r="A71" i="4" s="1"/>
  <c r="W71" i="4" s="1"/>
  <c r="R67" i="4"/>
  <c r="S66" i="4"/>
  <c r="Q66" i="4" s="1"/>
  <c r="AA66" i="4" s="1"/>
  <c r="N67" i="4"/>
  <c r="O66" i="4"/>
  <c r="M66" i="4" s="1"/>
  <c r="Z66" i="4" s="1"/>
  <c r="K65" i="4"/>
  <c r="I65" i="4" s="1"/>
  <c r="Y65" i="4" s="1"/>
  <c r="J66" i="4"/>
  <c r="G65" i="4"/>
  <c r="E65" i="4" s="1"/>
  <c r="X65" i="4" s="1"/>
  <c r="AC65" i="4" s="1"/>
  <c r="F66" i="4"/>
  <c r="AD64" i="1" l="1"/>
  <c r="AE64" i="1" s="1"/>
  <c r="H68" i="1"/>
  <c r="F68" i="1" s="1"/>
  <c r="Y68" i="1" s="1"/>
  <c r="G69" i="1"/>
  <c r="AC64" i="3"/>
  <c r="AE64" i="3" s="1"/>
  <c r="S68" i="3"/>
  <c r="T67" i="3"/>
  <c r="R67" i="3" s="1"/>
  <c r="AB67" i="3" s="1"/>
  <c r="K66" i="3"/>
  <c r="L65" i="3"/>
  <c r="J65" i="3" s="1"/>
  <c r="Z65" i="3" s="1"/>
  <c r="B67" i="3"/>
  <c r="C66" i="3"/>
  <c r="A66" i="3" s="1"/>
  <c r="X66" i="3" s="1"/>
  <c r="G66" i="3"/>
  <c r="H65" i="3"/>
  <c r="F65" i="3" s="1"/>
  <c r="Y65" i="3" s="1"/>
  <c r="AD65" i="3" s="1"/>
  <c r="P65" i="3"/>
  <c r="N65" i="3" s="1"/>
  <c r="AA65" i="3" s="1"/>
  <c r="O66" i="3"/>
  <c r="S66" i="2"/>
  <c r="T65" i="2"/>
  <c r="R65" i="2" s="1"/>
  <c r="AB65" i="2" s="1"/>
  <c r="K67" i="2"/>
  <c r="L66" i="2"/>
  <c r="J66" i="2" s="1"/>
  <c r="Z66" i="2" s="1"/>
  <c r="H66" i="2"/>
  <c r="F66" i="2" s="1"/>
  <c r="Y66" i="2" s="1"/>
  <c r="G67" i="2"/>
  <c r="P66" i="2"/>
  <c r="N66" i="2" s="1"/>
  <c r="AA66" i="2" s="1"/>
  <c r="O67" i="2"/>
  <c r="L65" i="1"/>
  <c r="J65" i="1" s="1"/>
  <c r="Z65" i="1" s="1"/>
  <c r="AC65" i="1" s="1"/>
  <c r="K66" i="1"/>
  <c r="T66" i="1"/>
  <c r="R66" i="1" s="1"/>
  <c r="AB66" i="1" s="1"/>
  <c r="S67" i="1"/>
  <c r="O68" i="1"/>
  <c r="P67" i="1"/>
  <c r="N67" i="1" s="1"/>
  <c r="AA67" i="1" s="1"/>
  <c r="C66" i="1"/>
  <c r="A66" i="1" s="1"/>
  <c r="X66" i="1" s="1"/>
  <c r="B67" i="1"/>
  <c r="AB65" i="4"/>
  <c r="AD65" i="4" s="1"/>
  <c r="B73" i="4"/>
  <c r="C72" i="4"/>
  <c r="A72" i="4" s="1"/>
  <c r="W72" i="4" s="1"/>
  <c r="S67" i="4"/>
  <c r="Q67" i="4" s="1"/>
  <c r="AA67" i="4" s="1"/>
  <c r="R68" i="4"/>
  <c r="O67" i="4"/>
  <c r="M67" i="4" s="1"/>
  <c r="Z67" i="4" s="1"/>
  <c r="N68" i="4"/>
  <c r="J67" i="4"/>
  <c r="K66" i="4"/>
  <c r="I66" i="4" s="1"/>
  <c r="Y66" i="4" s="1"/>
  <c r="F67" i="4"/>
  <c r="G66" i="4"/>
  <c r="E66" i="4" s="1"/>
  <c r="X66" i="4" s="1"/>
  <c r="AC66" i="4" s="1"/>
  <c r="AD65" i="1" l="1"/>
  <c r="AE65" i="1" s="1"/>
  <c r="H69" i="1"/>
  <c r="F69" i="1" s="1"/>
  <c r="Y69" i="1" s="1"/>
  <c r="G70" i="1"/>
  <c r="AC65" i="3"/>
  <c r="AE65" i="3" s="1"/>
  <c r="C67" i="3"/>
  <c r="A67" i="3" s="1"/>
  <c r="X67" i="3" s="1"/>
  <c r="B68" i="3"/>
  <c r="P66" i="3"/>
  <c r="N66" i="3" s="1"/>
  <c r="AA66" i="3" s="1"/>
  <c r="O67" i="3"/>
  <c r="H66" i="3"/>
  <c r="F66" i="3" s="1"/>
  <c r="Y66" i="3" s="1"/>
  <c r="AD66" i="3" s="1"/>
  <c r="G67" i="3"/>
  <c r="L66" i="3"/>
  <c r="J66" i="3" s="1"/>
  <c r="Z66" i="3" s="1"/>
  <c r="K67" i="3"/>
  <c r="S69" i="3"/>
  <c r="T68" i="3"/>
  <c r="R68" i="3" s="1"/>
  <c r="AB68" i="3" s="1"/>
  <c r="H67" i="2"/>
  <c r="F67" i="2" s="1"/>
  <c r="Y67" i="2" s="1"/>
  <c r="G68" i="2"/>
  <c r="K68" i="2"/>
  <c r="L67" i="2"/>
  <c r="J67" i="2" s="1"/>
  <c r="Z67" i="2" s="1"/>
  <c r="P67" i="2"/>
  <c r="N67" i="2" s="1"/>
  <c r="AA67" i="2" s="1"/>
  <c r="O68" i="2"/>
  <c r="S67" i="2"/>
  <c r="T66" i="2"/>
  <c r="R66" i="2" s="1"/>
  <c r="AB66" i="2" s="1"/>
  <c r="S68" i="1"/>
  <c r="T67" i="1"/>
  <c r="R67" i="1" s="1"/>
  <c r="AB67" i="1" s="1"/>
  <c r="O69" i="1"/>
  <c r="P68" i="1"/>
  <c r="N68" i="1" s="1"/>
  <c r="AA68" i="1" s="1"/>
  <c r="B68" i="1"/>
  <c r="C67" i="1"/>
  <c r="A67" i="1" s="1"/>
  <c r="X67" i="1" s="1"/>
  <c r="K67" i="1"/>
  <c r="L66" i="1"/>
  <c r="J66" i="1" s="1"/>
  <c r="Z66" i="1" s="1"/>
  <c r="AC66" i="1" s="1"/>
  <c r="AB66" i="4"/>
  <c r="AD66" i="4" s="1"/>
  <c r="B74" i="4"/>
  <c r="C73" i="4"/>
  <c r="A73" i="4" s="1"/>
  <c r="W73" i="4" s="1"/>
  <c r="R69" i="4"/>
  <c r="S68" i="4"/>
  <c r="Q68" i="4" s="1"/>
  <c r="AA68" i="4" s="1"/>
  <c r="N69" i="4"/>
  <c r="O68" i="4"/>
  <c r="M68" i="4" s="1"/>
  <c r="Z68" i="4" s="1"/>
  <c r="J68" i="4"/>
  <c r="K67" i="4"/>
  <c r="I67" i="4" s="1"/>
  <c r="Y67" i="4" s="1"/>
  <c r="F68" i="4"/>
  <c r="G67" i="4"/>
  <c r="E67" i="4" s="1"/>
  <c r="X67" i="4" s="1"/>
  <c r="AC67" i="4" s="1"/>
  <c r="AD67" i="1" l="1"/>
  <c r="AD66" i="1"/>
  <c r="AE66" i="1" s="1"/>
  <c r="H70" i="1"/>
  <c r="F70" i="1" s="1"/>
  <c r="Y70" i="1" s="1"/>
  <c r="G71" i="1"/>
  <c r="AC66" i="3"/>
  <c r="AE66" i="3" s="1"/>
  <c r="H67" i="3"/>
  <c r="F67" i="3" s="1"/>
  <c r="Y67" i="3" s="1"/>
  <c r="AD67" i="3" s="1"/>
  <c r="G68" i="3"/>
  <c r="B69" i="3"/>
  <c r="C68" i="3"/>
  <c r="A68" i="3" s="1"/>
  <c r="X68" i="3" s="1"/>
  <c r="P67" i="3"/>
  <c r="N67" i="3" s="1"/>
  <c r="AA67" i="3" s="1"/>
  <c r="O68" i="3"/>
  <c r="S70" i="3"/>
  <c r="T69" i="3"/>
  <c r="R69" i="3" s="1"/>
  <c r="AB69" i="3" s="1"/>
  <c r="K68" i="3"/>
  <c r="L67" i="3"/>
  <c r="J67" i="3" s="1"/>
  <c r="Z67" i="3" s="1"/>
  <c r="L68" i="2"/>
  <c r="J68" i="2" s="1"/>
  <c r="Z68" i="2" s="1"/>
  <c r="K69" i="2"/>
  <c r="H68" i="2"/>
  <c r="F68" i="2" s="1"/>
  <c r="Y68" i="2" s="1"/>
  <c r="G69" i="2"/>
  <c r="T67" i="2"/>
  <c r="R67" i="2" s="1"/>
  <c r="AB67" i="2" s="1"/>
  <c r="S68" i="2"/>
  <c r="O69" i="2"/>
  <c r="P68" i="2"/>
  <c r="N68" i="2" s="1"/>
  <c r="AA68" i="2" s="1"/>
  <c r="C68" i="1"/>
  <c r="A68" i="1" s="1"/>
  <c r="X68" i="1" s="1"/>
  <c r="B69" i="1"/>
  <c r="O70" i="1"/>
  <c r="P69" i="1"/>
  <c r="N69" i="1" s="1"/>
  <c r="AA69" i="1" s="1"/>
  <c r="L67" i="1"/>
  <c r="J67" i="1" s="1"/>
  <c r="Z67" i="1" s="1"/>
  <c r="AC67" i="1" s="1"/>
  <c r="K68" i="1"/>
  <c r="T68" i="1"/>
  <c r="R68" i="1" s="1"/>
  <c r="AB68" i="1" s="1"/>
  <c r="S69" i="1"/>
  <c r="AB67" i="4"/>
  <c r="AD67" i="4" s="1"/>
  <c r="B75" i="4"/>
  <c r="C74" i="4"/>
  <c r="A74" i="4" s="1"/>
  <c r="W74" i="4" s="1"/>
  <c r="R70" i="4"/>
  <c r="S69" i="4"/>
  <c r="Q69" i="4" s="1"/>
  <c r="AA69" i="4" s="1"/>
  <c r="N70" i="4"/>
  <c r="O69" i="4"/>
  <c r="M69" i="4" s="1"/>
  <c r="Z69" i="4" s="1"/>
  <c r="K68" i="4"/>
  <c r="I68" i="4" s="1"/>
  <c r="Y68" i="4" s="1"/>
  <c r="J69" i="4"/>
  <c r="G68" i="4"/>
  <c r="E68" i="4" s="1"/>
  <c r="X68" i="4" s="1"/>
  <c r="AC68" i="4" s="1"/>
  <c r="F69" i="4"/>
  <c r="AE67" i="1" l="1"/>
  <c r="H71" i="1"/>
  <c r="F71" i="1" s="1"/>
  <c r="Y71" i="1" s="1"/>
  <c r="G72" i="1"/>
  <c r="AC67" i="3"/>
  <c r="AE67" i="3" s="1"/>
  <c r="S71" i="3"/>
  <c r="T70" i="3"/>
  <c r="R70" i="3" s="1"/>
  <c r="AB70" i="3" s="1"/>
  <c r="P68" i="3"/>
  <c r="N68" i="3" s="1"/>
  <c r="AA68" i="3" s="1"/>
  <c r="O69" i="3"/>
  <c r="B70" i="3"/>
  <c r="C69" i="3"/>
  <c r="A69" i="3" s="1"/>
  <c r="X69" i="3" s="1"/>
  <c r="K69" i="3"/>
  <c r="L68" i="3"/>
  <c r="J68" i="3" s="1"/>
  <c r="Z68" i="3" s="1"/>
  <c r="H68" i="3"/>
  <c r="F68" i="3" s="1"/>
  <c r="Y68" i="3" s="1"/>
  <c r="AD68" i="3" s="1"/>
  <c r="G69" i="3"/>
  <c r="T68" i="2"/>
  <c r="R68" i="2" s="1"/>
  <c r="AB68" i="2" s="1"/>
  <c r="S69" i="2"/>
  <c r="K70" i="2"/>
  <c r="L69" i="2"/>
  <c r="J69" i="2" s="1"/>
  <c r="Z69" i="2" s="1"/>
  <c r="P69" i="2"/>
  <c r="N69" i="2" s="1"/>
  <c r="AA69" i="2" s="1"/>
  <c r="O70" i="2"/>
  <c r="G70" i="2"/>
  <c r="H69" i="2"/>
  <c r="F69" i="2" s="1"/>
  <c r="Y69" i="2" s="1"/>
  <c r="O71" i="1"/>
  <c r="P70" i="1"/>
  <c r="N70" i="1" s="1"/>
  <c r="AA70" i="1" s="1"/>
  <c r="S70" i="1"/>
  <c r="T69" i="1"/>
  <c r="R69" i="1" s="1"/>
  <c r="AB69" i="1" s="1"/>
  <c r="B70" i="1"/>
  <c r="C69" i="1"/>
  <c r="A69" i="1" s="1"/>
  <c r="X69" i="1" s="1"/>
  <c r="K69" i="1"/>
  <c r="L68" i="1"/>
  <c r="J68" i="1" s="1"/>
  <c r="Z68" i="1" s="1"/>
  <c r="AC68" i="1" s="1"/>
  <c r="AB68" i="4"/>
  <c r="AD68" i="4" s="1"/>
  <c r="F70" i="4"/>
  <c r="G69" i="4"/>
  <c r="E69" i="4" s="1"/>
  <c r="X69" i="4" s="1"/>
  <c r="AC69" i="4" s="1"/>
  <c r="C75" i="4"/>
  <c r="A75" i="4" s="1"/>
  <c r="W75" i="4" s="1"/>
  <c r="B76" i="4"/>
  <c r="S70" i="4"/>
  <c r="Q70" i="4" s="1"/>
  <c r="AA70" i="4" s="1"/>
  <c r="R71" i="4"/>
  <c r="O70" i="4"/>
  <c r="M70" i="4" s="1"/>
  <c r="Z70" i="4" s="1"/>
  <c r="N71" i="4"/>
  <c r="J70" i="4"/>
  <c r="K69" i="4"/>
  <c r="I69" i="4" s="1"/>
  <c r="Y69" i="4" s="1"/>
  <c r="AD68" i="1" l="1"/>
  <c r="AE68" i="1" s="1"/>
  <c r="H72" i="1"/>
  <c r="F72" i="1" s="1"/>
  <c r="Y72" i="1" s="1"/>
  <c r="G73" i="1"/>
  <c r="AC68" i="3"/>
  <c r="AE68" i="3" s="1"/>
  <c r="C70" i="3"/>
  <c r="A70" i="3" s="1"/>
  <c r="X70" i="3" s="1"/>
  <c r="B71" i="3"/>
  <c r="O70" i="3"/>
  <c r="P69" i="3"/>
  <c r="N69" i="3" s="1"/>
  <c r="AA69" i="3" s="1"/>
  <c r="H69" i="3"/>
  <c r="F69" i="3" s="1"/>
  <c r="Y69" i="3" s="1"/>
  <c r="AD69" i="3" s="1"/>
  <c r="G70" i="3"/>
  <c r="L69" i="3"/>
  <c r="J69" i="3" s="1"/>
  <c r="Z69" i="3" s="1"/>
  <c r="K70" i="3"/>
  <c r="S72" i="3"/>
  <c r="T71" i="3"/>
  <c r="R71" i="3" s="1"/>
  <c r="AB71" i="3" s="1"/>
  <c r="H70" i="2"/>
  <c r="F70" i="2" s="1"/>
  <c r="Y70" i="2" s="1"/>
  <c r="G71" i="2"/>
  <c r="S70" i="2"/>
  <c r="T69" i="2"/>
  <c r="R69" i="2" s="1"/>
  <c r="AB69" i="2" s="1"/>
  <c r="K71" i="2"/>
  <c r="L70" i="2"/>
  <c r="J70" i="2" s="1"/>
  <c r="Z70" i="2" s="1"/>
  <c r="P70" i="2"/>
  <c r="N70" i="2" s="1"/>
  <c r="AA70" i="2" s="1"/>
  <c r="O71" i="2"/>
  <c r="T70" i="1"/>
  <c r="R70" i="1" s="1"/>
  <c r="AB70" i="1" s="1"/>
  <c r="S71" i="1"/>
  <c r="C70" i="1"/>
  <c r="A70" i="1" s="1"/>
  <c r="X70" i="1" s="1"/>
  <c r="B71" i="1"/>
  <c r="L69" i="1"/>
  <c r="J69" i="1" s="1"/>
  <c r="Z69" i="1" s="1"/>
  <c r="AC69" i="1" s="1"/>
  <c r="K70" i="1"/>
  <c r="P71" i="1"/>
  <c r="N71" i="1" s="1"/>
  <c r="AA71" i="1" s="1"/>
  <c r="O72" i="1"/>
  <c r="AB69" i="4"/>
  <c r="AD69" i="4" s="1"/>
  <c r="F71" i="4"/>
  <c r="G70" i="4"/>
  <c r="E70" i="4" s="1"/>
  <c r="X70" i="4" s="1"/>
  <c r="B77" i="4"/>
  <c r="C76" i="4"/>
  <c r="A76" i="4" s="1"/>
  <c r="W76" i="4" s="1"/>
  <c r="R72" i="4"/>
  <c r="S71" i="4"/>
  <c r="Q71" i="4" s="1"/>
  <c r="AA71" i="4" s="1"/>
  <c r="N72" i="4"/>
  <c r="O71" i="4"/>
  <c r="M71" i="4" s="1"/>
  <c r="Z71" i="4" s="1"/>
  <c r="J71" i="4"/>
  <c r="K70" i="4"/>
  <c r="I70" i="4" s="1"/>
  <c r="Y70" i="4" s="1"/>
  <c r="AC70" i="4" l="1"/>
  <c r="AD69" i="1"/>
  <c r="AE69" i="1" s="1"/>
  <c r="H73" i="1"/>
  <c r="F73" i="1" s="1"/>
  <c r="Y73" i="1" s="1"/>
  <c r="G74" i="1"/>
  <c r="AC69" i="3"/>
  <c r="AE69" i="3" s="1"/>
  <c r="P70" i="3"/>
  <c r="N70" i="3" s="1"/>
  <c r="AA70" i="3" s="1"/>
  <c r="O71" i="3"/>
  <c r="C71" i="3"/>
  <c r="A71" i="3" s="1"/>
  <c r="X71" i="3" s="1"/>
  <c r="B72" i="3"/>
  <c r="H70" i="3"/>
  <c r="F70" i="3" s="1"/>
  <c r="Y70" i="3" s="1"/>
  <c r="AD70" i="3" s="1"/>
  <c r="G71" i="3"/>
  <c r="T72" i="3"/>
  <c r="R72" i="3" s="1"/>
  <c r="AB72" i="3" s="1"/>
  <c r="S73" i="3"/>
  <c r="L70" i="3"/>
  <c r="J70" i="3" s="1"/>
  <c r="Z70" i="3" s="1"/>
  <c r="K71" i="3"/>
  <c r="K72" i="2"/>
  <c r="L71" i="2"/>
  <c r="J71" i="2" s="1"/>
  <c r="Z71" i="2" s="1"/>
  <c r="S71" i="2"/>
  <c r="T70" i="2"/>
  <c r="R70" i="2" s="1"/>
  <c r="AB70" i="2" s="1"/>
  <c r="P71" i="2"/>
  <c r="N71" i="2" s="1"/>
  <c r="AA71" i="2" s="1"/>
  <c r="O72" i="2"/>
  <c r="H71" i="2"/>
  <c r="F71" i="2" s="1"/>
  <c r="Y71" i="2" s="1"/>
  <c r="G72" i="2"/>
  <c r="P72" i="1"/>
  <c r="N72" i="1" s="1"/>
  <c r="AA72" i="1" s="1"/>
  <c r="O73" i="1"/>
  <c r="B72" i="1"/>
  <c r="C71" i="1"/>
  <c r="A71" i="1" s="1"/>
  <c r="X71" i="1" s="1"/>
  <c r="S72" i="1"/>
  <c r="T71" i="1"/>
  <c r="R71" i="1" s="1"/>
  <c r="AB71" i="1" s="1"/>
  <c r="K71" i="1"/>
  <c r="L70" i="1"/>
  <c r="J70" i="1" s="1"/>
  <c r="Z70" i="1" s="1"/>
  <c r="AC70" i="1" s="1"/>
  <c r="AB70" i="4"/>
  <c r="AD70" i="4" s="1"/>
  <c r="F72" i="4"/>
  <c r="G71" i="4"/>
  <c r="E71" i="4" s="1"/>
  <c r="X71" i="4" s="1"/>
  <c r="AC71" i="4" s="1"/>
  <c r="C77" i="4"/>
  <c r="A77" i="4" s="1"/>
  <c r="W77" i="4" s="1"/>
  <c r="B78" i="4"/>
  <c r="C78" i="4" s="1"/>
  <c r="A78" i="4" s="1"/>
  <c r="W78" i="4" s="1"/>
  <c r="R73" i="4"/>
  <c r="S72" i="4"/>
  <c r="Q72" i="4" s="1"/>
  <c r="AA72" i="4" s="1"/>
  <c r="N73" i="4"/>
  <c r="O72" i="4"/>
  <c r="M72" i="4" s="1"/>
  <c r="Z72" i="4" s="1"/>
  <c r="J72" i="4"/>
  <c r="K71" i="4"/>
  <c r="I71" i="4" s="1"/>
  <c r="Y71" i="4" s="1"/>
  <c r="AD70" i="1" l="1"/>
  <c r="AE70" i="1" s="1"/>
  <c r="H74" i="1"/>
  <c r="F74" i="1" s="1"/>
  <c r="Y74" i="1" s="1"/>
  <c r="G75" i="1"/>
  <c r="AC70" i="3"/>
  <c r="AE70" i="3" s="1"/>
  <c r="P71" i="3"/>
  <c r="N71" i="3" s="1"/>
  <c r="AA71" i="3" s="1"/>
  <c r="O72" i="3"/>
  <c r="S74" i="3"/>
  <c r="T73" i="3"/>
  <c r="R73" i="3" s="1"/>
  <c r="AB73" i="3" s="1"/>
  <c r="K72" i="3"/>
  <c r="L71" i="3"/>
  <c r="J71" i="3" s="1"/>
  <c r="Z71" i="3" s="1"/>
  <c r="H71" i="3"/>
  <c r="F71" i="3" s="1"/>
  <c r="Y71" i="3" s="1"/>
  <c r="AD71" i="3" s="1"/>
  <c r="G72" i="3"/>
  <c r="B73" i="3"/>
  <c r="C72" i="3"/>
  <c r="A72" i="3" s="1"/>
  <c r="X72" i="3" s="1"/>
  <c r="T71" i="2"/>
  <c r="R71" i="2" s="1"/>
  <c r="AB71" i="2" s="1"/>
  <c r="S72" i="2"/>
  <c r="L72" i="2"/>
  <c r="J72" i="2" s="1"/>
  <c r="Z72" i="2" s="1"/>
  <c r="K73" i="2"/>
  <c r="O73" i="2"/>
  <c r="P72" i="2"/>
  <c r="N72" i="2" s="1"/>
  <c r="AA72" i="2" s="1"/>
  <c r="H72" i="2"/>
  <c r="F72" i="2" s="1"/>
  <c r="Y72" i="2" s="1"/>
  <c r="G73" i="2"/>
  <c r="C72" i="1"/>
  <c r="A72" i="1" s="1"/>
  <c r="X72" i="1" s="1"/>
  <c r="B73" i="1"/>
  <c r="L71" i="1"/>
  <c r="J71" i="1" s="1"/>
  <c r="Z71" i="1" s="1"/>
  <c r="AC71" i="1" s="1"/>
  <c r="K72" i="1"/>
  <c r="T72" i="1"/>
  <c r="R72" i="1" s="1"/>
  <c r="AB72" i="1" s="1"/>
  <c r="S73" i="1"/>
  <c r="O74" i="1"/>
  <c r="P73" i="1"/>
  <c r="N73" i="1" s="1"/>
  <c r="AA73" i="1" s="1"/>
  <c r="AB71" i="4"/>
  <c r="AD71" i="4" s="1"/>
  <c r="F73" i="4"/>
  <c r="G72" i="4"/>
  <c r="E72" i="4" s="1"/>
  <c r="X72" i="4" s="1"/>
  <c r="AC72" i="4" s="1"/>
  <c r="R74" i="4"/>
  <c r="S73" i="4"/>
  <c r="Q73" i="4" s="1"/>
  <c r="AA73" i="4" s="1"/>
  <c r="N74" i="4"/>
  <c r="O73" i="4"/>
  <c r="M73" i="4" s="1"/>
  <c r="Z73" i="4" s="1"/>
  <c r="J73" i="4"/>
  <c r="K72" i="4"/>
  <c r="I72" i="4" s="1"/>
  <c r="Y72" i="4" s="1"/>
  <c r="AD71" i="1" l="1"/>
  <c r="AE71" i="1" s="1"/>
  <c r="H75" i="1"/>
  <c r="F75" i="1" s="1"/>
  <c r="Y75" i="1" s="1"/>
  <c r="G76" i="1"/>
  <c r="AC71" i="3"/>
  <c r="AE71" i="3" s="1"/>
  <c r="B74" i="3"/>
  <c r="C73" i="3"/>
  <c r="A73" i="3" s="1"/>
  <c r="X73" i="3" s="1"/>
  <c r="K73" i="3"/>
  <c r="L72" i="3"/>
  <c r="J72" i="3" s="1"/>
  <c r="Z72" i="3" s="1"/>
  <c r="P72" i="3"/>
  <c r="N72" i="3" s="1"/>
  <c r="AA72" i="3" s="1"/>
  <c r="O73" i="3"/>
  <c r="H72" i="3"/>
  <c r="F72" i="3" s="1"/>
  <c r="Y72" i="3" s="1"/>
  <c r="AD72" i="3" s="1"/>
  <c r="G73" i="3"/>
  <c r="S75" i="3"/>
  <c r="T74" i="3"/>
  <c r="R74" i="3" s="1"/>
  <c r="AB74" i="3" s="1"/>
  <c r="L73" i="2"/>
  <c r="J73" i="2" s="1"/>
  <c r="Z73" i="2" s="1"/>
  <c r="K74" i="2"/>
  <c r="T72" i="2"/>
  <c r="R72" i="2" s="1"/>
  <c r="AB72" i="2" s="1"/>
  <c r="S73" i="2"/>
  <c r="P73" i="2"/>
  <c r="N73" i="2" s="1"/>
  <c r="AA73" i="2" s="1"/>
  <c r="O74" i="2"/>
  <c r="G74" i="2"/>
  <c r="H73" i="2"/>
  <c r="F73" i="2" s="1"/>
  <c r="Y73" i="2" s="1"/>
  <c r="K73" i="1"/>
  <c r="L72" i="1"/>
  <c r="J72" i="1" s="1"/>
  <c r="Z72" i="1" s="1"/>
  <c r="AC72" i="1" s="1"/>
  <c r="S74" i="1"/>
  <c r="T73" i="1"/>
  <c r="R73" i="1" s="1"/>
  <c r="AB73" i="1" s="1"/>
  <c r="P74" i="1"/>
  <c r="N74" i="1" s="1"/>
  <c r="AA74" i="1" s="1"/>
  <c r="O75" i="1"/>
  <c r="B74" i="1"/>
  <c r="C73" i="1"/>
  <c r="A73" i="1" s="1"/>
  <c r="X73" i="1" s="1"/>
  <c r="AB72" i="4"/>
  <c r="AD72" i="4" s="1"/>
  <c r="F74" i="4"/>
  <c r="G73" i="4"/>
  <c r="E73" i="4" s="1"/>
  <c r="X73" i="4" s="1"/>
  <c r="AC73" i="4" s="1"/>
  <c r="R75" i="4"/>
  <c r="S74" i="4"/>
  <c r="Q74" i="4" s="1"/>
  <c r="AA74" i="4" s="1"/>
  <c r="N75" i="4"/>
  <c r="O74" i="4"/>
  <c r="M74" i="4" s="1"/>
  <c r="Z74" i="4" s="1"/>
  <c r="K73" i="4"/>
  <c r="I73" i="4" s="1"/>
  <c r="Y73" i="4" s="1"/>
  <c r="J74" i="4"/>
  <c r="AD72" i="1" l="1"/>
  <c r="AE72" i="1" s="1"/>
  <c r="H76" i="1"/>
  <c r="F76" i="1" s="1"/>
  <c r="Y76" i="1" s="1"/>
  <c r="G77" i="1"/>
  <c r="AC72" i="3"/>
  <c r="AE72" i="3" s="1"/>
  <c r="G74" i="3"/>
  <c r="H73" i="3"/>
  <c r="F73" i="3" s="1"/>
  <c r="Y73" i="3" s="1"/>
  <c r="AD73" i="3" s="1"/>
  <c r="C74" i="3"/>
  <c r="A74" i="3" s="1"/>
  <c r="X74" i="3" s="1"/>
  <c r="B75" i="3"/>
  <c r="O74" i="3"/>
  <c r="P73" i="3"/>
  <c r="N73" i="3" s="1"/>
  <c r="AA73" i="3" s="1"/>
  <c r="AC73" i="3" s="1"/>
  <c r="S76" i="3"/>
  <c r="T75" i="3"/>
  <c r="R75" i="3" s="1"/>
  <c r="AB75" i="3" s="1"/>
  <c r="L73" i="3"/>
  <c r="J73" i="3" s="1"/>
  <c r="Z73" i="3" s="1"/>
  <c r="K74" i="3"/>
  <c r="S74" i="2"/>
  <c r="T73" i="2"/>
  <c r="R73" i="2" s="1"/>
  <c r="AB73" i="2" s="1"/>
  <c r="H74" i="2"/>
  <c r="F74" i="2" s="1"/>
  <c r="Y74" i="2" s="1"/>
  <c r="G75" i="2"/>
  <c r="K75" i="2"/>
  <c r="L74" i="2"/>
  <c r="J74" i="2" s="1"/>
  <c r="Z74" i="2" s="1"/>
  <c r="P74" i="2"/>
  <c r="N74" i="2" s="1"/>
  <c r="AA74" i="2" s="1"/>
  <c r="O75" i="2"/>
  <c r="P75" i="1"/>
  <c r="N75" i="1" s="1"/>
  <c r="AA75" i="1" s="1"/>
  <c r="O76" i="1"/>
  <c r="T74" i="1"/>
  <c r="R74" i="1" s="1"/>
  <c r="AB74" i="1" s="1"/>
  <c r="S75" i="1"/>
  <c r="C74" i="1"/>
  <c r="A74" i="1" s="1"/>
  <c r="X74" i="1" s="1"/>
  <c r="B75" i="1"/>
  <c r="L73" i="1"/>
  <c r="J73" i="1" s="1"/>
  <c r="Z73" i="1" s="1"/>
  <c r="AC73" i="1" s="1"/>
  <c r="K74" i="1"/>
  <c r="AB73" i="4"/>
  <c r="AD73" i="4" s="1"/>
  <c r="F75" i="4"/>
  <c r="G74" i="4"/>
  <c r="E74" i="4" s="1"/>
  <c r="X74" i="4" s="1"/>
  <c r="AC74" i="4" s="1"/>
  <c r="S75" i="4"/>
  <c r="Q75" i="4" s="1"/>
  <c r="AA75" i="4" s="1"/>
  <c r="R76" i="4"/>
  <c r="O75" i="4"/>
  <c r="M75" i="4" s="1"/>
  <c r="Z75" i="4" s="1"/>
  <c r="N76" i="4"/>
  <c r="J75" i="4"/>
  <c r="K74" i="4"/>
  <c r="I74" i="4" s="1"/>
  <c r="Y74" i="4" s="1"/>
  <c r="AE73" i="3" l="1"/>
  <c r="AD73" i="1"/>
  <c r="AE73" i="1" s="1"/>
  <c r="H77" i="1"/>
  <c r="F77" i="1" s="1"/>
  <c r="Y77" i="1" s="1"/>
  <c r="G78" i="1"/>
  <c r="C75" i="3"/>
  <c r="A75" i="3" s="1"/>
  <c r="X75" i="3" s="1"/>
  <c r="B76" i="3"/>
  <c r="T76" i="3"/>
  <c r="R76" i="3" s="1"/>
  <c r="AB76" i="3" s="1"/>
  <c r="S77" i="3"/>
  <c r="P74" i="3"/>
  <c r="N74" i="3" s="1"/>
  <c r="AA74" i="3" s="1"/>
  <c r="O75" i="3"/>
  <c r="L74" i="3"/>
  <c r="J74" i="3" s="1"/>
  <c r="Z74" i="3" s="1"/>
  <c r="K75" i="3"/>
  <c r="G75" i="3"/>
  <c r="H74" i="3"/>
  <c r="F74" i="3" s="1"/>
  <c r="Y74" i="3" s="1"/>
  <c r="AD74" i="3" s="1"/>
  <c r="K76" i="2"/>
  <c r="L75" i="2"/>
  <c r="J75" i="2" s="1"/>
  <c r="Z75" i="2" s="1"/>
  <c r="H75" i="2"/>
  <c r="F75" i="2" s="1"/>
  <c r="Y75" i="2" s="1"/>
  <c r="G76" i="2"/>
  <c r="P75" i="2"/>
  <c r="N75" i="2" s="1"/>
  <c r="AA75" i="2" s="1"/>
  <c r="O76" i="2"/>
  <c r="S75" i="2"/>
  <c r="T74" i="2"/>
  <c r="R74" i="2" s="1"/>
  <c r="AB74" i="2" s="1"/>
  <c r="S76" i="1"/>
  <c r="T75" i="1"/>
  <c r="R75" i="1" s="1"/>
  <c r="AB75" i="1" s="1"/>
  <c r="B76" i="1"/>
  <c r="C75" i="1"/>
  <c r="A75" i="1" s="1"/>
  <c r="X75" i="1" s="1"/>
  <c r="O77" i="1"/>
  <c r="P76" i="1"/>
  <c r="N76" i="1" s="1"/>
  <c r="AA76" i="1" s="1"/>
  <c r="K75" i="1"/>
  <c r="L74" i="1"/>
  <c r="J74" i="1" s="1"/>
  <c r="Z74" i="1" s="1"/>
  <c r="AC74" i="1" s="1"/>
  <c r="AB74" i="4"/>
  <c r="AD74" i="4" s="1"/>
  <c r="F76" i="4"/>
  <c r="G75" i="4"/>
  <c r="E75" i="4" s="1"/>
  <c r="X75" i="4" s="1"/>
  <c r="AC75" i="4" s="1"/>
  <c r="R77" i="4"/>
  <c r="S76" i="4"/>
  <c r="Q76" i="4" s="1"/>
  <c r="AA76" i="4" s="1"/>
  <c r="N77" i="4"/>
  <c r="O76" i="4"/>
  <c r="M76" i="4" s="1"/>
  <c r="Z76" i="4" s="1"/>
  <c r="J76" i="4"/>
  <c r="K75" i="4"/>
  <c r="I75" i="4" s="1"/>
  <c r="Y75" i="4" s="1"/>
  <c r="AD74" i="1" l="1"/>
  <c r="AE74" i="1" s="1"/>
  <c r="H78" i="1"/>
  <c r="F78" i="1" s="1"/>
  <c r="Y78" i="1" s="1"/>
  <c r="AC74" i="3"/>
  <c r="AE74" i="3" s="1"/>
  <c r="T77" i="3"/>
  <c r="R77" i="3" s="1"/>
  <c r="AB77" i="3" s="1"/>
  <c r="S78" i="3"/>
  <c r="T78" i="3" s="1"/>
  <c r="R78" i="3" s="1"/>
  <c r="AB78" i="3" s="1"/>
  <c r="P75" i="3"/>
  <c r="N75" i="3" s="1"/>
  <c r="AA75" i="3" s="1"/>
  <c r="O76" i="3"/>
  <c r="H75" i="3"/>
  <c r="F75" i="3" s="1"/>
  <c r="Y75" i="3" s="1"/>
  <c r="AD75" i="3" s="1"/>
  <c r="G76" i="3"/>
  <c r="B77" i="3"/>
  <c r="C76" i="3"/>
  <c r="A76" i="3" s="1"/>
  <c r="X76" i="3" s="1"/>
  <c r="K76" i="3"/>
  <c r="L75" i="3"/>
  <c r="J75" i="3" s="1"/>
  <c r="Z75" i="3" s="1"/>
  <c r="L76" i="2"/>
  <c r="J76" i="2" s="1"/>
  <c r="Z76" i="2" s="1"/>
  <c r="K77" i="2"/>
  <c r="O77" i="2"/>
  <c r="P76" i="2"/>
  <c r="N76" i="2" s="1"/>
  <c r="AA76" i="2" s="1"/>
  <c r="H76" i="2"/>
  <c r="F76" i="2" s="1"/>
  <c r="Y76" i="2" s="1"/>
  <c r="G77" i="2"/>
  <c r="T75" i="2"/>
  <c r="R75" i="2" s="1"/>
  <c r="AB75" i="2" s="1"/>
  <c r="S76" i="2"/>
  <c r="C76" i="1"/>
  <c r="A76" i="1" s="1"/>
  <c r="X76" i="1" s="1"/>
  <c r="B77" i="1"/>
  <c r="L75" i="1"/>
  <c r="J75" i="1" s="1"/>
  <c r="Z75" i="1" s="1"/>
  <c r="AC75" i="1" s="1"/>
  <c r="K76" i="1"/>
  <c r="O78" i="1"/>
  <c r="P78" i="1" s="1"/>
  <c r="N78" i="1" s="1"/>
  <c r="AA78" i="1" s="1"/>
  <c r="P77" i="1"/>
  <c r="N77" i="1" s="1"/>
  <c r="AA77" i="1" s="1"/>
  <c r="T76" i="1"/>
  <c r="R76" i="1" s="1"/>
  <c r="AB76" i="1" s="1"/>
  <c r="S77" i="1"/>
  <c r="AB75" i="4"/>
  <c r="AD75" i="4" s="1"/>
  <c r="F77" i="4"/>
  <c r="G76" i="4"/>
  <c r="E76" i="4" s="1"/>
  <c r="X76" i="4" s="1"/>
  <c r="AC76" i="4" s="1"/>
  <c r="R78" i="4"/>
  <c r="S78" i="4" s="1"/>
  <c r="Q78" i="4" s="1"/>
  <c r="AA78" i="4" s="1"/>
  <c r="S77" i="4"/>
  <c r="Q77" i="4" s="1"/>
  <c r="AA77" i="4" s="1"/>
  <c r="N78" i="4"/>
  <c r="O78" i="4" s="1"/>
  <c r="M78" i="4" s="1"/>
  <c r="Z78" i="4" s="1"/>
  <c r="O77" i="4"/>
  <c r="M77" i="4" s="1"/>
  <c r="Z77" i="4" s="1"/>
  <c r="K76" i="4"/>
  <c r="I76" i="4" s="1"/>
  <c r="Y76" i="4" s="1"/>
  <c r="J77" i="4"/>
  <c r="AD75" i="1" l="1"/>
  <c r="AE75" i="1" s="1"/>
  <c r="AC75" i="3"/>
  <c r="AE75" i="3" s="1"/>
  <c r="K77" i="3"/>
  <c r="L76" i="3"/>
  <c r="J76" i="3" s="1"/>
  <c r="Z76" i="3" s="1"/>
  <c r="B78" i="3"/>
  <c r="C78" i="3" s="1"/>
  <c r="A78" i="3" s="1"/>
  <c r="X78" i="3" s="1"/>
  <c r="C77" i="3"/>
  <c r="A77" i="3" s="1"/>
  <c r="X77" i="3" s="1"/>
  <c r="H76" i="3"/>
  <c r="F76" i="3" s="1"/>
  <c r="Y76" i="3" s="1"/>
  <c r="AD76" i="3" s="1"/>
  <c r="G77" i="3"/>
  <c r="P76" i="3"/>
  <c r="N76" i="3" s="1"/>
  <c r="AA76" i="3" s="1"/>
  <c r="O77" i="3"/>
  <c r="G78" i="2"/>
  <c r="H78" i="2" s="1"/>
  <c r="F78" i="2" s="1"/>
  <c r="Y78" i="2" s="1"/>
  <c r="H77" i="2"/>
  <c r="F77" i="2" s="1"/>
  <c r="Y77" i="2" s="1"/>
  <c r="P77" i="2"/>
  <c r="N77" i="2" s="1"/>
  <c r="AA77" i="2" s="1"/>
  <c r="O78" i="2"/>
  <c r="P78" i="2" s="1"/>
  <c r="N78" i="2" s="1"/>
  <c r="AA78" i="2" s="1"/>
  <c r="L77" i="2"/>
  <c r="J77" i="2" s="1"/>
  <c r="Z77" i="2" s="1"/>
  <c r="K78" i="2"/>
  <c r="L78" i="2" s="1"/>
  <c r="J78" i="2" s="1"/>
  <c r="Z78" i="2" s="1"/>
  <c r="S77" i="2"/>
  <c r="T76" i="2"/>
  <c r="R76" i="2" s="1"/>
  <c r="AB76" i="2" s="1"/>
  <c r="K77" i="1"/>
  <c r="L76" i="1"/>
  <c r="J76" i="1" s="1"/>
  <c r="Z76" i="1" s="1"/>
  <c r="AC76" i="1" s="1"/>
  <c r="B78" i="1"/>
  <c r="C78" i="1" s="1"/>
  <c r="A78" i="1" s="1"/>
  <c r="X78" i="1" s="1"/>
  <c r="C77" i="1"/>
  <c r="A77" i="1" s="1"/>
  <c r="X77" i="1" s="1"/>
  <c r="S78" i="1"/>
  <c r="T78" i="1" s="1"/>
  <c r="R78" i="1" s="1"/>
  <c r="AB78" i="1" s="1"/>
  <c r="T77" i="1"/>
  <c r="R77" i="1" s="1"/>
  <c r="AB77" i="1" s="1"/>
  <c r="AB76" i="4"/>
  <c r="AD76" i="4" s="1"/>
  <c r="F78" i="4"/>
  <c r="G78" i="4" s="1"/>
  <c r="E78" i="4" s="1"/>
  <c r="X78" i="4" s="1"/>
  <c r="G77" i="4"/>
  <c r="E77" i="4" s="1"/>
  <c r="X77" i="4" s="1"/>
  <c r="J78" i="4"/>
  <c r="K78" i="4" s="1"/>
  <c r="I78" i="4" s="1"/>
  <c r="Y78" i="4" s="1"/>
  <c r="K77" i="4"/>
  <c r="I77" i="4" s="1"/>
  <c r="Y77" i="4" s="1"/>
  <c r="AC77" i="4" l="1"/>
  <c r="AC78" i="4"/>
  <c r="AD76" i="1"/>
  <c r="AE76" i="1" s="1"/>
  <c r="AC76" i="3"/>
  <c r="AE76" i="3" s="1"/>
  <c r="G78" i="3"/>
  <c r="H78" i="3" s="1"/>
  <c r="F78" i="3" s="1"/>
  <c r="Y78" i="3" s="1"/>
  <c r="AD78" i="3" s="1"/>
  <c r="H77" i="3"/>
  <c r="F77" i="3" s="1"/>
  <c r="Y77" i="3" s="1"/>
  <c r="AD77" i="3" s="1"/>
  <c r="L77" i="3"/>
  <c r="J77" i="3" s="1"/>
  <c r="Z77" i="3" s="1"/>
  <c r="K78" i="3"/>
  <c r="L78" i="3" s="1"/>
  <c r="J78" i="3" s="1"/>
  <c r="Z78" i="3" s="1"/>
  <c r="O78" i="3"/>
  <c r="P78" i="3" s="1"/>
  <c r="N78" i="3" s="1"/>
  <c r="AA78" i="3" s="1"/>
  <c r="P77" i="3"/>
  <c r="N77" i="3" s="1"/>
  <c r="AA77" i="3" s="1"/>
  <c r="S78" i="2"/>
  <c r="T78" i="2" s="1"/>
  <c r="R78" i="2" s="1"/>
  <c r="AB78" i="2" s="1"/>
  <c r="T77" i="2"/>
  <c r="R77" i="2" s="1"/>
  <c r="AB77" i="2" s="1"/>
  <c r="L77" i="1"/>
  <c r="J77" i="1" s="1"/>
  <c r="Z77" i="1" s="1"/>
  <c r="AC77" i="1" s="1"/>
  <c r="K78" i="1"/>
  <c r="L78" i="1" s="1"/>
  <c r="J78" i="1" s="1"/>
  <c r="Z78" i="1" s="1"/>
  <c r="AC78" i="1" s="1"/>
  <c r="AB77" i="4"/>
  <c r="AB78" i="4"/>
  <c r="AD78" i="4" s="1"/>
  <c r="C59" i="2"/>
  <c r="A59" i="2" s="1"/>
  <c r="X59" i="2" s="1"/>
  <c r="C58" i="2"/>
  <c r="A58" i="2" s="1"/>
  <c r="X58" i="2" s="1"/>
  <c r="C60" i="2"/>
  <c r="A60" i="2" s="1"/>
  <c r="X60" i="2" s="1"/>
  <c r="B61" i="2"/>
  <c r="C61" i="2" s="1"/>
  <c r="A61" i="2" s="1"/>
  <c r="X61" i="2" s="1"/>
  <c r="AC58" i="2" l="1"/>
  <c r="AD58" i="2"/>
  <c r="AC60" i="2"/>
  <c r="AD60" i="2"/>
  <c r="AC59" i="2"/>
  <c r="AD59" i="2"/>
  <c r="AE59" i="2" s="1"/>
  <c r="AC61" i="2"/>
  <c r="AD61" i="2"/>
  <c r="AE61" i="2" s="1"/>
  <c r="AD77" i="4"/>
  <c r="AD77" i="1"/>
  <c r="AE77" i="1" s="1"/>
  <c r="AD78" i="1"/>
  <c r="AE78" i="1" s="1"/>
  <c r="AC77" i="3"/>
  <c r="AE77" i="3" s="1"/>
  <c r="AC78" i="3"/>
  <c r="AE78" i="3" s="1"/>
  <c r="B62" i="2"/>
  <c r="AE60" i="2" l="1"/>
  <c r="AE58" i="2"/>
  <c r="B63" i="2"/>
  <c r="C62" i="2"/>
  <c r="A62" i="2" s="1"/>
  <c r="X62" i="2" s="1"/>
  <c r="AC62" i="2" l="1"/>
  <c r="AD62" i="2"/>
  <c r="AE62" i="2" s="1"/>
  <c r="B64" i="2"/>
  <c r="C63" i="2"/>
  <c r="A63" i="2" s="1"/>
  <c r="X63" i="2" s="1"/>
  <c r="AC63" i="2" l="1"/>
  <c r="AD63" i="2"/>
  <c r="AE63" i="2" s="1"/>
  <c r="B65" i="2"/>
  <c r="C64" i="2"/>
  <c r="A64" i="2" s="1"/>
  <c r="X64" i="2" s="1"/>
  <c r="AC64" i="2" l="1"/>
  <c r="AD64" i="2"/>
  <c r="AE64" i="2" s="1"/>
  <c r="B66" i="2"/>
  <c r="C65" i="2"/>
  <c r="A65" i="2" s="1"/>
  <c r="X65" i="2" s="1"/>
  <c r="AC65" i="2" l="1"/>
  <c r="AD65" i="2"/>
  <c r="AE65" i="2" s="1"/>
  <c r="B67" i="2"/>
  <c r="C66" i="2"/>
  <c r="A66" i="2" s="1"/>
  <c r="X66" i="2" s="1"/>
  <c r="AC66" i="2" l="1"/>
  <c r="AD66" i="2"/>
  <c r="AE66" i="2" s="1"/>
  <c r="C67" i="2"/>
  <c r="A67" i="2" s="1"/>
  <c r="X67" i="2" s="1"/>
  <c r="B68" i="2"/>
  <c r="AC67" i="2" l="1"/>
  <c r="AD67" i="2"/>
  <c r="AE67" i="2" s="1"/>
  <c r="C68" i="2"/>
  <c r="A68" i="2" s="1"/>
  <c r="X68" i="2" s="1"/>
  <c r="B69" i="2"/>
  <c r="AC68" i="2" l="1"/>
  <c r="AD68" i="2"/>
  <c r="C69" i="2"/>
  <c r="A69" i="2" s="1"/>
  <c r="X69" i="2" s="1"/>
  <c r="B70" i="2"/>
  <c r="AC69" i="2" l="1"/>
  <c r="AD69" i="2"/>
  <c r="AE69" i="2" s="1"/>
  <c r="AE68" i="2"/>
  <c r="B71" i="2"/>
  <c r="C70" i="2"/>
  <c r="A70" i="2" s="1"/>
  <c r="X70" i="2" s="1"/>
  <c r="AC70" i="2" l="1"/>
  <c r="AD70" i="2"/>
  <c r="C71" i="2"/>
  <c r="A71" i="2" s="1"/>
  <c r="X71" i="2" s="1"/>
  <c r="B72" i="2"/>
  <c r="AC71" i="2" l="1"/>
  <c r="AD71" i="2"/>
  <c r="AE70" i="2"/>
  <c r="C72" i="2"/>
  <c r="A72" i="2" s="1"/>
  <c r="X72" i="2" s="1"/>
  <c r="B73" i="2"/>
  <c r="AC72" i="2" l="1"/>
  <c r="AD72" i="2"/>
  <c r="AE72" i="2" s="1"/>
  <c r="AE71" i="2"/>
  <c r="B74" i="2"/>
  <c r="C73" i="2"/>
  <c r="A73" i="2" s="1"/>
  <c r="X73" i="2" s="1"/>
  <c r="AC73" i="2" l="1"/>
  <c r="AD73" i="2"/>
  <c r="C74" i="2"/>
  <c r="A74" i="2" s="1"/>
  <c r="X74" i="2" s="1"/>
  <c r="B75" i="2"/>
  <c r="AC74" i="2" l="1"/>
  <c r="AD74" i="2"/>
  <c r="AE74" i="2" s="1"/>
  <c r="AE73" i="2"/>
  <c r="C75" i="2"/>
  <c r="A75" i="2" s="1"/>
  <c r="X75" i="2" s="1"/>
  <c r="B76" i="2"/>
  <c r="AC75" i="2" l="1"/>
  <c r="AD75" i="2"/>
  <c r="AE75" i="2" s="1"/>
  <c r="C76" i="2"/>
  <c r="A76" i="2" s="1"/>
  <c r="X76" i="2" s="1"/>
  <c r="B77" i="2"/>
  <c r="AC76" i="2" l="1"/>
  <c r="AD76" i="2"/>
  <c r="AE76" i="2" s="1"/>
  <c r="B78" i="2"/>
  <c r="C78" i="2" s="1"/>
  <c r="A78" i="2" s="1"/>
  <c r="X78" i="2" s="1"/>
  <c r="C77" i="2"/>
  <c r="A77" i="2" s="1"/>
  <c r="X77" i="2" s="1"/>
  <c r="AC77" i="2" l="1"/>
  <c r="AD77" i="2"/>
  <c r="AC78" i="2"/>
  <c r="AD78" i="2"/>
  <c r="AE78" i="2" s="1"/>
  <c r="AE77" i="2" l="1"/>
</calcChain>
</file>

<file path=xl/sharedStrings.xml><?xml version="1.0" encoding="utf-8"?>
<sst xmlns="http://schemas.openxmlformats.org/spreadsheetml/2006/main" count="425" uniqueCount="36">
  <si>
    <r>
      <t>p</t>
    </r>
    <r>
      <rPr>
        <sz val="10"/>
        <color indexed="8"/>
        <rFont val="Tahoma"/>
        <family val="2"/>
      </rPr>
      <t>/</t>
    </r>
    <r>
      <rPr>
        <i/>
        <sz val="10"/>
        <color indexed="8"/>
        <rFont val="Tahoma"/>
        <family val="2"/>
      </rPr>
      <t>p</t>
    </r>
    <r>
      <rPr>
        <vertAlign val="subscript"/>
        <sz val="10"/>
        <color indexed="8"/>
        <rFont val="Tahoma"/>
        <family val="2"/>
      </rPr>
      <t>0</t>
    </r>
  </si>
  <si>
    <r>
      <t>m</t>
    </r>
    <r>
      <rPr>
        <i/>
        <vertAlign val="subscript"/>
        <sz val="10"/>
        <color indexed="8"/>
        <rFont val="Tahoma"/>
        <family val="2"/>
      </rPr>
      <t>a</t>
    </r>
    <r>
      <rPr>
        <sz val="10"/>
        <color indexed="8"/>
        <rFont val="Tahoma"/>
        <family val="2"/>
      </rPr>
      <t>/mgg</t>
    </r>
    <r>
      <rPr>
        <vertAlign val="superscript"/>
        <sz val="10"/>
        <color indexed="8"/>
        <rFont val="Tahoma"/>
        <family val="2"/>
      </rPr>
      <t>-1</t>
    </r>
  </si>
  <si>
    <t>Protein</t>
    <phoneticPr fontId="2" type="noConversion"/>
  </si>
  <si>
    <t>GFP</t>
    <phoneticPr fontId="2" type="noConversion"/>
  </si>
  <si>
    <t>T/K</t>
    <phoneticPr fontId="2" type="noConversion"/>
  </si>
  <si>
    <t>1000/T</t>
  </si>
  <si>
    <t>1000/T</t>
    <phoneticPr fontId="2" type="noConversion"/>
  </si>
  <si>
    <t>ln(p/p0)</t>
  </si>
  <si>
    <r>
      <t>p</t>
    </r>
    <r>
      <rPr>
        <sz val="10"/>
        <color indexed="8"/>
        <rFont val="Tahoma"/>
        <family val="2"/>
      </rPr>
      <t>/</t>
    </r>
    <r>
      <rPr>
        <i/>
        <sz val="10"/>
        <color indexed="8"/>
        <rFont val="Tahoma"/>
        <family val="2"/>
      </rPr>
      <t>p</t>
    </r>
    <r>
      <rPr>
        <vertAlign val="subscript"/>
        <sz val="10"/>
        <color indexed="8"/>
        <rFont val="Tahoma"/>
        <family val="2"/>
      </rPr>
      <t>0</t>
    </r>
    <phoneticPr fontId="2" type="noConversion"/>
  </si>
  <si>
    <t>IDP</t>
    <phoneticPr fontId="2" type="noConversion"/>
  </si>
  <si>
    <t>LYS</t>
    <phoneticPr fontId="2" type="noConversion"/>
  </si>
  <si>
    <t>LYS</t>
    <phoneticPr fontId="2" type="noConversion"/>
  </si>
  <si>
    <t>MYO</t>
    <phoneticPr fontId="2" type="noConversion"/>
  </si>
  <si>
    <t>MYO</t>
    <phoneticPr fontId="2" type="noConversion"/>
  </si>
  <si>
    <t>h</t>
  </si>
  <si>
    <t>K2</t>
  </si>
  <si>
    <t>K2</t>
    <phoneticPr fontId="2" type="noConversion"/>
  </si>
  <si>
    <t>h</t>
    <phoneticPr fontId="2" type="noConversion"/>
  </si>
  <si>
    <r>
      <t>K3=K</t>
    </r>
    <r>
      <rPr>
        <vertAlign val="sub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scheme val="minor"/>
      </rPr>
      <t>'</t>
    </r>
    <phoneticPr fontId="2" type="noConversion"/>
  </si>
  <si>
    <t>p/p0=X</t>
  </si>
  <si>
    <t>p/p0=X</t>
    <phoneticPr fontId="2" type="noConversion"/>
  </si>
  <si>
    <r>
      <t>K1=h</t>
    </r>
    <r>
      <rPr>
        <vertAlign val="subscript"/>
        <sz val="11"/>
        <color theme="1"/>
        <rFont val="宋体"/>
        <family val="3"/>
        <charset val="134"/>
        <scheme val="minor"/>
      </rPr>
      <t>p'</t>
    </r>
    <phoneticPr fontId="2" type="noConversion"/>
  </si>
  <si>
    <t xml:space="preserve">X=h/hp'*(1/K2+1/K3) </t>
    <phoneticPr fontId="2" type="noConversion"/>
  </si>
  <si>
    <t>b</t>
  </si>
  <si>
    <t>b</t>
    <phoneticPr fontId="2" type="noConversion"/>
  </si>
  <si>
    <t>b</t>
    <phoneticPr fontId="2" type="noConversion"/>
  </si>
  <si>
    <t>T/K</t>
  </si>
  <si>
    <t>ln(p/p0)</t>
    <phoneticPr fontId="2" type="noConversion"/>
  </si>
  <si>
    <r>
      <rPr>
        <sz val="11"/>
        <color theme="1"/>
        <rFont val="Times New Roman"/>
        <family val="1"/>
      </rPr>
      <t>Δ</t>
    </r>
    <r>
      <rPr>
        <sz val="11"/>
        <color theme="1"/>
        <rFont val="宋体"/>
        <family val="3"/>
        <charset val="134"/>
      </rPr>
      <t>H</t>
    </r>
    <phoneticPr fontId="2" type="noConversion"/>
  </si>
  <si>
    <t>ΔH</t>
  </si>
  <si>
    <t>K1=hp'</t>
  </si>
  <si>
    <t>K3=K3'</t>
  </si>
  <si>
    <t>ΔS</t>
    <phoneticPr fontId="2" type="noConversion"/>
  </si>
  <si>
    <t>ΔG(280K)</t>
  </si>
  <si>
    <t>ΔG(280K)</t>
    <phoneticPr fontId="2" type="noConversion"/>
  </si>
  <si>
    <t>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</si>
</sst>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Tahoma"/>
      <family val="2"/>
    </font>
    <font>
      <sz val="9"/>
      <name val="宋体"/>
      <family val="3"/>
      <charset val="134"/>
      <scheme val="minor"/>
    </font>
    <font>
      <i/>
      <sz val="10"/>
      <color theme="1"/>
      <name val="Tahoma"/>
      <family val="2"/>
    </font>
    <font>
      <sz val="10"/>
      <color indexed="8"/>
      <name val="Tahoma"/>
      <family val="2"/>
    </font>
    <font>
      <i/>
      <sz val="10"/>
      <color indexed="8"/>
      <name val="Tahoma"/>
      <family val="2"/>
    </font>
    <font>
      <vertAlign val="subscript"/>
      <sz val="10"/>
      <color indexed="8"/>
      <name val="Tahoma"/>
      <family val="2"/>
    </font>
    <font>
      <i/>
      <vertAlign val="subscript"/>
      <sz val="10"/>
      <color indexed="8"/>
      <name val="Tahoma"/>
      <family val="2"/>
    </font>
    <font>
      <vertAlign val="superscript"/>
      <sz val="10"/>
      <color indexed="8"/>
      <name val="Tahoma"/>
      <family val="2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2"/>
    </font>
    <font>
      <vertAlign val="subscript"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3" fillId="0" borderId="3" xfId="0" applyFont="1" applyBorder="1"/>
    <xf numFmtId="0" fontId="1" fillId="0" borderId="4" xfId="0" applyFont="1" applyBorder="1"/>
    <xf numFmtId="0" fontId="11" fillId="0" borderId="0" xfId="0" applyFont="1"/>
    <xf numFmtId="176" fontId="0" fillId="0" borderId="0" xfId="0" applyNumberForma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38</xdr:row>
      <xdr:rowOff>69850</xdr:rowOff>
    </xdr:from>
    <xdr:to>
      <xdr:col>5</xdr:col>
      <xdr:colOff>165100</xdr:colOff>
      <xdr:row>42</xdr:row>
      <xdr:rowOff>148604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6845300"/>
          <a:ext cx="3079750" cy="789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8"/>
  <sheetViews>
    <sheetView tabSelected="1" workbookViewId="0">
      <selection activeCell="AD96" sqref="AD96"/>
    </sheetView>
  </sheetViews>
  <sheetFormatPr defaultRowHeight="13.5" x14ac:dyDescent="0.15"/>
  <sheetData>
    <row r="1" spans="1:16" x14ac:dyDescent="0.15">
      <c r="A1" t="s">
        <v>2</v>
      </c>
      <c r="B1" t="s">
        <v>3</v>
      </c>
      <c r="E1" t="s">
        <v>2</v>
      </c>
      <c r="F1" t="s">
        <v>3</v>
      </c>
      <c r="H1" t="s">
        <v>2</v>
      </c>
      <c r="I1" t="s">
        <v>3</v>
      </c>
      <c r="K1" t="s">
        <v>2</v>
      </c>
      <c r="L1" t="s">
        <v>3</v>
      </c>
      <c r="N1" t="s">
        <v>2</v>
      </c>
      <c r="O1" t="s">
        <v>3</v>
      </c>
    </row>
    <row r="2" spans="1:16" x14ac:dyDescent="0.15">
      <c r="A2" t="s">
        <v>4</v>
      </c>
      <c r="B2">
        <v>280</v>
      </c>
      <c r="E2" t="s">
        <v>4</v>
      </c>
      <c r="F2">
        <v>288</v>
      </c>
      <c r="H2" t="s">
        <v>4</v>
      </c>
      <c r="I2">
        <v>293</v>
      </c>
      <c r="K2" t="s">
        <v>4</v>
      </c>
      <c r="L2">
        <v>298</v>
      </c>
      <c r="N2" t="s">
        <v>4</v>
      </c>
      <c r="O2">
        <v>303</v>
      </c>
    </row>
    <row r="3" spans="1:16" x14ac:dyDescent="0.15">
      <c r="A3" t="s">
        <v>6</v>
      </c>
      <c r="B3">
        <f>1000/B2</f>
        <v>3.5714285714285716</v>
      </c>
      <c r="E3" t="s">
        <v>6</v>
      </c>
      <c r="F3">
        <f t="shared" ref="F3:I3" si="0">1000/F2</f>
        <v>3.4722222222222223</v>
      </c>
      <c r="H3" t="s">
        <v>6</v>
      </c>
      <c r="I3">
        <f t="shared" si="0"/>
        <v>3.4129692832764507</v>
      </c>
      <c r="K3" t="s">
        <v>6</v>
      </c>
      <c r="L3">
        <f t="shared" ref="L3" si="1">1000/L2</f>
        <v>3.3557046979865772</v>
      </c>
      <c r="N3" t="s">
        <v>6</v>
      </c>
      <c r="O3">
        <f t="shared" ref="O3" si="2">1000/O2</f>
        <v>3.3003300330033003</v>
      </c>
    </row>
    <row r="4" spans="1:16" ht="15" x14ac:dyDescent="0.25">
      <c r="A4" s="3" t="s">
        <v>8</v>
      </c>
      <c r="B4" s="3" t="s">
        <v>1</v>
      </c>
      <c r="C4" s="3"/>
      <c r="D4" s="3"/>
      <c r="E4" s="3" t="s">
        <v>0</v>
      </c>
      <c r="F4" s="3" t="s">
        <v>1</v>
      </c>
      <c r="G4" s="3"/>
      <c r="H4" s="3" t="s">
        <v>0</v>
      </c>
      <c r="I4" s="3" t="s">
        <v>1</v>
      </c>
      <c r="K4" s="3" t="s">
        <v>0</v>
      </c>
      <c r="L4" s="3" t="s">
        <v>1</v>
      </c>
      <c r="N4" s="3" t="s">
        <v>0</v>
      </c>
      <c r="O4" s="3" t="s">
        <v>1</v>
      </c>
    </row>
    <row r="5" spans="1:16" ht="14.25" x14ac:dyDescent="0.2">
      <c r="A5" s="1">
        <v>0.91610000000000003</v>
      </c>
      <c r="B5" s="1">
        <v>369.4</v>
      </c>
      <c r="C5" s="1">
        <f>B5/1000</f>
        <v>0.36939999999999995</v>
      </c>
      <c r="D5" s="1">
        <f>8.134*1000*LN(A5)/1000</f>
        <v>-0.71278038618256301</v>
      </c>
      <c r="E5" s="1">
        <v>0.93020000000000003</v>
      </c>
      <c r="F5" s="1">
        <v>383.49</v>
      </c>
      <c r="G5" s="1">
        <f>F5/1000</f>
        <v>0.38349</v>
      </c>
      <c r="H5" s="1">
        <v>0.93979999999999997</v>
      </c>
      <c r="I5" s="1">
        <v>382.13</v>
      </c>
      <c r="J5">
        <f>I5/1000</f>
        <v>0.38212999999999997</v>
      </c>
      <c r="K5" s="1">
        <v>0.93469999999999998</v>
      </c>
      <c r="L5" s="1">
        <v>366.07</v>
      </c>
      <c r="M5">
        <f>L5/1000</f>
        <v>0.36607000000000001</v>
      </c>
      <c r="N5" s="1">
        <v>0.84219999999999995</v>
      </c>
      <c r="O5" s="1">
        <v>255.89</v>
      </c>
      <c r="P5">
        <f>O5/1000</f>
        <v>0.25589000000000001</v>
      </c>
    </row>
    <row r="6" spans="1:16" ht="14.25" x14ac:dyDescent="0.2">
      <c r="A6" s="1">
        <v>0.90710000000000002</v>
      </c>
      <c r="B6" s="1">
        <v>356.87</v>
      </c>
      <c r="C6" s="1">
        <f t="shared" ref="C6:C25" si="3">B6/1000</f>
        <v>0.35687000000000002</v>
      </c>
      <c r="D6" s="1">
        <f t="shared" ref="D6:D25" si="4">8.134*1000*LN(A6)/1000</f>
        <v>-0.79308599679231451</v>
      </c>
      <c r="E6" s="1">
        <v>0.92149999999999999</v>
      </c>
      <c r="F6" s="1">
        <v>368.68</v>
      </c>
      <c r="G6" s="1">
        <f t="shared" ref="G6:G27" si="5">F6/1000</f>
        <v>0.36868000000000001</v>
      </c>
      <c r="H6" s="1">
        <v>0.92649999999999999</v>
      </c>
      <c r="I6" s="1">
        <v>366.4</v>
      </c>
      <c r="J6">
        <f t="shared" ref="J6:J27" si="6">I6/1000</f>
        <v>0.3664</v>
      </c>
      <c r="K6" s="1">
        <v>0.92630000000000001</v>
      </c>
      <c r="L6" s="1">
        <v>351.86</v>
      </c>
      <c r="M6">
        <f t="shared" ref="M6:M27" si="7">L6/1000</f>
        <v>0.35186000000000001</v>
      </c>
      <c r="N6" s="1">
        <v>0.80210000000000004</v>
      </c>
      <c r="O6" s="1">
        <v>238.21</v>
      </c>
      <c r="P6">
        <f t="shared" ref="P6:P27" si="8">O6/1000</f>
        <v>0.23821000000000001</v>
      </c>
    </row>
    <row r="7" spans="1:16" ht="14.25" x14ac:dyDescent="0.2">
      <c r="A7" s="1">
        <v>0.89419999999999999</v>
      </c>
      <c r="B7" s="1">
        <v>344.66</v>
      </c>
      <c r="C7" s="1">
        <f t="shared" si="3"/>
        <v>0.34466000000000002</v>
      </c>
      <c r="D7" s="1">
        <f t="shared" si="4"/>
        <v>-0.90959118069247691</v>
      </c>
      <c r="E7" s="1">
        <v>0.90569999999999995</v>
      </c>
      <c r="F7" s="1">
        <v>354.51</v>
      </c>
      <c r="G7" s="1">
        <f t="shared" si="5"/>
        <v>0.35450999999999999</v>
      </c>
      <c r="H7" s="1">
        <v>0.91479999999999995</v>
      </c>
      <c r="I7" s="1">
        <v>351.3</v>
      </c>
      <c r="J7">
        <f t="shared" si="6"/>
        <v>0.3513</v>
      </c>
      <c r="K7" s="1">
        <v>0.91930000000000001</v>
      </c>
      <c r="L7" s="1">
        <v>338.77</v>
      </c>
      <c r="M7">
        <f t="shared" si="7"/>
        <v>0.33876999999999996</v>
      </c>
      <c r="N7" s="1">
        <v>0.76790000000000003</v>
      </c>
      <c r="O7" s="1">
        <v>224.07</v>
      </c>
      <c r="P7">
        <f t="shared" si="8"/>
        <v>0.22406999999999999</v>
      </c>
    </row>
    <row r="8" spans="1:16" ht="14.25" x14ac:dyDescent="0.2">
      <c r="A8" s="1">
        <v>0.87119999999999997</v>
      </c>
      <c r="B8" s="1">
        <v>331.67</v>
      </c>
      <c r="C8" s="1">
        <f t="shared" si="3"/>
        <v>0.33167000000000002</v>
      </c>
      <c r="D8" s="1">
        <f t="shared" si="4"/>
        <v>-1.1215460756937847</v>
      </c>
      <c r="E8" s="1">
        <v>0.89559999999999995</v>
      </c>
      <c r="F8" s="1">
        <v>341.06</v>
      </c>
      <c r="G8" s="1">
        <f t="shared" si="5"/>
        <v>0.34106000000000003</v>
      </c>
      <c r="H8" s="1">
        <v>0.90359999999999996</v>
      </c>
      <c r="I8" s="1">
        <v>336.94</v>
      </c>
      <c r="J8">
        <f t="shared" si="6"/>
        <v>0.33694000000000002</v>
      </c>
      <c r="K8" s="1">
        <v>0.90939999999999999</v>
      </c>
      <c r="L8" s="1">
        <v>326.18</v>
      </c>
      <c r="M8">
        <f t="shared" si="7"/>
        <v>0.32618000000000003</v>
      </c>
      <c r="N8" s="1">
        <v>0.72719999999999996</v>
      </c>
      <c r="O8" s="1">
        <v>209.53</v>
      </c>
      <c r="P8">
        <f t="shared" si="8"/>
        <v>0.20952999999999999</v>
      </c>
    </row>
    <row r="9" spans="1:16" ht="14.25" x14ac:dyDescent="0.2">
      <c r="A9" s="1">
        <v>0.85170000000000001</v>
      </c>
      <c r="B9" s="1">
        <v>319.18</v>
      </c>
      <c r="C9" s="1">
        <f t="shared" si="3"/>
        <v>0.31918000000000002</v>
      </c>
      <c r="D9" s="1">
        <f t="shared" si="4"/>
        <v>-1.3056772188767183</v>
      </c>
      <c r="E9" s="1">
        <v>0.87860000000000005</v>
      </c>
      <c r="F9" s="1">
        <v>326.38</v>
      </c>
      <c r="G9" s="1">
        <f t="shared" si="5"/>
        <v>0.32638</v>
      </c>
      <c r="H9" s="1">
        <v>0.88800000000000001</v>
      </c>
      <c r="I9" s="1">
        <v>323.39</v>
      </c>
      <c r="J9">
        <f t="shared" si="6"/>
        <v>0.32339000000000001</v>
      </c>
      <c r="K9" s="1">
        <v>0.89500000000000002</v>
      </c>
      <c r="L9" s="1">
        <v>311.14999999999998</v>
      </c>
      <c r="M9">
        <f t="shared" si="7"/>
        <v>0.31114999999999998</v>
      </c>
      <c r="N9" s="1">
        <v>0.68679999999999997</v>
      </c>
      <c r="O9" s="1">
        <v>194.28</v>
      </c>
      <c r="P9">
        <f t="shared" si="8"/>
        <v>0.19428000000000001</v>
      </c>
    </row>
    <row r="10" spans="1:16" ht="14.25" x14ac:dyDescent="0.2">
      <c r="A10" s="1">
        <v>0.83140000000000003</v>
      </c>
      <c r="B10" s="1">
        <v>305.95</v>
      </c>
      <c r="C10" s="1">
        <f t="shared" si="3"/>
        <v>0.30595</v>
      </c>
      <c r="D10" s="1">
        <f t="shared" si="4"/>
        <v>-1.5018963470987219</v>
      </c>
      <c r="E10" s="1">
        <v>0.86260000000000003</v>
      </c>
      <c r="F10" s="1">
        <v>312.47000000000003</v>
      </c>
      <c r="G10" s="1">
        <f t="shared" si="5"/>
        <v>0.31247000000000003</v>
      </c>
      <c r="H10" s="1">
        <v>0.87139999999999995</v>
      </c>
      <c r="I10" s="1">
        <v>308.58</v>
      </c>
      <c r="J10">
        <f t="shared" si="6"/>
        <v>0.30857999999999997</v>
      </c>
      <c r="K10" s="1">
        <v>0.87660000000000005</v>
      </c>
      <c r="L10" s="1">
        <v>298.16000000000003</v>
      </c>
      <c r="M10">
        <f t="shared" si="7"/>
        <v>0.29816000000000004</v>
      </c>
      <c r="N10" s="1">
        <v>0.62439999999999996</v>
      </c>
      <c r="O10" s="1">
        <v>176.62</v>
      </c>
      <c r="P10">
        <f t="shared" si="8"/>
        <v>0.17662</v>
      </c>
    </row>
    <row r="11" spans="1:16" ht="14.25" x14ac:dyDescent="0.2">
      <c r="A11" s="1">
        <v>0.80389999999999995</v>
      </c>
      <c r="B11" s="1">
        <v>293.35000000000002</v>
      </c>
      <c r="C11" s="1">
        <f t="shared" si="3"/>
        <v>0.29335</v>
      </c>
      <c r="D11" s="1">
        <f t="shared" si="4"/>
        <v>-1.7754927382026373</v>
      </c>
      <c r="E11" s="1">
        <v>0.84360000000000002</v>
      </c>
      <c r="F11" s="1">
        <v>299.08</v>
      </c>
      <c r="G11" s="1">
        <f t="shared" si="5"/>
        <v>0.29907999999999996</v>
      </c>
      <c r="H11" s="1">
        <v>0.85729999999999995</v>
      </c>
      <c r="I11" s="1">
        <v>294.61</v>
      </c>
      <c r="J11">
        <f t="shared" si="6"/>
        <v>0.29461000000000004</v>
      </c>
      <c r="K11" s="1">
        <v>0.86</v>
      </c>
      <c r="L11" s="1">
        <v>285.82</v>
      </c>
      <c r="M11">
        <f t="shared" si="7"/>
        <v>0.28582000000000002</v>
      </c>
      <c r="N11" s="1">
        <v>0.57989999999999997</v>
      </c>
      <c r="O11" s="1">
        <v>165.95</v>
      </c>
      <c r="P11">
        <f t="shared" si="8"/>
        <v>0.16594999999999999</v>
      </c>
    </row>
    <row r="12" spans="1:16" ht="14.25" x14ac:dyDescent="0.2">
      <c r="A12" s="1">
        <v>0.78590000000000004</v>
      </c>
      <c r="B12" s="1">
        <v>281.17</v>
      </c>
      <c r="C12" s="1">
        <f t="shared" si="3"/>
        <v>0.28117000000000003</v>
      </c>
      <c r="D12" s="1">
        <f t="shared" si="4"/>
        <v>-1.9596898155088032</v>
      </c>
      <c r="E12" s="1">
        <v>0.83360000000000001</v>
      </c>
      <c r="F12" s="1">
        <v>284.77999999999997</v>
      </c>
      <c r="G12" s="1">
        <f t="shared" si="5"/>
        <v>0.28477999999999998</v>
      </c>
      <c r="H12" s="1">
        <v>0.84</v>
      </c>
      <c r="I12" s="1">
        <v>281.52</v>
      </c>
      <c r="J12">
        <f t="shared" si="6"/>
        <v>0.28151999999999999</v>
      </c>
      <c r="K12" s="1">
        <v>0.84319999999999995</v>
      </c>
      <c r="L12" s="1">
        <v>271.2</v>
      </c>
      <c r="M12">
        <f t="shared" si="7"/>
        <v>0.2712</v>
      </c>
      <c r="N12" s="1">
        <v>0.52149999999999996</v>
      </c>
      <c r="O12" s="1">
        <v>152.83000000000001</v>
      </c>
      <c r="P12">
        <f t="shared" si="8"/>
        <v>0.15283000000000002</v>
      </c>
    </row>
    <row r="13" spans="1:16" ht="14.25" x14ac:dyDescent="0.2">
      <c r="A13" s="1">
        <v>0.75990000000000002</v>
      </c>
      <c r="B13" s="1">
        <v>264.48</v>
      </c>
      <c r="C13" s="1">
        <f t="shared" si="3"/>
        <v>0.26447999999999999</v>
      </c>
      <c r="D13" s="1">
        <f t="shared" si="4"/>
        <v>-2.2333396365142399</v>
      </c>
      <c r="E13" s="1">
        <v>0.81130000000000002</v>
      </c>
      <c r="F13" s="1">
        <v>271.43</v>
      </c>
      <c r="G13" s="1">
        <f t="shared" si="5"/>
        <v>0.27143</v>
      </c>
      <c r="H13" s="1">
        <v>0.81840000000000002</v>
      </c>
      <c r="I13" s="1">
        <v>267.32</v>
      </c>
      <c r="J13">
        <f t="shared" si="6"/>
        <v>0.26732</v>
      </c>
      <c r="K13" s="1">
        <v>0.81299999999999994</v>
      </c>
      <c r="L13" s="1">
        <v>254.44</v>
      </c>
      <c r="M13">
        <f t="shared" si="7"/>
        <v>0.25444</v>
      </c>
      <c r="N13" s="1">
        <v>0.46139999999999998</v>
      </c>
      <c r="O13" s="1">
        <v>140.07</v>
      </c>
      <c r="P13">
        <f t="shared" si="8"/>
        <v>0.14007</v>
      </c>
    </row>
    <row r="14" spans="1:16" ht="14.25" x14ac:dyDescent="0.2">
      <c r="A14" s="1">
        <v>0.71209999999999996</v>
      </c>
      <c r="B14" s="1">
        <v>245.12</v>
      </c>
      <c r="C14" s="1">
        <f t="shared" si="3"/>
        <v>0.24512</v>
      </c>
      <c r="D14" s="1">
        <f t="shared" si="4"/>
        <v>-2.7617933723036683</v>
      </c>
      <c r="E14" s="1">
        <v>0.79100000000000004</v>
      </c>
      <c r="F14" s="1">
        <v>258.97000000000003</v>
      </c>
      <c r="G14" s="1">
        <f t="shared" si="5"/>
        <v>0.25897000000000003</v>
      </c>
      <c r="H14" s="1">
        <v>0.8014</v>
      </c>
      <c r="I14" s="1">
        <v>254.28</v>
      </c>
      <c r="J14">
        <f t="shared" si="6"/>
        <v>0.25428000000000001</v>
      </c>
      <c r="K14" s="1">
        <v>0.78449999999999998</v>
      </c>
      <c r="L14" s="1">
        <v>240.15</v>
      </c>
      <c r="M14">
        <f t="shared" si="7"/>
        <v>0.24015</v>
      </c>
      <c r="N14" s="1">
        <v>0.4178</v>
      </c>
      <c r="O14" s="1">
        <v>130.24</v>
      </c>
      <c r="P14">
        <f t="shared" si="8"/>
        <v>0.13024000000000002</v>
      </c>
    </row>
    <row r="15" spans="1:16" ht="14.25" x14ac:dyDescent="0.2">
      <c r="A15" s="1">
        <v>0.67059999999999997</v>
      </c>
      <c r="B15" s="1">
        <v>226.76</v>
      </c>
      <c r="C15" s="1">
        <f t="shared" si="3"/>
        <v>0.22675999999999999</v>
      </c>
      <c r="D15" s="1">
        <f t="shared" si="4"/>
        <v>-3.2502036072233729</v>
      </c>
      <c r="E15" s="1">
        <v>0.74919999999999998</v>
      </c>
      <c r="F15" s="1">
        <v>241.75</v>
      </c>
      <c r="G15" s="1">
        <f t="shared" si="5"/>
        <v>0.24174999999999999</v>
      </c>
      <c r="H15" s="1">
        <v>0.77239999999999998</v>
      </c>
      <c r="I15" s="1">
        <v>240.3</v>
      </c>
      <c r="J15">
        <f t="shared" si="6"/>
        <v>0.24030000000000001</v>
      </c>
      <c r="K15" s="1">
        <v>0.74129999999999996</v>
      </c>
      <c r="L15" s="1">
        <v>221.16</v>
      </c>
      <c r="M15">
        <f t="shared" si="7"/>
        <v>0.22116</v>
      </c>
      <c r="N15" s="1">
        <v>0.35460000000000003</v>
      </c>
      <c r="O15" s="1">
        <v>118.34</v>
      </c>
      <c r="P15">
        <f t="shared" si="8"/>
        <v>0.11834</v>
      </c>
    </row>
    <row r="16" spans="1:16" ht="14.25" x14ac:dyDescent="0.2">
      <c r="A16" s="1">
        <v>0.62109999999999999</v>
      </c>
      <c r="B16" s="1">
        <v>209.91</v>
      </c>
      <c r="C16" s="1">
        <f t="shared" si="3"/>
        <v>0.20990999999999999</v>
      </c>
      <c r="D16" s="1">
        <f t="shared" si="4"/>
        <v>-3.8739247013769003</v>
      </c>
      <c r="E16" s="1">
        <v>0.71240000000000003</v>
      </c>
      <c r="F16" s="1">
        <v>224.55</v>
      </c>
      <c r="G16" s="1">
        <f t="shared" si="5"/>
        <v>0.22455</v>
      </c>
      <c r="H16" s="1">
        <v>0.73709999999999998</v>
      </c>
      <c r="I16" s="1">
        <v>223.74</v>
      </c>
      <c r="J16">
        <f t="shared" si="6"/>
        <v>0.22374000000000002</v>
      </c>
      <c r="K16" s="1">
        <v>0.68830000000000002</v>
      </c>
      <c r="L16" s="1">
        <v>201.8</v>
      </c>
      <c r="M16">
        <f t="shared" si="7"/>
        <v>0.20180000000000001</v>
      </c>
      <c r="N16" s="1">
        <v>0.30830000000000002</v>
      </c>
      <c r="O16" s="1">
        <v>109.55</v>
      </c>
      <c r="P16">
        <f t="shared" si="8"/>
        <v>0.10954999999999999</v>
      </c>
    </row>
    <row r="17" spans="1:19" ht="14.25" x14ac:dyDescent="0.2">
      <c r="A17" s="1">
        <v>0.54810000000000003</v>
      </c>
      <c r="B17" s="1">
        <v>191.59</v>
      </c>
      <c r="C17" s="1">
        <f t="shared" si="3"/>
        <v>0.19159000000000001</v>
      </c>
      <c r="D17" s="1">
        <f t="shared" si="4"/>
        <v>-4.8909540840491594</v>
      </c>
      <c r="E17" s="1">
        <v>0.66639999999999999</v>
      </c>
      <c r="F17" s="1">
        <v>205.71</v>
      </c>
      <c r="G17" s="1">
        <f t="shared" si="5"/>
        <v>0.20571</v>
      </c>
      <c r="H17" s="1">
        <v>0.68589999999999995</v>
      </c>
      <c r="I17" s="1">
        <v>207.26</v>
      </c>
      <c r="J17">
        <f t="shared" si="6"/>
        <v>0.20726</v>
      </c>
      <c r="K17" s="1">
        <v>0.63529999999999998</v>
      </c>
      <c r="L17" s="1">
        <v>185.5</v>
      </c>
      <c r="M17">
        <f t="shared" si="7"/>
        <v>0.1855</v>
      </c>
      <c r="N17" s="1">
        <v>0.27289999999999998</v>
      </c>
      <c r="O17" s="1">
        <v>103.27</v>
      </c>
      <c r="P17">
        <f t="shared" si="8"/>
        <v>0.10327</v>
      </c>
    </row>
    <row r="18" spans="1:19" ht="14.25" x14ac:dyDescent="0.2">
      <c r="A18" s="1">
        <v>0.4788</v>
      </c>
      <c r="B18" s="1">
        <v>175.48</v>
      </c>
      <c r="C18" s="1">
        <f t="shared" si="3"/>
        <v>0.17548</v>
      </c>
      <c r="D18" s="1">
        <f t="shared" si="4"/>
        <v>-5.9904657312965268</v>
      </c>
      <c r="E18" s="1">
        <v>0.62</v>
      </c>
      <c r="F18" s="1">
        <v>194.46</v>
      </c>
      <c r="G18" s="1">
        <f t="shared" si="5"/>
        <v>0.19446000000000002</v>
      </c>
      <c r="H18" s="1">
        <v>0.6391</v>
      </c>
      <c r="I18" s="1">
        <v>190.88</v>
      </c>
      <c r="J18">
        <f t="shared" si="6"/>
        <v>0.19087999999999999</v>
      </c>
      <c r="K18" s="1">
        <v>0.57099999999999995</v>
      </c>
      <c r="L18" s="1">
        <v>166.98</v>
      </c>
      <c r="M18">
        <f t="shared" si="7"/>
        <v>0.16697999999999999</v>
      </c>
      <c r="N18" s="1">
        <v>0.20899999999999999</v>
      </c>
      <c r="O18" s="1">
        <v>88.650999999999996</v>
      </c>
      <c r="P18">
        <f t="shared" si="8"/>
        <v>8.8650999999999994E-2</v>
      </c>
    </row>
    <row r="19" spans="1:19" ht="14.25" x14ac:dyDescent="0.2">
      <c r="A19" s="1">
        <v>0.43369999999999997</v>
      </c>
      <c r="B19" s="1">
        <v>158.96</v>
      </c>
      <c r="C19" s="1">
        <f t="shared" si="3"/>
        <v>0.15896000000000002</v>
      </c>
      <c r="D19" s="1">
        <f t="shared" si="4"/>
        <v>-6.7951617236974018</v>
      </c>
      <c r="E19" s="1">
        <v>0.56759999999999999</v>
      </c>
      <c r="F19" s="1">
        <v>176.03</v>
      </c>
      <c r="G19" s="1">
        <f t="shared" si="5"/>
        <v>0.17602999999999999</v>
      </c>
      <c r="H19" s="1">
        <v>0.57420000000000004</v>
      </c>
      <c r="I19" s="1">
        <v>171.78</v>
      </c>
      <c r="J19">
        <f t="shared" si="6"/>
        <v>0.17177999999999999</v>
      </c>
      <c r="K19" s="1">
        <v>0.50960000000000005</v>
      </c>
      <c r="L19" s="1">
        <v>153.34</v>
      </c>
      <c r="M19">
        <f t="shared" si="7"/>
        <v>0.15334</v>
      </c>
      <c r="N19" s="1">
        <v>0.16500000000000001</v>
      </c>
      <c r="O19" s="1">
        <v>80.102999999999994</v>
      </c>
      <c r="P19">
        <f t="shared" si="8"/>
        <v>8.0102999999999994E-2</v>
      </c>
    </row>
    <row r="20" spans="1:19" ht="14.25" x14ac:dyDescent="0.2">
      <c r="A20" s="1">
        <v>0.36930000000000002</v>
      </c>
      <c r="B20" s="1">
        <v>143.03</v>
      </c>
      <c r="C20" s="1">
        <f t="shared" si="3"/>
        <v>0.14302999999999999</v>
      </c>
      <c r="D20" s="1">
        <f t="shared" si="4"/>
        <v>-8.1026512152435224</v>
      </c>
      <c r="E20" s="1">
        <v>0.4904</v>
      </c>
      <c r="F20" s="1">
        <v>159.03</v>
      </c>
      <c r="G20" s="1">
        <f t="shared" si="5"/>
        <v>0.15903</v>
      </c>
      <c r="H20" s="1">
        <v>0.5111</v>
      </c>
      <c r="I20" s="1">
        <v>157.6</v>
      </c>
      <c r="J20">
        <f t="shared" si="6"/>
        <v>0.15759999999999999</v>
      </c>
      <c r="K20" s="1">
        <v>0.44829999999999998</v>
      </c>
      <c r="L20" s="1">
        <v>140.66999999999999</v>
      </c>
      <c r="M20">
        <f t="shared" si="7"/>
        <v>0.14066999999999999</v>
      </c>
      <c r="N20" s="1">
        <v>0.1046</v>
      </c>
      <c r="O20" s="1">
        <v>65.073999999999998</v>
      </c>
      <c r="P20">
        <f t="shared" si="8"/>
        <v>6.5073999999999993E-2</v>
      </c>
    </row>
    <row r="21" spans="1:19" ht="14.25" x14ac:dyDescent="0.2">
      <c r="A21" s="1">
        <v>0.29749999999999999</v>
      </c>
      <c r="B21" s="1">
        <v>126.72</v>
      </c>
      <c r="C21" s="1">
        <f t="shared" si="3"/>
        <v>0.12672</v>
      </c>
      <c r="D21" s="1">
        <f t="shared" si="4"/>
        <v>-9.8611821332071461</v>
      </c>
      <c r="E21" s="1">
        <v>0.40710000000000002</v>
      </c>
      <c r="F21" s="1">
        <v>141.38</v>
      </c>
      <c r="G21" s="1">
        <f t="shared" si="5"/>
        <v>0.14138000000000001</v>
      </c>
      <c r="H21" s="1">
        <v>0.45119999999999999</v>
      </c>
      <c r="I21" s="1">
        <v>144.26</v>
      </c>
      <c r="J21">
        <f t="shared" si="6"/>
        <v>0.14426</v>
      </c>
      <c r="K21" s="1">
        <v>0.36359999999999998</v>
      </c>
      <c r="L21" s="1">
        <v>123.29</v>
      </c>
      <c r="M21">
        <f t="shared" si="7"/>
        <v>0.12329000000000001</v>
      </c>
      <c r="N21" s="2">
        <v>7.5801999999999994E-2</v>
      </c>
      <c r="O21" s="2">
        <v>54.813000000000002</v>
      </c>
      <c r="P21">
        <f t="shared" si="8"/>
        <v>5.4813000000000001E-2</v>
      </c>
    </row>
    <row r="22" spans="1:19" ht="14.25" x14ac:dyDescent="0.2">
      <c r="A22" s="1">
        <v>0.22689999999999999</v>
      </c>
      <c r="B22" s="1">
        <v>110.61</v>
      </c>
      <c r="C22" s="1">
        <f t="shared" si="3"/>
        <v>0.11061</v>
      </c>
      <c r="D22" s="1">
        <f t="shared" si="4"/>
        <v>-12.064722046455037</v>
      </c>
      <c r="E22" s="1">
        <v>0.31369999999999998</v>
      </c>
      <c r="F22" s="1">
        <v>123.42</v>
      </c>
      <c r="G22" s="1">
        <f t="shared" si="5"/>
        <v>0.12342</v>
      </c>
      <c r="H22" s="1">
        <v>0.37569999999999998</v>
      </c>
      <c r="I22" s="1">
        <v>126.62</v>
      </c>
      <c r="J22">
        <f t="shared" si="6"/>
        <v>0.12662000000000001</v>
      </c>
      <c r="K22" s="1">
        <v>0.2979</v>
      </c>
      <c r="L22" s="1">
        <v>108.57</v>
      </c>
      <c r="M22">
        <f t="shared" si="7"/>
        <v>0.10857</v>
      </c>
      <c r="P22">
        <f t="shared" si="8"/>
        <v>0</v>
      </c>
    </row>
    <row r="23" spans="1:19" ht="14.25" x14ac:dyDescent="0.2">
      <c r="A23" s="1">
        <v>0.1575</v>
      </c>
      <c r="B23" s="1">
        <v>94.152000000000001</v>
      </c>
      <c r="C23" s="1">
        <f t="shared" si="3"/>
        <v>9.4152E-2</v>
      </c>
      <c r="D23" s="1">
        <f t="shared" si="4"/>
        <v>-15.034314761707599</v>
      </c>
      <c r="E23" s="1">
        <v>0.2576</v>
      </c>
      <c r="F23" s="1">
        <v>109.02</v>
      </c>
      <c r="G23" s="1">
        <f t="shared" si="5"/>
        <v>0.10901999999999999</v>
      </c>
      <c r="H23" s="1">
        <v>0.29370000000000002</v>
      </c>
      <c r="I23" s="1">
        <v>110.97</v>
      </c>
      <c r="J23">
        <f t="shared" si="6"/>
        <v>0.11097</v>
      </c>
      <c r="K23" s="1">
        <v>0.20399999999999999</v>
      </c>
      <c r="L23" s="1">
        <v>92.486000000000004</v>
      </c>
      <c r="M23">
        <f t="shared" si="7"/>
        <v>9.2485999999999999E-2</v>
      </c>
      <c r="P23">
        <f t="shared" si="8"/>
        <v>0</v>
      </c>
    </row>
    <row r="24" spans="1:19" ht="14.25" x14ac:dyDescent="0.2">
      <c r="A24" s="1">
        <v>0.1139</v>
      </c>
      <c r="B24" s="1">
        <v>83.021000000000001</v>
      </c>
      <c r="C24" s="1">
        <f t="shared" si="3"/>
        <v>8.3020999999999998E-2</v>
      </c>
      <c r="D24" s="1">
        <f t="shared" si="4"/>
        <v>-17.670581478974889</v>
      </c>
      <c r="E24" s="1">
        <v>0.21560000000000001</v>
      </c>
      <c r="F24" s="1">
        <v>97.509</v>
      </c>
      <c r="G24" s="1">
        <f t="shared" si="5"/>
        <v>9.7508999999999998E-2</v>
      </c>
      <c r="H24" s="1">
        <v>0.20599999999999999</v>
      </c>
      <c r="I24" s="1">
        <v>94.658000000000001</v>
      </c>
      <c r="J24">
        <f t="shared" si="6"/>
        <v>9.4658000000000006E-2</v>
      </c>
      <c r="K24" s="1">
        <v>0.15809999999999999</v>
      </c>
      <c r="L24" s="1">
        <v>81.652000000000001</v>
      </c>
      <c r="M24">
        <f t="shared" si="7"/>
        <v>8.1652000000000002E-2</v>
      </c>
      <c r="P24">
        <f t="shared" si="8"/>
        <v>0</v>
      </c>
    </row>
    <row r="25" spans="1:19" ht="14.25" x14ac:dyDescent="0.2">
      <c r="A25" s="2">
        <v>7.7785000000000007E-2</v>
      </c>
      <c r="B25" s="2">
        <v>71.096999999999994</v>
      </c>
      <c r="C25" s="1">
        <f t="shared" si="3"/>
        <v>7.1096999999999994E-2</v>
      </c>
      <c r="D25" s="1">
        <f t="shared" si="4"/>
        <v>-20.772663441115785</v>
      </c>
      <c r="E25" s="1">
        <v>0.16239999999999999</v>
      </c>
      <c r="F25" s="1">
        <v>85.582999999999998</v>
      </c>
      <c r="G25" s="1">
        <f t="shared" si="5"/>
        <v>8.5582999999999992E-2</v>
      </c>
      <c r="H25" s="1">
        <v>0.1573</v>
      </c>
      <c r="I25" s="1">
        <v>80.403000000000006</v>
      </c>
      <c r="J25">
        <f t="shared" si="6"/>
        <v>8.0403000000000002E-2</v>
      </c>
      <c r="K25" s="1">
        <v>0.1135</v>
      </c>
      <c r="L25" s="1">
        <v>67.718999999999994</v>
      </c>
      <c r="M25">
        <f t="shared" si="7"/>
        <v>6.7718999999999988E-2</v>
      </c>
      <c r="P25">
        <f t="shared" si="8"/>
        <v>0</v>
      </c>
    </row>
    <row r="26" spans="1:19" ht="14.25" x14ac:dyDescent="0.2">
      <c r="C26" s="1"/>
      <c r="D26" s="1"/>
      <c r="E26" s="1">
        <v>0.107</v>
      </c>
      <c r="F26" s="1">
        <v>71.728999999999999</v>
      </c>
      <c r="G26" s="1">
        <f t="shared" si="5"/>
        <v>7.1729000000000001E-2</v>
      </c>
      <c r="H26" s="1">
        <v>0.11509999999999999</v>
      </c>
      <c r="I26" s="1">
        <v>70.028999999999996</v>
      </c>
      <c r="J26">
        <f t="shared" si="6"/>
        <v>7.0028999999999994E-2</v>
      </c>
      <c r="K26" s="1">
        <v>7.6720999999999998E-2</v>
      </c>
      <c r="L26" s="1">
        <v>56.987000000000002</v>
      </c>
      <c r="M26">
        <f t="shared" si="7"/>
        <v>5.6987000000000003E-2</v>
      </c>
      <c r="P26">
        <f t="shared" si="8"/>
        <v>0</v>
      </c>
      <c r="S26">
        <v>9.9779999999999994E-2</v>
      </c>
    </row>
    <row r="27" spans="1:19" ht="14.25" x14ac:dyDescent="0.2">
      <c r="C27" s="1"/>
      <c r="D27" s="4"/>
      <c r="E27" s="2">
        <v>7.3828000000000005E-2</v>
      </c>
      <c r="F27" s="2">
        <v>60.844000000000001</v>
      </c>
      <c r="G27" s="1">
        <f t="shared" si="5"/>
        <v>6.0844000000000002E-2</v>
      </c>
      <c r="H27" s="2">
        <v>7.8853999999999994E-2</v>
      </c>
      <c r="I27" s="2">
        <v>59.555</v>
      </c>
      <c r="J27">
        <f t="shared" si="6"/>
        <v>5.9554999999999997E-2</v>
      </c>
      <c r="K27" s="2">
        <v>3.6614000000000001E-2</v>
      </c>
      <c r="L27" s="2">
        <v>41.4</v>
      </c>
      <c r="M27">
        <f t="shared" si="7"/>
        <v>4.1399999999999999E-2</v>
      </c>
      <c r="P27">
        <f t="shared" si="8"/>
        <v>0</v>
      </c>
      <c r="S27">
        <v>14.14448</v>
      </c>
    </row>
    <row r="28" spans="1:19" x14ac:dyDescent="0.15">
      <c r="S28">
        <v>0.76593999999999995</v>
      </c>
    </row>
    <row r="44" spans="1:19" x14ac:dyDescent="0.15">
      <c r="A44" t="s">
        <v>30</v>
      </c>
      <c r="B44">
        <v>0.12218</v>
      </c>
      <c r="F44" t="s">
        <v>30</v>
      </c>
      <c r="G44">
        <v>0.10440000000000001</v>
      </c>
      <c r="J44" t="s">
        <v>30</v>
      </c>
      <c r="K44">
        <v>0.10014000000000001</v>
      </c>
      <c r="N44" t="s">
        <v>30</v>
      </c>
      <c r="O44">
        <v>9.9779999999999994E-2</v>
      </c>
      <c r="R44" t="s">
        <v>30</v>
      </c>
      <c r="S44">
        <v>0.10413</v>
      </c>
    </row>
    <row r="45" spans="1:19" x14ac:dyDescent="0.15">
      <c r="A45" t="s">
        <v>15</v>
      </c>
      <c r="B45">
        <v>12.06146</v>
      </c>
      <c r="F45" t="s">
        <v>15</v>
      </c>
      <c r="G45">
        <v>14.40953</v>
      </c>
      <c r="J45" t="s">
        <v>15</v>
      </c>
      <c r="K45">
        <v>14.015560000000001</v>
      </c>
      <c r="N45" t="s">
        <v>15</v>
      </c>
      <c r="O45">
        <v>14.14448</v>
      </c>
      <c r="R45" t="s">
        <v>15</v>
      </c>
      <c r="S45">
        <v>10.89439</v>
      </c>
    </row>
    <row r="46" spans="1:19" x14ac:dyDescent="0.15">
      <c r="A46" t="s">
        <v>31</v>
      </c>
      <c r="B46">
        <v>0.73797999999999997</v>
      </c>
      <c r="F46" t="s">
        <v>31</v>
      </c>
      <c r="G46">
        <v>0.77941000000000005</v>
      </c>
      <c r="J46" t="s">
        <v>31</v>
      </c>
      <c r="K46">
        <v>0.78064999999999996</v>
      </c>
      <c r="N46" t="s">
        <v>31</v>
      </c>
      <c r="O46">
        <v>0.76593999999999995</v>
      </c>
      <c r="R46" t="s">
        <v>31</v>
      </c>
      <c r="S46">
        <v>0.72458</v>
      </c>
    </row>
    <row r="48" spans="1:19" x14ac:dyDescent="0.15">
      <c r="A48" t="s">
        <v>19</v>
      </c>
      <c r="B48" t="s">
        <v>14</v>
      </c>
      <c r="F48" t="s">
        <v>19</v>
      </c>
      <c r="G48" t="s">
        <v>14</v>
      </c>
      <c r="J48" t="s">
        <v>19</v>
      </c>
      <c r="K48" t="s">
        <v>14</v>
      </c>
      <c r="N48" t="s">
        <v>19</v>
      </c>
      <c r="O48" t="s">
        <v>14</v>
      </c>
      <c r="R48" t="s">
        <v>19</v>
      </c>
      <c r="S48" t="s">
        <v>14</v>
      </c>
    </row>
    <row r="49" spans="1:31" x14ac:dyDescent="0.15">
      <c r="A49">
        <v>0.18404540416157714</v>
      </c>
      <c r="B49">
        <f>B$44*((B$45*A49/(1+B$45*A49)+B$46*A49/(1-B$46*A49)))</f>
        <v>0.10343708826708571</v>
      </c>
      <c r="F49">
        <v>0.15385965921055894</v>
      </c>
      <c r="G49">
        <f>G$44*((G$45*F49/(1+G$45*F49)+G$46*F49/(1-G$46*F49)))</f>
        <v>8.6173408882338098E-2</v>
      </c>
      <c r="J49">
        <v>0.23854804123819093</v>
      </c>
      <c r="K49">
        <f>K$44*((K$45*J49/(1+K$45*J49)+K$46*J49/(1-K$46*J49)))</f>
        <v>0.10000000000000002</v>
      </c>
      <c r="N49">
        <v>0.01</v>
      </c>
      <c r="O49">
        <f>O$44*((O$45*N49/(1+O$45*N49)+O$46*N49/(1-O$46*N49)))</f>
        <v>1.3134625738748441E-2</v>
      </c>
      <c r="R49">
        <v>0.01</v>
      </c>
      <c r="S49">
        <f>S$44*((S$45*R49/(1+S$45*R49)+S$46*R49/(1-S$46*R49)))</f>
        <v>1.0989860743185791E-2</v>
      </c>
    </row>
    <row r="51" spans="1:31" x14ac:dyDescent="0.15">
      <c r="A51" t="s">
        <v>30</v>
      </c>
      <c r="B51">
        <v>0.12218</v>
      </c>
      <c r="F51" t="s">
        <v>30</v>
      </c>
      <c r="G51">
        <v>0.10440000000000001</v>
      </c>
      <c r="J51" t="s">
        <v>30</v>
      </c>
      <c r="K51">
        <v>0.10014000000000001</v>
      </c>
      <c r="N51" t="s">
        <v>30</v>
      </c>
      <c r="O51">
        <v>9.9779999999999994E-2</v>
      </c>
      <c r="R51" t="s">
        <v>30</v>
      </c>
      <c r="S51">
        <v>0.10413</v>
      </c>
    </row>
    <row r="52" spans="1:31" x14ac:dyDescent="0.15">
      <c r="A52" t="s">
        <v>15</v>
      </c>
      <c r="B52">
        <v>12.06146</v>
      </c>
      <c r="F52" t="s">
        <v>15</v>
      </c>
      <c r="G52">
        <v>14.40953</v>
      </c>
      <c r="J52" t="s">
        <v>15</v>
      </c>
      <c r="K52">
        <v>14.015560000000001</v>
      </c>
      <c r="N52" t="s">
        <v>15</v>
      </c>
      <c r="O52">
        <v>14.14448</v>
      </c>
      <c r="R52" t="s">
        <v>15</v>
      </c>
      <c r="S52">
        <v>10.89439</v>
      </c>
    </row>
    <row r="53" spans="1:31" x14ac:dyDescent="0.15">
      <c r="A53" t="s">
        <v>31</v>
      </c>
      <c r="B53">
        <v>0.73797999999999997</v>
      </c>
      <c r="F53" t="s">
        <v>31</v>
      </c>
      <c r="G53">
        <v>0.77941000000000005</v>
      </c>
      <c r="J53" t="s">
        <v>31</v>
      </c>
      <c r="K53">
        <v>0.78064999999999996</v>
      </c>
      <c r="N53" t="s">
        <v>31</v>
      </c>
      <c r="O53">
        <v>0.76593999999999995</v>
      </c>
      <c r="R53" t="s">
        <v>31</v>
      </c>
      <c r="S53">
        <v>0.72458</v>
      </c>
    </row>
    <row r="55" spans="1:31" x14ac:dyDescent="0.15">
      <c r="A55" t="s">
        <v>26</v>
      </c>
      <c r="B55">
        <v>280</v>
      </c>
      <c r="F55" t="s">
        <v>26</v>
      </c>
      <c r="G55">
        <v>288</v>
      </c>
      <c r="J55" t="s">
        <v>26</v>
      </c>
      <c r="K55">
        <v>293</v>
      </c>
      <c r="N55" t="s">
        <v>26</v>
      </c>
      <c r="O55">
        <v>298</v>
      </c>
      <c r="R55" t="s">
        <v>26</v>
      </c>
      <c r="S55">
        <v>303</v>
      </c>
      <c r="W55" t="s">
        <v>26</v>
      </c>
      <c r="X55">
        <v>280</v>
      </c>
      <c r="Y55">
        <v>288</v>
      </c>
      <c r="Z55">
        <v>293</v>
      </c>
      <c r="AA55">
        <v>298</v>
      </c>
      <c r="AB55">
        <v>303</v>
      </c>
    </row>
    <row r="56" spans="1:31" x14ac:dyDescent="0.15">
      <c r="A56" t="s">
        <v>5</v>
      </c>
      <c r="B56">
        <f>1000/B55</f>
        <v>3.5714285714285716</v>
      </c>
      <c r="F56" t="s">
        <v>5</v>
      </c>
      <c r="G56">
        <f t="shared" ref="G56" si="9">1000/G55</f>
        <v>3.4722222222222223</v>
      </c>
      <c r="J56" t="s">
        <v>5</v>
      </c>
      <c r="K56">
        <f t="shared" ref="K56" si="10">1000/K55</f>
        <v>3.4129692832764507</v>
      </c>
      <c r="N56" t="s">
        <v>5</v>
      </c>
      <c r="O56">
        <f t="shared" ref="O56" si="11">1000/O55</f>
        <v>3.3557046979865772</v>
      </c>
      <c r="R56" t="s">
        <v>5</v>
      </c>
      <c r="S56">
        <f t="shared" ref="S56" si="12">1000/S55</f>
        <v>3.3003300330033003</v>
      </c>
      <c r="W56" t="s">
        <v>5</v>
      </c>
      <c r="X56">
        <v>3.5714285714285716</v>
      </c>
      <c r="Y56">
        <v>3.4722222222222223</v>
      </c>
      <c r="Z56">
        <v>3.4129692832764507</v>
      </c>
      <c r="AA56">
        <v>3.3557046979865772</v>
      </c>
      <c r="AB56">
        <v>3.3003300330033003</v>
      </c>
    </row>
    <row r="57" spans="1:31" x14ac:dyDescent="0.15">
      <c r="A57" t="s">
        <v>19</v>
      </c>
      <c r="B57" t="s">
        <v>14</v>
      </c>
      <c r="C57" t="s">
        <v>23</v>
      </c>
      <c r="F57" t="s">
        <v>19</v>
      </c>
      <c r="G57" t="s">
        <v>14</v>
      </c>
      <c r="H57" t="s">
        <v>23</v>
      </c>
      <c r="J57" t="s">
        <v>19</v>
      </c>
      <c r="K57" t="s">
        <v>14</v>
      </c>
      <c r="L57" t="s">
        <v>23</v>
      </c>
      <c r="N57" t="s">
        <v>19</v>
      </c>
      <c r="O57" t="s">
        <v>14</v>
      </c>
      <c r="P57" t="s">
        <v>23</v>
      </c>
      <c r="R57" t="s">
        <v>19</v>
      </c>
      <c r="S57" t="s">
        <v>14</v>
      </c>
      <c r="T57" t="s">
        <v>23</v>
      </c>
      <c r="W57" t="s">
        <v>14</v>
      </c>
      <c r="X57" t="s">
        <v>7</v>
      </c>
      <c r="Y57" t="s">
        <v>7</v>
      </c>
      <c r="Z57" t="s">
        <v>7</v>
      </c>
      <c r="AA57" t="s">
        <v>7</v>
      </c>
      <c r="AB57" t="s">
        <v>7</v>
      </c>
      <c r="AC57" t="s">
        <v>29</v>
      </c>
      <c r="AD57" t="s">
        <v>32</v>
      </c>
      <c r="AE57" t="s">
        <v>34</v>
      </c>
    </row>
    <row r="58" spans="1:31" x14ac:dyDescent="0.15">
      <c r="A58">
        <f>(SQRT(C58^2+4*B$52*B$53)-C58)/(2*B$52*B$53)</f>
        <v>0.17125521196266652</v>
      </c>
      <c r="B58">
        <v>0.1</v>
      </c>
      <c r="C58">
        <f>B$53-B$52+B$51*(B$52+B$53)/B58</f>
        <v>4.3148757920000005</v>
      </c>
      <c r="F58">
        <f t="shared" ref="F58:F78" si="13">(SQRT(H58^2+4*G$52*G$53)-H58)/(2*G$52*G$53)</f>
        <v>0.21528563859058963</v>
      </c>
      <c r="G58">
        <v>0.1</v>
      </c>
      <c r="H58">
        <f t="shared" ref="H58:H78" si="14">G$53-G$52+G$51*(G$52+G$53)/G58</f>
        <v>2.2271333599999998</v>
      </c>
      <c r="J58">
        <f>(SQRT(L58^2+4*K$52*K$53)-L58)/(2*K$52*K$53)</f>
        <v>0.23854804123819093</v>
      </c>
      <c r="K58">
        <v>0.1</v>
      </c>
      <c r="L58">
        <f>K$53-K$52+K$51*(K$52+K$53)/K58</f>
        <v>1.5820146939999997</v>
      </c>
      <c r="N58">
        <f>(SQRT(P58^2+4*O$52*O$53)-P58)/(2*O$52*O$53)</f>
        <v>0.2424077827432029</v>
      </c>
      <c r="O58">
        <v>0.1</v>
      </c>
      <c r="P58">
        <f>O$53-O$52+O$51*(O$52+O$53)/O58</f>
        <v>1.4990770760000007</v>
      </c>
      <c r="R58">
        <f>(SQRT(T58^2+4*S$52*S$53)-T58)/(2*S$52*S$53)</f>
        <v>0.25412591643922389</v>
      </c>
      <c r="S58">
        <v>0.1</v>
      </c>
      <c r="T58">
        <f>S$53-S$52+S$51*(S$52+S$53)/S58</f>
        <v>1.9290234609999981</v>
      </c>
      <c r="W58">
        <v>0.1</v>
      </c>
      <c r="X58">
        <f t="shared" ref="X58:X78" si="15">LN(A58)</f>
        <v>-1.7646003674844415</v>
      </c>
      <c r="Y58">
        <f t="shared" ref="Y58:Y78" si="16">LN(F58)</f>
        <v>-1.5357895810141173</v>
      </c>
      <c r="Z58">
        <f t="shared" ref="Z58:Z78" si="17">LN(J58)</f>
        <v>-1.4331845581700984</v>
      </c>
      <c r="AA58">
        <f>LN(N58)</f>
        <v>-1.4171339182759826</v>
      </c>
      <c r="AB58">
        <f>LN(R58)</f>
        <v>-1.3699254007864194</v>
      </c>
      <c r="AC58">
        <f>SLOPE(X58:AB58,$X$56:$AB$56)*8.314</f>
        <v>-11.915900934467114</v>
      </c>
      <c r="AD58">
        <f>INTERCEPT(X58:AB58,$X$56:$AB$56)*(-8.314)</f>
        <v>-28.277229957948958</v>
      </c>
      <c r="AE58">
        <f>(AC58*1000-280*AD58)/1000</f>
        <v>-3.9982765462414056</v>
      </c>
    </row>
    <row r="59" spans="1:31" x14ac:dyDescent="0.15">
      <c r="A59">
        <f t="shared" ref="A59:A78" si="18">(SQRT(C59^2+4*B$52*B$53)-C59)/(2*B$52*B$53)</f>
        <v>0.20998300327143601</v>
      </c>
      <c r="B59">
        <f>B58+0.01</f>
        <v>0.11</v>
      </c>
      <c r="C59">
        <f t="shared" ref="C59:C78" si="19">B$53-B$52+B$51*(B$52+B$53)/B59</f>
        <v>2.8932070836363639</v>
      </c>
      <c r="F59">
        <f t="shared" si="13"/>
        <v>0.26546463627757733</v>
      </c>
      <c r="G59">
        <f>G58+0.01</f>
        <v>0.11</v>
      </c>
      <c r="H59">
        <f t="shared" si="14"/>
        <v>0.78556487272727438</v>
      </c>
      <c r="J59">
        <f t="shared" ref="J59:J78" si="20">(SQRT(L59^2+4*K$52*K$53)-L59)/(2*K$52*K$53)</f>
        <v>0.2917703531729946</v>
      </c>
      <c r="K59">
        <f>K58+0.01</f>
        <v>0.11</v>
      </c>
      <c r="L59">
        <f t="shared" ref="L59:L78" si="21">K$53-K$52+K$51*(K$52+K$53)/K59</f>
        <v>0.23502153999999997</v>
      </c>
      <c r="N59">
        <f t="shared" ref="N59:N78" si="22">(SQRT(P59^2+4*O$52*O$53)-P59)/(2*O$52*O$53)</f>
        <v>0.29712593765247464</v>
      </c>
      <c r="O59">
        <f>O58+0.01</f>
        <v>0.11</v>
      </c>
      <c r="P59">
        <f t="shared" ref="P59:P78" si="23">O$53-O$52+O$51*(O$52+O$53)/O59</f>
        <v>0.14656643272727443</v>
      </c>
      <c r="R59">
        <f t="shared" ref="R59:R78" si="24">(SQRT(T59^2+4*S$52*S$53)-T59)/(2*S$52*S$53)</f>
        <v>0.30725873581839402</v>
      </c>
      <c r="S59">
        <f>S58+0.01</f>
        <v>0.11</v>
      </c>
      <c r="T59">
        <f t="shared" ref="T59:T78" si="25">S$53-S$52+S$51*(S$52+S$53)/S59</f>
        <v>0.82912950999999779</v>
      </c>
      <c r="W59">
        <f>W58+0.01</f>
        <v>0.11</v>
      </c>
      <c r="X59">
        <f t="shared" si="15"/>
        <v>-1.5607286883429137</v>
      </c>
      <c r="Y59">
        <f t="shared" si="16"/>
        <v>-1.326273643866235</v>
      </c>
      <c r="Z59">
        <f t="shared" si="17"/>
        <v>-1.2317882478734501</v>
      </c>
      <c r="AA59">
        <f t="shared" ref="AA59:AA78" si="26">LN(N59)</f>
        <v>-1.2135991975558973</v>
      </c>
      <c r="AB59">
        <f t="shared" ref="AB59:AB78" si="27">LN(R59)</f>
        <v>-1.1800650986589978</v>
      </c>
      <c r="AC59">
        <f t="shared" ref="AC59:AC78" si="28">SLOPE(X59:AB59,$X$56:$AB$56)*8.314</f>
        <v>-11.53178364111908</v>
      </c>
      <c r="AD59">
        <f t="shared" ref="AD59:AD78" si="29">INTERCEPT(X59:AB59,$X$56:$AB$56)*(-8.314)</f>
        <v>-28.638976585703819</v>
      </c>
      <c r="AE59">
        <f t="shared" ref="AE59:AE78" si="30">(AC59*1000-280*AD59)/1000</f>
        <v>-3.5128701971220107</v>
      </c>
    </row>
    <row r="60" spans="1:31" x14ac:dyDescent="0.15">
      <c r="A60">
        <f t="shared" si="18"/>
        <v>0.25267827321519593</v>
      </c>
      <c r="B60">
        <f t="shared" ref="B60:B77" si="31">B59+0.01</f>
        <v>0.12</v>
      </c>
      <c r="C60">
        <f t="shared" si="19"/>
        <v>1.7084831600000001</v>
      </c>
      <c r="F60">
        <f t="shared" si="13"/>
        <v>0.31747766887718359</v>
      </c>
      <c r="G60">
        <f t="shared" ref="G60:G77" si="32">G59+0.01</f>
        <v>0.12</v>
      </c>
      <c r="H60">
        <f t="shared" si="14"/>
        <v>-0.41574219999999862</v>
      </c>
      <c r="J60">
        <f t="shared" si="20"/>
        <v>0.3455842777909483</v>
      </c>
      <c r="K60">
        <f t="shared" ref="K60:K71" si="33">K59+0.01</f>
        <v>0.12</v>
      </c>
      <c r="L60">
        <f t="shared" si="21"/>
        <v>-0.88747275499999922</v>
      </c>
      <c r="N60">
        <f t="shared" si="22"/>
        <v>0.35241964384923946</v>
      </c>
      <c r="O60">
        <f t="shared" ref="O60:O71" si="34">O59+0.01</f>
        <v>0.12</v>
      </c>
      <c r="P60">
        <f t="shared" si="23"/>
        <v>-0.98052576999999808</v>
      </c>
      <c r="R60">
        <f t="shared" si="24"/>
        <v>0.36150457789356699</v>
      </c>
      <c r="S60">
        <f t="shared" ref="S60:S71" si="35">S59+0.01</f>
        <v>0.12</v>
      </c>
      <c r="T60">
        <f t="shared" si="25"/>
        <v>-8.7448782500000988E-2</v>
      </c>
      <c r="W60">
        <f t="shared" ref="W60:W71" si="36">W59+0.01</f>
        <v>0.12</v>
      </c>
      <c r="X60">
        <f t="shared" si="15"/>
        <v>-1.375638246855011</v>
      </c>
      <c r="Y60">
        <f t="shared" si="16"/>
        <v>-1.1473477973680508</v>
      </c>
      <c r="Z60">
        <f t="shared" si="17"/>
        <v>-1.0625187355900949</v>
      </c>
      <c r="AA60">
        <f t="shared" si="26"/>
        <v>-1.0429326434281836</v>
      </c>
      <c r="AB60">
        <f t="shared" si="27"/>
        <v>-1.0174805738575061</v>
      </c>
      <c r="AC60">
        <f t="shared" si="28"/>
        <v>-10.861258572589934</v>
      </c>
      <c r="AD60">
        <f t="shared" si="29"/>
        <v>-27.784961300876486</v>
      </c>
      <c r="AE60">
        <f t="shared" si="30"/>
        <v>-3.0814694083445175</v>
      </c>
    </row>
    <row r="61" spans="1:31" x14ac:dyDescent="0.15">
      <c r="A61">
        <f t="shared" si="18"/>
        <v>0.29785856253355103</v>
      </c>
      <c r="B61">
        <f t="shared" si="31"/>
        <v>0.13</v>
      </c>
      <c r="C61">
        <f t="shared" si="19"/>
        <v>0.70602445538461467</v>
      </c>
      <c r="F61">
        <f t="shared" si="13"/>
        <v>0.3688948217216112</v>
      </c>
      <c r="G61">
        <f t="shared" si="32"/>
        <v>0.13</v>
      </c>
      <c r="H61">
        <f t="shared" si="14"/>
        <v>-1.4322327999999995</v>
      </c>
      <c r="J61">
        <f t="shared" si="20"/>
        <v>0.39772316212762748</v>
      </c>
      <c r="K61">
        <f t="shared" si="33"/>
        <v>0.13</v>
      </c>
      <c r="L61">
        <f t="shared" si="21"/>
        <v>-1.8372756199999998</v>
      </c>
      <c r="N61">
        <f t="shared" si="22"/>
        <v>0.40592552272379895</v>
      </c>
      <c r="O61">
        <f t="shared" si="34"/>
        <v>0.13</v>
      </c>
      <c r="P61">
        <f t="shared" si="23"/>
        <v>-1.9342191723076922</v>
      </c>
      <c r="R61">
        <f t="shared" si="24"/>
        <v>0.41475939761348274</v>
      </c>
      <c r="S61">
        <f t="shared" si="35"/>
        <v>0.13</v>
      </c>
      <c r="T61">
        <f t="shared" si="25"/>
        <v>-0.86301503000000146</v>
      </c>
      <c r="W61">
        <f t="shared" si="36"/>
        <v>0.13</v>
      </c>
      <c r="X61">
        <f t="shared" si="15"/>
        <v>-1.2111365275162156</v>
      </c>
      <c r="Y61">
        <f t="shared" si="16"/>
        <v>-0.99724371155688063</v>
      </c>
      <c r="Z61">
        <f t="shared" si="17"/>
        <v>-0.92199908826416677</v>
      </c>
      <c r="AA61">
        <f t="shared" si="26"/>
        <v>-0.90158557777486426</v>
      </c>
      <c r="AB61">
        <f t="shared" si="27"/>
        <v>-0.88005669166681788</v>
      </c>
      <c r="AC61">
        <f t="shared" si="28"/>
        <v>-10.037931061548118</v>
      </c>
      <c r="AD61">
        <f t="shared" si="29"/>
        <v>-26.187420337264378</v>
      </c>
      <c r="AE61">
        <f t="shared" si="30"/>
        <v>-2.7054533671140915</v>
      </c>
    </row>
    <row r="62" spans="1:31" x14ac:dyDescent="0.15">
      <c r="A62">
        <f t="shared" si="18"/>
        <v>0.34389735118200843</v>
      </c>
      <c r="B62">
        <f t="shared" si="31"/>
        <v>0.14000000000000001</v>
      </c>
      <c r="C62">
        <f t="shared" si="19"/>
        <v>-0.15322586285714301</v>
      </c>
      <c r="F62">
        <f t="shared" si="13"/>
        <v>0.41807818428958893</v>
      </c>
      <c r="G62">
        <f t="shared" si="32"/>
        <v>0.14000000000000001</v>
      </c>
      <c r="H62">
        <f t="shared" si="14"/>
        <v>-2.303510457142858</v>
      </c>
      <c r="J62">
        <f t="shared" si="20"/>
        <v>0.44686151227029086</v>
      </c>
      <c r="K62">
        <f t="shared" si="33"/>
        <v>0.14000000000000001</v>
      </c>
      <c r="L62">
        <f t="shared" si="21"/>
        <v>-2.6513923614285719</v>
      </c>
      <c r="N62">
        <f t="shared" si="22"/>
        <v>0.45628323658964792</v>
      </c>
      <c r="O62">
        <f t="shared" si="34"/>
        <v>0.14000000000000001</v>
      </c>
      <c r="P62">
        <f t="shared" si="23"/>
        <v>-2.7516706600000003</v>
      </c>
      <c r="R62">
        <f t="shared" si="24"/>
        <v>0.46561379698550287</v>
      </c>
      <c r="S62">
        <f t="shared" si="35"/>
        <v>0.14000000000000001</v>
      </c>
      <c r="T62">
        <f t="shared" si="25"/>
        <v>-1.5277860992857164</v>
      </c>
      <c r="W62">
        <f t="shared" si="36"/>
        <v>0.14000000000000001</v>
      </c>
      <c r="X62">
        <f t="shared" si="15"/>
        <v>-1.0674120638649185</v>
      </c>
      <c r="Y62">
        <f t="shared" si="16"/>
        <v>-0.87208682019288553</v>
      </c>
      <c r="Z62">
        <f t="shared" si="17"/>
        <v>-0.80550654832157698</v>
      </c>
      <c r="AA62">
        <f t="shared" si="26"/>
        <v>-0.78464152941889664</v>
      </c>
      <c r="AB62">
        <f t="shared" si="27"/>
        <v>-0.76439875030312643</v>
      </c>
      <c r="AC62">
        <f t="shared" si="28"/>
        <v>-9.1793770914375745</v>
      </c>
      <c r="AD62">
        <f t="shared" si="29"/>
        <v>-24.276563093412488</v>
      </c>
      <c r="AE62">
        <f t="shared" si="30"/>
        <v>-2.3819394252820776</v>
      </c>
    </row>
    <row r="63" spans="1:31" x14ac:dyDescent="0.15">
      <c r="A63">
        <f t="shared" si="18"/>
        <v>0.38939149592143002</v>
      </c>
      <c r="B63">
        <f t="shared" si="31"/>
        <v>0.15000000000000002</v>
      </c>
      <c r="C63">
        <f t="shared" si="19"/>
        <v>-0.89790947200000204</v>
      </c>
      <c r="F63">
        <f t="shared" si="13"/>
        <v>0.46416617254412246</v>
      </c>
      <c r="G63">
        <f t="shared" si="32"/>
        <v>0.15000000000000002</v>
      </c>
      <c r="H63">
        <f t="shared" si="14"/>
        <v>-3.0586177600000006</v>
      </c>
      <c r="J63">
        <f t="shared" si="20"/>
        <v>0.49242385822718931</v>
      </c>
      <c r="K63">
        <f t="shared" si="33"/>
        <v>0.15000000000000002</v>
      </c>
      <c r="L63">
        <f t="shared" si="21"/>
        <v>-3.3569602040000017</v>
      </c>
      <c r="N63">
        <f t="shared" si="22"/>
        <v>0.50291798224291884</v>
      </c>
      <c r="O63">
        <f t="shared" si="34"/>
        <v>0.15000000000000002</v>
      </c>
      <c r="P63">
        <f t="shared" si="23"/>
        <v>-3.4601286160000004</v>
      </c>
      <c r="R63">
        <f t="shared" si="24"/>
        <v>0.51331562360620386</v>
      </c>
      <c r="S63">
        <f t="shared" si="35"/>
        <v>0.15000000000000002</v>
      </c>
      <c r="T63">
        <f t="shared" si="25"/>
        <v>-2.1039210260000019</v>
      </c>
      <c r="W63">
        <f t="shared" si="36"/>
        <v>0.15000000000000002</v>
      </c>
      <c r="X63">
        <f t="shared" si="15"/>
        <v>-0.94317002521052806</v>
      </c>
      <c r="Y63">
        <f t="shared" si="16"/>
        <v>-0.76751266038627386</v>
      </c>
      <c r="Z63">
        <f t="shared" si="17"/>
        <v>-0.70841543290659215</v>
      </c>
      <c r="AA63">
        <f t="shared" si="26"/>
        <v>-0.6873281793487992</v>
      </c>
      <c r="AB63">
        <f t="shared" si="27"/>
        <v>-0.66686437230612627</v>
      </c>
      <c r="AC63">
        <f t="shared" si="28"/>
        <v>-8.3606873490934035</v>
      </c>
      <c r="AD63">
        <f t="shared" si="29"/>
        <v>-22.340483586051775</v>
      </c>
      <c r="AE63">
        <f t="shared" si="30"/>
        <v>-2.1053519449989064</v>
      </c>
    </row>
    <row r="64" spans="1:31" x14ac:dyDescent="0.15">
      <c r="A64">
        <f t="shared" si="18"/>
        <v>0.43333681713368039</v>
      </c>
      <c r="B64">
        <f t="shared" si="31"/>
        <v>0.16000000000000003</v>
      </c>
      <c r="C64">
        <f t="shared" si="19"/>
        <v>-1.5495076300000008</v>
      </c>
      <c r="F64">
        <f t="shared" si="13"/>
        <v>0.50684399517381362</v>
      </c>
      <c r="G64">
        <f t="shared" si="32"/>
        <v>0.16000000000000003</v>
      </c>
      <c r="H64">
        <f t="shared" si="14"/>
        <v>-3.7193366500000007</v>
      </c>
      <c r="J64">
        <f t="shared" si="20"/>
        <v>0.53430218435338195</v>
      </c>
      <c r="K64">
        <f t="shared" si="33"/>
        <v>0.16000000000000003</v>
      </c>
      <c r="L64">
        <f t="shared" si="21"/>
        <v>-3.9743320662500015</v>
      </c>
      <c r="N64">
        <f t="shared" si="22"/>
        <v>0.54573669858031937</v>
      </c>
      <c r="O64">
        <f t="shared" si="34"/>
        <v>0.16000000000000003</v>
      </c>
      <c r="P64">
        <f t="shared" si="23"/>
        <v>-4.0800293275000001</v>
      </c>
      <c r="R64">
        <f t="shared" si="24"/>
        <v>0.55758421737849462</v>
      </c>
      <c r="S64">
        <f t="shared" si="35"/>
        <v>0.16000000000000003</v>
      </c>
      <c r="T64">
        <f t="shared" si="25"/>
        <v>-2.608039086875003</v>
      </c>
      <c r="W64">
        <f t="shared" si="36"/>
        <v>0.16000000000000003</v>
      </c>
      <c r="X64">
        <f t="shared" si="15"/>
        <v>-0.83623998469367311</v>
      </c>
      <c r="Y64">
        <f t="shared" si="16"/>
        <v>-0.67955202456767194</v>
      </c>
      <c r="Z64">
        <f t="shared" si="17"/>
        <v>-0.62679371177413501</v>
      </c>
      <c r="AA64">
        <f t="shared" si="26"/>
        <v>-0.60561865658328717</v>
      </c>
      <c r="AB64">
        <f t="shared" si="27"/>
        <v>-0.58414172449434099</v>
      </c>
      <c r="AC64">
        <f t="shared" si="28"/>
        <v>-7.6178459316668103</v>
      </c>
      <c r="AD64">
        <f t="shared" si="29"/>
        <v>-20.531288463108314</v>
      </c>
      <c r="AE64">
        <f t="shared" si="30"/>
        <v>-1.8690851619964823</v>
      </c>
    </row>
    <row r="65" spans="1:31" x14ac:dyDescent="0.15">
      <c r="A65">
        <f t="shared" si="18"/>
        <v>0.47512602090157235</v>
      </c>
      <c r="B65">
        <f t="shared" si="31"/>
        <v>0.17000000000000004</v>
      </c>
      <c r="C65">
        <f t="shared" si="19"/>
        <v>-2.1244471811764729</v>
      </c>
      <c r="F65">
        <f t="shared" si="13"/>
        <v>0.54611909734050912</v>
      </c>
      <c r="G65">
        <f t="shared" si="32"/>
        <v>0.17000000000000004</v>
      </c>
      <c r="H65">
        <f t="shared" si="14"/>
        <v>-4.3023239058823535</v>
      </c>
      <c r="J65">
        <f t="shared" si="20"/>
        <v>0.57263815310474353</v>
      </c>
      <c r="K65">
        <f t="shared" si="33"/>
        <v>0.17000000000000004</v>
      </c>
      <c r="L65">
        <f t="shared" si="21"/>
        <v>-4.5190719447058836</v>
      </c>
      <c r="N65">
        <f t="shared" si="22"/>
        <v>0.58489937697054661</v>
      </c>
      <c r="O65">
        <f t="shared" si="34"/>
        <v>0.17000000000000004</v>
      </c>
      <c r="P65">
        <f t="shared" si="23"/>
        <v>-4.6270005435294124</v>
      </c>
      <c r="R65">
        <f t="shared" si="24"/>
        <v>0.59842695419771386</v>
      </c>
      <c r="S65">
        <f t="shared" si="35"/>
        <v>0.17000000000000004</v>
      </c>
      <c r="T65">
        <f t="shared" si="25"/>
        <v>-3.0528491405882381</v>
      </c>
      <c r="W65">
        <f t="shared" si="36"/>
        <v>0.17000000000000004</v>
      </c>
      <c r="X65">
        <f t="shared" si="15"/>
        <v>-0.74417520297401218</v>
      </c>
      <c r="Y65">
        <f t="shared" si="16"/>
        <v>-0.60491820002619712</v>
      </c>
      <c r="Z65">
        <f t="shared" si="17"/>
        <v>-0.55750125719883536</v>
      </c>
      <c r="AA65">
        <f t="shared" si="26"/>
        <v>-0.53631545172342066</v>
      </c>
      <c r="AB65">
        <f t="shared" si="27"/>
        <v>-0.51345080955670808</v>
      </c>
      <c r="AC65">
        <f t="shared" si="28"/>
        <v>-6.9613628543672927</v>
      </c>
      <c r="AD65">
        <f t="shared" si="29"/>
        <v>-18.909642963653255</v>
      </c>
      <c r="AE65">
        <f t="shared" si="30"/>
        <v>-1.6666628245443817</v>
      </c>
    </row>
    <row r="66" spans="1:31" x14ac:dyDescent="0.15">
      <c r="A66">
        <f t="shared" si="18"/>
        <v>0.51446173593899147</v>
      </c>
      <c r="B66">
        <f t="shared" si="31"/>
        <v>0.18000000000000005</v>
      </c>
      <c r="C66">
        <f t="shared" si="19"/>
        <v>-2.6355045600000029</v>
      </c>
      <c r="F66">
        <f t="shared" si="13"/>
        <v>0.58216538614294611</v>
      </c>
      <c r="G66">
        <f t="shared" si="32"/>
        <v>0.18000000000000005</v>
      </c>
      <c r="H66">
        <f t="shared" si="14"/>
        <v>-4.8205348000000008</v>
      </c>
      <c r="J66">
        <f t="shared" si="20"/>
        <v>0.60768814656248504</v>
      </c>
      <c r="K66">
        <f t="shared" si="33"/>
        <v>0.18000000000000005</v>
      </c>
      <c r="L66">
        <f t="shared" si="21"/>
        <v>-5.0032851700000016</v>
      </c>
      <c r="N66">
        <f t="shared" si="22"/>
        <v>0.62067970860137944</v>
      </c>
      <c r="O66">
        <f t="shared" si="34"/>
        <v>0.18000000000000005</v>
      </c>
      <c r="P66">
        <f t="shared" si="23"/>
        <v>-5.113197180000002</v>
      </c>
      <c r="R66">
        <f t="shared" si="24"/>
        <v>0.63600673154453624</v>
      </c>
      <c r="S66">
        <f t="shared" si="35"/>
        <v>0.18000000000000005</v>
      </c>
      <c r="T66">
        <f t="shared" si="25"/>
        <v>-3.4482358550000027</v>
      </c>
      <c r="W66">
        <f t="shared" si="36"/>
        <v>0.18000000000000005</v>
      </c>
      <c r="X66">
        <f t="shared" si="15"/>
        <v>-0.66463409782650518</v>
      </c>
      <c r="Y66">
        <f t="shared" si="16"/>
        <v>-0.54100070298846548</v>
      </c>
      <c r="Z66">
        <f t="shared" si="17"/>
        <v>-0.49809344544082673</v>
      </c>
      <c r="AA66">
        <f t="shared" si="26"/>
        <v>-0.47694009724982239</v>
      </c>
      <c r="AB66">
        <f t="shared" si="27"/>
        <v>-0.45254613150850465</v>
      </c>
      <c r="AC66">
        <f t="shared" si="28"/>
        <v>-6.3884175903183422</v>
      </c>
      <c r="AD66">
        <f t="shared" si="29"/>
        <v>-17.486047969335214</v>
      </c>
      <c r="AE66">
        <f t="shared" si="30"/>
        <v>-1.492324158904482</v>
      </c>
    </row>
    <row r="67" spans="1:31" x14ac:dyDescent="0.15">
      <c r="A67">
        <f t="shared" si="18"/>
        <v>0.55125697586379818</v>
      </c>
      <c r="B67">
        <f t="shared" si="31"/>
        <v>0.19000000000000006</v>
      </c>
      <c r="C67">
        <f t="shared" si="19"/>
        <v>-3.0927664252631608</v>
      </c>
      <c r="F67">
        <f t="shared" si="13"/>
        <v>0.61522995714341377</v>
      </c>
      <c r="G67">
        <f t="shared" si="32"/>
        <v>0.19000000000000006</v>
      </c>
      <c r="H67">
        <f t="shared" si="14"/>
        <v>-5.2841971789473696</v>
      </c>
      <c r="J67">
        <f t="shared" si="20"/>
        <v>0.63974824117959028</v>
      </c>
      <c r="K67">
        <f t="shared" si="33"/>
        <v>0.19000000000000006</v>
      </c>
      <c r="L67">
        <f t="shared" si="21"/>
        <v>-5.4365285821052654</v>
      </c>
      <c r="N67">
        <f t="shared" si="22"/>
        <v>0.65338871777073515</v>
      </c>
      <c r="O67">
        <f t="shared" si="34"/>
        <v>0.19000000000000006</v>
      </c>
      <c r="P67">
        <f t="shared" si="23"/>
        <v>-5.5482152231578965</v>
      </c>
      <c r="R67">
        <f t="shared" si="24"/>
        <v>0.67055890840986077</v>
      </c>
      <c r="S67">
        <f t="shared" si="35"/>
        <v>0.19000000000000006</v>
      </c>
      <c r="T67">
        <f t="shared" si="25"/>
        <v>-3.8020029152631611</v>
      </c>
      <c r="W67">
        <f t="shared" si="36"/>
        <v>0.19000000000000006</v>
      </c>
      <c r="X67">
        <f t="shared" si="15"/>
        <v>-0.59555419767294515</v>
      </c>
      <c r="Y67">
        <f t="shared" si="16"/>
        <v>-0.48575916700972688</v>
      </c>
      <c r="Z67">
        <f t="shared" si="17"/>
        <v>-0.44668055317682648</v>
      </c>
      <c r="AA67">
        <f t="shared" si="26"/>
        <v>-0.42558304692057108</v>
      </c>
      <c r="AB67">
        <f t="shared" si="27"/>
        <v>-0.39964372268509968</v>
      </c>
      <c r="AC67">
        <f t="shared" si="28"/>
        <v>-5.8905687381013347</v>
      </c>
      <c r="AD67">
        <f t="shared" si="29"/>
        <v>-16.24771852837014</v>
      </c>
      <c r="AE67">
        <f t="shared" si="30"/>
        <v>-1.3412075501576957</v>
      </c>
    </row>
    <row r="68" spans="1:31" x14ac:dyDescent="0.15">
      <c r="A68">
        <f t="shared" si="18"/>
        <v>0.5855541947796018</v>
      </c>
      <c r="B68">
        <f t="shared" si="31"/>
        <v>0.20000000000000007</v>
      </c>
      <c r="C68">
        <f t="shared" si="19"/>
        <v>-3.5043021040000024</v>
      </c>
      <c r="F68">
        <f t="shared" si="13"/>
        <v>0.64558169369945839</v>
      </c>
      <c r="G68">
        <f t="shared" si="32"/>
        <v>0.20000000000000007</v>
      </c>
      <c r="H68">
        <f t="shared" si="14"/>
        <v>-5.7014933200000018</v>
      </c>
      <c r="J68">
        <f t="shared" si="20"/>
        <v>0.66911550330877001</v>
      </c>
      <c r="K68">
        <f t="shared" si="33"/>
        <v>0.20000000000000007</v>
      </c>
      <c r="L68">
        <f t="shared" si="21"/>
        <v>-5.8264476530000024</v>
      </c>
      <c r="N68">
        <f t="shared" si="22"/>
        <v>0.6833359309539685</v>
      </c>
      <c r="O68">
        <f t="shared" si="34"/>
        <v>0.20000000000000007</v>
      </c>
      <c r="P68">
        <f t="shared" si="23"/>
        <v>-5.9397314620000019</v>
      </c>
      <c r="R68">
        <f t="shared" si="24"/>
        <v>0.70234337650083445</v>
      </c>
      <c r="S68">
        <f t="shared" si="35"/>
        <v>0.20000000000000007</v>
      </c>
      <c r="T68">
        <f t="shared" si="25"/>
        <v>-4.1203932695000027</v>
      </c>
      <c r="W68">
        <f t="shared" si="36"/>
        <v>0.20000000000000007</v>
      </c>
      <c r="X68">
        <f t="shared" si="15"/>
        <v>-0.53519653869145212</v>
      </c>
      <c r="Y68">
        <f t="shared" si="16"/>
        <v>-0.43760351791253266</v>
      </c>
      <c r="Z68">
        <f t="shared" si="17"/>
        <v>-0.40179858307056815</v>
      </c>
      <c r="AA68">
        <f t="shared" si="26"/>
        <v>-0.38076869412896669</v>
      </c>
      <c r="AB68">
        <f t="shared" si="27"/>
        <v>-0.35333285423187466</v>
      </c>
      <c r="AC68">
        <f t="shared" si="28"/>
        <v>-5.4578424236643635</v>
      </c>
      <c r="AD68">
        <f t="shared" si="29"/>
        <v>-15.173288005769551</v>
      </c>
      <c r="AE68">
        <f t="shared" si="30"/>
        <v>-1.2093217820488891</v>
      </c>
    </row>
    <row r="69" spans="1:31" x14ac:dyDescent="0.15">
      <c r="A69">
        <f t="shared" si="18"/>
        <v>0.61746857134895561</v>
      </c>
      <c r="B69">
        <f t="shared" si="31"/>
        <v>0.21000000000000008</v>
      </c>
      <c r="C69">
        <f t="shared" si="19"/>
        <v>-3.876643908571431</v>
      </c>
      <c r="F69">
        <f t="shared" si="13"/>
        <v>0.67348477280908248</v>
      </c>
      <c r="G69">
        <f t="shared" si="32"/>
        <v>0.21000000000000008</v>
      </c>
      <c r="H69">
        <f t="shared" si="14"/>
        <v>-6.0790469714285731</v>
      </c>
      <c r="J69">
        <f t="shared" si="20"/>
        <v>0.69606961205346018</v>
      </c>
      <c r="K69">
        <f t="shared" si="33"/>
        <v>0.21000000000000008</v>
      </c>
      <c r="L69">
        <f t="shared" si="21"/>
        <v>-6.1792315742857165</v>
      </c>
      <c r="N69">
        <f t="shared" si="22"/>
        <v>0.7108112812452847</v>
      </c>
      <c r="O69">
        <f t="shared" si="34"/>
        <v>0.21000000000000008</v>
      </c>
      <c r="P69">
        <f t="shared" si="23"/>
        <v>-6.293960440000002</v>
      </c>
      <c r="R69">
        <f t="shared" si="24"/>
        <v>0.73161864494499251</v>
      </c>
      <c r="S69">
        <f t="shared" si="35"/>
        <v>0.21000000000000008</v>
      </c>
      <c r="T69">
        <f t="shared" si="25"/>
        <v>-4.4084607328571455</v>
      </c>
      <c r="W69">
        <f t="shared" si="36"/>
        <v>0.21000000000000008</v>
      </c>
      <c r="X69">
        <f t="shared" si="15"/>
        <v>-0.48212710837616235</v>
      </c>
      <c r="Y69">
        <f t="shared" si="16"/>
        <v>-0.39528989243098522</v>
      </c>
      <c r="Z69">
        <f t="shared" si="17"/>
        <v>-0.36230560633092596</v>
      </c>
      <c r="AA69">
        <f t="shared" si="26"/>
        <v>-0.34134831163275753</v>
      </c>
      <c r="AB69">
        <f t="shared" si="27"/>
        <v>-0.31249587762752068</v>
      </c>
      <c r="AC69">
        <f t="shared" si="28"/>
        <v>-5.0806174254170431</v>
      </c>
      <c r="AD69">
        <f t="shared" si="29"/>
        <v>-14.239947573398917</v>
      </c>
      <c r="AE69">
        <f t="shared" si="30"/>
        <v>-1.0934321048653459</v>
      </c>
    </row>
    <row r="70" spans="1:31" x14ac:dyDescent="0.15">
      <c r="A70">
        <f t="shared" si="18"/>
        <v>0.64715140705140384</v>
      </c>
      <c r="B70">
        <f t="shared" si="31"/>
        <v>0.22000000000000008</v>
      </c>
      <c r="C70">
        <f t="shared" si="19"/>
        <v>-4.2151364581818207</v>
      </c>
      <c r="F70">
        <f t="shared" si="13"/>
        <v>0.6991861419854426</v>
      </c>
      <c r="G70">
        <f t="shared" si="32"/>
        <v>0.22000000000000008</v>
      </c>
      <c r="H70">
        <f t="shared" si="14"/>
        <v>-6.4222775636363654</v>
      </c>
      <c r="J70">
        <f t="shared" si="20"/>
        <v>0.72086535511479299</v>
      </c>
      <c r="K70">
        <f t="shared" si="33"/>
        <v>0.22000000000000008</v>
      </c>
      <c r="L70">
        <f t="shared" si="21"/>
        <v>-6.4999442300000023</v>
      </c>
      <c r="N70">
        <f t="shared" si="22"/>
        <v>0.73607797511163753</v>
      </c>
      <c r="O70">
        <f t="shared" si="34"/>
        <v>0.22000000000000008</v>
      </c>
      <c r="P70">
        <f t="shared" si="23"/>
        <v>-6.6159867836363651</v>
      </c>
      <c r="R70">
        <f t="shared" si="24"/>
        <v>0.75862886509136951</v>
      </c>
      <c r="S70">
        <f t="shared" si="35"/>
        <v>0.22000000000000008</v>
      </c>
      <c r="T70">
        <f t="shared" si="25"/>
        <v>-4.6703402450000029</v>
      </c>
      <c r="W70">
        <f t="shared" si="36"/>
        <v>0.22000000000000008</v>
      </c>
      <c r="X70">
        <f t="shared" si="15"/>
        <v>-0.43517499786843422</v>
      </c>
      <c r="Y70">
        <f t="shared" si="16"/>
        <v>-0.35783827465209689</v>
      </c>
      <c r="Z70">
        <f t="shared" si="17"/>
        <v>-0.3273029065502594</v>
      </c>
      <c r="AA70">
        <f t="shared" si="26"/>
        <v>-0.30641922141981753</v>
      </c>
      <c r="AB70">
        <f t="shared" si="27"/>
        <v>-0.27624259997487577</v>
      </c>
      <c r="AC70">
        <f t="shared" si="28"/>
        <v>-4.7503507341521995</v>
      </c>
      <c r="AD70">
        <f t="shared" si="29"/>
        <v>-13.426510646842452</v>
      </c>
      <c r="AE70">
        <f t="shared" si="30"/>
        <v>-0.99092775303631331</v>
      </c>
    </row>
    <row r="71" spans="1:31" x14ac:dyDescent="0.15">
      <c r="A71">
        <f t="shared" si="18"/>
        <v>0.67476775759651508</v>
      </c>
      <c r="B71">
        <f t="shared" si="31"/>
        <v>0.23000000000000009</v>
      </c>
      <c r="C71">
        <f t="shared" si="19"/>
        <v>-4.5241948730434807</v>
      </c>
      <c r="F71">
        <f t="shared" si="13"/>
        <v>0.72291054665653931</v>
      </c>
      <c r="G71">
        <f t="shared" si="32"/>
        <v>0.23000000000000009</v>
      </c>
      <c r="H71">
        <f t="shared" si="14"/>
        <v>-6.7356620173913067</v>
      </c>
      <c r="J71">
        <f t="shared" si="20"/>
        <v>0.74373072421315045</v>
      </c>
      <c r="K71">
        <f t="shared" si="33"/>
        <v>0.23000000000000009</v>
      </c>
      <c r="L71">
        <f t="shared" si="21"/>
        <v>-6.7927688286956549</v>
      </c>
      <c r="N71">
        <f t="shared" si="22"/>
        <v>0.75937093533700428</v>
      </c>
      <c r="O71">
        <f t="shared" si="34"/>
        <v>0.23000000000000009</v>
      </c>
      <c r="P71">
        <f t="shared" si="23"/>
        <v>-6.9100108365217405</v>
      </c>
      <c r="R71">
        <f t="shared" si="24"/>
        <v>0.78359816265986948</v>
      </c>
      <c r="S71">
        <f t="shared" si="35"/>
        <v>0.23000000000000009</v>
      </c>
      <c r="T71">
        <f t="shared" si="25"/>
        <v>-4.9094476256521773</v>
      </c>
      <c r="W71">
        <f t="shared" si="36"/>
        <v>0.23000000000000009</v>
      </c>
      <c r="X71">
        <f t="shared" si="15"/>
        <v>-0.39338671013277704</v>
      </c>
      <c r="Y71">
        <f t="shared" si="16"/>
        <v>-0.32446978971097273</v>
      </c>
      <c r="Z71">
        <f t="shared" si="17"/>
        <v>-0.29607623948248496</v>
      </c>
      <c r="AA71">
        <f t="shared" si="26"/>
        <v>-0.27526490511017732</v>
      </c>
      <c r="AB71">
        <f t="shared" si="27"/>
        <v>-0.24385893765688227</v>
      </c>
      <c r="AC71">
        <f t="shared" si="28"/>
        <v>-4.459750703193305</v>
      </c>
      <c r="AD71">
        <f t="shared" si="29"/>
        <v>-12.714468377917807</v>
      </c>
      <c r="AE71">
        <f t="shared" si="30"/>
        <v>-0.89969955737631835</v>
      </c>
    </row>
    <row r="72" spans="1:31" x14ac:dyDescent="0.15">
      <c r="A72">
        <f t="shared" si="18"/>
        <v>0.70048338387468212</v>
      </c>
      <c r="B72">
        <f>B71+0.01</f>
        <v>0.2400000000000001</v>
      </c>
      <c r="C72">
        <f t="shared" si="19"/>
        <v>-4.8074984200000026</v>
      </c>
      <c r="F72">
        <f t="shared" si="13"/>
        <v>0.74485949543634555</v>
      </c>
      <c r="G72">
        <f>G71+0.01</f>
        <v>0.2400000000000001</v>
      </c>
      <c r="H72">
        <f t="shared" si="14"/>
        <v>-7.0229311000000019</v>
      </c>
      <c r="J72">
        <f t="shared" si="20"/>
        <v>0.76486775246721017</v>
      </c>
      <c r="K72">
        <f>K71+0.01</f>
        <v>0.2400000000000001</v>
      </c>
      <c r="L72">
        <f t="shared" si="21"/>
        <v>-7.0611913775000028</v>
      </c>
      <c r="N72">
        <f t="shared" si="22"/>
        <v>0.78089793105194383</v>
      </c>
      <c r="O72">
        <f>O71+0.01</f>
        <v>0.2400000000000001</v>
      </c>
      <c r="P72">
        <f t="shared" si="23"/>
        <v>-7.1795328850000013</v>
      </c>
      <c r="R72">
        <f t="shared" si="24"/>
        <v>0.80672895525899835</v>
      </c>
      <c r="S72">
        <f>S71+0.01</f>
        <v>0.2400000000000001</v>
      </c>
      <c r="T72">
        <f t="shared" si="25"/>
        <v>-5.1286293912500032</v>
      </c>
      <c r="W72">
        <f>W71+0.01</f>
        <v>0.2400000000000001</v>
      </c>
      <c r="X72">
        <f t="shared" si="15"/>
        <v>-0.35598463386516299</v>
      </c>
      <c r="Y72">
        <f t="shared" si="16"/>
        <v>-0.29455967511891462</v>
      </c>
      <c r="Z72">
        <f t="shared" si="17"/>
        <v>-0.26805233269167217</v>
      </c>
      <c r="AA72">
        <f t="shared" si="26"/>
        <v>-0.24731082775747867</v>
      </c>
      <c r="AB72">
        <f t="shared" si="27"/>
        <v>-0.21476753421739297</v>
      </c>
      <c r="AC72">
        <f t="shared" si="28"/>
        <v>-4.2027130963650414</v>
      </c>
      <c r="AD72">
        <f t="shared" si="29"/>
        <v>-12.088129298891246</v>
      </c>
      <c r="AE72">
        <f t="shared" si="30"/>
        <v>-0.81803689267549273</v>
      </c>
    </row>
    <row r="73" spans="1:31" x14ac:dyDescent="0.15">
      <c r="A73">
        <f t="shared" si="18"/>
        <v>0.72445754435107701</v>
      </c>
      <c r="B73">
        <f t="shared" si="31"/>
        <v>0.25000000000000011</v>
      </c>
      <c r="C73">
        <f t="shared" si="19"/>
        <v>-5.0681376832000025</v>
      </c>
      <c r="F73">
        <f t="shared" si="13"/>
        <v>0.76521217604819047</v>
      </c>
      <c r="G73">
        <f t="shared" si="32"/>
        <v>0.25000000000000011</v>
      </c>
      <c r="H73">
        <f t="shared" si="14"/>
        <v>-7.2872186560000021</v>
      </c>
      <c r="J73">
        <f t="shared" si="20"/>
        <v>0.78445457477202418</v>
      </c>
      <c r="K73">
        <f t="shared" ref="K73:K75" si="37">K72+0.01</f>
        <v>0.25000000000000011</v>
      </c>
      <c r="L73">
        <f t="shared" si="21"/>
        <v>-7.3081401224000029</v>
      </c>
      <c r="N73">
        <f t="shared" si="22"/>
        <v>0.80084187411514418</v>
      </c>
      <c r="O73">
        <f t="shared" ref="O73:O75" si="38">O72+0.01</f>
        <v>0.25000000000000011</v>
      </c>
      <c r="P73">
        <f t="shared" si="23"/>
        <v>-7.4274931696000017</v>
      </c>
      <c r="R73">
        <f t="shared" si="24"/>
        <v>0.82820235006029019</v>
      </c>
      <c r="S73">
        <f t="shared" ref="S73:S75" si="39">S72+0.01</f>
        <v>0.25000000000000011</v>
      </c>
      <c r="T73">
        <f t="shared" si="25"/>
        <v>-5.3302766156000025</v>
      </c>
      <c r="W73">
        <f t="shared" ref="W73:W75" si="40">W72+0.01</f>
        <v>0.25000000000000011</v>
      </c>
      <c r="X73">
        <f t="shared" si="15"/>
        <v>-0.32233211886794327</v>
      </c>
      <c r="Y73">
        <f t="shared" si="16"/>
        <v>-0.26760212929983773</v>
      </c>
      <c r="Z73">
        <f t="shared" si="17"/>
        <v>-0.24276661189912557</v>
      </c>
      <c r="AA73">
        <f t="shared" si="26"/>
        <v>-0.22209176199464245</v>
      </c>
      <c r="AB73">
        <f t="shared" si="27"/>
        <v>-0.18849777032302953</v>
      </c>
      <c r="AC73">
        <f t="shared" si="28"/>
        <v>-3.974172270902713</v>
      </c>
      <c r="AD73">
        <f t="shared" si="29"/>
        <v>-11.534384379373769</v>
      </c>
      <c r="AE73">
        <f t="shared" si="30"/>
        <v>-0.74454464467805792</v>
      </c>
    </row>
    <row r="74" spans="1:31" x14ac:dyDescent="0.15">
      <c r="A74">
        <f t="shared" si="18"/>
        <v>0.74683934471412183</v>
      </c>
      <c r="B74">
        <f t="shared" si="31"/>
        <v>0.26000000000000012</v>
      </c>
      <c r="C74">
        <f t="shared" si="19"/>
        <v>-5.3087277723076953</v>
      </c>
      <c r="F74">
        <f t="shared" si="13"/>
        <v>0.78412724703183112</v>
      </c>
      <c r="G74">
        <f t="shared" si="32"/>
        <v>0.26000000000000012</v>
      </c>
      <c r="H74">
        <f t="shared" si="14"/>
        <v>-7.5311764000000023</v>
      </c>
      <c r="J74">
        <f t="shared" si="20"/>
        <v>0.80264792051160971</v>
      </c>
      <c r="K74">
        <f t="shared" si="37"/>
        <v>0.26000000000000012</v>
      </c>
      <c r="L74">
        <f t="shared" si="21"/>
        <v>-7.5360928100000031</v>
      </c>
      <c r="N74">
        <f t="shared" si="22"/>
        <v>0.81936349877849179</v>
      </c>
      <c r="O74">
        <f t="shared" si="38"/>
        <v>0.26000000000000012</v>
      </c>
      <c r="P74">
        <f t="shared" si="23"/>
        <v>-7.6563795861538475</v>
      </c>
      <c r="R74">
        <f t="shared" si="24"/>
        <v>0.84817954968262033</v>
      </c>
      <c r="S74">
        <f t="shared" si="39"/>
        <v>0.26000000000000012</v>
      </c>
      <c r="T74">
        <f t="shared" si="25"/>
        <v>-5.5164125150000025</v>
      </c>
      <c r="W74">
        <f t="shared" si="40"/>
        <v>0.26000000000000012</v>
      </c>
      <c r="X74">
        <f t="shared" si="15"/>
        <v>-0.29190518429671763</v>
      </c>
      <c r="Y74">
        <f t="shared" si="16"/>
        <v>-0.24318396691420274</v>
      </c>
      <c r="Z74">
        <f t="shared" si="17"/>
        <v>-0.21983911633860376</v>
      </c>
      <c r="AA74">
        <f t="shared" si="26"/>
        <v>-0.19922746114118617</v>
      </c>
      <c r="AB74">
        <f t="shared" si="27"/>
        <v>-0.16466293248622912</v>
      </c>
      <c r="AC74">
        <f t="shared" si="28"/>
        <v>-3.7699361960544597</v>
      </c>
      <c r="AD74">
        <f t="shared" si="29"/>
        <v>-11.042351684385416</v>
      </c>
      <c r="AE74">
        <f t="shared" si="30"/>
        <v>-0.67807772442654324</v>
      </c>
    </row>
    <row r="75" spans="1:31" x14ac:dyDescent="0.15">
      <c r="A75">
        <f t="shared" si="18"/>
        <v>0.76776620162032938</v>
      </c>
      <c r="B75">
        <f t="shared" si="31"/>
        <v>0.27000000000000013</v>
      </c>
      <c r="C75">
        <f t="shared" si="19"/>
        <v>-5.5314963733333355</v>
      </c>
      <c r="F75">
        <f t="shared" si="13"/>
        <v>0.80174493540747027</v>
      </c>
      <c r="G75">
        <f t="shared" si="32"/>
        <v>0.27000000000000013</v>
      </c>
      <c r="H75">
        <f t="shared" si="14"/>
        <v>-7.7570632000000019</v>
      </c>
      <c r="J75">
        <f t="shared" si="20"/>
        <v>0.81958564047738702</v>
      </c>
      <c r="K75">
        <f t="shared" si="37"/>
        <v>0.27000000000000013</v>
      </c>
      <c r="L75">
        <f t="shared" si="21"/>
        <v>-7.7471601133333365</v>
      </c>
      <c r="N75">
        <f t="shared" si="22"/>
        <v>0.83660403583841558</v>
      </c>
      <c r="O75">
        <f t="shared" si="38"/>
        <v>0.27000000000000013</v>
      </c>
      <c r="P75">
        <f t="shared" si="23"/>
        <v>-7.8683114533333347</v>
      </c>
      <c r="R75">
        <f t="shared" si="24"/>
        <v>0.86680367451807849</v>
      </c>
      <c r="S75">
        <f t="shared" si="39"/>
        <v>0.27000000000000013</v>
      </c>
      <c r="T75">
        <f t="shared" si="25"/>
        <v>-5.688760570000003</v>
      </c>
      <c r="W75">
        <f t="shared" si="40"/>
        <v>0.27000000000000013</v>
      </c>
      <c r="X75">
        <f t="shared" si="15"/>
        <v>-0.2642700171546829</v>
      </c>
      <c r="Y75">
        <f t="shared" si="16"/>
        <v>-0.22096475735121901</v>
      </c>
      <c r="Z75">
        <f t="shared" si="17"/>
        <v>-0.19895638293023402</v>
      </c>
      <c r="AA75">
        <f t="shared" si="26"/>
        <v>-0.17840439589003113</v>
      </c>
      <c r="AB75">
        <f t="shared" si="27"/>
        <v>-0.14294277015254722</v>
      </c>
      <c r="AC75">
        <f t="shared" si="28"/>
        <v>-3.5865334480387476</v>
      </c>
      <c r="AD75">
        <f t="shared" si="29"/>
        <v>-10.603012646386766</v>
      </c>
      <c r="AE75">
        <f t="shared" si="30"/>
        <v>-0.61768990705045324</v>
      </c>
    </row>
    <row r="76" spans="1:31" x14ac:dyDescent="0.15">
      <c r="A76">
        <f t="shared" si="18"/>
        <v>0.78736352854351899</v>
      </c>
      <c r="B76">
        <f>B75+0.01</f>
        <v>0.28000000000000014</v>
      </c>
      <c r="C76">
        <f t="shared" si="19"/>
        <v>-5.7383529314285742</v>
      </c>
      <c r="F76">
        <f t="shared" si="13"/>
        <v>0.81818914794460007</v>
      </c>
      <c r="G76">
        <f>G75+0.01</f>
        <v>0.28000000000000014</v>
      </c>
      <c r="H76">
        <f t="shared" si="14"/>
        <v>-7.9668152285714307</v>
      </c>
      <c r="J76">
        <f t="shared" si="20"/>
        <v>0.83538907973294285</v>
      </c>
      <c r="K76">
        <f>K75+0.01</f>
        <v>0.28000000000000014</v>
      </c>
      <c r="L76">
        <f t="shared" si="21"/>
        <v>-7.9431511807142883</v>
      </c>
      <c r="N76">
        <f t="shared" si="22"/>
        <v>0.85268770148837503</v>
      </c>
      <c r="O76">
        <f>O75+0.01</f>
        <v>0.28000000000000014</v>
      </c>
      <c r="P76">
        <f t="shared" si="23"/>
        <v>-8.0651053300000015</v>
      </c>
      <c r="R76">
        <f t="shared" si="24"/>
        <v>0.88420168333979909</v>
      </c>
      <c r="S76">
        <f>S75+0.01</f>
        <v>0.28000000000000014</v>
      </c>
      <c r="T76">
        <f t="shared" si="25"/>
        <v>-5.84879804964286</v>
      </c>
      <c r="W76">
        <f>W75+0.01</f>
        <v>0.28000000000000014</v>
      </c>
      <c r="X76">
        <f t="shared" si="15"/>
        <v>-0.23906522038761918</v>
      </c>
      <c r="Y76">
        <f t="shared" si="16"/>
        <v>-0.20066173690332353</v>
      </c>
      <c r="Z76">
        <f t="shared" si="17"/>
        <v>-0.1798576989066514</v>
      </c>
      <c r="AA76">
        <f t="shared" si="26"/>
        <v>-0.15936191636104377</v>
      </c>
      <c r="AB76">
        <f t="shared" si="27"/>
        <v>-0.12307009379198842</v>
      </c>
      <c r="AC76">
        <f t="shared" si="28"/>
        <v>-3.4210815127434508</v>
      </c>
      <c r="AD76">
        <f t="shared" si="29"/>
        <v>-10.208884086657299</v>
      </c>
      <c r="AE76">
        <f t="shared" si="30"/>
        <v>-0.56259396847940701</v>
      </c>
    </row>
    <row r="77" spans="1:31" x14ac:dyDescent="0.15">
      <c r="A77">
        <f t="shared" si="18"/>
        <v>0.80574510030392343</v>
      </c>
      <c r="B77">
        <f t="shared" si="31"/>
        <v>0.29000000000000015</v>
      </c>
      <c r="C77">
        <f t="shared" si="19"/>
        <v>-5.9309435200000022</v>
      </c>
      <c r="F77">
        <f t="shared" si="13"/>
        <v>0.83356945502908542</v>
      </c>
      <c r="G77">
        <f t="shared" si="32"/>
        <v>0.29000000000000015</v>
      </c>
      <c r="H77">
        <f t="shared" si="14"/>
        <v>-8.1621016000000033</v>
      </c>
      <c r="J77">
        <f t="shared" si="20"/>
        <v>0.8501652189873351</v>
      </c>
      <c r="K77">
        <f t="shared" ref="K77" si="41">K76+0.01</f>
        <v>0.29000000000000015</v>
      </c>
      <c r="L77">
        <f t="shared" si="21"/>
        <v>-8.1256256227586228</v>
      </c>
      <c r="N77">
        <f t="shared" si="22"/>
        <v>0.86772393039206186</v>
      </c>
      <c r="O77">
        <f t="shared" ref="O77" si="42">O76+0.01</f>
        <v>0.29000000000000015</v>
      </c>
      <c r="P77">
        <f t="shared" si="23"/>
        <v>-8.2483272151724165</v>
      </c>
      <c r="R77">
        <f t="shared" si="24"/>
        <v>0.90048622860804661</v>
      </c>
      <c r="S77">
        <f t="shared" ref="S77" si="43">S76+0.01</f>
        <v>0.29000000000000015</v>
      </c>
      <c r="T77">
        <f t="shared" si="25"/>
        <v>-5.9977984617241411</v>
      </c>
      <c r="W77">
        <f t="shared" ref="W77" si="44">W76+0.01</f>
        <v>0.29000000000000015</v>
      </c>
      <c r="X77">
        <f t="shared" si="15"/>
        <v>-0.21598783921860837</v>
      </c>
      <c r="Y77">
        <f t="shared" si="16"/>
        <v>-0.18203825089395867</v>
      </c>
      <c r="Z77">
        <f t="shared" si="17"/>
        <v>-0.16232457310698414</v>
      </c>
      <c r="AA77">
        <f t="shared" si="26"/>
        <v>-0.14188166745493172</v>
      </c>
      <c r="AB77">
        <f t="shared" si="27"/>
        <v>-0.1048204075335419</v>
      </c>
      <c r="AC77">
        <f t="shared" si="28"/>
        <v>-3.2711775026952048</v>
      </c>
      <c r="AD77">
        <f t="shared" si="29"/>
        <v>-9.8537389907171828</v>
      </c>
      <c r="AE77">
        <f t="shared" si="30"/>
        <v>-0.51213058529439381</v>
      </c>
    </row>
    <row r="78" spans="1:31" x14ac:dyDescent="0.15">
      <c r="A78">
        <f t="shared" si="18"/>
        <v>0.82301376926591607</v>
      </c>
      <c r="B78">
        <f>B77+0.01</f>
        <v>0.30000000000000016</v>
      </c>
      <c r="C78">
        <f t="shared" si="19"/>
        <v>-6.1106947360000028</v>
      </c>
      <c r="F78">
        <f t="shared" si="13"/>
        <v>0.84798288770947117</v>
      </c>
      <c r="G78">
        <f>G77+0.01</f>
        <v>0.30000000000000016</v>
      </c>
      <c r="H78">
        <f t="shared" si="14"/>
        <v>-8.3443688800000011</v>
      </c>
      <c r="J78">
        <f t="shared" si="20"/>
        <v>0.86400856422160277</v>
      </c>
      <c r="K78">
        <f>K77+0.01</f>
        <v>0.30000000000000016</v>
      </c>
      <c r="L78">
        <f t="shared" si="21"/>
        <v>-8.2959351020000032</v>
      </c>
      <c r="N78">
        <f t="shared" si="22"/>
        <v>0.88180933819224216</v>
      </c>
      <c r="O78">
        <f>O77+0.01</f>
        <v>0.30000000000000016</v>
      </c>
      <c r="P78">
        <f t="shared" si="23"/>
        <v>-8.4193343080000016</v>
      </c>
      <c r="R78">
        <f t="shared" si="24"/>
        <v>0.915757369324813</v>
      </c>
      <c r="S78">
        <f>S77+0.01</f>
        <v>0.30000000000000016</v>
      </c>
      <c r="T78">
        <f t="shared" si="25"/>
        <v>-6.1368655130000027</v>
      </c>
      <c r="W78">
        <f>W77+0.01</f>
        <v>0.30000000000000016</v>
      </c>
      <c r="X78">
        <f t="shared" si="15"/>
        <v>-0.19478234786675197</v>
      </c>
      <c r="Y78">
        <f t="shared" si="16"/>
        <v>-0.16489482298173239</v>
      </c>
      <c r="Z78">
        <f t="shared" si="17"/>
        <v>-0.14617259793368617</v>
      </c>
      <c r="AA78">
        <f t="shared" si="26"/>
        <v>-0.12577941619348107</v>
      </c>
      <c r="AB78">
        <f t="shared" si="27"/>
        <v>-8.8003830044849629E-2</v>
      </c>
      <c r="AC78">
        <f t="shared" si="28"/>
        <v>-3.1348091594798597</v>
      </c>
      <c r="AD78">
        <f t="shared" si="29"/>
        <v>-9.5323756295990432</v>
      </c>
      <c r="AE78">
        <f t="shared" si="30"/>
        <v>-0.4657439831921279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78"/>
  <sheetViews>
    <sheetView topLeftCell="N1" workbookViewId="0">
      <selection activeCell="AE58" sqref="AE58:AE78"/>
    </sheetView>
  </sheetViews>
  <sheetFormatPr defaultRowHeight="13.5" x14ac:dyDescent="0.15"/>
  <cols>
    <col min="2" max="2" width="9.25" bestFit="1" customWidth="1"/>
  </cols>
  <sheetData>
    <row r="1" spans="1:16" x14ac:dyDescent="0.15">
      <c r="A1" t="s">
        <v>2</v>
      </c>
      <c r="B1" t="s">
        <v>9</v>
      </c>
      <c r="E1" t="s">
        <v>2</v>
      </c>
      <c r="F1" t="s">
        <v>9</v>
      </c>
      <c r="H1" t="s">
        <v>2</v>
      </c>
      <c r="I1" t="s">
        <v>9</v>
      </c>
      <c r="K1" t="s">
        <v>2</v>
      </c>
      <c r="L1" t="s">
        <v>9</v>
      </c>
      <c r="N1" t="s">
        <v>2</v>
      </c>
      <c r="O1" t="s">
        <v>9</v>
      </c>
    </row>
    <row r="2" spans="1:16" x14ac:dyDescent="0.15">
      <c r="A2" t="s">
        <v>4</v>
      </c>
      <c r="B2">
        <v>280</v>
      </c>
      <c r="E2" t="s">
        <v>4</v>
      </c>
      <c r="F2">
        <v>288</v>
      </c>
      <c r="H2" t="s">
        <v>4</v>
      </c>
      <c r="I2">
        <v>293</v>
      </c>
      <c r="K2" t="s">
        <v>4</v>
      </c>
      <c r="L2">
        <v>298</v>
      </c>
      <c r="N2" t="s">
        <v>4</v>
      </c>
      <c r="O2">
        <v>303</v>
      </c>
    </row>
    <row r="3" spans="1:16" x14ac:dyDescent="0.15">
      <c r="A3" t="s">
        <v>6</v>
      </c>
      <c r="B3">
        <f>1000/B2</f>
        <v>3.5714285714285716</v>
      </c>
      <c r="E3" t="s">
        <v>6</v>
      </c>
      <c r="F3">
        <f t="shared" ref="F3:I3" si="0">1000/F2</f>
        <v>3.4722222222222223</v>
      </c>
      <c r="H3" t="s">
        <v>6</v>
      </c>
      <c r="I3">
        <f t="shared" si="0"/>
        <v>3.4129692832764507</v>
      </c>
      <c r="K3" t="s">
        <v>6</v>
      </c>
      <c r="L3">
        <f t="shared" ref="L3" si="1">1000/L2</f>
        <v>3.3557046979865772</v>
      </c>
      <c r="N3" t="s">
        <v>6</v>
      </c>
      <c r="O3">
        <f t="shared" ref="O3" si="2">1000/O2</f>
        <v>3.3003300330033003</v>
      </c>
    </row>
    <row r="4" spans="1:16" ht="15" x14ac:dyDescent="0.25">
      <c r="A4" s="3" t="s">
        <v>8</v>
      </c>
      <c r="B4" s="3" t="s">
        <v>1</v>
      </c>
      <c r="C4" s="3"/>
      <c r="D4" s="3"/>
      <c r="E4" s="3" t="s">
        <v>0</v>
      </c>
      <c r="F4" s="3" t="s">
        <v>1</v>
      </c>
      <c r="G4" s="3"/>
      <c r="H4" s="3" t="s">
        <v>0</v>
      </c>
      <c r="I4" s="3" t="s">
        <v>1</v>
      </c>
      <c r="K4" s="3" t="s">
        <v>0</v>
      </c>
      <c r="L4" s="3" t="s">
        <v>1</v>
      </c>
      <c r="N4" s="3" t="s">
        <v>0</v>
      </c>
      <c r="O4" s="3" t="s">
        <v>1</v>
      </c>
    </row>
    <row r="5" spans="1:16" ht="14.25" x14ac:dyDescent="0.2">
      <c r="A5" s="1">
        <v>0.89629999999999999</v>
      </c>
      <c r="B5" s="1">
        <v>295.08999999999997</v>
      </c>
      <c r="C5">
        <f>B5/1000</f>
        <v>0.29508999999999996</v>
      </c>
      <c r="D5">
        <f>8.134*1000*LN(A5)/1000</f>
        <v>-0.8905111384334905</v>
      </c>
      <c r="E5" s="1">
        <v>0.9254</v>
      </c>
      <c r="F5" s="1">
        <v>331.92</v>
      </c>
      <c r="G5">
        <f>F5/1000</f>
        <v>0.33191999999999999</v>
      </c>
      <c r="H5" s="1">
        <v>0.93879999999999997</v>
      </c>
      <c r="I5" s="1">
        <v>340.87</v>
      </c>
      <c r="J5">
        <f>I5/1000</f>
        <v>0.34087000000000001</v>
      </c>
      <c r="K5" s="1">
        <v>0.92169999999999996</v>
      </c>
      <c r="L5" s="1">
        <v>289.52999999999997</v>
      </c>
      <c r="M5">
        <f>L5/1000</f>
        <v>0.28952999999999995</v>
      </c>
      <c r="N5" s="1">
        <v>0.84350000000000003</v>
      </c>
      <c r="O5" s="1">
        <v>205.92</v>
      </c>
      <c r="P5">
        <f>O5/1000</f>
        <v>0.20591999999999999</v>
      </c>
    </row>
    <row r="6" spans="1:16" ht="14.25" x14ac:dyDescent="0.2">
      <c r="A6" s="1">
        <v>0.85329999999999995</v>
      </c>
      <c r="B6" s="1">
        <v>282.31</v>
      </c>
      <c r="C6">
        <f t="shared" ref="C6:C28" si="3">B6/1000</f>
        <v>0.28231000000000001</v>
      </c>
      <c r="D6">
        <f t="shared" ref="D6:D25" si="4">8.134*1000*LN(A6)/1000</f>
        <v>-1.2904110560376898</v>
      </c>
      <c r="E6" s="1">
        <v>0.91969999999999996</v>
      </c>
      <c r="F6" s="1">
        <v>319.20999999999998</v>
      </c>
      <c r="G6">
        <f t="shared" ref="G6:G29" si="5">F6/1000</f>
        <v>0.31920999999999999</v>
      </c>
      <c r="H6" s="1">
        <v>0.92989999999999995</v>
      </c>
      <c r="I6" s="1">
        <v>326.3</v>
      </c>
      <c r="J6">
        <f t="shared" ref="J6:J29" si="6">I6/1000</f>
        <v>0.32630000000000003</v>
      </c>
      <c r="K6" s="1">
        <v>0.90839999999999999</v>
      </c>
      <c r="L6" s="1">
        <v>274.63</v>
      </c>
      <c r="M6">
        <f t="shared" ref="M6:M29" si="7">L6/1000</f>
        <v>0.27462999999999999</v>
      </c>
      <c r="N6" s="1">
        <v>0.81179999999999997</v>
      </c>
      <c r="O6" s="1">
        <v>193.25</v>
      </c>
      <c r="P6">
        <f t="shared" ref="P6:P29" si="8">O6/1000</f>
        <v>0.19325000000000001</v>
      </c>
    </row>
    <row r="7" spans="1:16" ht="14.25" x14ac:dyDescent="0.2">
      <c r="A7" s="1">
        <v>0.84530000000000005</v>
      </c>
      <c r="B7" s="1">
        <v>272.02</v>
      </c>
      <c r="C7">
        <f t="shared" si="3"/>
        <v>0.27201999999999998</v>
      </c>
      <c r="D7">
        <f t="shared" si="4"/>
        <v>-1.3670300141743721</v>
      </c>
      <c r="E7" s="1">
        <v>0.91139999999999999</v>
      </c>
      <c r="F7" s="1">
        <v>306.81</v>
      </c>
      <c r="G7">
        <f t="shared" si="5"/>
        <v>0.30681000000000003</v>
      </c>
      <c r="H7" s="1">
        <v>0.91849999999999998</v>
      </c>
      <c r="I7" s="1">
        <v>311.92</v>
      </c>
      <c r="J7">
        <f t="shared" si="6"/>
        <v>0.31192000000000003</v>
      </c>
      <c r="K7" s="1">
        <v>0.89770000000000005</v>
      </c>
      <c r="L7" s="1">
        <v>259.92</v>
      </c>
      <c r="M7">
        <f t="shared" si="7"/>
        <v>0.25992000000000004</v>
      </c>
      <c r="N7" s="1">
        <v>0.76200000000000001</v>
      </c>
      <c r="O7" s="1">
        <v>177.38</v>
      </c>
      <c r="P7">
        <f t="shared" si="8"/>
        <v>0.17737999999999998</v>
      </c>
    </row>
    <row r="8" spans="1:16" ht="14.25" x14ac:dyDescent="0.2">
      <c r="A8" s="1">
        <v>0.82530000000000003</v>
      </c>
      <c r="B8" s="1">
        <v>259.91000000000003</v>
      </c>
      <c r="C8">
        <f t="shared" si="3"/>
        <v>0.25991000000000003</v>
      </c>
      <c r="D8">
        <f t="shared" si="4"/>
        <v>-1.5617956942673765</v>
      </c>
      <c r="E8" s="1">
        <v>0.90290000000000004</v>
      </c>
      <c r="F8" s="1">
        <v>294.60000000000002</v>
      </c>
      <c r="G8">
        <f t="shared" si="5"/>
        <v>0.29460000000000003</v>
      </c>
      <c r="H8" s="1">
        <v>0.91059999999999997</v>
      </c>
      <c r="I8" s="1">
        <v>297.87</v>
      </c>
      <c r="J8">
        <f t="shared" si="6"/>
        <v>0.29787000000000002</v>
      </c>
      <c r="K8" s="1">
        <v>0.88429999999999997</v>
      </c>
      <c r="L8" s="1">
        <v>245.69</v>
      </c>
      <c r="M8">
        <f t="shared" si="7"/>
        <v>0.24568999999999999</v>
      </c>
      <c r="N8" s="1">
        <v>0.72440000000000004</v>
      </c>
      <c r="O8" s="1">
        <v>166.2</v>
      </c>
      <c r="P8">
        <f t="shared" si="8"/>
        <v>0.16619999999999999</v>
      </c>
    </row>
    <row r="9" spans="1:16" ht="14.25" x14ac:dyDescent="0.2">
      <c r="A9" s="1">
        <v>0.81420000000000003</v>
      </c>
      <c r="B9" s="1">
        <v>247.04</v>
      </c>
      <c r="C9">
        <f t="shared" si="3"/>
        <v>0.24703999999999998</v>
      </c>
      <c r="D9">
        <f t="shared" si="4"/>
        <v>-1.6719375418564451</v>
      </c>
      <c r="E9" s="1">
        <v>0.89339999999999997</v>
      </c>
      <c r="F9" s="1">
        <v>282.47000000000003</v>
      </c>
      <c r="G9">
        <f t="shared" si="5"/>
        <v>0.28247000000000005</v>
      </c>
      <c r="H9" s="1">
        <v>0.90580000000000005</v>
      </c>
      <c r="I9" s="1">
        <v>283.99</v>
      </c>
      <c r="J9">
        <f t="shared" si="6"/>
        <v>0.28399000000000002</v>
      </c>
      <c r="K9" s="1">
        <v>0.86550000000000005</v>
      </c>
      <c r="L9" s="1">
        <v>231.82</v>
      </c>
      <c r="M9">
        <f t="shared" si="7"/>
        <v>0.23182</v>
      </c>
      <c r="N9" s="1">
        <v>0.67469999999999997</v>
      </c>
      <c r="O9" s="1">
        <v>155.66999999999999</v>
      </c>
      <c r="P9">
        <f t="shared" si="8"/>
        <v>0.15566999999999998</v>
      </c>
    </row>
    <row r="10" spans="1:16" ht="14.25" x14ac:dyDescent="0.2">
      <c r="A10" s="1">
        <v>0.78149999999999997</v>
      </c>
      <c r="B10" s="1">
        <v>237.71</v>
      </c>
      <c r="C10">
        <f t="shared" si="3"/>
        <v>0.23771</v>
      </c>
      <c r="D10">
        <f t="shared" si="4"/>
        <v>-2.0053574102670075</v>
      </c>
      <c r="E10" s="1">
        <v>0.87790000000000001</v>
      </c>
      <c r="F10" s="1">
        <v>268.69</v>
      </c>
      <c r="G10">
        <f t="shared" si="5"/>
        <v>0.26868999999999998</v>
      </c>
      <c r="H10" s="1">
        <v>0.8972</v>
      </c>
      <c r="I10" s="1">
        <v>270.35000000000002</v>
      </c>
      <c r="J10">
        <f t="shared" si="6"/>
        <v>0.27035000000000003</v>
      </c>
      <c r="K10" s="1">
        <v>0.84640000000000004</v>
      </c>
      <c r="L10" s="1">
        <v>218.34</v>
      </c>
      <c r="M10">
        <f t="shared" si="7"/>
        <v>0.21834000000000001</v>
      </c>
      <c r="N10" s="1">
        <v>0.60870000000000002</v>
      </c>
      <c r="O10" s="1">
        <v>142.82</v>
      </c>
      <c r="P10">
        <f t="shared" si="8"/>
        <v>0.14282</v>
      </c>
    </row>
    <row r="11" spans="1:16" ht="14.25" x14ac:dyDescent="0.2">
      <c r="A11" s="1">
        <v>0.73819999999999997</v>
      </c>
      <c r="B11" s="1">
        <v>221.01</v>
      </c>
      <c r="C11">
        <f t="shared" si="3"/>
        <v>0.22100999999999998</v>
      </c>
      <c r="D11">
        <f t="shared" si="4"/>
        <v>-2.4689983325336673</v>
      </c>
      <c r="E11" s="1">
        <v>0.86829999999999996</v>
      </c>
      <c r="F11" s="1">
        <v>255.14</v>
      </c>
      <c r="G11">
        <f t="shared" si="5"/>
        <v>0.25513999999999998</v>
      </c>
      <c r="H11" s="1">
        <v>0.87849999999999995</v>
      </c>
      <c r="I11" s="1">
        <v>257.01</v>
      </c>
      <c r="J11">
        <f t="shared" si="6"/>
        <v>0.25701000000000002</v>
      </c>
      <c r="K11" s="1">
        <v>0.8155</v>
      </c>
      <c r="L11" s="1">
        <v>205.47</v>
      </c>
      <c r="M11">
        <f t="shared" si="7"/>
        <v>0.20546999999999999</v>
      </c>
      <c r="N11" s="1">
        <v>0.56979999999999997</v>
      </c>
      <c r="O11" s="1">
        <v>133.99</v>
      </c>
      <c r="P11">
        <f t="shared" si="8"/>
        <v>0.13399</v>
      </c>
    </row>
    <row r="12" spans="1:16" ht="14.25" x14ac:dyDescent="0.2">
      <c r="A12" s="1">
        <v>0.68669999999999998</v>
      </c>
      <c r="B12" s="1">
        <v>205.63</v>
      </c>
      <c r="C12">
        <f t="shared" si="3"/>
        <v>0.20563000000000001</v>
      </c>
      <c r="D12">
        <f t="shared" si="4"/>
        <v>-3.0572270471336886</v>
      </c>
      <c r="E12" s="1">
        <v>0.84409999999999996</v>
      </c>
      <c r="F12" s="1">
        <v>241.89</v>
      </c>
      <c r="G12">
        <f t="shared" si="5"/>
        <v>0.24188999999999999</v>
      </c>
      <c r="H12" s="1">
        <v>0.8629</v>
      </c>
      <c r="I12" s="1">
        <v>244.04</v>
      </c>
      <c r="J12">
        <f t="shared" si="6"/>
        <v>0.24403999999999998</v>
      </c>
      <c r="K12" s="1">
        <v>0.78139999999999998</v>
      </c>
      <c r="L12" s="1">
        <v>193.03</v>
      </c>
      <c r="M12">
        <f t="shared" si="7"/>
        <v>0.19303000000000001</v>
      </c>
      <c r="N12" s="1">
        <v>0.51949999999999996</v>
      </c>
      <c r="O12" s="1">
        <v>125.87</v>
      </c>
      <c r="P12">
        <f t="shared" si="8"/>
        <v>0.12587000000000001</v>
      </c>
    </row>
    <row r="13" spans="1:16" ht="14.25" x14ac:dyDescent="0.2">
      <c r="A13" s="1">
        <v>0.62909999999999999</v>
      </c>
      <c r="B13" s="1">
        <v>194.69</v>
      </c>
      <c r="C13">
        <f t="shared" si="3"/>
        <v>0.19469</v>
      </c>
      <c r="D13">
        <f t="shared" si="4"/>
        <v>-3.7698247362716493</v>
      </c>
      <c r="E13" s="1">
        <v>0.81079999999999997</v>
      </c>
      <c r="F13" s="1">
        <v>229.08</v>
      </c>
      <c r="G13">
        <f t="shared" si="5"/>
        <v>0.22908000000000001</v>
      </c>
      <c r="H13" s="1">
        <v>0.84009999999999996</v>
      </c>
      <c r="I13" s="1">
        <v>231.27</v>
      </c>
      <c r="J13">
        <f t="shared" si="6"/>
        <v>0.23127</v>
      </c>
      <c r="K13" s="1">
        <v>0.72629999999999995</v>
      </c>
      <c r="L13" s="1">
        <v>178.5</v>
      </c>
      <c r="M13">
        <f t="shared" si="7"/>
        <v>0.17849999999999999</v>
      </c>
      <c r="N13" s="1">
        <v>0.47789999999999999</v>
      </c>
      <c r="O13" s="1">
        <v>118.42</v>
      </c>
      <c r="P13">
        <f t="shared" si="8"/>
        <v>0.11842</v>
      </c>
    </row>
    <row r="14" spans="1:16" ht="14.25" x14ac:dyDescent="0.2">
      <c r="A14" s="1">
        <v>0.57999999999999996</v>
      </c>
      <c r="B14" s="1">
        <v>183.05</v>
      </c>
      <c r="C14">
        <f t="shared" si="3"/>
        <v>0.18305000000000002</v>
      </c>
      <c r="D14">
        <f t="shared" si="4"/>
        <v>-4.4308108450425614</v>
      </c>
      <c r="E14" s="1">
        <v>0.78510000000000002</v>
      </c>
      <c r="F14" s="1">
        <v>216.7</v>
      </c>
      <c r="G14">
        <f t="shared" si="5"/>
        <v>0.21669999999999998</v>
      </c>
      <c r="H14" s="1">
        <v>0.8165</v>
      </c>
      <c r="I14" s="1">
        <v>219.06</v>
      </c>
      <c r="J14">
        <f t="shared" si="6"/>
        <v>0.21906</v>
      </c>
      <c r="K14" s="1">
        <v>0.67190000000000005</v>
      </c>
      <c r="L14" s="1">
        <v>164.99</v>
      </c>
      <c r="M14">
        <f t="shared" si="7"/>
        <v>0.16499</v>
      </c>
      <c r="N14" s="1">
        <v>0.42249999999999999</v>
      </c>
      <c r="O14" s="1">
        <v>109.47</v>
      </c>
      <c r="P14">
        <f t="shared" si="8"/>
        <v>0.10947</v>
      </c>
    </row>
    <row r="15" spans="1:16" ht="14.25" x14ac:dyDescent="0.2">
      <c r="A15" s="1">
        <v>0.51570000000000005</v>
      </c>
      <c r="B15" s="1">
        <v>166.99</v>
      </c>
      <c r="C15">
        <f t="shared" si="3"/>
        <v>0.16699</v>
      </c>
      <c r="D15">
        <f t="shared" si="4"/>
        <v>-5.386579453843769</v>
      </c>
      <c r="E15" s="1">
        <v>0.72140000000000004</v>
      </c>
      <c r="F15" s="1">
        <v>200.11</v>
      </c>
      <c r="G15">
        <f t="shared" si="5"/>
        <v>0.20011000000000001</v>
      </c>
      <c r="H15" s="1">
        <v>0.78120000000000001</v>
      </c>
      <c r="I15" s="1">
        <v>204.88</v>
      </c>
      <c r="J15">
        <f t="shared" si="6"/>
        <v>0.20488000000000001</v>
      </c>
      <c r="K15" s="1">
        <v>0.62180000000000002</v>
      </c>
      <c r="L15" s="1">
        <v>155.03</v>
      </c>
      <c r="M15">
        <f t="shared" si="7"/>
        <v>0.15503</v>
      </c>
      <c r="N15" s="1">
        <v>0.37690000000000001</v>
      </c>
      <c r="O15" s="1">
        <v>101.57</v>
      </c>
      <c r="P15">
        <f t="shared" si="8"/>
        <v>0.10156999999999999</v>
      </c>
    </row>
    <row r="16" spans="1:16" ht="14.25" x14ac:dyDescent="0.2">
      <c r="A16" s="1">
        <v>0.46410000000000001</v>
      </c>
      <c r="B16" s="1">
        <v>152.76</v>
      </c>
      <c r="C16">
        <f t="shared" si="3"/>
        <v>0.15275999999999998</v>
      </c>
      <c r="D16">
        <f t="shared" si="4"/>
        <v>-6.2441076630665462</v>
      </c>
      <c r="E16" s="1">
        <v>0.68210000000000004</v>
      </c>
      <c r="F16" s="1">
        <v>187.73</v>
      </c>
      <c r="G16">
        <f t="shared" si="5"/>
        <v>0.18772999999999998</v>
      </c>
      <c r="H16" s="1">
        <v>0.72199999999999998</v>
      </c>
      <c r="I16" s="1">
        <v>187.2</v>
      </c>
      <c r="J16">
        <f t="shared" si="6"/>
        <v>0.18719999999999998</v>
      </c>
      <c r="K16" s="1">
        <v>0.58009999999999995</v>
      </c>
      <c r="L16" s="1">
        <v>145.81</v>
      </c>
      <c r="M16">
        <f t="shared" si="7"/>
        <v>0.14581</v>
      </c>
      <c r="N16" s="1">
        <v>0.3251</v>
      </c>
      <c r="O16" s="1">
        <v>92.850999999999999</v>
      </c>
      <c r="P16">
        <f t="shared" si="8"/>
        <v>9.2851000000000003E-2</v>
      </c>
    </row>
    <row r="17" spans="1:16" ht="14.25" x14ac:dyDescent="0.2">
      <c r="A17" s="1">
        <v>0.42549999999999999</v>
      </c>
      <c r="B17" s="1">
        <v>146.04</v>
      </c>
      <c r="C17">
        <f t="shared" si="3"/>
        <v>0.14604</v>
      </c>
      <c r="D17">
        <f t="shared" si="4"/>
        <v>-6.9504243520994731</v>
      </c>
      <c r="E17" s="1">
        <v>0.62980000000000003</v>
      </c>
      <c r="F17" s="1">
        <v>173.53</v>
      </c>
      <c r="G17">
        <f t="shared" si="5"/>
        <v>0.17352999999999999</v>
      </c>
      <c r="H17" s="1">
        <v>0.67279999999999995</v>
      </c>
      <c r="I17" s="1">
        <v>175.04</v>
      </c>
      <c r="J17">
        <f t="shared" si="6"/>
        <v>0.17504</v>
      </c>
      <c r="K17" s="1">
        <v>0.51439999999999997</v>
      </c>
      <c r="L17" s="1">
        <v>133.37</v>
      </c>
      <c r="M17">
        <f t="shared" si="7"/>
        <v>0.13337000000000002</v>
      </c>
      <c r="N17" s="1">
        <v>0.28749999999999998</v>
      </c>
      <c r="O17" s="1">
        <v>86.706999999999994</v>
      </c>
      <c r="P17">
        <f t="shared" si="8"/>
        <v>8.6706999999999992E-2</v>
      </c>
    </row>
    <row r="18" spans="1:16" ht="14.25" x14ac:dyDescent="0.2">
      <c r="A18" s="1">
        <v>0.37009999999999998</v>
      </c>
      <c r="B18" s="1">
        <v>134.63</v>
      </c>
      <c r="C18">
        <f t="shared" si="3"/>
        <v>0.13463</v>
      </c>
      <c r="D18">
        <f t="shared" si="4"/>
        <v>-8.085049910025278</v>
      </c>
      <c r="E18" s="1">
        <v>0.57869999999999999</v>
      </c>
      <c r="F18" s="1">
        <v>161.81</v>
      </c>
      <c r="G18">
        <f t="shared" si="5"/>
        <v>0.16181000000000001</v>
      </c>
      <c r="H18" s="1">
        <v>0.60299999999999998</v>
      </c>
      <c r="I18" s="1">
        <v>158.37</v>
      </c>
      <c r="J18">
        <f t="shared" si="6"/>
        <v>0.15837000000000001</v>
      </c>
      <c r="K18" s="1">
        <v>0.48299999999999998</v>
      </c>
      <c r="L18" s="1">
        <v>127.66</v>
      </c>
      <c r="M18">
        <f t="shared" si="7"/>
        <v>0.12766</v>
      </c>
      <c r="N18" s="1">
        <v>0.23200000000000001</v>
      </c>
      <c r="O18" s="1">
        <v>76.379000000000005</v>
      </c>
      <c r="P18">
        <f t="shared" si="8"/>
        <v>7.6379000000000002E-2</v>
      </c>
    </row>
    <row r="19" spans="1:16" ht="14.25" x14ac:dyDescent="0.2">
      <c r="A19" s="1">
        <v>0.3115</v>
      </c>
      <c r="B19" s="1">
        <v>123.02</v>
      </c>
      <c r="C19">
        <f t="shared" si="3"/>
        <v>0.12301999999999999</v>
      </c>
      <c r="D19">
        <f t="shared" si="4"/>
        <v>-9.4871392220981523</v>
      </c>
      <c r="E19" s="1">
        <v>0.50249999999999995</v>
      </c>
      <c r="F19" s="1">
        <v>146.74</v>
      </c>
      <c r="G19">
        <f t="shared" si="5"/>
        <v>0.14674000000000001</v>
      </c>
      <c r="H19" s="1">
        <v>0.55740000000000001</v>
      </c>
      <c r="I19" s="1">
        <v>149.86000000000001</v>
      </c>
      <c r="J19">
        <f t="shared" si="6"/>
        <v>0.14986000000000002</v>
      </c>
      <c r="K19" s="1">
        <v>0.41220000000000001</v>
      </c>
      <c r="L19" s="1">
        <v>115.71</v>
      </c>
      <c r="M19">
        <f t="shared" si="7"/>
        <v>0.11570999999999999</v>
      </c>
      <c r="N19" s="1">
        <v>0.1769</v>
      </c>
      <c r="O19" s="1">
        <v>65.304000000000002</v>
      </c>
      <c r="P19">
        <f t="shared" si="8"/>
        <v>6.5304000000000001E-2</v>
      </c>
    </row>
    <row r="20" spans="1:16" ht="14.25" x14ac:dyDescent="0.2">
      <c r="A20" s="1">
        <v>0.2913</v>
      </c>
      <c r="B20" s="1">
        <v>116.64</v>
      </c>
      <c r="C20">
        <f t="shared" si="3"/>
        <v>0.11663999999999999</v>
      </c>
      <c r="D20">
        <f t="shared" si="4"/>
        <v>-10.032488736546229</v>
      </c>
      <c r="E20" s="1">
        <v>0.4844</v>
      </c>
      <c r="F20" s="1">
        <v>141.38999999999999</v>
      </c>
      <c r="G20">
        <f t="shared" si="5"/>
        <v>0.14138999999999999</v>
      </c>
      <c r="H20" s="1">
        <v>0.52239999999999998</v>
      </c>
      <c r="I20" s="1">
        <v>143.52000000000001</v>
      </c>
      <c r="J20">
        <f t="shared" si="6"/>
        <v>0.14352000000000001</v>
      </c>
      <c r="K20" s="1">
        <v>0.37219999999999998</v>
      </c>
      <c r="L20" s="1">
        <v>108.12</v>
      </c>
      <c r="M20">
        <f t="shared" si="7"/>
        <v>0.10812000000000001</v>
      </c>
      <c r="N20" s="1">
        <v>0.13569999999999999</v>
      </c>
      <c r="O20" s="1">
        <v>56.825000000000003</v>
      </c>
      <c r="P20">
        <f t="shared" si="8"/>
        <v>5.6825000000000001E-2</v>
      </c>
    </row>
    <row r="21" spans="1:16" ht="14.25" x14ac:dyDescent="0.2">
      <c r="A21" s="1">
        <v>0.2243</v>
      </c>
      <c r="B21" s="1">
        <v>100.39</v>
      </c>
      <c r="C21">
        <f t="shared" si="3"/>
        <v>0.10039000000000001</v>
      </c>
      <c r="D21">
        <f t="shared" si="4"/>
        <v>-12.158465991866898</v>
      </c>
      <c r="E21" s="1">
        <v>0.44090000000000001</v>
      </c>
      <c r="F21" s="1">
        <v>134.47</v>
      </c>
      <c r="G21">
        <f t="shared" si="5"/>
        <v>0.13447000000000001</v>
      </c>
      <c r="H21" s="1">
        <v>0.47770000000000001</v>
      </c>
      <c r="I21" s="1">
        <v>133.41</v>
      </c>
      <c r="J21">
        <f t="shared" si="6"/>
        <v>0.13341</v>
      </c>
      <c r="K21" s="1">
        <v>0.33929999999999999</v>
      </c>
      <c r="L21" s="1">
        <v>102.67</v>
      </c>
      <c r="M21">
        <f t="shared" si="7"/>
        <v>0.10267</v>
      </c>
      <c r="N21" s="2">
        <v>8.8471999999999995E-2</v>
      </c>
      <c r="O21" s="2">
        <v>44.591999999999999</v>
      </c>
      <c r="P21">
        <f t="shared" si="8"/>
        <v>4.4592E-2</v>
      </c>
    </row>
    <row r="22" spans="1:16" ht="14.25" x14ac:dyDescent="0.2">
      <c r="A22" s="1">
        <v>0.18870000000000001</v>
      </c>
      <c r="B22" s="1">
        <v>93.509</v>
      </c>
      <c r="C22">
        <f t="shared" si="3"/>
        <v>9.3508999999999995E-2</v>
      </c>
      <c r="D22">
        <f t="shared" si="4"/>
        <v>-13.564232587626481</v>
      </c>
      <c r="E22" s="1">
        <v>0.36930000000000002</v>
      </c>
      <c r="F22" s="1">
        <v>118.31</v>
      </c>
      <c r="G22">
        <f t="shared" si="5"/>
        <v>0.11831</v>
      </c>
      <c r="H22" s="1">
        <v>0.42120000000000002</v>
      </c>
      <c r="I22" s="1">
        <v>123.04</v>
      </c>
      <c r="J22">
        <f t="shared" si="6"/>
        <v>0.12304000000000001</v>
      </c>
      <c r="K22" s="1">
        <v>0.27</v>
      </c>
      <c r="L22" s="1">
        <v>90.075000000000003</v>
      </c>
      <c r="M22">
        <f t="shared" si="7"/>
        <v>9.0075000000000002E-2</v>
      </c>
      <c r="P22">
        <f t="shared" si="8"/>
        <v>0</v>
      </c>
    </row>
    <row r="23" spans="1:16" ht="14.25" x14ac:dyDescent="0.2">
      <c r="A23" s="1">
        <v>0.1371</v>
      </c>
      <c r="B23" s="1">
        <v>79.320999999999998</v>
      </c>
      <c r="C23">
        <f t="shared" si="3"/>
        <v>7.9321000000000003E-2</v>
      </c>
      <c r="D23">
        <f t="shared" si="4"/>
        <v>-16.162621528094405</v>
      </c>
      <c r="E23" s="1">
        <v>0.33810000000000001</v>
      </c>
      <c r="F23" s="1">
        <v>113.05</v>
      </c>
      <c r="G23">
        <f t="shared" si="5"/>
        <v>0.11305</v>
      </c>
      <c r="H23" s="1">
        <v>0.36530000000000001</v>
      </c>
      <c r="I23" s="1">
        <v>112.86</v>
      </c>
      <c r="J23">
        <f t="shared" si="6"/>
        <v>0.11286</v>
      </c>
      <c r="K23" s="1">
        <v>0.23669999999999999</v>
      </c>
      <c r="L23" s="1">
        <v>83.275000000000006</v>
      </c>
      <c r="M23">
        <f t="shared" si="7"/>
        <v>8.3275000000000002E-2</v>
      </c>
      <c r="P23">
        <f t="shared" si="8"/>
        <v>0</v>
      </c>
    </row>
    <row r="24" spans="1:16" ht="14.25" x14ac:dyDescent="0.2">
      <c r="A24" s="1">
        <v>0.10680000000000001</v>
      </c>
      <c r="B24" s="1">
        <v>66.728999999999999</v>
      </c>
      <c r="C24">
        <f t="shared" si="3"/>
        <v>6.6728999999999997E-2</v>
      </c>
      <c r="D24">
        <f t="shared" si="4"/>
        <v>-18.194109664877452</v>
      </c>
      <c r="E24" s="1">
        <v>0.27189999999999998</v>
      </c>
      <c r="F24" s="1">
        <v>97.308000000000007</v>
      </c>
      <c r="G24">
        <f t="shared" si="5"/>
        <v>9.7308000000000006E-2</v>
      </c>
      <c r="H24" s="1">
        <v>0.33200000000000002</v>
      </c>
      <c r="I24" s="1">
        <v>105.84</v>
      </c>
      <c r="J24">
        <f t="shared" si="6"/>
        <v>0.10584</v>
      </c>
      <c r="K24" s="1">
        <v>0.18240000000000001</v>
      </c>
      <c r="L24" s="1">
        <v>72.283000000000001</v>
      </c>
      <c r="M24">
        <f t="shared" si="7"/>
        <v>7.2283E-2</v>
      </c>
      <c r="P24">
        <f t="shared" si="8"/>
        <v>0</v>
      </c>
    </row>
    <row r="25" spans="1:16" ht="14.25" x14ac:dyDescent="0.2">
      <c r="A25" s="2">
        <v>8.6362999999999995E-2</v>
      </c>
      <c r="B25" s="2">
        <v>61.896999999999998</v>
      </c>
      <c r="C25">
        <f t="shared" si="3"/>
        <v>6.1897000000000001E-2</v>
      </c>
      <c r="D25">
        <f t="shared" si="4"/>
        <v>-19.921759740447939</v>
      </c>
      <c r="E25" s="1">
        <v>0.24229999999999999</v>
      </c>
      <c r="F25" s="1">
        <v>91.992000000000004</v>
      </c>
      <c r="G25">
        <f t="shared" si="5"/>
        <v>9.1992000000000004E-2</v>
      </c>
      <c r="H25" s="1">
        <v>0.26939999999999997</v>
      </c>
      <c r="I25" s="1">
        <v>93.091999999999999</v>
      </c>
      <c r="J25">
        <f t="shared" si="6"/>
        <v>9.3091999999999994E-2</v>
      </c>
      <c r="K25" s="1">
        <v>0.13730000000000001</v>
      </c>
      <c r="L25" s="1">
        <v>61.564</v>
      </c>
      <c r="M25">
        <f t="shared" si="7"/>
        <v>6.1564000000000001E-2</v>
      </c>
      <c r="P25">
        <f t="shared" si="8"/>
        <v>0</v>
      </c>
    </row>
    <row r="26" spans="1:16" ht="14.25" x14ac:dyDescent="0.2">
      <c r="C26">
        <f t="shared" si="3"/>
        <v>0</v>
      </c>
      <c r="E26" s="1">
        <v>0.17780000000000001</v>
      </c>
      <c r="F26" s="1">
        <v>79.260999999999996</v>
      </c>
      <c r="G26">
        <f t="shared" si="5"/>
        <v>7.9260999999999998E-2</v>
      </c>
      <c r="H26" s="1">
        <v>0.2283</v>
      </c>
      <c r="I26" s="1">
        <v>84.66</v>
      </c>
      <c r="J26">
        <f t="shared" si="6"/>
        <v>8.4659999999999999E-2</v>
      </c>
      <c r="K26" s="1">
        <v>9.4727000000000006E-2</v>
      </c>
      <c r="L26" s="1">
        <v>52.503999999999998</v>
      </c>
      <c r="M26">
        <f t="shared" si="7"/>
        <v>5.2503999999999995E-2</v>
      </c>
      <c r="P26">
        <f t="shared" si="8"/>
        <v>0</v>
      </c>
    </row>
    <row r="27" spans="1:16" ht="14.25" x14ac:dyDescent="0.2">
      <c r="C27">
        <f t="shared" si="3"/>
        <v>0</v>
      </c>
      <c r="E27" s="1">
        <v>0.12959999999999999</v>
      </c>
      <c r="F27" s="1">
        <v>65.268000000000001</v>
      </c>
      <c r="G27">
        <f t="shared" si="5"/>
        <v>6.5268000000000007E-2</v>
      </c>
      <c r="H27" s="1">
        <v>0.18640000000000001</v>
      </c>
      <c r="I27" s="1">
        <v>76.555000000000007</v>
      </c>
      <c r="J27">
        <f t="shared" si="6"/>
        <v>7.6555000000000012E-2</v>
      </c>
      <c r="K27" s="2">
        <v>4.9776000000000001E-2</v>
      </c>
      <c r="L27" s="2">
        <v>36.280999999999999</v>
      </c>
      <c r="M27">
        <f t="shared" si="7"/>
        <v>3.6281000000000001E-2</v>
      </c>
      <c r="P27">
        <f t="shared" si="8"/>
        <v>0</v>
      </c>
    </row>
    <row r="28" spans="1:16" ht="14.25" x14ac:dyDescent="0.2">
      <c r="C28">
        <f t="shared" si="3"/>
        <v>0</v>
      </c>
      <c r="E28" s="2">
        <v>9.5574000000000006E-2</v>
      </c>
      <c r="F28" s="2">
        <v>55.673999999999999</v>
      </c>
      <c r="G28">
        <f t="shared" si="5"/>
        <v>5.5674000000000001E-2</v>
      </c>
      <c r="H28" s="1">
        <v>0.1376</v>
      </c>
      <c r="I28" s="1">
        <v>65.078000000000003</v>
      </c>
      <c r="J28">
        <f t="shared" si="6"/>
        <v>6.5077999999999997E-2</v>
      </c>
      <c r="M28">
        <f t="shared" si="7"/>
        <v>0</v>
      </c>
      <c r="P28">
        <f t="shared" si="8"/>
        <v>0</v>
      </c>
    </row>
    <row r="29" spans="1:16" ht="14.25" x14ac:dyDescent="0.2">
      <c r="G29">
        <f t="shared" si="5"/>
        <v>0</v>
      </c>
      <c r="H29" s="2">
        <v>9.2607999999999996E-2</v>
      </c>
      <c r="I29" s="2">
        <v>52.765000000000001</v>
      </c>
      <c r="J29">
        <f t="shared" si="6"/>
        <v>5.2764999999999999E-2</v>
      </c>
      <c r="M29">
        <f t="shared" si="7"/>
        <v>0</v>
      </c>
      <c r="P29">
        <f t="shared" si="8"/>
        <v>0</v>
      </c>
    </row>
    <row r="44" spans="1:19" x14ac:dyDescent="0.15">
      <c r="A44" t="s">
        <v>30</v>
      </c>
      <c r="B44">
        <v>0.11994</v>
      </c>
      <c r="F44" t="s">
        <v>30</v>
      </c>
      <c r="G44">
        <v>0.11151</v>
      </c>
      <c r="J44" t="s">
        <v>30</v>
      </c>
      <c r="K44">
        <v>0.10278</v>
      </c>
      <c r="N44" t="s">
        <v>30</v>
      </c>
      <c r="O44">
        <v>9.7140000000000004E-2</v>
      </c>
      <c r="R44" t="s">
        <v>30</v>
      </c>
      <c r="S44">
        <v>9.3200000000000005E-2</v>
      </c>
    </row>
    <row r="45" spans="1:19" x14ac:dyDescent="0.15">
      <c r="A45" t="s">
        <v>15</v>
      </c>
      <c r="B45">
        <v>9.2255599999999998</v>
      </c>
      <c r="F45" t="s">
        <v>15</v>
      </c>
      <c r="G45">
        <v>7.4859099999999996</v>
      </c>
      <c r="J45" t="s">
        <v>15</v>
      </c>
      <c r="K45">
        <v>8.2714099999999995</v>
      </c>
      <c r="N45" t="s">
        <v>15</v>
      </c>
      <c r="O45">
        <v>8.7638300000000005</v>
      </c>
      <c r="R45" t="s">
        <v>15</v>
      </c>
      <c r="S45">
        <v>7.7122299999999999</v>
      </c>
    </row>
    <row r="46" spans="1:19" x14ac:dyDescent="0.15">
      <c r="A46" t="s">
        <v>31</v>
      </c>
      <c r="B46">
        <v>0.68145</v>
      </c>
      <c r="F46" t="s">
        <v>31</v>
      </c>
      <c r="G46">
        <v>0.67230000000000001</v>
      </c>
      <c r="J46" t="s">
        <v>31</v>
      </c>
      <c r="K46">
        <v>0.68788000000000005</v>
      </c>
      <c r="N46" t="s">
        <v>31</v>
      </c>
      <c r="O46">
        <v>0.68423999999999996</v>
      </c>
      <c r="R46" t="s">
        <v>31</v>
      </c>
      <c r="S46">
        <v>0.67537000000000003</v>
      </c>
    </row>
    <row r="48" spans="1:19" x14ac:dyDescent="0.15">
      <c r="A48" t="s">
        <v>19</v>
      </c>
      <c r="B48" t="s">
        <v>14</v>
      </c>
      <c r="F48" t="s">
        <v>19</v>
      </c>
      <c r="G48" t="s">
        <v>14</v>
      </c>
      <c r="J48" t="s">
        <v>19</v>
      </c>
      <c r="K48" t="s">
        <v>14</v>
      </c>
      <c r="N48" t="s">
        <v>19</v>
      </c>
      <c r="O48" t="s">
        <v>14</v>
      </c>
      <c r="R48" t="s">
        <v>19</v>
      </c>
      <c r="S48" t="s">
        <v>14</v>
      </c>
    </row>
    <row r="49" spans="1:31" x14ac:dyDescent="0.15">
      <c r="A49">
        <v>0.18404540416157714</v>
      </c>
      <c r="B49">
        <f>B$44*((B$45*A49/(1+B$45*A49)+B$46*A49/(1-B$46*A49)))</f>
        <v>9.2683320139152772E-2</v>
      </c>
      <c r="F49">
        <v>0.15385965921055894</v>
      </c>
      <c r="G49">
        <f>G$44*((G$45*F49/(1+G$45*F49)+G$46*F49/(1-G$46*F49)))</f>
        <v>7.2553146548893485E-2</v>
      </c>
      <c r="J49">
        <v>0.01</v>
      </c>
      <c r="K49">
        <f>K$44*((K$45*J49/(1+K$45*J49)+K$46*J49/(1-K$46*J49)))</f>
        <v>8.5637930224444683E-3</v>
      </c>
      <c r="N49">
        <v>0.01</v>
      </c>
      <c r="O49">
        <f>O$44*((O$45*N49/(1+O$45*N49)+O$46*N49/(1-O$46*N49)))</f>
        <v>8.4964702030404828E-3</v>
      </c>
      <c r="R49">
        <v>0.01</v>
      </c>
      <c r="S49">
        <f>S$44*((S$45*R49/(1+S$45*R49)+S$46*R49/(1-S$46*R49)))</f>
        <v>7.3068745337648289E-3</v>
      </c>
    </row>
    <row r="51" spans="1:31" x14ac:dyDescent="0.15">
      <c r="A51" t="s">
        <v>30</v>
      </c>
      <c r="B51">
        <v>0.11994</v>
      </c>
      <c r="F51" t="s">
        <v>30</v>
      </c>
      <c r="G51">
        <v>0.11151</v>
      </c>
      <c r="J51" t="s">
        <v>30</v>
      </c>
      <c r="K51">
        <v>0.10278</v>
      </c>
      <c r="N51" t="s">
        <v>30</v>
      </c>
      <c r="O51">
        <v>9.7140000000000004E-2</v>
      </c>
      <c r="R51" t="s">
        <v>30</v>
      </c>
      <c r="S51">
        <v>9.3200000000000005E-2</v>
      </c>
    </row>
    <row r="52" spans="1:31" x14ac:dyDescent="0.15">
      <c r="A52" t="s">
        <v>15</v>
      </c>
      <c r="B52">
        <v>9.2255599999999998</v>
      </c>
      <c r="F52" t="s">
        <v>15</v>
      </c>
      <c r="G52">
        <v>7.4859099999999996</v>
      </c>
      <c r="J52" t="s">
        <v>15</v>
      </c>
      <c r="K52">
        <v>8.2714099999999995</v>
      </c>
      <c r="N52" t="s">
        <v>15</v>
      </c>
      <c r="O52">
        <v>8.7638300000000005</v>
      </c>
      <c r="R52" t="s">
        <v>15</v>
      </c>
      <c r="S52">
        <v>7.7122299999999999</v>
      </c>
    </row>
    <row r="53" spans="1:31" x14ac:dyDescent="0.15">
      <c r="A53" t="s">
        <v>31</v>
      </c>
      <c r="B53">
        <v>0.68145</v>
      </c>
      <c r="F53" t="s">
        <v>31</v>
      </c>
      <c r="G53">
        <v>0.67230000000000001</v>
      </c>
      <c r="J53" t="s">
        <v>31</v>
      </c>
      <c r="K53">
        <v>0.68788000000000005</v>
      </c>
      <c r="N53" t="s">
        <v>31</v>
      </c>
      <c r="O53">
        <v>0.68423999999999996</v>
      </c>
      <c r="R53" t="s">
        <v>31</v>
      </c>
      <c r="S53">
        <v>0.67537000000000003</v>
      </c>
    </row>
    <row r="55" spans="1:31" x14ac:dyDescent="0.15">
      <c r="A55" t="s">
        <v>26</v>
      </c>
      <c r="B55">
        <v>280</v>
      </c>
      <c r="F55" t="s">
        <v>26</v>
      </c>
      <c r="G55">
        <v>288</v>
      </c>
      <c r="J55" t="s">
        <v>26</v>
      </c>
      <c r="K55">
        <v>293</v>
      </c>
      <c r="N55" t="s">
        <v>26</v>
      </c>
      <c r="O55">
        <v>298</v>
      </c>
      <c r="R55" t="s">
        <v>26</v>
      </c>
      <c r="S55">
        <v>303</v>
      </c>
      <c r="W55" t="s">
        <v>26</v>
      </c>
      <c r="X55">
        <v>280</v>
      </c>
      <c r="Y55">
        <v>288</v>
      </c>
      <c r="Z55">
        <v>293</v>
      </c>
      <c r="AA55">
        <v>298</v>
      </c>
      <c r="AB55">
        <v>303</v>
      </c>
    </row>
    <row r="56" spans="1:31" x14ac:dyDescent="0.15">
      <c r="A56" t="s">
        <v>5</v>
      </c>
      <c r="B56">
        <f>1000/B55</f>
        <v>3.5714285714285716</v>
      </c>
      <c r="F56" t="s">
        <v>5</v>
      </c>
      <c r="G56">
        <f t="shared" ref="G56" si="9">1000/G55</f>
        <v>3.4722222222222223</v>
      </c>
      <c r="J56" t="s">
        <v>5</v>
      </c>
      <c r="K56">
        <f t="shared" ref="K56" si="10">1000/K55</f>
        <v>3.4129692832764507</v>
      </c>
      <c r="N56" t="s">
        <v>5</v>
      </c>
      <c r="O56">
        <f t="shared" ref="O56" si="11">1000/O55</f>
        <v>3.3557046979865772</v>
      </c>
      <c r="R56" t="s">
        <v>5</v>
      </c>
      <c r="S56">
        <f t="shared" ref="S56" si="12">1000/S55</f>
        <v>3.3003300330033003</v>
      </c>
      <c r="W56" t="s">
        <v>5</v>
      </c>
      <c r="X56">
        <v>3.5714285714285716</v>
      </c>
      <c r="Y56">
        <v>3.4722222222222223</v>
      </c>
      <c r="Z56">
        <v>3.4129692832764507</v>
      </c>
      <c r="AA56">
        <v>3.3557046979865772</v>
      </c>
      <c r="AB56">
        <v>3.3003300330033003</v>
      </c>
    </row>
    <row r="57" spans="1:31" x14ac:dyDescent="0.15">
      <c r="A57" t="s">
        <v>19</v>
      </c>
      <c r="B57" t="s">
        <v>14</v>
      </c>
      <c r="C57" t="s">
        <v>23</v>
      </c>
      <c r="F57" t="s">
        <v>19</v>
      </c>
      <c r="G57" t="s">
        <v>14</v>
      </c>
      <c r="H57" t="s">
        <v>23</v>
      </c>
      <c r="J57" t="s">
        <v>19</v>
      </c>
      <c r="K57" t="s">
        <v>14</v>
      </c>
      <c r="L57" t="s">
        <v>23</v>
      </c>
      <c r="N57" t="s">
        <v>19</v>
      </c>
      <c r="O57" t="s">
        <v>14</v>
      </c>
      <c r="P57" t="s">
        <v>23</v>
      </c>
      <c r="R57" t="s">
        <v>19</v>
      </c>
      <c r="S57" t="s">
        <v>14</v>
      </c>
      <c r="T57" t="s">
        <v>23</v>
      </c>
      <c r="W57" t="s">
        <v>14</v>
      </c>
      <c r="X57" t="s">
        <v>7</v>
      </c>
      <c r="Y57" t="s">
        <v>7</v>
      </c>
      <c r="Z57" t="s">
        <v>7</v>
      </c>
      <c r="AA57" t="s">
        <v>7</v>
      </c>
      <c r="AB57" t="s">
        <v>7</v>
      </c>
      <c r="AC57" t="s">
        <v>29</v>
      </c>
      <c r="AD57" t="s">
        <v>35</v>
      </c>
      <c r="AE57" t="s">
        <v>33</v>
      </c>
    </row>
    <row r="58" spans="1:31" x14ac:dyDescent="0.15">
      <c r="A58">
        <f>(SQRT(C58^2+4*B$52*B$53)-C58)/(2*B$52*B$53)</f>
        <v>0.21361555390974524</v>
      </c>
      <c r="B58">
        <v>0.1</v>
      </c>
      <c r="C58">
        <f>B$53-B$52+B$51*(B$52+B$53)/B58</f>
        <v>3.3383577940000002</v>
      </c>
      <c r="F58">
        <f>(SQRT(H58^2+4*G$52*G$53)-H58)/(2*G$52*G$53)</f>
        <v>0.27329537475378413</v>
      </c>
      <c r="G58">
        <v>0.1</v>
      </c>
      <c r="H58">
        <f>G$53-G$52+G$51*(G$52+G$53)/G58</f>
        <v>2.2836099709999997</v>
      </c>
      <c r="J58">
        <f>(SQRT(L58^2+4*K$52*K$53)-L58)/(2*K$52*K$53)</f>
        <v>0.30009428971745322</v>
      </c>
      <c r="K58">
        <v>0.1</v>
      </c>
      <c r="L58">
        <f>K$53-K$52+K$51*(K$52+K$53)/K58</f>
        <v>1.6248282619999994</v>
      </c>
      <c r="N58">
        <f>(SQRT(P58^2+4*O$52*O$53)-P58)/(2*O$52*O$53)</f>
        <v>0.32693242327270144</v>
      </c>
      <c r="O58">
        <v>0.1</v>
      </c>
      <c r="P58">
        <f>O$53-O$52+O$51*(O$52+O$53)/O58</f>
        <v>1.0982651980000018</v>
      </c>
      <c r="R58">
        <f>(SQRT(T58^2+4*S$52*S$53)-T58)/(2*S$52*S$53)</f>
        <v>0.36961138994156084</v>
      </c>
      <c r="S58">
        <v>0.1</v>
      </c>
      <c r="T58">
        <f>S$53-S$52+S$51*(S$52+S$53)/S58</f>
        <v>0.78038319999999928</v>
      </c>
      <c r="W58">
        <v>0.1</v>
      </c>
      <c r="X58">
        <f>LN(A58)</f>
        <v>-1.5435773566176751</v>
      </c>
      <c r="Y58">
        <f>LN(F58)</f>
        <v>-1.2972021098876847</v>
      </c>
      <c r="Z58">
        <f>LN(J58)</f>
        <v>-1.2036585546493608</v>
      </c>
      <c r="AA58">
        <f>LN(N58)</f>
        <v>-1.1180017860997187</v>
      </c>
      <c r="AB58">
        <f>LN(R58)</f>
        <v>-0.9953031227479876</v>
      </c>
      <c r="AC58">
        <f>SLOPE(X58:AB58,$X$56:$AB$56)*8.314</f>
        <v>-16.286400352050798</v>
      </c>
      <c r="AD58">
        <f>INTERCEPT(X58:AB58,$X$56:$AB$56)*(-8.314)</f>
        <v>-45.501614513629001</v>
      </c>
      <c r="AE58">
        <f>(AC58*1000-280*AD58)/1000</f>
        <v>-3.5459482882346784</v>
      </c>
    </row>
    <row r="59" spans="1:31" x14ac:dyDescent="0.15">
      <c r="A59">
        <f t="shared" ref="A59:A78" si="13">(SQRT(C59^2+4*B$52*B$53)-C59)/(2*B$52*B$53)</f>
        <v>0.25780545282015582</v>
      </c>
      <c r="B59">
        <f>B58+0.01</f>
        <v>0.11</v>
      </c>
      <c r="C59">
        <f t="shared" ref="C59:C78" si="14">B$53-B$52+B$51*(B$52+B$53)/B59</f>
        <v>2.2581334490909093</v>
      </c>
      <c r="F59">
        <f t="shared" ref="F59:F78" si="15">(SQRT(H59^2+4*G$52*G$53)-H59)/(2*G$52*G$53)</f>
        <v>0.32394573873909105</v>
      </c>
      <c r="G59">
        <f>G58+0.01</f>
        <v>0.11</v>
      </c>
      <c r="H59">
        <f t="shared" ref="H59:H78" si="16">G$53-G$52+G$51*(G$52+G$53)/G59</f>
        <v>1.4565899736363646</v>
      </c>
      <c r="J59">
        <f t="shared" ref="J59:J78" si="17">(SQRT(L59^2+4*K$52*K$53)-L59)/(2*K$52*K$53)</f>
        <v>0.35568627825155097</v>
      </c>
      <c r="K59">
        <f>K58+0.01</f>
        <v>0.11</v>
      </c>
      <c r="L59">
        <f t="shared" ref="L59:L78" si="18">K$53-K$52+K$51*(K$52+K$53)/K59</f>
        <v>0.78770478363636265</v>
      </c>
      <c r="N59">
        <f t="shared" ref="N59:N78" si="19">(SQRT(P59^2+4*O$52*O$53)-P59)/(2*O$52*O$53)</f>
        <v>0.38695224259112637</v>
      </c>
      <c r="O59">
        <f>O58+0.01</f>
        <v>0.11</v>
      </c>
      <c r="P59">
        <f t="shared" ref="P59:P78" si="20">O$53-O$52+O$51*(O$52+O$53)/O59</f>
        <v>0.26391472545454597</v>
      </c>
      <c r="R59">
        <f t="shared" ref="R59:R78" si="21">(SQRT(T59^2+4*S$52*S$53)-T59)/(2*S$52*S$53)</f>
        <v>0.43152435835169761</v>
      </c>
      <c r="S59">
        <f>S58+0.01</f>
        <v>0.11</v>
      </c>
      <c r="T59">
        <f t="shared" ref="T59:T78" si="22">S$53-S$52+S$51*(S$52+S$53)/S59</f>
        <v>6.9724727272726383E-2</v>
      </c>
      <c r="W59">
        <f>W58+0.01</f>
        <v>0.11</v>
      </c>
      <c r="X59">
        <f t="shared" ref="X59:X78" si="23">LN(A59)</f>
        <v>-1.3555500373424909</v>
      </c>
      <c r="Y59">
        <f t="shared" ref="Y59:Y78" si="24">LN(F59)</f>
        <v>-1.1271792502424778</v>
      </c>
      <c r="Z59">
        <f t="shared" ref="Z59:Z78" si="25">LN(J59)</f>
        <v>-1.0337061775175393</v>
      </c>
      <c r="AA59">
        <f t="shared" ref="AA59:AA78" si="26">LN(N59)</f>
        <v>-0.94945399772457095</v>
      </c>
      <c r="AB59">
        <f t="shared" ref="AB59:AB78" si="27">LN(R59)</f>
        <v>-0.84043131964242257</v>
      </c>
      <c r="AC59">
        <f t="shared" ref="AC59:AC78" si="28">SLOPE(X59:AB59,$X$56:$AB$56)*8.314</f>
        <v>-15.413826810766842</v>
      </c>
      <c r="AD59">
        <f t="shared" ref="AD59:AD78" si="29">INTERCEPT(X59:AB59,$X$56:$AB$56)*(-8.314)</f>
        <v>-43.930949299243935</v>
      </c>
      <c r="AE59">
        <f t="shared" ref="AE59:AE78" si="30">(AC59*1000-280*AD59)/1000</f>
        <v>-3.1131610069785403</v>
      </c>
    </row>
    <row r="60" spans="1:31" x14ac:dyDescent="0.15">
      <c r="A60">
        <f t="shared" si="13"/>
        <v>0.30519265566147791</v>
      </c>
      <c r="B60">
        <f t="shared" ref="B60:B77" si="31">B59+0.01</f>
        <v>0.12</v>
      </c>
      <c r="C60">
        <f t="shared" si="14"/>
        <v>1.3579464950000002</v>
      </c>
      <c r="F60">
        <f t="shared" si="15"/>
        <v>0.3759870781452867</v>
      </c>
      <c r="G60">
        <f t="shared" ref="G60:G77" si="32">G59+0.01</f>
        <v>0.12</v>
      </c>
      <c r="H60">
        <f t="shared" si="16"/>
        <v>0.76740664250000101</v>
      </c>
      <c r="J60">
        <f t="shared" si="17"/>
        <v>0.41138831373749851</v>
      </c>
      <c r="K60">
        <f t="shared" ref="K60:K71" si="33">K59+0.01</f>
        <v>0.12</v>
      </c>
      <c r="L60">
        <f t="shared" si="18"/>
        <v>9.0101885000000159E-2</v>
      </c>
      <c r="N60">
        <f t="shared" si="19"/>
        <v>0.44591498106705768</v>
      </c>
      <c r="O60">
        <f t="shared" ref="O60:O71" si="34">O59+0.01</f>
        <v>0.12</v>
      </c>
      <c r="P60">
        <f t="shared" si="20"/>
        <v>-0.43137733499999875</v>
      </c>
      <c r="R60">
        <f t="shared" si="21"/>
        <v>0.49118424684190037</v>
      </c>
      <c r="S60">
        <f t="shared" ref="S60:S71" si="35">S59+0.01</f>
        <v>0.12</v>
      </c>
      <c r="T60">
        <f t="shared" si="22"/>
        <v>-0.5224906666666671</v>
      </c>
      <c r="W60">
        <f t="shared" ref="W60:W71" si="36">W59+0.01</f>
        <v>0.12</v>
      </c>
      <c r="X60">
        <f t="shared" si="23"/>
        <v>-1.1868120438801268</v>
      </c>
      <c r="Y60">
        <f t="shared" si="24"/>
        <v>-0.97820050281766469</v>
      </c>
      <c r="Z60">
        <f t="shared" si="25"/>
        <v>-0.88821770824963198</v>
      </c>
      <c r="AA60">
        <f t="shared" si="26"/>
        <v>-0.80762697054359034</v>
      </c>
      <c r="AB60">
        <f t="shared" si="27"/>
        <v>-0.71093597342508574</v>
      </c>
      <c r="AC60">
        <f t="shared" si="28"/>
        <v>-14.314657806474532</v>
      </c>
      <c r="AD60">
        <f t="shared" si="29"/>
        <v>-41.390381815973264</v>
      </c>
      <c r="AE60">
        <f t="shared" si="30"/>
        <v>-2.7253508980020178</v>
      </c>
    </row>
    <row r="61" spans="1:31" x14ac:dyDescent="0.15">
      <c r="A61">
        <f t="shared" si="13"/>
        <v>0.35421712936175764</v>
      </c>
      <c r="B61">
        <f t="shared" si="31"/>
        <v>0.13</v>
      </c>
      <c r="C61">
        <f t="shared" si="14"/>
        <v>0.59624984153846228</v>
      </c>
      <c r="F61">
        <f t="shared" si="15"/>
        <v>0.42782546216396189</v>
      </c>
      <c r="G61">
        <f t="shared" si="32"/>
        <v>0.13</v>
      </c>
      <c r="H61">
        <f t="shared" si="16"/>
        <v>0.1842515161538465</v>
      </c>
      <c r="J61">
        <f t="shared" si="17"/>
        <v>0.46548373489261335</v>
      </c>
      <c r="K61">
        <f t="shared" si="33"/>
        <v>0.13</v>
      </c>
      <c r="L61">
        <f t="shared" si="18"/>
        <v>-0.50017749076923135</v>
      </c>
      <c r="N61">
        <f t="shared" si="19"/>
        <v>0.50214639421526353</v>
      </c>
      <c r="O61">
        <f t="shared" si="34"/>
        <v>0.13</v>
      </c>
      <c r="P61">
        <f t="shared" si="20"/>
        <v>-1.0197013861538453</v>
      </c>
      <c r="R61">
        <f t="shared" si="21"/>
        <v>0.54730887889495528</v>
      </c>
      <c r="S61">
        <f t="shared" si="35"/>
        <v>0.13</v>
      </c>
      <c r="T61">
        <f t="shared" si="22"/>
        <v>-1.0235960000000004</v>
      </c>
      <c r="W61">
        <f t="shared" si="36"/>
        <v>0.13</v>
      </c>
      <c r="X61">
        <f t="shared" si="23"/>
        <v>-1.0378451940976134</v>
      </c>
      <c r="Y61">
        <f t="shared" si="24"/>
        <v>-0.84903996525516745</v>
      </c>
      <c r="Z61">
        <f t="shared" si="25"/>
        <v>-0.76467812402990054</v>
      </c>
      <c r="AA61">
        <f t="shared" si="26"/>
        <v>-0.6888635798610655</v>
      </c>
      <c r="AB61">
        <f t="shared" si="27"/>
        <v>-0.60274195787788032</v>
      </c>
      <c r="AC61">
        <f t="shared" si="28"/>
        <v>-13.13532554248318</v>
      </c>
      <c r="AD61">
        <f t="shared" si="29"/>
        <v>-38.399357243865239</v>
      </c>
      <c r="AE61">
        <f t="shared" si="30"/>
        <v>-2.3835055142009134</v>
      </c>
    </row>
    <row r="62" spans="1:31" x14ac:dyDescent="0.15">
      <c r="A62">
        <f t="shared" si="13"/>
        <v>0.40335849463417361</v>
      </c>
      <c r="B62">
        <f t="shared" si="31"/>
        <v>0.14000000000000001</v>
      </c>
      <c r="C62">
        <f t="shared" si="14"/>
        <v>-5.6633004285714605E-2</v>
      </c>
      <c r="F62">
        <f t="shared" si="15"/>
        <v>0.47821029949961202</v>
      </c>
      <c r="G62">
        <f t="shared" si="32"/>
        <v>0.14000000000000001</v>
      </c>
      <c r="H62">
        <f t="shared" si="16"/>
        <v>-0.31559573500000049</v>
      </c>
      <c r="J62">
        <f t="shared" si="17"/>
        <v>0.51686990228698004</v>
      </c>
      <c r="K62">
        <f t="shared" si="33"/>
        <v>0.14000000000000001</v>
      </c>
      <c r="L62">
        <f t="shared" si="18"/>
        <v>-1.0061312414285721</v>
      </c>
      <c r="N62">
        <f t="shared" si="19"/>
        <v>0.55474995547091788</v>
      </c>
      <c r="O62">
        <f t="shared" si="34"/>
        <v>0.14000000000000001</v>
      </c>
      <c r="P62">
        <f t="shared" si="20"/>
        <v>-1.5239791442857138</v>
      </c>
      <c r="R62">
        <f t="shared" si="21"/>
        <v>0.59932614873450984</v>
      </c>
      <c r="S62">
        <f t="shared" si="35"/>
        <v>0.14000000000000001</v>
      </c>
      <c r="T62">
        <f t="shared" si="22"/>
        <v>-1.4531148571428583</v>
      </c>
      <c r="W62">
        <f t="shared" si="36"/>
        <v>0.14000000000000001</v>
      </c>
      <c r="X62">
        <f t="shared" si="23"/>
        <v>-0.90792954761470968</v>
      </c>
      <c r="Y62">
        <f t="shared" si="24"/>
        <v>-0.73770468613127527</v>
      </c>
      <c r="Z62">
        <f t="shared" si="25"/>
        <v>-0.6599640758173051</v>
      </c>
      <c r="AA62">
        <f t="shared" si="26"/>
        <v>-0.5892377974381745</v>
      </c>
      <c r="AB62">
        <f t="shared" si="27"/>
        <v>-0.51194934034151829</v>
      </c>
      <c r="AC62">
        <f t="shared" si="28"/>
        <v>-11.98181749862021</v>
      </c>
      <c r="AD62">
        <f t="shared" si="29"/>
        <v>-35.343338523227828</v>
      </c>
      <c r="AE62">
        <f t="shared" si="30"/>
        <v>-2.085682712116419</v>
      </c>
    </row>
    <row r="63" spans="1:31" x14ac:dyDescent="0.15">
      <c r="A63">
        <f t="shared" si="13"/>
        <v>0.45139574695069229</v>
      </c>
      <c r="B63">
        <f t="shared" si="31"/>
        <v>0.15000000000000002</v>
      </c>
      <c r="C63">
        <f t="shared" si="14"/>
        <v>-0.6224648040000007</v>
      </c>
      <c r="F63">
        <f t="shared" si="15"/>
        <v>0.52631191709487157</v>
      </c>
      <c r="G63">
        <f t="shared" si="32"/>
        <v>0.15000000000000002</v>
      </c>
      <c r="H63">
        <f t="shared" si="16"/>
        <v>-0.74879668600000038</v>
      </c>
      <c r="J63">
        <f t="shared" si="17"/>
        <v>0.56498121864297446</v>
      </c>
      <c r="K63">
        <f t="shared" si="33"/>
        <v>0.15000000000000002</v>
      </c>
      <c r="L63">
        <f t="shared" si="18"/>
        <v>-1.4446244920000009</v>
      </c>
      <c r="N63">
        <f t="shared" si="19"/>
        <v>0.60339647373004868</v>
      </c>
      <c r="O63">
        <f t="shared" si="34"/>
        <v>0.15000000000000002</v>
      </c>
      <c r="P63">
        <f t="shared" si="20"/>
        <v>-1.9610198680000002</v>
      </c>
      <c r="R63">
        <f t="shared" si="21"/>
        <v>0.64713027655525612</v>
      </c>
      <c r="S63">
        <f t="shared" si="35"/>
        <v>0.15000000000000002</v>
      </c>
      <c r="T63">
        <f t="shared" si="22"/>
        <v>-1.8253645333333344</v>
      </c>
      <c r="W63">
        <f t="shared" si="36"/>
        <v>0.15000000000000002</v>
      </c>
      <c r="X63">
        <f t="shared" si="23"/>
        <v>-0.79541083655116906</v>
      </c>
      <c r="Y63">
        <f t="shared" si="24"/>
        <v>-0.6418612437192055</v>
      </c>
      <c r="Z63">
        <f t="shared" si="25"/>
        <v>-0.57096278972806991</v>
      </c>
      <c r="AA63">
        <f t="shared" si="26"/>
        <v>-0.50518079627483481</v>
      </c>
      <c r="AB63">
        <f t="shared" si="27"/>
        <v>-0.43520764995092481</v>
      </c>
      <c r="AC63">
        <f t="shared" si="28"/>
        <v>-10.913557851423505</v>
      </c>
      <c r="AD63">
        <f t="shared" si="29"/>
        <v>-32.449018797311219</v>
      </c>
      <c r="AE63">
        <f t="shared" si="30"/>
        <v>-1.8278325881763648</v>
      </c>
    </row>
    <row r="64" spans="1:31" x14ac:dyDescent="0.15">
      <c r="A64">
        <f t="shared" si="13"/>
        <v>0.49749572422443772</v>
      </c>
      <c r="B64">
        <f t="shared" si="31"/>
        <v>0.16000000000000003</v>
      </c>
      <c r="C64">
        <f t="shared" si="14"/>
        <v>-1.1175676287500016</v>
      </c>
      <c r="F64">
        <f t="shared" si="15"/>
        <v>0.57167255296097208</v>
      </c>
      <c r="G64">
        <f t="shared" si="32"/>
        <v>0.16000000000000003</v>
      </c>
      <c r="H64">
        <f t="shared" si="16"/>
        <v>-1.1278475181250007</v>
      </c>
      <c r="J64">
        <f t="shared" si="17"/>
        <v>0.60963126839237647</v>
      </c>
      <c r="K64">
        <f t="shared" si="33"/>
        <v>0.16000000000000003</v>
      </c>
      <c r="L64">
        <f t="shared" si="18"/>
        <v>-1.8283060862500013</v>
      </c>
      <c r="N64">
        <f t="shared" si="19"/>
        <v>0.64810355235208228</v>
      </c>
      <c r="O64">
        <f t="shared" si="34"/>
        <v>0.16000000000000003</v>
      </c>
      <c r="P64">
        <f t="shared" si="20"/>
        <v>-2.3434305012500003</v>
      </c>
      <c r="R64">
        <f t="shared" si="21"/>
        <v>0.69087845761083233</v>
      </c>
      <c r="S64">
        <f t="shared" si="35"/>
        <v>0.16000000000000003</v>
      </c>
      <c r="T64">
        <f t="shared" si="22"/>
        <v>-2.1510830000000016</v>
      </c>
      <c r="W64">
        <f t="shared" si="36"/>
        <v>0.16000000000000003</v>
      </c>
      <c r="X64">
        <f t="shared" si="23"/>
        <v>-0.69816831694416603</v>
      </c>
      <c r="Y64">
        <f t="shared" si="24"/>
        <v>-0.55918891137848481</v>
      </c>
      <c r="Z64">
        <f t="shared" si="25"/>
        <v>-0.49490098263057575</v>
      </c>
      <c r="AA64">
        <f t="shared" si="26"/>
        <v>-0.43370479238453097</v>
      </c>
      <c r="AB64">
        <f t="shared" si="27"/>
        <v>-0.36979136415756081</v>
      </c>
      <c r="AC64">
        <f t="shared" si="28"/>
        <v>-9.9546893489764656</v>
      </c>
      <c r="AD64">
        <f t="shared" si="29"/>
        <v>-29.820524147545488</v>
      </c>
      <c r="AE64">
        <f t="shared" si="30"/>
        <v>-1.6049425876637289</v>
      </c>
    </row>
    <row r="65" spans="1:31" x14ac:dyDescent="0.15">
      <c r="A65">
        <f t="shared" si="13"/>
        <v>0.54117685385041592</v>
      </c>
      <c r="B65">
        <f t="shared" si="31"/>
        <v>0.17000000000000004</v>
      </c>
      <c r="C65">
        <f t="shared" si="14"/>
        <v>-1.5544230623529423</v>
      </c>
      <c r="F65">
        <f t="shared" si="15"/>
        <v>0.61410974472820745</v>
      </c>
      <c r="G65">
        <f t="shared" si="32"/>
        <v>0.17000000000000004</v>
      </c>
      <c r="H65">
        <f t="shared" si="16"/>
        <v>-1.4623041347058834</v>
      </c>
      <c r="J65">
        <f t="shared" si="17"/>
        <v>0.65086681192335616</v>
      </c>
      <c r="K65">
        <f t="shared" si="33"/>
        <v>0.17000000000000004</v>
      </c>
      <c r="L65">
        <f t="shared" si="18"/>
        <v>-2.1668486694117659</v>
      </c>
      <c r="N65">
        <f t="shared" si="19"/>
        <v>0.68907386598614895</v>
      </c>
      <c r="O65">
        <f t="shared" si="34"/>
        <v>0.17000000000000004</v>
      </c>
      <c r="P65">
        <f t="shared" si="20"/>
        <v>-2.6808516482352944</v>
      </c>
      <c r="R65">
        <f t="shared" si="21"/>
        <v>0.73085561332463589</v>
      </c>
      <c r="S65">
        <f t="shared" si="35"/>
        <v>0.17000000000000004</v>
      </c>
      <c r="T65">
        <f t="shared" si="22"/>
        <v>-2.4384816470588246</v>
      </c>
      <c r="W65">
        <f t="shared" si="36"/>
        <v>0.17000000000000004</v>
      </c>
      <c r="X65">
        <f t="shared" si="23"/>
        <v>-0.61400915179961668</v>
      </c>
      <c r="Y65">
        <f t="shared" si="24"/>
        <v>-0.48758162946425282</v>
      </c>
      <c r="Z65">
        <f t="shared" si="25"/>
        <v>-0.42945024768443624</v>
      </c>
      <c r="AA65">
        <f t="shared" si="26"/>
        <v>-0.37240680618772803</v>
      </c>
      <c r="AB65">
        <f t="shared" si="27"/>
        <v>-0.3135393581336256</v>
      </c>
      <c r="AC65">
        <f t="shared" si="28"/>
        <v>-9.1081841855119325</v>
      </c>
      <c r="AD65">
        <f t="shared" si="29"/>
        <v>-27.486636073750308</v>
      </c>
      <c r="AE65">
        <f t="shared" si="30"/>
        <v>-1.4119260848618469</v>
      </c>
    </row>
    <row r="66" spans="1:31" x14ac:dyDescent="0.15">
      <c r="A66">
        <f t="shared" si="13"/>
        <v>0.58222288503653985</v>
      </c>
      <c r="B66">
        <f t="shared" si="31"/>
        <v>0.18000000000000005</v>
      </c>
      <c r="C66">
        <f t="shared" si="14"/>
        <v>-1.9427390033333349</v>
      </c>
      <c r="F66">
        <f t="shared" si="15"/>
        <v>0.65362216383712568</v>
      </c>
      <c r="G66">
        <f t="shared" si="32"/>
        <v>0.18000000000000005</v>
      </c>
      <c r="H66">
        <f t="shared" si="16"/>
        <v>-1.7595989050000007</v>
      </c>
      <c r="J66">
        <f t="shared" si="17"/>
        <v>0.68886213004893848</v>
      </c>
      <c r="K66">
        <f t="shared" si="33"/>
        <v>0.18000000000000005</v>
      </c>
      <c r="L66">
        <f t="shared" si="18"/>
        <v>-2.4677754100000016</v>
      </c>
      <c r="N66">
        <f t="shared" si="19"/>
        <v>0.7265939048496145</v>
      </c>
      <c r="O66">
        <f t="shared" si="34"/>
        <v>0.18000000000000005</v>
      </c>
      <c r="P66">
        <f t="shared" si="20"/>
        <v>-2.9807815566666669</v>
      </c>
      <c r="R66">
        <f t="shared" si="21"/>
        <v>0.76739451523225211</v>
      </c>
      <c r="S66">
        <f t="shared" si="35"/>
        <v>0.18000000000000005</v>
      </c>
      <c r="T66">
        <f t="shared" si="22"/>
        <v>-2.6939471111111128</v>
      </c>
      <c r="W66">
        <f t="shared" si="36"/>
        <v>0.18000000000000005</v>
      </c>
      <c r="X66">
        <f t="shared" si="23"/>
        <v>-0.54090194058237873</v>
      </c>
      <c r="Y66">
        <f t="shared" si="24"/>
        <v>-0.42522582561176941</v>
      </c>
      <c r="Z66">
        <f t="shared" si="25"/>
        <v>-0.37271412951694827</v>
      </c>
      <c r="AA66">
        <f t="shared" si="26"/>
        <v>-0.31938754782144685</v>
      </c>
      <c r="AB66">
        <f t="shared" si="27"/>
        <v>-0.26475424840325479</v>
      </c>
      <c r="AC66">
        <f t="shared" si="28"/>
        <v>-8.3664853743699119</v>
      </c>
      <c r="AD66">
        <f t="shared" si="29"/>
        <v>-25.437017950465073</v>
      </c>
      <c r="AE66">
        <f t="shared" si="30"/>
        <v>-1.2441203482396914</v>
      </c>
    </row>
    <row r="67" spans="1:31" x14ac:dyDescent="0.15">
      <c r="A67">
        <f t="shared" si="13"/>
        <v>0.62059566752405992</v>
      </c>
      <c r="B67">
        <f t="shared" si="31"/>
        <v>0.19000000000000006</v>
      </c>
      <c r="C67">
        <f t="shared" si="14"/>
        <v>-2.2901795821052646</v>
      </c>
      <c r="F67">
        <f t="shared" si="15"/>
        <v>0.69031666456660801</v>
      </c>
      <c r="G67">
        <f t="shared" si="32"/>
        <v>0.19000000000000006</v>
      </c>
      <c r="H67">
        <f t="shared" si="16"/>
        <v>-2.0255994889473694</v>
      </c>
      <c r="J67">
        <f t="shared" si="17"/>
        <v>0.72385142752372666</v>
      </c>
      <c r="K67">
        <f t="shared" si="33"/>
        <v>0.19000000000000006</v>
      </c>
      <c r="L67">
        <f t="shared" si="18"/>
        <v>-2.7370256515789491</v>
      </c>
      <c r="N67">
        <f t="shared" si="19"/>
        <v>0.76097615934318552</v>
      </c>
      <c r="O67">
        <f t="shared" si="34"/>
        <v>0.19000000000000006</v>
      </c>
      <c r="P67">
        <f t="shared" si="20"/>
        <v>-3.2491398957894742</v>
      </c>
      <c r="R67">
        <f t="shared" si="21"/>
        <v>0.80083233122695385</v>
      </c>
      <c r="S67">
        <f t="shared" si="35"/>
        <v>0.19000000000000006</v>
      </c>
      <c r="T67">
        <f t="shared" si="22"/>
        <v>-2.9225214736842124</v>
      </c>
      <c r="W67">
        <f t="shared" si="36"/>
        <v>0.19000000000000006</v>
      </c>
      <c r="X67">
        <f t="shared" si="23"/>
        <v>-0.47707550810073329</v>
      </c>
      <c r="Y67">
        <f t="shared" si="24"/>
        <v>-0.37060485251439745</v>
      </c>
      <c r="Z67">
        <f t="shared" si="25"/>
        <v>-0.32316911825758488</v>
      </c>
      <c r="AA67">
        <f t="shared" si="26"/>
        <v>-0.27315324967533045</v>
      </c>
      <c r="AB67">
        <f t="shared" si="27"/>
        <v>-0.22210367813608822</v>
      </c>
      <c r="AC67">
        <f t="shared" si="28"/>
        <v>-7.7179343887780858</v>
      </c>
      <c r="AD67">
        <f t="shared" si="29"/>
        <v>-23.644467672028068</v>
      </c>
      <c r="AE67">
        <f t="shared" si="30"/>
        <v>-1.0974834406102272</v>
      </c>
    </row>
    <row r="68" spans="1:31" x14ac:dyDescent="0.15">
      <c r="A68">
        <f t="shared" si="13"/>
        <v>0.65636625698261075</v>
      </c>
      <c r="B68">
        <f t="shared" si="31"/>
        <v>0.20000000000000007</v>
      </c>
      <c r="C68">
        <f t="shared" si="14"/>
        <v>-2.6028761030000016</v>
      </c>
      <c r="F68">
        <f t="shared" si="15"/>
        <v>0.72435805052113111</v>
      </c>
      <c r="G68">
        <f t="shared" si="32"/>
        <v>0.20000000000000007</v>
      </c>
      <c r="H68">
        <f t="shared" si="16"/>
        <v>-2.2650000145000009</v>
      </c>
      <c r="J68">
        <f t="shared" si="17"/>
        <v>0.75608880434911196</v>
      </c>
      <c r="K68">
        <f t="shared" si="33"/>
        <v>0.20000000000000007</v>
      </c>
      <c r="L68">
        <f t="shared" si="18"/>
        <v>-2.9793508690000019</v>
      </c>
      <c r="N68">
        <f t="shared" si="19"/>
        <v>0.7925284429299948</v>
      </c>
      <c r="O68">
        <f t="shared" si="34"/>
        <v>0.20000000000000007</v>
      </c>
      <c r="P68">
        <f t="shared" si="20"/>
        <v>-3.4906624010000007</v>
      </c>
      <c r="R68">
        <f t="shared" si="21"/>
        <v>0.83148888416893907</v>
      </c>
      <c r="S68">
        <f t="shared" si="35"/>
        <v>0.20000000000000007</v>
      </c>
      <c r="T68">
        <f t="shared" si="22"/>
        <v>-3.1282384000000016</v>
      </c>
      <c r="W68">
        <f t="shared" si="36"/>
        <v>0.20000000000000007</v>
      </c>
      <c r="X68">
        <f t="shared" si="23"/>
        <v>-0.42103632726881973</v>
      </c>
      <c r="Y68">
        <f t="shared" si="24"/>
        <v>-0.32246946392476683</v>
      </c>
      <c r="Z68">
        <f t="shared" si="25"/>
        <v>-0.27959644363094871</v>
      </c>
      <c r="AA68">
        <f t="shared" si="26"/>
        <v>-0.23252688374225122</v>
      </c>
      <c r="AB68">
        <f t="shared" si="27"/>
        <v>-0.18453734884628287</v>
      </c>
      <c r="AC68">
        <f t="shared" si="28"/>
        <v>-7.1501342751798678</v>
      </c>
      <c r="AD68">
        <f t="shared" si="29"/>
        <v>-22.076847134267506</v>
      </c>
      <c r="AE68">
        <f t="shared" si="30"/>
        <v>-0.96861707758496596</v>
      </c>
    </row>
    <row r="69" spans="1:31" x14ac:dyDescent="0.15">
      <c r="A69">
        <f t="shared" si="13"/>
        <v>0.68966672600104717</v>
      </c>
      <c r="B69">
        <f t="shared" si="31"/>
        <v>0.21000000000000008</v>
      </c>
      <c r="C69">
        <f t="shared" si="14"/>
        <v>-2.8857920028571451</v>
      </c>
      <c r="F69">
        <f t="shared" si="15"/>
        <v>0.75593692372938237</v>
      </c>
      <c r="G69">
        <f t="shared" si="32"/>
        <v>0.21000000000000008</v>
      </c>
      <c r="H69">
        <f t="shared" si="16"/>
        <v>-2.4816004900000008</v>
      </c>
      <c r="J69">
        <f t="shared" si="17"/>
        <v>0.78582602256071132</v>
      </c>
      <c r="K69">
        <f t="shared" si="33"/>
        <v>0.21000000000000008</v>
      </c>
      <c r="L69">
        <f t="shared" si="18"/>
        <v>-3.1985974942857158</v>
      </c>
      <c r="N69">
        <f t="shared" si="19"/>
        <v>0.82153900358466914</v>
      </c>
      <c r="O69">
        <f t="shared" si="34"/>
        <v>0.21000000000000008</v>
      </c>
      <c r="P69">
        <f t="shared" si="20"/>
        <v>-3.7091827628571439</v>
      </c>
      <c r="R69">
        <f t="shared" si="21"/>
        <v>0.85965713582167758</v>
      </c>
      <c r="S69">
        <f t="shared" si="35"/>
        <v>0.21000000000000008</v>
      </c>
      <c r="T69">
        <f t="shared" si="22"/>
        <v>-3.3143632380952397</v>
      </c>
      <c r="W69">
        <f t="shared" si="36"/>
        <v>0.21000000000000008</v>
      </c>
      <c r="X69">
        <f t="shared" si="23"/>
        <v>-0.37154680387128958</v>
      </c>
      <c r="Y69">
        <f t="shared" si="24"/>
        <v>-0.27979734050382593</v>
      </c>
      <c r="Z69">
        <f t="shared" si="25"/>
        <v>-0.24101985639603277</v>
      </c>
      <c r="AA69">
        <f t="shared" si="26"/>
        <v>-0.19657586413563269</v>
      </c>
      <c r="AB69">
        <f t="shared" si="27"/>
        <v>-0.15122164850541478</v>
      </c>
      <c r="AC69">
        <f t="shared" si="28"/>
        <v>-6.6514889091654386</v>
      </c>
      <c r="AD69">
        <f t="shared" si="29"/>
        <v>-20.702786167745678</v>
      </c>
      <c r="AE69">
        <f t="shared" si="30"/>
        <v>-0.85470878219664881</v>
      </c>
    </row>
    <row r="70" spans="1:31" x14ac:dyDescent="0.15">
      <c r="A70">
        <f t="shared" si="13"/>
        <v>0.72065881413013355</v>
      </c>
      <c r="B70">
        <f t="shared" si="31"/>
        <v>0.22000000000000008</v>
      </c>
      <c r="C70">
        <f t="shared" si="14"/>
        <v>-3.1429882754545471</v>
      </c>
      <c r="F70">
        <f t="shared" si="15"/>
        <v>0.78525021449486576</v>
      </c>
      <c r="G70">
        <f t="shared" si="32"/>
        <v>0.22000000000000008</v>
      </c>
      <c r="H70">
        <f t="shared" si="16"/>
        <v>-2.6785100131818194</v>
      </c>
      <c r="J70">
        <f t="shared" si="17"/>
        <v>0.81330106631420718</v>
      </c>
      <c r="K70">
        <f t="shared" si="33"/>
        <v>0.22000000000000008</v>
      </c>
      <c r="L70">
        <f t="shared" si="18"/>
        <v>-3.3979126081818194</v>
      </c>
      <c r="N70">
        <f t="shared" si="19"/>
        <v>0.84827041201845976</v>
      </c>
      <c r="O70">
        <f t="shared" si="34"/>
        <v>0.22000000000000008</v>
      </c>
      <c r="P70">
        <f t="shared" si="20"/>
        <v>-3.9078376372727277</v>
      </c>
      <c r="R70">
        <f t="shared" si="21"/>
        <v>0.88560025658093866</v>
      </c>
      <c r="S70">
        <f t="shared" si="35"/>
        <v>0.22000000000000008</v>
      </c>
      <c r="T70">
        <f t="shared" si="22"/>
        <v>-3.4835676363636381</v>
      </c>
      <c r="W70">
        <f t="shared" si="36"/>
        <v>0.22000000000000008</v>
      </c>
      <c r="X70">
        <f t="shared" si="23"/>
        <v>-0.32758946572211289</v>
      </c>
      <c r="Y70">
        <f t="shared" si="24"/>
        <v>-0.24175286740854321</v>
      </c>
      <c r="Z70">
        <f t="shared" si="25"/>
        <v>-0.20665392271447555</v>
      </c>
      <c r="AA70">
        <f t="shared" si="26"/>
        <v>-0.16455581192508364</v>
      </c>
      <c r="AB70">
        <f t="shared" si="27"/>
        <v>-0.12148960786221141</v>
      </c>
      <c r="AC70">
        <f t="shared" si="28"/>
        <v>-6.2117751438007334</v>
      </c>
      <c r="AD70">
        <f t="shared" si="29"/>
        <v>-19.494029857810744</v>
      </c>
      <c r="AE70">
        <f t="shared" si="30"/>
        <v>-0.75344678361372552</v>
      </c>
    </row>
    <row r="71" spans="1:31" x14ac:dyDescent="0.15">
      <c r="A71">
        <f t="shared" si="13"/>
        <v>0.74951455984395376</v>
      </c>
      <c r="B71">
        <f t="shared" si="31"/>
        <v>0.23000000000000009</v>
      </c>
      <c r="C71">
        <f t="shared" si="14"/>
        <v>-3.3778196547826109</v>
      </c>
      <c r="F71">
        <f t="shared" si="15"/>
        <v>0.81249001912538754</v>
      </c>
      <c r="G71">
        <f t="shared" si="32"/>
        <v>0.23000000000000009</v>
      </c>
      <c r="H71">
        <f t="shared" si="16"/>
        <v>-2.8582969691304361</v>
      </c>
      <c r="J71">
        <f t="shared" si="17"/>
        <v>0.83873298583961287</v>
      </c>
      <c r="K71">
        <f t="shared" si="33"/>
        <v>0.23000000000000009</v>
      </c>
      <c r="L71">
        <f t="shared" si="18"/>
        <v>-3.5798959730434801</v>
      </c>
      <c r="N71">
        <f t="shared" si="19"/>
        <v>0.87295813421080948</v>
      </c>
      <c r="O71">
        <f t="shared" si="34"/>
        <v>0.23000000000000009</v>
      </c>
      <c r="P71">
        <f t="shared" si="20"/>
        <v>-4.0892181747826095</v>
      </c>
      <c r="R71">
        <f t="shared" si="21"/>
        <v>0.90955206901871455</v>
      </c>
      <c r="S71">
        <f t="shared" si="35"/>
        <v>0.23000000000000009</v>
      </c>
      <c r="T71">
        <f t="shared" si="22"/>
        <v>-3.6380586086956539</v>
      </c>
      <c r="W71">
        <f t="shared" si="36"/>
        <v>0.23000000000000009</v>
      </c>
      <c r="X71">
        <f t="shared" si="23"/>
        <v>-0.28832953555217944</v>
      </c>
      <c r="Y71">
        <f t="shared" si="24"/>
        <v>-0.20765164900706451</v>
      </c>
      <c r="Z71">
        <f t="shared" si="25"/>
        <v>-0.17586287604105239</v>
      </c>
      <c r="AA71">
        <f t="shared" si="26"/>
        <v>-0.13586768052293041</v>
      </c>
      <c r="AB71">
        <f t="shared" si="27"/>
        <v>-9.4803032504672965E-2</v>
      </c>
      <c r="AC71">
        <f t="shared" si="28"/>
        <v>-5.8222464240984362</v>
      </c>
      <c r="AD71">
        <f t="shared" si="29"/>
        <v>-18.426117086856802</v>
      </c>
      <c r="AE71">
        <f t="shared" si="30"/>
        <v>-0.66293363977853192</v>
      </c>
    </row>
    <row r="72" spans="1:31" x14ac:dyDescent="0.15">
      <c r="A72">
        <f t="shared" si="13"/>
        <v>0.77640488653613837</v>
      </c>
      <c r="B72">
        <f>B71+0.01</f>
        <v>0.2400000000000001</v>
      </c>
      <c r="C72">
        <f t="shared" si="14"/>
        <v>-3.5930817525000016</v>
      </c>
      <c r="F72">
        <f t="shared" si="15"/>
        <v>0.83783765515571806</v>
      </c>
      <c r="G72">
        <f>G71+0.01</f>
        <v>0.2400000000000001</v>
      </c>
      <c r="H72">
        <f t="shared" si="16"/>
        <v>-3.0231016787500011</v>
      </c>
      <c r="J72">
        <f t="shared" si="17"/>
        <v>0.86232027201772965</v>
      </c>
      <c r="K72">
        <f>K71+0.01</f>
        <v>0.2400000000000001</v>
      </c>
      <c r="L72">
        <f t="shared" si="18"/>
        <v>-3.7467140575000015</v>
      </c>
      <c r="N72">
        <f t="shared" si="19"/>
        <v>0.89581147418057039</v>
      </c>
      <c r="O72">
        <f>O71+0.01</f>
        <v>0.2400000000000001</v>
      </c>
      <c r="P72">
        <f t="shared" si="20"/>
        <v>-4.255483667500001</v>
      </c>
      <c r="R72">
        <f t="shared" si="21"/>
        <v>0.93171908570304973</v>
      </c>
      <c r="S72">
        <f>S71+0.01</f>
        <v>0.2400000000000001</v>
      </c>
      <c r="T72">
        <f t="shared" si="22"/>
        <v>-3.7796753333333348</v>
      </c>
      <c r="W72">
        <f>W71+0.01</f>
        <v>0.2400000000000001</v>
      </c>
      <c r="X72">
        <f t="shared" si="23"/>
        <v>-0.25308113386868203</v>
      </c>
      <c r="Y72">
        <f t="shared" si="24"/>
        <v>-0.17693092619905137</v>
      </c>
      <c r="Z72">
        <f t="shared" si="25"/>
        <v>-0.14812853206010609</v>
      </c>
      <c r="AA72">
        <f t="shared" si="26"/>
        <v>-0.1100252964267478</v>
      </c>
      <c r="AB72">
        <f t="shared" si="27"/>
        <v>-7.0723919919587527E-2</v>
      </c>
      <c r="AC72">
        <f t="shared" si="28"/>
        <v>-5.4755322701844049</v>
      </c>
      <c r="AD72">
        <f t="shared" si="29"/>
        <v>-17.47829675232445</v>
      </c>
      <c r="AE72">
        <f t="shared" si="30"/>
        <v>-0.58160917953355873</v>
      </c>
    </row>
    <row r="73" spans="1:31" x14ac:dyDescent="0.15">
      <c r="A73">
        <f t="shared" si="13"/>
        <v>0.80149325452010323</v>
      </c>
      <c r="B73">
        <f t="shared" si="31"/>
        <v>0.25000000000000011</v>
      </c>
      <c r="C73">
        <f t="shared" si="14"/>
        <v>-3.7911228824000016</v>
      </c>
      <c r="F73">
        <f t="shared" si="15"/>
        <v>0.8614608915005969</v>
      </c>
      <c r="G73">
        <f t="shared" si="32"/>
        <v>0.25000000000000011</v>
      </c>
      <c r="H73">
        <f t="shared" si="16"/>
        <v>-3.1747220116000014</v>
      </c>
      <c r="J73">
        <f t="shared" si="17"/>
        <v>0.88424113112087721</v>
      </c>
      <c r="K73">
        <f t="shared" ref="K73:K75" si="37">K72+0.01</f>
        <v>0.25000000000000011</v>
      </c>
      <c r="L73">
        <f t="shared" si="18"/>
        <v>-3.9001866952000017</v>
      </c>
      <c r="N73">
        <f t="shared" si="19"/>
        <v>0.91701560791643122</v>
      </c>
      <c r="O73">
        <f t="shared" ref="O73:O75" si="38">O72+0.01</f>
        <v>0.25000000000000011</v>
      </c>
      <c r="P73">
        <f t="shared" si="20"/>
        <v>-4.4084479208000005</v>
      </c>
      <c r="R73">
        <f t="shared" si="21"/>
        <v>0.95228317958633935</v>
      </c>
      <c r="S73">
        <f t="shared" ref="S73:S75" si="39">S72+0.01</f>
        <v>0.25000000000000011</v>
      </c>
      <c r="T73">
        <f t="shared" si="22"/>
        <v>-3.9099627200000016</v>
      </c>
      <c r="W73">
        <f t="shared" ref="W73:W75" si="40">W72+0.01</f>
        <v>0.25000000000000011</v>
      </c>
      <c r="X73">
        <f t="shared" si="23"/>
        <v>-0.22127872303768492</v>
      </c>
      <c r="Y73">
        <f t="shared" si="24"/>
        <v>-0.14912561986512335</v>
      </c>
      <c r="Z73">
        <f t="shared" si="25"/>
        <v>-0.12302548077904608</v>
      </c>
      <c r="AA73">
        <f t="shared" si="26"/>
        <v>-8.6630786241915989E-2</v>
      </c>
      <c r="AB73">
        <f t="shared" si="27"/>
        <v>-4.889283087382143E-2</v>
      </c>
      <c r="AC73">
        <f t="shared" si="28"/>
        <v>-5.1654649555359722</v>
      </c>
      <c r="AD73">
        <f t="shared" si="29"/>
        <v>-16.633139959937775</v>
      </c>
      <c r="AE73">
        <f t="shared" si="30"/>
        <v>-0.508185766753395</v>
      </c>
    </row>
    <row r="74" spans="1:31" x14ac:dyDescent="0.15">
      <c r="A74">
        <f t="shared" si="13"/>
        <v>0.82493244752948003</v>
      </c>
      <c r="B74">
        <f t="shared" si="31"/>
        <v>0.26000000000000012</v>
      </c>
      <c r="C74">
        <f t="shared" si="14"/>
        <v>-3.9739300792307715</v>
      </c>
      <c r="F74">
        <f t="shared" si="15"/>
        <v>0.88351305323160056</v>
      </c>
      <c r="G74">
        <f t="shared" si="32"/>
        <v>0.26000000000000012</v>
      </c>
      <c r="H74">
        <f t="shared" si="16"/>
        <v>-3.3146792419230784</v>
      </c>
      <c r="J74">
        <f t="shared" si="17"/>
        <v>0.90465471445926715</v>
      </c>
      <c r="K74">
        <f t="shared" si="37"/>
        <v>0.26000000000000012</v>
      </c>
      <c r="L74">
        <f t="shared" si="18"/>
        <v>-4.0418537453846168</v>
      </c>
      <c r="N74">
        <f t="shared" si="19"/>
        <v>0.9367340179712077</v>
      </c>
      <c r="O74">
        <f t="shared" si="38"/>
        <v>0.26000000000000012</v>
      </c>
      <c r="P74">
        <f t="shared" si="20"/>
        <v>-4.5496456930769238</v>
      </c>
      <c r="R74">
        <f t="shared" si="21"/>
        <v>0.97140438365109527</v>
      </c>
      <c r="S74">
        <f t="shared" si="39"/>
        <v>0.26000000000000012</v>
      </c>
      <c r="T74">
        <f t="shared" si="22"/>
        <v>-4.030228000000001</v>
      </c>
      <c r="W74">
        <f t="shared" si="40"/>
        <v>0.26000000000000012</v>
      </c>
      <c r="X74">
        <f t="shared" si="23"/>
        <v>-0.19245377778240066</v>
      </c>
      <c r="Y74">
        <f t="shared" si="24"/>
        <v>-0.12384921287583892</v>
      </c>
      <c r="Z74">
        <f t="shared" si="25"/>
        <v>-0.10020193906791001</v>
      </c>
      <c r="AA74">
        <f t="shared" si="26"/>
        <v>-6.5355902600178803E-2</v>
      </c>
      <c r="AB74">
        <f t="shared" si="27"/>
        <v>-2.901243636593813E-2</v>
      </c>
      <c r="AC74">
        <f t="shared" si="28"/>
        <v>-4.8868944764466713</v>
      </c>
      <c r="AD74">
        <f t="shared" si="29"/>
        <v>-15.876067580448252</v>
      </c>
      <c r="AE74">
        <f t="shared" si="30"/>
        <v>-0.4415955539211609</v>
      </c>
    </row>
    <row r="75" spans="1:31" x14ac:dyDescent="0.15">
      <c r="A75">
        <f t="shared" si="13"/>
        <v>0.84686324984513051</v>
      </c>
      <c r="B75">
        <f t="shared" si="31"/>
        <v>0.27000000000000013</v>
      </c>
      <c r="C75">
        <f t="shared" si="14"/>
        <v>-4.1431960022222238</v>
      </c>
      <c r="F75">
        <f t="shared" si="15"/>
        <v>0.90413319249805146</v>
      </c>
      <c r="G75">
        <f t="shared" si="32"/>
        <v>0.27000000000000013</v>
      </c>
      <c r="H75">
        <f t="shared" si="16"/>
        <v>-3.4442692700000013</v>
      </c>
      <c r="J75">
        <f t="shared" si="17"/>
        <v>0.92370276574256471</v>
      </c>
      <c r="K75">
        <f t="shared" si="37"/>
        <v>0.27000000000000013</v>
      </c>
      <c r="L75">
        <f t="shared" si="18"/>
        <v>-4.1730269400000015</v>
      </c>
      <c r="N75">
        <f t="shared" si="19"/>
        <v>0.95511096841576593</v>
      </c>
      <c r="O75">
        <f t="shared" si="38"/>
        <v>0.27000000000000013</v>
      </c>
      <c r="P75">
        <f t="shared" si="20"/>
        <v>-4.6803843711111117</v>
      </c>
      <c r="R75">
        <f t="shared" si="21"/>
        <v>0.98922357001000594</v>
      </c>
      <c r="S75">
        <f t="shared" si="39"/>
        <v>0.27000000000000013</v>
      </c>
      <c r="T75">
        <f t="shared" si="22"/>
        <v>-4.1415847407407425</v>
      </c>
      <c r="W75">
        <f t="shared" si="40"/>
        <v>0.27000000000000013</v>
      </c>
      <c r="X75">
        <f t="shared" si="23"/>
        <v>-0.16621604973194329</v>
      </c>
      <c r="Y75">
        <f t="shared" si="24"/>
        <v>-0.10077859260883816</v>
      </c>
      <c r="Z75">
        <f t="shared" si="25"/>
        <v>-7.9364941188028532E-2</v>
      </c>
      <c r="AA75">
        <f t="shared" si="26"/>
        <v>-4.5927747957793724E-2</v>
      </c>
      <c r="AB75">
        <f t="shared" si="27"/>
        <v>-1.0834916273407035E-2</v>
      </c>
      <c r="AC75">
        <f t="shared" si="28"/>
        <v>-4.6355176122889468</v>
      </c>
      <c r="AD75">
        <f t="shared" si="29"/>
        <v>-15.194890877448847</v>
      </c>
      <c r="AE75">
        <f t="shared" si="30"/>
        <v>-0.3809481666032698</v>
      </c>
    </row>
    <row r="76" spans="1:31" x14ac:dyDescent="0.15">
      <c r="A76">
        <f t="shared" si="13"/>
        <v>0.86741423092669678</v>
      </c>
      <c r="B76">
        <f>B75+0.01</f>
        <v>0.28000000000000014</v>
      </c>
      <c r="C76">
        <f t="shared" si="14"/>
        <v>-4.300371502142859</v>
      </c>
      <c r="F76">
        <f t="shared" si="15"/>
        <v>0.92344683169859831</v>
      </c>
      <c r="G76">
        <f>G75+0.01</f>
        <v>0.28000000000000014</v>
      </c>
      <c r="H76">
        <f t="shared" si="16"/>
        <v>-3.5646028675000014</v>
      </c>
      <c r="J76">
        <f t="shared" si="17"/>
        <v>0.94151138854290484</v>
      </c>
      <c r="K76">
        <f>K75+0.01</f>
        <v>0.28000000000000014</v>
      </c>
      <c r="L76">
        <f t="shared" si="18"/>
        <v>-4.2948306207142872</v>
      </c>
      <c r="N76">
        <f t="shared" si="19"/>
        <v>0.97227384300328401</v>
      </c>
      <c r="O76">
        <f>O75+0.01</f>
        <v>0.28000000000000014</v>
      </c>
      <c r="P76">
        <f t="shared" si="20"/>
        <v>-4.801784572142858</v>
      </c>
      <c r="R76">
        <f t="shared" si="21"/>
        <v>1.0058648968306092</v>
      </c>
      <c r="S76">
        <f>S75+0.01</f>
        <v>0.28000000000000014</v>
      </c>
      <c r="T76">
        <f t="shared" si="22"/>
        <v>-4.24498742857143</v>
      </c>
      <c r="W76">
        <f>W75+0.01</f>
        <v>0.28000000000000014</v>
      </c>
      <c r="X76">
        <f t="shared" si="23"/>
        <v>-0.14223864129777367</v>
      </c>
      <c r="Y76">
        <f t="shared" si="24"/>
        <v>-7.9642053605949337E-2</v>
      </c>
      <c r="Z76">
        <f t="shared" si="25"/>
        <v>-6.0268834789309639E-2</v>
      </c>
      <c r="AA76">
        <f t="shared" si="26"/>
        <v>-2.8117782715700316E-2</v>
      </c>
      <c r="AB76">
        <f t="shared" si="27"/>
        <v>5.8477652737658594E-3</v>
      </c>
      <c r="AC76">
        <f t="shared" si="28"/>
        <v>-4.4077298964320635</v>
      </c>
      <c r="AD76">
        <f t="shared" si="29"/>
        <v>-14.579403217859616</v>
      </c>
      <c r="AE76">
        <f t="shared" si="30"/>
        <v>-0.32549699543137101</v>
      </c>
    </row>
    <row r="77" spans="1:31" x14ac:dyDescent="0.15">
      <c r="A77">
        <f t="shared" si="13"/>
        <v>0.88670215216252568</v>
      </c>
      <c r="B77">
        <f t="shared" si="31"/>
        <v>0.29000000000000015</v>
      </c>
      <c r="C77">
        <f t="shared" si="14"/>
        <v>-4.4467073124137952</v>
      </c>
      <c r="F77">
        <f t="shared" si="15"/>
        <v>0.94156698223155366</v>
      </c>
      <c r="G77">
        <f t="shared" si="32"/>
        <v>0.29000000000000015</v>
      </c>
      <c r="H77">
        <f t="shared" si="16"/>
        <v>-3.676637596206898</v>
      </c>
      <c r="J77">
        <f t="shared" si="17"/>
        <v>0.95819277542988113</v>
      </c>
      <c r="K77">
        <f t="shared" ref="K77" si="41">K76+0.01</f>
        <v>0.29000000000000015</v>
      </c>
      <c r="L77">
        <f t="shared" si="18"/>
        <v>-4.408234047586209</v>
      </c>
      <c r="N77">
        <f t="shared" si="19"/>
        <v>0.98833526956244044</v>
      </c>
      <c r="O77">
        <f t="shared" ref="O77" si="42">O76+0.01</f>
        <v>0.29000000000000015</v>
      </c>
      <c r="P77">
        <f t="shared" si="20"/>
        <v>-4.9148123455172428</v>
      </c>
      <c r="R77">
        <f t="shared" si="21"/>
        <v>1.0214379851661886</v>
      </c>
      <c r="S77">
        <f t="shared" ref="S77" si="43">S76+0.01</f>
        <v>0.29000000000000015</v>
      </c>
      <c r="T77">
        <f t="shared" si="22"/>
        <v>-4.3412588965517251</v>
      </c>
      <c r="W77">
        <f t="shared" ref="W77" si="44">W76+0.01</f>
        <v>0.29000000000000015</v>
      </c>
      <c r="X77">
        <f t="shared" si="23"/>
        <v>-0.12024614543939906</v>
      </c>
      <c r="Y77">
        <f t="shared" si="24"/>
        <v>-6.0209789250337077E-2</v>
      </c>
      <c r="Z77">
        <f t="shared" si="25"/>
        <v>-4.2706294292408423E-2</v>
      </c>
      <c r="AA77">
        <f t="shared" si="26"/>
        <v>-1.1733297135239977E-2</v>
      </c>
      <c r="AB77">
        <f t="shared" si="27"/>
        <v>2.1211423854751808E-2</v>
      </c>
      <c r="AC77">
        <f t="shared" si="28"/>
        <v>-4.2005015955227876</v>
      </c>
      <c r="AD77">
        <f t="shared" si="29"/>
        <v>-14.021032839615014</v>
      </c>
      <c r="AE77">
        <f t="shared" si="30"/>
        <v>-0.27461240043058344</v>
      </c>
    </row>
    <row r="78" spans="1:31" x14ac:dyDescent="0.15">
      <c r="A78">
        <f t="shared" si="13"/>
        <v>0.90483269896221674</v>
      </c>
      <c r="B78">
        <f>B77+0.01</f>
        <v>0.30000000000000016</v>
      </c>
      <c r="C78">
        <f t="shared" si="14"/>
        <v>-4.5832874020000016</v>
      </c>
      <c r="F78">
        <f t="shared" si="15"/>
        <v>0.95859526425706998</v>
      </c>
      <c r="G78">
        <f>G77+0.01</f>
        <v>0.30000000000000016</v>
      </c>
      <c r="H78">
        <f t="shared" si="16"/>
        <v>-3.7812033430000014</v>
      </c>
      <c r="J78">
        <f t="shared" si="17"/>
        <v>0.97384682032390624</v>
      </c>
      <c r="K78">
        <f>K77+0.01</f>
        <v>0.30000000000000016</v>
      </c>
      <c r="L78">
        <f t="shared" si="18"/>
        <v>-4.5140772460000012</v>
      </c>
      <c r="N78">
        <f t="shared" si="19"/>
        <v>1.0033950071974032</v>
      </c>
      <c r="O78">
        <f>O77+0.01</f>
        <v>0.30000000000000016</v>
      </c>
      <c r="P78">
        <f t="shared" si="20"/>
        <v>-5.0203049340000003</v>
      </c>
      <c r="R78">
        <f t="shared" si="21"/>
        <v>1.0360398256787988</v>
      </c>
      <c r="S78">
        <f>S77+0.01</f>
        <v>0.30000000000000016</v>
      </c>
      <c r="T78">
        <f t="shared" si="22"/>
        <v>-4.431112266666668</v>
      </c>
      <c r="W78">
        <f>W77+0.01</f>
        <v>0.30000000000000016</v>
      </c>
      <c r="X78">
        <f t="shared" si="23"/>
        <v>-0.10000521539666099</v>
      </c>
      <c r="Y78">
        <f t="shared" si="24"/>
        <v>-4.2286332538922007E-2</v>
      </c>
      <c r="Z78">
        <f t="shared" si="25"/>
        <v>-2.6501256368901844E-2</v>
      </c>
      <c r="AA78">
        <f t="shared" si="26"/>
        <v>3.3892571710465507E-3</v>
      </c>
      <c r="AB78">
        <f t="shared" si="27"/>
        <v>3.540558487332756E-2</v>
      </c>
      <c r="AC78">
        <f t="shared" si="28"/>
        <v>-4.0112756116609418</v>
      </c>
      <c r="AD78">
        <f t="shared" si="29"/>
        <v>-13.512554364707951</v>
      </c>
      <c r="AE78">
        <f t="shared" si="30"/>
        <v>-0.22776038954271552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8"/>
  <sheetViews>
    <sheetView topLeftCell="D36" workbookViewId="0">
      <selection activeCell="AC78" sqref="AC78"/>
    </sheetView>
  </sheetViews>
  <sheetFormatPr defaultRowHeight="13.5" x14ac:dyDescent="0.15"/>
  <sheetData>
    <row r="1" spans="1:16" x14ac:dyDescent="0.15">
      <c r="A1" t="s">
        <v>2</v>
      </c>
      <c r="B1" t="s">
        <v>10</v>
      </c>
      <c r="E1" t="s">
        <v>2</v>
      </c>
      <c r="F1" t="s">
        <v>10</v>
      </c>
      <c r="H1" t="s">
        <v>2</v>
      </c>
      <c r="I1" t="s">
        <v>11</v>
      </c>
      <c r="K1" t="s">
        <v>2</v>
      </c>
      <c r="L1" t="s">
        <v>10</v>
      </c>
      <c r="N1" t="s">
        <v>2</v>
      </c>
      <c r="O1" t="s">
        <v>10</v>
      </c>
    </row>
    <row r="2" spans="1:16" x14ac:dyDescent="0.15">
      <c r="A2" t="s">
        <v>4</v>
      </c>
      <c r="B2">
        <v>280</v>
      </c>
      <c r="E2" t="s">
        <v>4</v>
      </c>
      <c r="F2">
        <v>288</v>
      </c>
      <c r="H2" t="s">
        <v>4</v>
      </c>
      <c r="I2">
        <v>293</v>
      </c>
      <c r="K2" t="s">
        <v>4</v>
      </c>
      <c r="L2">
        <v>298</v>
      </c>
      <c r="N2" t="s">
        <v>4</v>
      </c>
      <c r="O2">
        <v>303</v>
      </c>
    </row>
    <row r="3" spans="1:16" x14ac:dyDescent="0.15">
      <c r="A3" t="s">
        <v>6</v>
      </c>
      <c r="B3">
        <f>1000/B2</f>
        <v>3.5714285714285716</v>
      </c>
      <c r="E3" t="s">
        <v>6</v>
      </c>
      <c r="F3">
        <f t="shared" ref="F3:I3" si="0">1000/F2</f>
        <v>3.4722222222222223</v>
      </c>
      <c r="H3" t="s">
        <v>6</v>
      </c>
      <c r="I3">
        <f t="shared" si="0"/>
        <v>3.4129692832764507</v>
      </c>
      <c r="K3" t="s">
        <v>6</v>
      </c>
      <c r="L3">
        <f t="shared" ref="L3" si="1">1000/L2</f>
        <v>3.3557046979865772</v>
      </c>
      <c r="N3" t="s">
        <v>6</v>
      </c>
      <c r="O3">
        <f t="shared" ref="O3" si="2">1000/O2</f>
        <v>3.3003300330033003</v>
      </c>
    </row>
    <row r="4" spans="1:16" ht="15" x14ac:dyDescent="0.25">
      <c r="A4" s="3" t="s">
        <v>8</v>
      </c>
      <c r="B4" s="3" t="s">
        <v>1</v>
      </c>
      <c r="C4" s="3"/>
      <c r="D4" s="3"/>
      <c r="E4" s="3" t="s">
        <v>0</v>
      </c>
      <c r="F4" s="3" t="s">
        <v>1</v>
      </c>
      <c r="G4" s="3"/>
      <c r="H4" s="3" t="s">
        <v>0</v>
      </c>
      <c r="I4" s="3" t="s">
        <v>1</v>
      </c>
      <c r="K4" s="3" t="s">
        <v>0</v>
      </c>
      <c r="L4" s="3" t="s">
        <v>1</v>
      </c>
      <c r="N4" s="3" t="s">
        <v>0</v>
      </c>
      <c r="O4" s="3" t="s">
        <v>1</v>
      </c>
    </row>
    <row r="5" spans="1:16" ht="14.25" x14ac:dyDescent="0.2">
      <c r="A5">
        <v>0.89729999999999999</v>
      </c>
      <c r="B5">
        <v>328.38</v>
      </c>
      <c r="C5">
        <f>B5/1000</f>
        <v>0.32838000000000001</v>
      </c>
      <c r="D5">
        <f>8.134*1000*LN(A5)/1000</f>
        <v>-0.88144111073186904</v>
      </c>
      <c r="E5" s="1">
        <v>0.94530000000000003</v>
      </c>
      <c r="F5" s="1">
        <v>366.63</v>
      </c>
      <c r="G5" s="1">
        <f>F5/1000</f>
        <v>0.36663000000000001</v>
      </c>
      <c r="H5" s="1">
        <v>0.91210000000000002</v>
      </c>
      <c r="I5" s="1">
        <v>330.98</v>
      </c>
      <c r="J5">
        <f>I5/1000</f>
        <v>0.33098</v>
      </c>
      <c r="K5">
        <v>0.92649999999999999</v>
      </c>
      <c r="L5">
        <v>345.62</v>
      </c>
      <c r="M5">
        <f>L5/1000</f>
        <v>0.34561999999999998</v>
      </c>
      <c r="N5" s="1">
        <v>0.71960000000000002</v>
      </c>
      <c r="O5" s="1">
        <v>195.55</v>
      </c>
      <c r="P5">
        <f>O5/1000</f>
        <v>0.19555</v>
      </c>
    </row>
    <row r="6" spans="1:16" ht="14.25" x14ac:dyDescent="0.2">
      <c r="A6">
        <v>0.86870000000000003</v>
      </c>
      <c r="B6">
        <v>315.74</v>
      </c>
      <c r="C6">
        <f t="shared" ref="C6:C27" si="3">B6/1000</f>
        <v>0.31574000000000002</v>
      </c>
      <c r="D6">
        <f t="shared" ref="D6:D25" si="4">8.134*1000*LN(A6)/1000</f>
        <v>-1.1449209983840767</v>
      </c>
      <c r="E6" s="1">
        <v>0.93769999999999998</v>
      </c>
      <c r="F6" s="1">
        <v>353.05</v>
      </c>
      <c r="G6" s="1">
        <f t="shared" ref="G6:G27" si="5">F6/1000</f>
        <v>0.35305000000000003</v>
      </c>
      <c r="H6" s="1">
        <v>0.90069999999999995</v>
      </c>
      <c r="I6" s="1">
        <v>317.7</v>
      </c>
      <c r="J6">
        <f t="shared" ref="J6:J29" si="6">I6/1000</f>
        <v>0.31769999999999998</v>
      </c>
      <c r="K6">
        <v>0.90980000000000005</v>
      </c>
      <c r="L6">
        <v>331.07</v>
      </c>
      <c r="M6">
        <f t="shared" ref="M6:M29" si="7">L6/1000</f>
        <v>0.33106999999999998</v>
      </c>
      <c r="N6" s="1">
        <v>0.66510000000000002</v>
      </c>
      <c r="O6" s="1">
        <v>185.43</v>
      </c>
      <c r="P6">
        <f t="shared" ref="P6:P18" si="8">O6/1000</f>
        <v>0.18543000000000001</v>
      </c>
    </row>
    <row r="7" spans="1:16" ht="14.25" x14ac:dyDescent="0.2">
      <c r="A7">
        <v>0.84660000000000002</v>
      </c>
      <c r="B7">
        <v>303.5</v>
      </c>
      <c r="C7">
        <f t="shared" si="3"/>
        <v>0.30349999999999999</v>
      </c>
      <c r="D7">
        <f t="shared" si="4"/>
        <v>-1.3545302185824819</v>
      </c>
      <c r="E7" s="1">
        <v>0.90980000000000005</v>
      </c>
      <c r="F7" s="1">
        <v>339.66</v>
      </c>
      <c r="G7" s="1">
        <f t="shared" si="5"/>
        <v>0.33966000000000002</v>
      </c>
      <c r="H7" s="1">
        <v>0.879</v>
      </c>
      <c r="I7" s="1">
        <v>304.91000000000003</v>
      </c>
      <c r="J7">
        <f t="shared" si="6"/>
        <v>0.30491000000000001</v>
      </c>
      <c r="K7">
        <v>0.89829999999999999</v>
      </c>
      <c r="L7">
        <v>316.82</v>
      </c>
      <c r="M7">
        <f t="shared" si="7"/>
        <v>0.31681999999999999</v>
      </c>
      <c r="N7" s="1">
        <v>0.61899999999999999</v>
      </c>
      <c r="O7" s="1">
        <v>176.02</v>
      </c>
      <c r="P7">
        <f t="shared" si="8"/>
        <v>0.17602000000000001</v>
      </c>
    </row>
    <row r="8" spans="1:16" ht="14.25" x14ac:dyDescent="0.2">
      <c r="A8">
        <v>0.81699999999999995</v>
      </c>
      <c r="B8">
        <v>290.72000000000003</v>
      </c>
      <c r="C8">
        <f t="shared" si="3"/>
        <v>0.29072000000000003</v>
      </c>
      <c r="D8">
        <f t="shared" si="4"/>
        <v>-1.6440130416494398</v>
      </c>
      <c r="E8" s="1">
        <v>0.88549999999999995</v>
      </c>
      <c r="F8" s="1">
        <v>326.54000000000002</v>
      </c>
      <c r="G8" s="1">
        <f t="shared" si="5"/>
        <v>0.32654</v>
      </c>
      <c r="H8" s="1">
        <v>0.87190000000000001</v>
      </c>
      <c r="I8" s="1">
        <v>292.33</v>
      </c>
      <c r="J8">
        <f t="shared" si="6"/>
        <v>0.29232999999999998</v>
      </c>
      <c r="K8">
        <v>0.87290000000000001</v>
      </c>
      <c r="L8">
        <v>303.11</v>
      </c>
      <c r="M8">
        <f t="shared" si="7"/>
        <v>0.30310999999999999</v>
      </c>
      <c r="N8" s="1">
        <v>0.58630000000000004</v>
      </c>
      <c r="O8" s="1">
        <v>170.19</v>
      </c>
      <c r="P8">
        <f t="shared" si="8"/>
        <v>0.17019000000000001</v>
      </c>
    </row>
    <row r="9" spans="1:16" ht="14.25" x14ac:dyDescent="0.2">
      <c r="A9">
        <v>0.79349999999999998</v>
      </c>
      <c r="B9">
        <v>280.26</v>
      </c>
      <c r="C9">
        <f t="shared" si="3"/>
        <v>0.28026000000000001</v>
      </c>
      <c r="D9">
        <f t="shared" si="4"/>
        <v>-1.8814083451534866</v>
      </c>
      <c r="E9" s="1">
        <v>0.86580000000000001</v>
      </c>
      <c r="F9" s="1">
        <v>313.75</v>
      </c>
      <c r="G9" s="1">
        <f t="shared" si="5"/>
        <v>0.31374999999999997</v>
      </c>
      <c r="H9" s="1">
        <v>0.83640000000000003</v>
      </c>
      <c r="I9" s="1">
        <v>280.20999999999998</v>
      </c>
      <c r="J9">
        <f t="shared" si="6"/>
        <v>0.28020999999999996</v>
      </c>
      <c r="K9">
        <v>0.8619</v>
      </c>
      <c r="L9">
        <v>289.60000000000002</v>
      </c>
      <c r="M9">
        <f t="shared" si="7"/>
        <v>0.28960000000000002</v>
      </c>
      <c r="N9" s="1">
        <v>0.50239999999999996</v>
      </c>
      <c r="O9" s="1">
        <v>154.38</v>
      </c>
      <c r="P9">
        <f t="shared" si="8"/>
        <v>0.15437999999999999</v>
      </c>
    </row>
    <row r="10" spans="1:16" ht="14.25" x14ac:dyDescent="0.2">
      <c r="A10">
        <v>0.74850000000000005</v>
      </c>
      <c r="B10">
        <v>264.05</v>
      </c>
      <c r="C10">
        <f t="shared" si="3"/>
        <v>0.26405000000000001</v>
      </c>
      <c r="D10">
        <f t="shared" si="4"/>
        <v>-2.3562902670460404</v>
      </c>
      <c r="E10" s="1">
        <v>0.85680000000000001</v>
      </c>
      <c r="F10" s="1">
        <v>301.22000000000003</v>
      </c>
      <c r="G10" s="1">
        <f t="shared" si="5"/>
        <v>0.30122000000000004</v>
      </c>
      <c r="H10" s="1">
        <v>0.80349999999999999</v>
      </c>
      <c r="I10" s="1">
        <v>266.10000000000002</v>
      </c>
      <c r="J10">
        <f t="shared" si="6"/>
        <v>0.2661</v>
      </c>
      <c r="K10">
        <v>0.83919999999999995</v>
      </c>
      <c r="L10">
        <v>276.41000000000003</v>
      </c>
      <c r="M10">
        <f t="shared" si="7"/>
        <v>0.27641000000000004</v>
      </c>
      <c r="N10" s="1">
        <v>0.48170000000000002</v>
      </c>
      <c r="O10" s="1">
        <v>149.57</v>
      </c>
      <c r="P10">
        <f t="shared" si="8"/>
        <v>0.14956999999999998</v>
      </c>
    </row>
    <row r="11" spans="1:16" ht="14.25" x14ac:dyDescent="0.2">
      <c r="A11">
        <v>0.70009999999999994</v>
      </c>
      <c r="B11">
        <v>247.23</v>
      </c>
      <c r="C11">
        <f t="shared" si="3"/>
        <v>0.24722999999999998</v>
      </c>
      <c r="D11">
        <f t="shared" si="4"/>
        <v>-2.9000320769897461</v>
      </c>
      <c r="E11" s="1">
        <v>0.84009999999999996</v>
      </c>
      <c r="F11" s="1">
        <v>288.89</v>
      </c>
      <c r="G11" s="1">
        <f t="shared" si="5"/>
        <v>0.28888999999999998</v>
      </c>
      <c r="H11" s="1">
        <v>0.77010000000000001</v>
      </c>
      <c r="I11" s="1">
        <v>252.56</v>
      </c>
      <c r="J11">
        <f t="shared" si="6"/>
        <v>0.25256000000000001</v>
      </c>
      <c r="K11">
        <v>0.81599999999999995</v>
      </c>
      <c r="L11">
        <v>263.64</v>
      </c>
      <c r="M11">
        <f t="shared" si="7"/>
        <v>0.26363999999999999</v>
      </c>
      <c r="N11" s="1">
        <v>0.42249999999999999</v>
      </c>
      <c r="O11" s="1">
        <v>138.59</v>
      </c>
      <c r="P11">
        <f t="shared" si="8"/>
        <v>0.13858999999999999</v>
      </c>
    </row>
    <row r="12" spans="1:16" ht="14.25" x14ac:dyDescent="0.2">
      <c r="A12">
        <v>0.65290000000000004</v>
      </c>
      <c r="B12">
        <v>230.83</v>
      </c>
      <c r="C12">
        <f t="shared" si="3"/>
        <v>0.23083000000000001</v>
      </c>
      <c r="D12">
        <f t="shared" si="4"/>
        <v>-3.4677788006221935</v>
      </c>
      <c r="E12" s="1">
        <v>0.8024</v>
      </c>
      <c r="F12" s="1">
        <v>275.39999999999998</v>
      </c>
      <c r="G12" s="1">
        <f t="shared" si="5"/>
        <v>0.27539999999999998</v>
      </c>
      <c r="H12" s="1">
        <v>0.74129999999999996</v>
      </c>
      <c r="I12" s="1">
        <v>235.5</v>
      </c>
      <c r="J12">
        <f t="shared" si="6"/>
        <v>0.23549999999999999</v>
      </c>
      <c r="K12">
        <v>0.78590000000000004</v>
      </c>
      <c r="L12">
        <v>251.35</v>
      </c>
      <c r="M12">
        <f t="shared" si="7"/>
        <v>0.25135000000000002</v>
      </c>
      <c r="N12" s="1">
        <v>0.3765</v>
      </c>
      <c r="O12" s="1">
        <v>128.87</v>
      </c>
      <c r="P12">
        <f t="shared" si="8"/>
        <v>0.12887000000000001</v>
      </c>
    </row>
    <row r="13" spans="1:16" ht="14.25" x14ac:dyDescent="0.2">
      <c r="A13">
        <v>0.64419999999999999</v>
      </c>
      <c r="B13">
        <v>226.29</v>
      </c>
      <c r="C13">
        <f t="shared" si="3"/>
        <v>0.22628999999999999</v>
      </c>
      <c r="D13">
        <f t="shared" si="4"/>
        <v>-3.5768943063197041</v>
      </c>
      <c r="E13" s="1">
        <v>0.78649999999999998</v>
      </c>
      <c r="F13" s="1">
        <v>262.16000000000003</v>
      </c>
      <c r="G13" s="1">
        <f t="shared" si="5"/>
        <v>0.26216</v>
      </c>
      <c r="H13" s="1">
        <v>0.68530000000000002</v>
      </c>
      <c r="I13" s="1">
        <v>217.64</v>
      </c>
      <c r="J13">
        <f t="shared" si="6"/>
        <v>0.21764</v>
      </c>
      <c r="K13">
        <v>0.74819999999999998</v>
      </c>
      <c r="L13">
        <v>233.97</v>
      </c>
      <c r="M13">
        <f t="shared" si="7"/>
        <v>0.23397000000000001</v>
      </c>
      <c r="N13" s="1">
        <v>0.31759999999999999</v>
      </c>
      <c r="O13" s="1">
        <v>115.43</v>
      </c>
      <c r="P13">
        <f t="shared" si="8"/>
        <v>0.11543</v>
      </c>
    </row>
    <row r="14" spans="1:16" ht="14.25" x14ac:dyDescent="0.2">
      <c r="A14">
        <v>0.59350000000000003</v>
      </c>
      <c r="B14">
        <v>210.76</v>
      </c>
      <c r="C14">
        <f t="shared" si="3"/>
        <v>0.21076</v>
      </c>
      <c r="D14">
        <f t="shared" si="4"/>
        <v>-4.2436547401602578</v>
      </c>
      <c r="E14" s="1">
        <v>0.74309999999999998</v>
      </c>
      <c r="F14" s="1">
        <v>245.01</v>
      </c>
      <c r="G14" s="1">
        <f t="shared" si="5"/>
        <v>0.24500999999999998</v>
      </c>
      <c r="H14" s="1">
        <v>0.63109999999999999</v>
      </c>
      <c r="I14" s="1">
        <v>201.31</v>
      </c>
      <c r="J14">
        <f t="shared" si="6"/>
        <v>0.20130999999999999</v>
      </c>
      <c r="K14">
        <v>0.70220000000000005</v>
      </c>
      <c r="L14">
        <v>217.66</v>
      </c>
      <c r="M14">
        <f t="shared" si="7"/>
        <v>0.21765999999999999</v>
      </c>
      <c r="N14" s="1">
        <v>0.2903</v>
      </c>
      <c r="O14" s="1">
        <v>109.55</v>
      </c>
      <c r="P14">
        <f t="shared" si="8"/>
        <v>0.10954999999999999</v>
      </c>
    </row>
    <row r="15" spans="1:16" ht="14.25" x14ac:dyDescent="0.2">
      <c r="A15">
        <v>0.54259999999999997</v>
      </c>
      <c r="B15">
        <v>196.58</v>
      </c>
      <c r="C15">
        <f t="shared" si="3"/>
        <v>0.19658</v>
      </c>
      <c r="D15">
        <f t="shared" si="4"/>
        <v>-4.972988335811924</v>
      </c>
      <c r="E15" s="1">
        <v>0.70040000000000002</v>
      </c>
      <c r="F15" s="1">
        <v>228.95</v>
      </c>
      <c r="G15" s="1">
        <f t="shared" si="5"/>
        <v>0.22894999999999999</v>
      </c>
      <c r="H15" s="1">
        <v>0.58020000000000005</v>
      </c>
      <c r="I15" s="1">
        <v>186.26</v>
      </c>
      <c r="J15">
        <f t="shared" si="6"/>
        <v>0.18625999999999998</v>
      </c>
      <c r="K15">
        <v>0.67290000000000005</v>
      </c>
      <c r="L15">
        <v>209.86</v>
      </c>
      <c r="M15">
        <f t="shared" si="7"/>
        <v>0.20986000000000002</v>
      </c>
      <c r="N15" s="1">
        <v>0.2399</v>
      </c>
      <c r="O15" s="1">
        <v>98.272000000000006</v>
      </c>
      <c r="P15">
        <f t="shared" si="8"/>
        <v>9.8272000000000012E-2</v>
      </c>
    </row>
    <row r="16" spans="1:16" ht="14.25" x14ac:dyDescent="0.2">
      <c r="A16">
        <v>0.4955</v>
      </c>
      <c r="B16">
        <v>184.37</v>
      </c>
      <c r="C16">
        <f t="shared" si="3"/>
        <v>0.18437000000000001</v>
      </c>
      <c r="D16">
        <f t="shared" si="4"/>
        <v>-5.7115965836751759</v>
      </c>
      <c r="E16" s="1">
        <v>0.65080000000000005</v>
      </c>
      <c r="F16" s="1">
        <v>212.82</v>
      </c>
      <c r="G16" s="1">
        <f t="shared" si="5"/>
        <v>0.21281999999999998</v>
      </c>
      <c r="H16" s="1">
        <v>0.54010000000000002</v>
      </c>
      <c r="I16" s="1">
        <v>173.98</v>
      </c>
      <c r="J16">
        <f t="shared" si="6"/>
        <v>0.17398</v>
      </c>
      <c r="K16">
        <v>0.63160000000000005</v>
      </c>
      <c r="L16">
        <v>192.88</v>
      </c>
      <c r="M16">
        <f t="shared" si="7"/>
        <v>0.19288</v>
      </c>
      <c r="N16" s="1">
        <v>0.19259999999999999</v>
      </c>
      <c r="O16" s="1">
        <v>87.366</v>
      </c>
      <c r="P16">
        <f t="shared" si="8"/>
        <v>8.7365999999999999E-2</v>
      </c>
    </row>
    <row r="17" spans="1:16" ht="14.25" x14ac:dyDescent="0.2">
      <c r="A17">
        <v>0.44540000000000002</v>
      </c>
      <c r="B17">
        <v>171.21</v>
      </c>
      <c r="C17">
        <f t="shared" si="3"/>
        <v>0.17121</v>
      </c>
      <c r="D17">
        <f t="shared" si="4"/>
        <v>-6.5786370515082462</v>
      </c>
      <c r="E17" s="1">
        <v>0.59960000000000002</v>
      </c>
      <c r="F17" s="1">
        <v>196.66</v>
      </c>
      <c r="G17" s="1">
        <f t="shared" si="5"/>
        <v>0.19666</v>
      </c>
      <c r="H17" s="1">
        <v>0.49030000000000001</v>
      </c>
      <c r="I17" s="1">
        <v>161.44</v>
      </c>
      <c r="J17">
        <f t="shared" si="6"/>
        <v>0.16144</v>
      </c>
      <c r="K17">
        <v>0.5665</v>
      </c>
      <c r="L17">
        <v>179.65</v>
      </c>
      <c r="M17">
        <f t="shared" si="7"/>
        <v>0.17965</v>
      </c>
      <c r="N17" s="1">
        <v>0.14599999999999999</v>
      </c>
      <c r="O17" s="1">
        <v>75.959000000000003</v>
      </c>
      <c r="P17">
        <f t="shared" si="8"/>
        <v>7.5958999999999999E-2</v>
      </c>
    </row>
    <row r="18" spans="1:16" ht="14.25" x14ac:dyDescent="0.2">
      <c r="A18">
        <v>0.39650000000000002</v>
      </c>
      <c r="B18">
        <v>159.19999999999999</v>
      </c>
      <c r="C18">
        <f t="shared" si="3"/>
        <v>0.15919999999999998</v>
      </c>
      <c r="D18">
        <f t="shared" si="4"/>
        <v>-7.5245945211374439</v>
      </c>
      <c r="E18" s="1">
        <v>0.54310000000000003</v>
      </c>
      <c r="F18" s="1">
        <v>179.78</v>
      </c>
      <c r="G18" s="1">
        <f t="shared" si="5"/>
        <v>0.17978</v>
      </c>
      <c r="H18" s="1">
        <v>0.44350000000000001</v>
      </c>
      <c r="I18" s="1">
        <v>150.22</v>
      </c>
      <c r="J18">
        <f t="shared" si="6"/>
        <v>0.15021999999999999</v>
      </c>
      <c r="K18">
        <v>0.52190000000000003</v>
      </c>
      <c r="L18">
        <v>167.44</v>
      </c>
      <c r="M18">
        <f t="shared" si="7"/>
        <v>0.16744000000000001</v>
      </c>
      <c r="N18" s="2">
        <v>9.7244999999999998E-2</v>
      </c>
      <c r="O18" s="2">
        <v>61.857999999999997</v>
      </c>
      <c r="P18">
        <f t="shared" si="8"/>
        <v>6.1857999999999996E-2</v>
      </c>
    </row>
    <row r="19" spans="1:16" ht="14.25" x14ac:dyDescent="0.2">
      <c r="A19">
        <v>0.34599999999999997</v>
      </c>
      <c r="B19">
        <v>146.72999999999999</v>
      </c>
      <c r="C19">
        <f t="shared" si="3"/>
        <v>0.14673</v>
      </c>
      <c r="D19">
        <f t="shared" si="4"/>
        <v>-8.6327484429211747</v>
      </c>
      <c r="E19" s="1">
        <v>0.49230000000000002</v>
      </c>
      <c r="F19" s="1">
        <v>166.64</v>
      </c>
      <c r="G19" s="1">
        <f t="shared" si="5"/>
        <v>0.16663999999999998</v>
      </c>
      <c r="H19" s="1">
        <v>0.39240000000000003</v>
      </c>
      <c r="I19" s="1">
        <v>139.09</v>
      </c>
      <c r="J19">
        <f t="shared" si="6"/>
        <v>0.13908999999999999</v>
      </c>
      <c r="K19">
        <v>0.46589999999999998</v>
      </c>
      <c r="L19">
        <v>152.77000000000001</v>
      </c>
      <c r="M19">
        <f t="shared" si="7"/>
        <v>0.15277000000000002</v>
      </c>
    </row>
    <row r="20" spans="1:16" ht="14.25" x14ac:dyDescent="0.2">
      <c r="A20">
        <v>0.29770000000000002</v>
      </c>
      <c r="B20">
        <v>134.82</v>
      </c>
      <c r="C20">
        <f t="shared" si="3"/>
        <v>0.13482</v>
      </c>
      <c r="D20">
        <f t="shared" si="4"/>
        <v>-9.8557157351519429</v>
      </c>
      <c r="E20" s="1">
        <v>0.44190000000000002</v>
      </c>
      <c r="F20" s="1">
        <v>153.94999999999999</v>
      </c>
      <c r="G20" s="1">
        <f t="shared" si="5"/>
        <v>0.15394999999999998</v>
      </c>
      <c r="H20" s="1">
        <v>0.3422</v>
      </c>
      <c r="I20" s="1">
        <v>127.5</v>
      </c>
      <c r="J20">
        <f t="shared" si="6"/>
        <v>0.1275</v>
      </c>
      <c r="K20">
        <v>0.42370000000000002</v>
      </c>
      <c r="L20">
        <v>142.94</v>
      </c>
      <c r="M20">
        <f t="shared" si="7"/>
        <v>0.14294000000000001</v>
      </c>
    </row>
    <row r="21" spans="1:16" ht="14.25" x14ac:dyDescent="0.2">
      <c r="A21">
        <v>0.24640000000000001</v>
      </c>
      <c r="B21">
        <v>122.11</v>
      </c>
      <c r="C21">
        <f t="shared" si="3"/>
        <v>0.12211</v>
      </c>
      <c r="D21">
        <f t="shared" si="4"/>
        <v>-11.394099450923429</v>
      </c>
      <c r="E21" s="1">
        <v>0.39340000000000003</v>
      </c>
      <c r="F21" s="1">
        <v>142.75</v>
      </c>
      <c r="G21" s="1">
        <f t="shared" si="5"/>
        <v>0.14274999999999999</v>
      </c>
      <c r="H21" s="1">
        <v>0.29189999999999999</v>
      </c>
      <c r="I21" s="1">
        <v>115.85</v>
      </c>
      <c r="J21">
        <f t="shared" si="6"/>
        <v>0.11584999999999999</v>
      </c>
      <c r="K21">
        <v>0.38829999999999998</v>
      </c>
      <c r="L21">
        <v>134.09</v>
      </c>
      <c r="M21">
        <f t="shared" si="7"/>
        <v>0.13409000000000001</v>
      </c>
    </row>
    <row r="22" spans="1:16" ht="14.25" x14ac:dyDescent="0.2">
      <c r="A22">
        <v>0.19800000000000001</v>
      </c>
      <c r="B22">
        <v>109.03</v>
      </c>
      <c r="C22">
        <f t="shared" si="3"/>
        <v>0.10903</v>
      </c>
      <c r="D22">
        <f t="shared" si="4"/>
        <v>-13.172917411571355</v>
      </c>
      <c r="E22" s="1">
        <v>0.34200000000000003</v>
      </c>
      <c r="F22" s="1">
        <v>130.22999999999999</v>
      </c>
      <c r="G22" s="1">
        <f t="shared" si="5"/>
        <v>0.13022999999999998</v>
      </c>
      <c r="H22" s="1">
        <v>0.24440000000000001</v>
      </c>
      <c r="I22" s="1">
        <v>104.84</v>
      </c>
      <c r="J22">
        <f t="shared" si="6"/>
        <v>0.10484</v>
      </c>
      <c r="K22">
        <v>0.34089999999999998</v>
      </c>
      <c r="L22">
        <v>123.64</v>
      </c>
      <c r="M22">
        <f t="shared" si="7"/>
        <v>0.12364</v>
      </c>
    </row>
    <row r="23" spans="1:16" ht="14.25" x14ac:dyDescent="0.2">
      <c r="A23">
        <v>0.14779999999999999</v>
      </c>
      <c r="B23">
        <v>94.850999999999999</v>
      </c>
      <c r="C23">
        <f t="shared" si="3"/>
        <v>9.4851000000000005E-2</v>
      </c>
      <c r="D23">
        <f t="shared" si="4"/>
        <v>-15.551356129987001</v>
      </c>
      <c r="E23" s="1">
        <v>0.29499999999999998</v>
      </c>
      <c r="F23" s="1">
        <v>119.5</v>
      </c>
      <c r="G23" s="1">
        <f t="shared" si="5"/>
        <v>0.1195</v>
      </c>
      <c r="H23" s="1">
        <v>0.19700000000000001</v>
      </c>
      <c r="I23" s="1">
        <v>92.738</v>
      </c>
      <c r="J23">
        <f t="shared" si="6"/>
        <v>9.2738000000000001E-2</v>
      </c>
      <c r="K23">
        <v>0.29070000000000001</v>
      </c>
      <c r="L23">
        <v>112.39</v>
      </c>
      <c r="M23">
        <f t="shared" si="7"/>
        <v>0.11239</v>
      </c>
    </row>
    <row r="24" spans="1:16" ht="14.25" x14ac:dyDescent="0.2">
      <c r="A24">
        <v>0.1041</v>
      </c>
      <c r="B24">
        <v>82.644000000000005</v>
      </c>
      <c r="C24">
        <f t="shared" si="3"/>
        <v>8.2644000000000009E-2</v>
      </c>
      <c r="D24">
        <f t="shared" si="4"/>
        <v>-18.402388469540114</v>
      </c>
      <c r="E24" s="1">
        <v>0.2467</v>
      </c>
      <c r="F24" s="1">
        <v>108.06</v>
      </c>
      <c r="G24" s="1">
        <f t="shared" si="5"/>
        <v>0.10806</v>
      </c>
      <c r="H24" s="1">
        <v>0.14760000000000001</v>
      </c>
      <c r="I24" s="1">
        <v>79.884</v>
      </c>
      <c r="J24">
        <f t="shared" si="6"/>
        <v>7.9883999999999997E-2</v>
      </c>
      <c r="K24">
        <v>0.2414</v>
      </c>
      <c r="L24">
        <v>101.1</v>
      </c>
      <c r="M24">
        <f t="shared" si="7"/>
        <v>0.1011</v>
      </c>
    </row>
    <row r="25" spans="1:16" ht="14.25" x14ac:dyDescent="0.2">
      <c r="A25">
        <v>9.9256999999999998E-2</v>
      </c>
      <c r="B25">
        <v>79.507999999999996</v>
      </c>
      <c r="C25">
        <f t="shared" si="3"/>
        <v>7.9507999999999995E-2</v>
      </c>
      <c r="D25">
        <f t="shared" si="4"/>
        <v>-18.789888403090309</v>
      </c>
      <c r="E25" s="1">
        <v>0.19550000000000001</v>
      </c>
      <c r="F25" s="1">
        <v>94.986999999999995</v>
      </c>
      <c r="G25" s="1">
        <f t="shared" si="5"/>
        <v>9.4986999999999988E-2</v>
      </c>
      <c r="H25" s="2">
        <v>9.7973000000000005E-2</v>
      </c>
      <c r="I25" s="2">
        <v>64.847999999999999</v>
      </c>
      <c r="J25">
        <f t="shared" si="6"/>
        <v>6.4848000000000003E-2</v>
      </c>
      <c r="K25">
        <v>0.19589999999999999</v>
      </c>
      <c r="L25">
        <v>90.436999999999998</v>
      </c>
      <c r="M25">
        <f t="shared" si="7"/>
        <v>9.0437000000000003E-2</v>
      </c>
    </row>
    <row r="26" spans="1:16" ht="14.25" x14ac:dyDescent="0.2">
      <c r="C26">
        <f t="shared" si="3"/>
        <v>0</v>
      </c>
      <c r="E26" s="1">
        <v>0.14799999999999999</v>
      </c>
      <c r="F26" s="1">
        <v>81.632000000000005</v>
      </c>
      <c r="G26" s="1">
        <f t="shared" si="5"/>
        <v>8.163200000000001E-2</v>
      </c>
      <c r="J26">
        <f t="shared" si="6"/>
        <v>0</v>
      </c>
      <c r="K26">
        <v>0.14549999999999999</v>
      </c>
      <c r="L26">
        <v>77.120999999999995</v>
      </c>
      <c r="M26">
        <f t="shared" si="7"/>
        <v>7.7120999999999995E-2</v>
      </c>
    </row>
    <row r="27" spans="1:16" ht="14.25" x14ac:dyDescent="0.2">
      <c r="C27">
        <f t="shared" si="3"/>
        <v>0</v>
      </c>
      <c r="E27" s="2">
        <v>9.9513000000000004E-2</v>
      </c>
      <c r="F27" s="2">
        <v>66.474000000000004</v>
      </c>
      <c r="G27" s="1">
        <f t="shared" si="5"/>
        <v>6.6474000000000005E-2</v>
      </c>
      <c r="J27">
        <f t="shared" si="6"/>
        <v>0</v>
      </c>
      <c r="K27">
        <v>9.7501000000000004E-2</v>
      </c>
      <c r="L27">
        <v>62.951000000000001</v>
      </c>
      <c r="M27">
        <f t="shared" si="7"/>
        <v>6.2951000000000007E-2</v>
      </c>
    </row>
    <row r="28" spans="1:16" x14ac:dyDescent="0.15">
      <c r="J28">
        <f t="shared" si="6"/>
        <v>0</v>
      </c>
      <c r="K28">
        <v>5.1264999999999998E-2</v>
      </c>
      <c r="L28">
        <v>46.872</v>
      </c>
      <c r="M28">
        <f t="shared" si="7"/>
        <v>4.6871999999999997E-2</v>
      </c>
    </row>
    <row r="29" spans="1:16" ht="14.25" x14ac:dyDescent="0.2">
      <c r="A29" s="7"/>
      <c r="B29" s="6"/>
      <c r="C29" s="6"/>
      <c r="D29" s="6"/>
      <c r="E29" s="7"/>
      <c r="H29" s="7"/>
      <c r="I29" s="7"/>
      <c r="J29">
        <f t="shared" si="6"/>
        <v>0</v>
      </c>
      <c r="K29">
        <v>4.8737999999999997E-2</v>
      </c>
      <c r="L29" s="7">
        <v>44.634999999999998</v>
      </c>
      <c r="M29">
        <f t="shared" si="7"/>
        <v>4.4635000000000001E-2</v>
      </c>
      <c r="N29" s="7"/>
    </row>
    <row r="30" spans="1:16" ht="14.25" x14ac:dyDescent="0.2">
      <c r="A30" s="7"/>
      <c r="B30" s="6"/>
      <c r="C30" s="6"/>
      <c r="D30" s="6"/>
      <c r="E30" s="7"/>
      <c r="H30" s="7"/>
      <c r="I30" s="7"/>
      <c r="J30" s="7"/>
      <c r="L30" s="7"/>
      <c r="M30" s="7"/>
      <c r="N30" s="7"/>
    </row>
    <row r="44" spans="1:19" x14ac:dyDescent="0.15">
      <c r="A44" t="s">
        <v>30</v>
      </c>
      <c r="B44">
        <v>0.14233000000000001</v>
      </c>
      <c r="F44" t="s">
        <v>30</v>
      </c>
      <c r="G44">
        <v>0.12637000000000001</v>
      </c>
      <c r="J44" t="s">
        <v>30</v>
      </c>
      <c r="K44">
        <v>0.12608</v>
      </c>
      <c r="N44" t="s">
        <v>30</v>
      </c>
      <c r="O44">
        <v>0.11963</v>
      </c>
      <c r="R44" t="s">
        <v>30</v>
      </c>
      <c r="S44">
        <v>0.13261000000000001</v>
      </c>
    </row>
    <row r="45" spans="1:19" x14ac:dyDescent="0.15">
      <c r="A45" t="s">
        <v>15</v>
      </c>
      <c r="B45">
        <v>8.7513400000000008</v>
      </c>
      <c r="F45" t="s">
        <v>15</v>
      </c>
      <c r="G45">
        <v>7.6263199999999998</v>
      </c>
      <c r="J45" t="s">
        <v>15</v>
      </c>
      <c r="K45">
        <v>7.2200699999999998</v>
      </c>
      <c r="N45" t="s">
        <v>15</v>
      </c>
      <c r="O45">
        <v>7.7778099999999997</v>
      </c>
      <c r="R45" t="s">
        <v>15</v>
      </c>
      <c r="S45">
        <v>6.3528799999999999</v>
      </c>
    </row>
    <row r="46" spans="1:19" x14ac:dyDescent="0.15">
      <c r="A46" t="s">
        <v>31</v>
      </c>
      <c r="B46">
        <v>0.65793999999999997</v>
      </c>
      <c r="F46" t="s">
        <v>31</v>
      </c>
      <c r="G46">
        <v>0.70215000000000005</v>
      </c>
      <c r="J46" t="s">
        <v>31</v>
      </c>
      <c r="K46">
        <v>0.68735000000000002</v>
      </c>
      <c r="N46" t="s">
        <v>31</v>
      </c>
      <c r="O46">
        <v>0.70403000000000004</v>
      </c>
      <c r="R46" t="s">
        <v>31</v>
      </c>
      <c r="S46">
        <v>0.55710000000000004</v>
      </c>
    </row>
    <row r="48" spans="1:19" x14ac:dyDescent="0.15">
      <c r="A48" t="s">
        <v>19</v>
      </c>
      <c r="B48" t="s">
        <v>14</v>
      </c>
      <c r="F48" t="s">
        <v>19</v>
      </c>
      <c r="G48" t="s">
        <v>14</v>
      </c>
      <c r="J48" t="s">
        <v>19</v>
      </c>
      <c r="K48" t="s">
        <v>14</v>
      </c>
      <c r="N48" t="s">
        <v>19</v>
      </c>
      <c r="O48" t="s">
        <v>14</v>
      </c>
      <c r="R48" t="s">
        <v>19</v>
      </c>
      <c r="S48" t="s">
        <v>14</v>
      </c>
    </row>
    <row r="49" spans="1:31" x14ac:dyDescent="0.15">
      <c r="A49">
        <v>0.18404540416157714</v>
      </c>
      <c r="B49">
        <f>B$44*((B$45*A49/(1+B$45*A49)+B$46*A49/(1-B$46*A49)))</f>
        <v>0.10742025692972776</v>
      </c>
      <c r="F49">
        <v>0.15385965921055894</v>
      </c>
      <c r="G49">
        <f>G$44*((G$45*F49/(1+G$45*F49)+G$46*F49/(1-G$46*F49)))</f>
        <v>8.3531198155492703E-2</v>
      </c>
      <c r="J49">
        <v>0.01</v>
      </c>
      <c r="K49">
        <f>K$44*((K$45*J49/(1+K$45*J49)+K$46*J49/(1-K$46*J49)))</f>
        <v>9.3626836611059236E-3</v>
      </c>
      <c r="N49">
        <v>0.01</v>
      </c>
      <c r="O49">
        <f>O$44*((O$45*N49/(1+O$45*N49)+O$46*N49/(1-O$46*N49)))</f>
        <v>9.48132865853883E-3</v>
      </c>
      <c r="R49">
        <v>0.01</v>
      </c>
      <c r="S49">
        <f>S$44*((S$45*R49/(1+S$45*R49)+S$46*R49/(1-S$46*R49)))</f>
        <v>8.6642311380868819E-3</v>
      </c>
    </row>
    <row r="51" spans="1:31" x14ac:dyDescent="0.15">
      <c r="A51" t="s">
        <v>30</v>
      </c>
      <c r="B51">
        <v>0.14233000000000001</v>
      </c>
      <c r="F51" t="s">
        <v>30</v>
      </c>
      <c r="G51">
        <v>0.12637000000000001</v>
      </c>
      <c r="J51" t="s">
        <v>30</v>
      </c>
      <c r="K51">
        <v>0.12608</v>
      </c>
      <c r="N51" t="s">
        <v>30</v>
      </c>
      <c r="O51">
        <v>0.11963</v>
      </c>
      <c r="R51" t="s">
        <v>30</v>
      </c>
      <c r="S51">
        <v>0.13261000000000001</v>
      </c>
    </row>
    <row r="52" spans="1:31" x14ac:dyDescent="0.15">
      <c r="A52" t="s">
        <v>15</v>
      </c>
      <c r="B52">
        <v>8.7513400000000008</v>
      </c>
      <c r="F52" t="s">
        <v>15</v>
      </c>
      <c r="G52">
        <v>7.6263199999999998</v>
      </c>
      <c r="J52" t="s">
        <v>15</v>
      </c>
      <c r="K52">
        <v>7.2200699999999998</v>
      </c>
      <c r="N52" t="s">
        <v>15</v>
      </c>
      <c r="O52">
        <v>7.7778099999999997</v>
      </c>
      <c r="R52" t="s">
        <v>15</v>
      </c>
      <c r="S52">
        <v>6.3528799999999999</v>
      </c>
    </row>
    <row r="53" spans="1:31" x14ac:dyDescent="0.15">
      <c r="A53" t="s">
        <v>31</v>
      </c>
      <c r="B53">
        <v>0.65793999999999997</v>
      </c>
      <c r="F53" t="s">
        <v>31</v>
      </c>
      <c r="G53">
        <v>0.70215000000000005</v>
      </c>
      <c r="J53" t="s">
        <v>31</v>
      </c>
      <c r="K53">
        <v>0.68735000000000002</v>
      </c>
      <c r="N53" t="s">
        <v>31</v>
      </c>
      <c r="O53">
        <v>0.70403000000000004</v>
      </c>
      <c r="R53" t="s">
        <v>31</v>
      </c>
      <c r="S53">
        <v>0.55710000000000004</v>
      </c>
    </row>
    <row r="55" spans="1:31" x14ac:dyDescent="0.15">
      <c r="A55" t="s">
        <v>26</v>
      </c>
      <c r="B55">
        <v>280</v>
      </c>
      <c r="F55" t="s">
        <v>26</v>
      </c>
      <c r="G55">
        <v>288</v>
      </c>
      <c r="J55" t="s">
        <v>26</v>
      </c>
      <c r="K55">
        <v>293</v>
      </c>
      <c r="N55" t="s">
        <v>26</v>
      </c>
      <c r="O55">
        <v>298</v>
      </c>
      <c r="R55" t="s">
        <v>26</v>
      </c>
      <c r="S55">
        <v>303</v>
      </c>
      <c r="W55" t="s">
        <v>26</v>
      </c>
      <c r="X55">
        <v>280</v>
      </c>
      <c r="Y55">
        <v>288</v>
      </c>
      <c r="Z55">
        <v>293</v>
      </c>
      <c r="AA55">
        <v>298</v>
      </c>
      <c r="AB55">
        <v>303</v>
      </c>
    </row>
    <row r="56" spans="1:31" x14ac:dyDescent="0.15">
      <c r="A56" t="s">
        <v>5</v>
      </c>
      <c r="B56">
        <f>1000/B55</f>
        <v>3.5714285714285716</v>
      </c>
      <c r="F56" t="s">
        <v>5</v>
      </c>
      <c r="G56">
        <f t="shared" ref="G56" si="9">1000/G55</f>
        <v>3.4722222222222223</v>
      </c>
      <c r="J56" t="s">
        <v>5</v>
      </c>
      <c r="K56">
        <f t="shared" ref="K56" si="10">1000/K55</f>
        <v>3.4129692832764507</v>
      </c>
      <c r="N56" t="s">
        <v>5</v>
      </c>
      <c r="O56">
        <f t="shared" ref="O56" si="11">1000/O55</f>
        <v>3.3557046979865772</v>
      </c>
      <c r="R56" t="s">
        <v>5</v>
      </c>
      <c r="S56">
        <f t="shared" ref="S56" si="12">1000/S55</f>
        <v>3.3003300330033003</v>
      </c>
      <c r="W56" t="s">
        <v>5</v>
      </c>
      <c r="X56">
        <v>3.5714285714285716</v>
      </c>
      <c r="Y56">
        <v>3.4722222222222223</v>
      </c>
      <c r="Z56">
        <v>3.4129692832764507</v>
      </c>
      <c r="AA56">
        <v>3.3557046979865772</v>
      </c>
      <c r="AB56">
        <v>3.3003300330033003</v>
      </c>
    </row>
    <row r="57" spans="1:31" x14ac:dyDescent="0.15">
      <c r="A57" t="s">
        <v>19</v>
      </c>
      <c r="B57" t="s">
        <v>14</v>
      </c>
      <c r="C57" t="s">
        <v>23</v>
      </c>
      <c r="F57" t="s">
        <v>19</v>
      </c>
      <c r="G57" t="s">
        <v>14</v>
      </c>
      <c r="H57" t="s">
        <v>23</v>
      </c>
      <c r="J57" t="s">
        <v>19</v>
      </c>
      <c r="K57" t="s">
        <v>14</v>
      </c>
      <c r="L57" t="s">
        <v>23</v>
      </c>
      <c r="N57" t="s">
        <v>19</v>
      </c>
      <c r="O57" t="s">
        <v>14</v>
      </c>
      <c r="P57" t="s">
        <v>23</v>
      </c>
      <c r="R57" t="s">
        <v>19</v>
      </c>
      <c r="S57" t="s">
        <v>14</v>
      </c>
      <c r="T57" t="s">
        <v>23</v>
      </c>
      <c r="W57" t="s">
        <v>14</v>
      </c>
      <c r="X57" t="s">
        <v>7</v>
      </c>
      <c r="Y57" t="s">
        <v>7</v>
      </c>
      <c r="Z57" t="s">
        <v>7</v>
      </c>
      <c r="AA57" t="s">
        <v>7</v>
      </c>
      <c r="AB57" t="s">
        <v>7</v>
      </c>
      <c r="AC57" t="s">
        <v>29</v>
      </c>
      <c r="AD57" t="s">
        <v>35</v>
      </c>
      <c r="AE57" t="s">
        <v>33</v>
      </c>
    </row>
    <row r="58" spans="1:31" x14ac:dyDescent="0.15">
      <c r="A58">
        <f>(SQRT(C58^2+4*B$52*B$53)-C58)/(2*B$52*B$53)</f>
        <v>0.16066986992841165</v>
      </c>
      <c r="B58">
        <v>0.1</v>
      </c>
      <c r="C58">
        <f>B$53-B$52+B$51*(B$52+B$53)/B58</f>
        <v>5.2988282240000011</v>
      </c>
      <c r="F58">
        <f>(SQRT(H58^2+4*G$52*G$53)-H58)/(2*G$52*G$53)</f>
        <v>0.21132221753752259</v>
      </c>
      <c r="G58">
        <v>0.1</v>
      </c>
      <c r="H58">
        <f>G$53-G$52+G$51*(G$52+G$53)/G58</f>
        <v>3.6005175389999984</v>
      </c>
      <c r="J58">
        <f>(SQRT(L58^2+4*K$52*K$53)-L58)/(2*K$52*K$53)</f>
        <v>0.22065337735362806</v>
      </c>
      <c r="K58">
        <v>0.1</v>
      </c>
      <c r="L58">
        <f>K$53-K$52+K$51*(K$52+K$53)/K58</f>
        <v>3.4369551359999999</v>
      </c>
      <c r="N58">
        <f>(SQRT(P58^2+4*O$52*O$53)-P58)/(2*O$52*O$53)</f>
        <v>0.23063073078670732</v>
      </c>
      <c r="O58">
        <v>0.1</v>
      </c>
      <c r="P58">
        <f>O$53-O$52+O$51*(O$52+O$53)/O58</f>
        <v>3.0730451920000004</v>
      </c>
      <c r="R58">
        <f>(SQRT(T58^2+4*S$52*S$53)-T58)/(2*S$52*S$53)</f>
        <v>0.23761403733054592</v>
      </c>
      <c r="S58">
        <v>0.1</v>
      </c>
      <c r="T58">
        <f>S$53-S$52+S$51*(S$52+S$53)/S58</f>
        <v>3.3675444780000001</v>
      </c>
      <c r="W58">
        <v>0.1</v>
      </c>
      <c r="X58">
        <f>LN(A58)</f>
        <v>-1.8284035164846266</v>
      </c>
      <c r="Y58">
        <f>LN(F58)</f>
        <v>-1.5543712129992553</v>
      </c>
      <c r="Z58">
        <f>LN(J58)</f>
        <v>-1.5111622369997293</v>
      </c>
      <c r="AA58">
        <f>LN(N58)</f>
        <v>-1.466937415556423</v>
      </c>
      <c r="AB58">
        <f>LN(R58)</f>
        <v>-1.4371076135647676</v>
      </c>
      <c r="AC58">
        <f>SLOPE(X58:AB58,$X$56:$AB$56)*8.314</f>
        <v>-11.5654754596094</v>
      </c>
      <c r="AD58">
        <f>INTERCEPT(X58:AB58,$X$56:$AB$56)*(-8.314)</f>
        <v>-26.616713383654798</v>
      </c>
      <c r="AE58">
        <f>(AC58*1000-280*AD58)/1000</f>
        <v>-4.112795712186057</v>
      </c>
    </row>
    <row r="59" spans="1:31" x14ac:dyDescent="0.15">
      <c r="A59">
        <f t="shared" ref="A59:A78" si="13">(SQRT(C59^2+4*B$52*B$53)-C59)/(2*B$52*B$53)</f>
        <v>0.19265478373776229</v>
      </c>
      <c r="B59">
        <f>B58+0.01</f>
        <v>0.11</v>
      </c>
      <c r="C59">
        <f t="shared" ref="C59:C78" si="14">B$53-B$52+B$51*(B$52+B$53)/B59</f>
        <v>4.0813529309090928</v>
      </c>
      <c r="F59">
        <f t="shared" ref="F59:F78" si="15">(SQRT(H59^2+4*G$52*G$53)-H59)/(2*G$52*G$53)</f>
        <v>0.25082466023208272</v>
      </c>
      <c r="G59">
        <f>G58+0.01</f>
        <v>0.11</v>
      </c>
      <c r="H59">
        <f t="shared" ref="H59:H78" si="16">G$53-G$52+G$51*(G$52+G$53)/G59</f>
        <v>2.6437277627272717</v>
      </c>
      <c r="J59">
        <f t="shared" ref="J59:J78" si="17">(SQRT(L59^2+4*K$52*K$53)-L59)/(2*K$52*K$53)</f>
        <v>0.26128165511828805</v>
      </c>
      <c r="K59">
        <f>K58+0.01</f>
        <v>0.11</v>
      </c>
      <c r="L59">
        <f t="shared" ref="L59:L78" si="18">K$53-K$52+K$51*(K$52+K$53)/K59</f>
        <v>2.5306210327272733</v>
      </c>
      <c r="N59">
        <f t="shared" ref="N59:N78" si="19">(SQRT(P59^2+4*O$52*O$53)-P59)/(2*O$52*O$53)</f>
        <v>0.2739285140584295</v>
      </c>
      <c r="O59">
        <f>O58+0.01</f>
        <v>0.11</v>
      </c>
      <c r="P59">
        <f t="shared" ref="P59:P78" si="20">O$53-O$52+O$51*(O$52+O$53)/O59</f>
        <v>2.1506065381818189</v>
      </c>
      <c r="R59">
        <f t="shared" ref="R59:R78" si="21">(SQRT(T59^2+4*S$52*S$53)-T59)/(2*S$52*S$53)</f>
        <v>0.2828417761765325</v>
      </c>
      <c r="S59">
        <f>S58+0.01</f>
        <v>0.11</v>
      </c>
      <c r="T59">
        <f t="shared" ref="T59:T78" si="22">S$53-S$52+S$51*(S$52+S$53)/S59</f>
        <v>2.53451498</v>
      </c>
      <c r="W59">
        <f>W58+0.01</f>
        <v>0.11</v>
      </c>
      <c r="X59">
        <f t="shared" ref="X59:X78" si="23">LN(A59)</f>
        <v>-1.646855376981498</v>
      </c>
      <c r="Y59">
        <f t="shared" ref="Y59:Y78" si="24">LN(F59)</f>
        <v>-1.3830011487728622</v>
      </c>
      <c r="Z59">
        <f t="shared" ref="Z59:Z78" si="25">LN(J59)</f>
        <v>-1.3421563151264633</v>
      </c>
      <c r="AA59">
        <f t="shared" ref="AA59:AA78" si="26">LN(N59)</f>
        <v>-1.2948881042307383</v>
      </c>
      <c r="AB59">
        <f t="shared" ref="AB59:AB78" si="27">LN(R59)</f>
        <v>-1.2628676324732377</v>
      </c>
      <c r="AC59">
        <f t="shared" ref="AC59:AC78" si="28">SLOPE(X59:AB59,$X$56:$AB$56)*8.314</f>
        <v>-11.350325193267372</v>
      </c>
      <c r="AD59">
        <f t="shared" ref="AD59:AD78" si="29">INTERCEPT(X59:AB59,$X$56:$AB$56)*(-8.314)</f>
        <v>-27.324020207189946</v>
      </c>
      <c r="AE59">
        <f t="shared" ref="AE59:AE78" si="30">(AC59*1000-280*AD59)/1000</f>
        <v>-3.6995995352541868</v>
      </c>
    </row>
    <row r="60" spans="1:31" x14ac:dyDescent="0.15">
      <c r="A60">
        <f t="shared" si="13"/>
        <v>0.22825561250625659</v>
      </c>
      <c r="B60">
        <f t="shared" ref="B60:B77" si="31">B59+0.01</f>
        <v>0.12</v>
      </c>
      <c r="C60">
        <f t="shared" si="14"/>
        <v>3.0667901866666689</v>
      </c>
      <c r="F60">
        <f t="shared" si="15"/>
        <v>0.2928591258318986</v>
      </c>
      <c r="G60">
        <f t="shared" ref="G60:G77" si="32">G59+0.01</f>
        <v>0.12</v>
      </c>
      <c r="H60">
        <f t="shared" si="16"/>
        <v>1.8464029491666665</v>
      </c>
      <c r="J60">
        <f t="shared" si="17"/>
        <v>0.30434656429293411</v>
      </c>
      <c r="K60">
        <f t="shared" ref="K60:K71" si="33">K59+0.01</f>
        <v>0.12</v>
      </c>
      <c r="L60">
        <f t="shared" si="18"/>
        <v>1.7753426133333345</v>
      </c>
      <c r="N60">
        <f t="shared" si="19"/>
        <v>0.31939924762882654</v>
      </c>
      <c r="O60">
        <f t="shared" ref="O60:O71" si="34">O59+0.01</f>
        <v>0.12</v>
      </c>
      <c r="P60">
        <f t="shared" si="20"/>
        <v>1.3819076600000013</v>
      </c>
      <c r="R60">
        <f t="shared" si="21"/>
        <v>0.33173955925969312</v>
      </c>
      <c r="S60">
        <f t="shared" ref="S60:S71" si="35">S59+0.01</f>
        <v>0.12</v>
      </c>
      <c r="T60">
        <f t="shared" si="22"/>
        <v>1.8403237316666674</v>
      </c>
      <c r="W60">
        <f t="shared" ref="W60:W71" si="36">W59+0.01</f>
        <v>0.12</v>
      </c>
      <c r="X60">
        <f t="shared" si="23"/>
        <v>-1.4772891705158042</v>
      </c>
      <c r="Y60">
        <f t="shared" si="24"/>
        <v>-1.2280635847946082</v>
      </c>
      <c r="Z60">
        <f t="shared" si="25"/>
        <v>-1.1895882127770756</v>
      </c>
      <c r="AA60">
        <f t="shared" si="26"/>
        <v>-1.1413133987806225</v>
      </c>
      <c r="AB60">
        <f t="shared" si="27"/>
        <v>-1.1034050779766154</v>
      </c>
      <c r="AC60">
        <f t="shared" si="28"/>
        <v>-11.022711742740332</v>
      </c>
      <c r="AD60">
        <f t="shared" si="29"/>
        <v>-27.516546495250164</v>
      </c>
      <c r="AE60">
        <f t="shared" si="30"/>
        <v>-3.3180787240702858</v>
      </c>
    </row>
    <row r="61" spans="1:31" x14ac:dyDescent="0.15">
      <c r="A61">
        <f t="shared" si="13"/>
        <v>0.26698264499722291</v>
      </c>
      <c r="B61">
        <f t="shared" si="31"/>
        <v>0.13</v>
      </c>
      <c r="C61">
        <f t="shared" si="14"/>
        <v>2.2083140184615395</v>
      </c>
      <c r="F61">
        <f t="shared" si="15"/>
        <v>0.33636804383044433</v>
      </c>
      <c r="G61">
        <f t="shared" si="32"/>
        <v>0.13</v>
      </c>
      <c r="H61">
        <f t="shared" si="16"/>
        <v>1.1717434915384608</v>
      </c>
      <c r="J61">
        <f t="shared" si="17"/>
        <v>0.34877850003561794</v>
      </c>
      <c r="K61">
        <f t="shared" si="33"/>
        <v>0.13</v>
      </c>
      <c r="L61">
        <f t="shared" si="18"/>
        <v>1.1362608738461546</v>
      </c>
      <c r="N61">
        <f t="shared" si="19"/>
        <v>0.36573917229415759</v>
      </c>
      <c r="O61">
        <f t="shared" si="34"/>
        <v>0.13</v>
      </c>
      <c r="P61">
        <f t="shared" si="20"/>
        <v>0.731470147692308</v>
      </c>
      <c r="R61">
        <f t="shared" si="21"/>
        <v>0.38324394932759742</v>
      </c>
      <c r="S61">
        <f t="shared" si="35"/>
        <v>0.13</v>
      </c>
      <c r="T61">
        <f t="shared" si="22"/>
        <v>1.2529311369230767</v>
      </c>
      <c r="W61">
        <f t="shared" si="36"/>
        <v>0.13</v>
      </c>
      <c r="X61">
        <f t="shared" si="23"/>
        <v>-1.3205716227048809</v>
      </c>
      <c r="Y61">
        <f t="shared" si="24"/>
        <v>-1.0895493499543396</v>
      </c>
      <c r="Z61">
        <f t="shared" si="25"/>
        <v>-1.0533182286532645</v>
      </c>
      <c r="AA61">
        <f t="shared" si="26"/>
        <v>-1.0058348436372497</v>
      </c>
      <c r="AB61">
        <f t="shared" si="27"/>
        <v>-0.95908354914976079</v>
      </c>
      <c r="AC61">
        <f t="shared" si="28"/>
        <v>-10.603508118251035</v>
      </c>
      <c r="AD61">
        <f t="shared" si="29"/>
        <v>-27.264561828646727</v>
      </c>
      <c r="AE61">
        <f t="shared" si="30"/>
        <v>-2.9694308062299517</v>
      </c>
    </row>
    <row r="62" spans="1:31" x14ac:dyDescent="0.15">
      <c r="A62">
        <f t="shared" si="13"/>
        <v>0.30805252957192886</v>
      </c>
      <c r="B62">
        <f t="shared" si="31"/>
        <v>0.14000000000000001</v>
      </c>
      <c r="C62">
        <f t="shared" si="14"/>
        <v>1.4724773028571434</v>
      </c>
      <c r="F62">
        <f t="shared" si="15"/>
        <v>0.38026746439024889</v>
      </c>
      <c r="G62">
        <f t="shared" si="32"/>
        <v>0.14000000000000001</v>
      </c>
      <c r="H62">
        <f t="shared" si="16"/>
        <v>0.59346395642856997</v>
      </c>
      <c r="J62">
        <f t="shared" si="17"/>
        <v>0.39349922403064208</v>
      </c>
      <c r="K62">
        <f t="shared" si="33"/>
        <v>0.14000000000000001</v>
      </c>
      <c r="L62">
        <f t="shared" si="18"/>
        <v>0.58847652571428544</v>
      </c>
      <c r="N62">
        <f t="shared" si="19"/>
        <v>0.41175355812757447</v>
      </c>
      <c r="O62">
        <f t="shared" si="34"/>
        <v>0.14000000000000001</v>
      </c>
      <c r="P62">
        <f t="shared" si="20"/>
        <v>0.17395227999999996</v>
      </c>
      <c r="R62">
        <f t="shared" si="21"/>
        <v>0.43611816107215767</v>
      </c>
      <c r="S62">
        <f t="shared" si="35"/>
        <v>0.14000000000000001</v>
      </c>
      <c r="T62">
        <f t="shared" si="22"/>
        <v>0.74945176999999941</v>
      </c>
      <c r="W62">
        <f t="shared" si="36"/>
        <v>0.14000000000000001</v>
      </c>
      <c r="X62">
        <f t="shared" si="23"/>
        <v>-1.1774849599924451</v>
      </c>
      <c r="Y62">
        <f t="shared" si="24"/>
        <v>-0.96688042019197151</v>
      </c>
      <c r="Z62">
        <f t="shared" si="25"/>
        <v>-0.93267618309449618</v>
      </c>
      <c r="AA62">
        <f t="shared" si="26"/>
        <v>-0.88733026848613394</v>
      </c>
      <c r="AB62">
        <f t="shared" si="27"/>
        <v>-0.82984206071673261</v>
      </c>
      <c r="AC62">
        <f t="shared" si="28"/>
        <v>-10.12598539268709</v>
      </c>
      <c r="AD62">
        <f t="shared" si="29"/>
        <v>-26.684679662594352</v>
      </c>
      <c r="AE62">
        <f t="shared" si="30"/>
        <v>-2.6542750871606704</v>
      </c>
    </row>
    <row r="63" spans="1:31" x14ac:dyDescent="0.15">
      <c r="A63">
        <f t="shared" si="13"/>
        <v>0.35051339414029298</v>
      </c>
      <c r="B63">
        <f t="shared" si="31"/>
        <v>0.15000000000000002</v>
      </c>
      <c r="C63">
        <f t="shared" si="14"/>
        <v>0.83475214933333319</v>
      </c>
      <c r="F63">
        <f t="shared" si="15"/>
        <v>0.4236116491375031</v>
      </c>
      <c r="G63">
        <f t="shared" si="32"/>
        <v>0.15000000000000002</v>
      </c>
      <c r="H63">
        <f t="shared" si="16"/>
        <v>9.2288359333331904E-2</v>
      </c>
      <c r="J63">
        <f t="shared" si="17"/>
        <v>0.43757817703003377</v>
      </c>
      <c r="K63">
        <f t="shared" si="33"/>
        <v>0.15000000000000002</v>
      </c>
      <c r="L63">
        <f t="shared" si="18"/>
        <v>0.11373009066666651</v>
      </c>
      <c r="N63">
        <f t="shared" si="19"/>
        <v>0.45650996580493569</v>
      </c>
      <c r="O63">
        <f t="shared" si="34"/>
        <v>0.15000000000000002</v>
      </c>
      <c r="P63">
        <f t="shared" si="20"/>
        <v>-0.30922987200000041</v>
      </c>
      <c r="R63">
        <f t="shared" si="21"/>
        <v>0.48915844280765064</v>
      </c>
      <c r="S63">
        <f t="shared" si="35"/>
        <v>0.15000000000000002</v>
      </c>
      <c r="T63">
        <f t="shared" si="22"/>
        <v>0.31310298533333292</v>
      </c>
      <c r="W63">
        <f t="shared" si="36"/>
        <v>0.15000000000000002</v>
      </c>
      <c r="X63">
        <f t="shared" si="23"/>
        <v>-1.0483563588573492</v>
      </c>
      <c r="Y63">
        <f t="shared" si="24"/>
        <v>-0.85893816530840661</v>
      </c>
      <c r="Z63">
        <f t="shared" si="25"/>
        <v>-0.82649989879332475</v>
      </c>
      <c r="AA63">
        <f t="shared" si="26"/>
        <v>-0.78414474828740732</v>
      </c>
      <c r="AB63">
        <f t="shared" si="27"/>
        <v>-0.71506882806686367</v>
      </c>
      <c r="AC63">
        <f t="shared" si="28"/>
        <v>-9.625862922536534</v>
      </c>
      <c r="AD63">
        <f t="shared" si="29"/>
        <v>-25.906168183080961</v>
      </c>
      <c r="AE63">
        <f t="shared" si="30"/>
        <v>-2.3721358312738658</v>
      </c>
    </row>
    <row r="64" spans="1:31" x14ac:dyDescent="0.15">
      <c r="A64">
        <f t="shared" si="13"/>
        <v>0.39340479585212507</v>
      </c>
      <c r="B64">
        <f t="shared" si="31"/>
        <v>0.16000000000000003</v>
      </c>
      <c r="C64">
        <f t="shared" si="14"/>
        <v>0.27674263999999837</v>
      </c>
      <c r="F64">
        <f t="shared" si="15"/>
        <v>0.46568048073936752</v>
      </c>
      <c r="G64">
        <f t="shared" si="32"/>
        <v>0.16000000000000003</v>
      </c>
      <c r="H64">
        <f t="shared" si="16"/>
        <v>-0.34624028812500196</v>
      </c>
      <c r="J64">
        <f t="shared" si="17"/>
        <v>0.48031215748861639</v>
      </c>
      <c r="K64">
        <f t="shared" si="33"/>
        <v>0.16000000000000003</v>
      </c>
      <c r="L64">
        <f t="shared" si="18"/>
        <v>-0.30167304000000073</v>
      </c>
      <c r="N64">
        <f t="shared" si="19"/>
        <v>0.49937858209000585</v>
      </c>
      <c r="O64">
        <f t="shared" si="34"/>
        <v>0.16000000000000003</v>
      </c>
      <c r="P64">
        <f t="shared" si="20"/>
        <v>-0.73201425500000106</v>
      </c>
      <c r="R64">
        <f t="shared" si="21"/>
        <v>0.54134939020177875</v>
      </c>
      <c r="S64">
        <f t="shared" si="35"/>
        <v>0.16000000000000003</v>
      </c>
      <c r="T64">
        <f t="shared" si="22"/>
        <v>-6.8702201250000705E-2</v>
      </c>
      <c r="W64">
        <f t="shared" si="36"/>
        <v>0.16000000000000003</v>
      </c>
      <c r="X64">
        <f t="shared" si="23"/>
        <v>-0.93291618232333307</v>
      </c>
      <c r="Y64">
        <f t="shared" si="24"/>
        <v>-0.76425554368074389</v>
      </c>
      <c r="Z64">
        <f t="shared" si="25"/>
        <v>-0.73331905835060029</v>
      </c>
      <c r="AA64">
        <f t="shared" si="26"/>
        <v>-0.69439078934088005</v>
      </c>
      <c r="AB64">
        <f t="shared" si="27"/>
        <v>-0.61369038566572987</v>
      </c>
      <c r="AC64">
        <f t="shared" si="28"/>
        <v>-9.1329686244075674</v>
      </c>
      <c r="AD64">
        <f t="shared" si="29"/>
        <v>-25.041370434178933</v>
      </c>
      <c r="AE64">
        <f t="shared" si="30"/>
        <v>-2.1213849028374661</v>
      </c>
    </row>
    <row r="65" spans="1:31" x14ac:dyDescent="0.15">
      <c r="A65">
        <f t="shared" si="13"/>
        <v>0.43588848868974506</v>
      </c>
      <c r="B65">
        <f t="shared" si="31"/>
        <v>0.17000000000000004</v>
      </c>
      <c r="C65">
        <f t="shared" si="14"/>
        <v>-0.21561869176470694</v>
      </c>
      <c r="F65">
        <f t="shared" si="15"/>
        <v>0.50599165252073908</v>
      </c>
      <c r="G65">
        <f t="shared" si="32"/>
        <v>0.17000000000000004</v>
      </c>
      <c r="H65">
        <f t="shared" si="16"/>
        <v>-0.73317733000000196</v>
      </c>
      <c r="J65">
        <f t="shared" si="17"/>
        <v>0.52123324589104847</v>
      </c>
      <c r="K65">
        <f t="shared" si="33"/>
        <v>0.17000000000000004</v>
      </c>
      <c r="L65">
        <f t="shared" si="18"/>
        <v>-0.66820521411764755</v>
      </c>
      <c r="N65">
        <f t="shared" si="19"/>
        <v>0.53999695689162852</v>
      </c>
      <c r="O65">
        <f t="shared" si="34"/>
        <v>0.17000000000000004</v>
      </c>
      <c r="P65">
        <f t="shared" si="20"/>
        <v>-1.1050592988235302</v>
      </c>
      <c r="R65">
        <f t="shared" si="21"/>
        <v>0.5919340149894563</v>
      </c>
      <c r="S65">
        <f t="shared" si="35"/>
        <v>0.17000000000000004</v>
      </c>
      <c r="T65">
        <f t="shared" si="22"/>
        <v>-0.4055891305882362</v>
      </c>
      <c r="W65">
        <f t="shared" si="36"/>
        <v>0.17000000000000004</v>
      </c>
      <c r="X65">
        <f t="shared" si="23"/>
        <v>-0.83036882823114588</v>
      </c>
      <c r="Y65">
        <f t="shared" si="24"/>
        <v>-0.68123510682533528</v>
      </c>
      <c r="Z65">
        <f t="shared" si="25"/>
        <v>-0.65155764856114318</v>
      </c>
      <c r="AA65">
        <f t="shared" si="26"/>
        <v>-0.61619177482556897</v>
      </c>
      <c r="AB65">
        <f t="shared" si="27"/>
        <v>-0.5243601114768478</v>
      </c>
      <c r="AC65">
        <f t="shared" si="28"/>
        <v>-8.6674973774363711</v>
      </c>
      <c r="AD65">
        <f t="shared" si="29"/>
        <v>-24.171363375936071</v>
      </c>
      <c r="AE65">
        <f t="shared" si="30"/>
        <v>-1.8995156321742717</v>
      </c>
    </row>
    <row r="66" spans="1:31" x14ac:dyDescent="0.15">
      <c r="A66">
        <f t="shared" si="13"/>
        <v>0.47731641916572409</v>
      </c>
      <c r="B66">
        <f t="shared" si="31"/>
        <v>0.18000000000000005</v>
      </c>
      <c r="C66">
        <f t="shared" si="14"/>
        <v>-0.65327320888889062</v>
      </c>
      <c r="F66">
        <f t="shared" si="15"/>
        <v>0.54426731439603493</v>
      </c>
      <c r="G66">
        <f t="shared" si="32"/>
        <v>0.18000000000000005</v>
      </c>
      <c r="H66">
        <f t="shared" si="16"/>
        <v>-1.0771213672222242</v>
      </c>
      <c r="J66">
        <f t="shared" si="17"/>
        <v>0.56007427403675558</v>
      </c>
      <c r="K66">
        <f t="shared" si="33"/>
        <v>0.18000000000000005</v>
      </c>
      <c r="L66">
        <f t="shared" si="18"/>
        <v>-0.99401159111111159</v>
      </c>
      <c r="N66">
        <f t="shared" si="19"/>
        <v>0.57820543317472506</v>
      </c>
      <c r="O66">
        <f t="shared" si="34"/>
        <v>0.18000000000000005</v>
      </c>
      <c r="P66">
        <f t="shared" si="20"/>
        <v>-1.4366548933333343</v>
      </c>
      <c r="R66">
        <f t="shared" si="21"/>
        <v>0.64041192870657526</v>
      </c>
      <c r="S66">
        <f t="shared" si="35"/>
        <v>0.18000000000000005</v>
      </c>
      <c r="T66">
        <f t="shared" si="22"/>
        <v>-0.70504417888889037</v>
      </c>
      <c r="W66">
        <f t="shared" si="36"/>
        <v>0.18000000000000005</v>
      </c>
      <c r="X66">
        <f t="shared" si="23"/>
        <v>-0.73957565546615855</v>
      </c>
      <c r="Y66">
        <f t="shared" si="24"/>
        <v>-0.60831476605971424</v>
      </c>
      <c r="Z66">
        <f t="shared" si="25"/>
        <v>-0.57968587183932374</v>
      </c>
      <c r="AA66">
        <f t="shared" si="26"/>
        <v>-0.54782605273922336</v>
      </c>
      <c r="AB66">
        <f t="shared" si="27"/>
        <v>-0.44564367107088465</v>
      </c>
      <c r="AC66">
        <f t="shared" si="28"/>
        <v>-8.2403372540248174</v>
      </c>
      <c r="AD66">
        <f t="shared" si="29"/>
        <v>-23.345694068430181</v>
      </c>
      <c r="AE66">
        <f t="shared" si="30"/>
        <v>-1.7035429148643679</v>
      </c>
    </row>
    <row r="67" spans="1:31" x14ac:dyDescent="0.15">
      <c r="A67">
        <f t="shared" si="13"/>
        <v>0.51724037386687605</v>
      </c>
      <c r="B67">
        <f t="shared" si="31"/>
        <v>0.19000000000000006</v>
      </c>
      <c r="C67">
        <f t="shared" si="14"/>
        <v>-1.0448588294736858</v>
      </c>
      <c r="F67">
        <f t="shared" si="15"/>
        <v>0.58038469259866499</v>
      </c>
      <c r="G67">
        <f t="shared" si="32"/>
        <v>0.19000000000000006</v>
      </c>
      <c r="H67">
        <f t="shared" si="16"/>
        <v>-1.3848607689473704</v>
      </c>
      <c r="J67">
        <f t="shared" si="17"/>
        <v>0.59671987850364494</v>
      </c>
      <c r="K67">
        <f t="shared" si="33"/>
        <v>0.19000000000000006</v>
      </c>
      <c r="L67">
        <f t="shared" si="18"/>
        <v>-1.2855225600000013</v>
      </c>
      <c r="N67">
        <f t="shared" si="19"/>
        <v>0.61398300741548395</v>
      </c>
      <c r="O67">
        <f t="shared" si="34"/>
        <v>0.19000000000000006</v>
      </c>
      <c r="P67">
        <f t="shared" si="20"/>
        <v>-1.7333456884210534</v>
      </c>
      <c r="R67">
        <f t="shared" si="21"/>
        <v>0.68649793784420066</v>
      </c>
      <c r="S67">
        <f t="shared" si="35"/>
        <v>0.19000000000000006</v>
      </c>
      <c r="T67">
        <f t="shared" si="22"/>
        <v>-0.97297764315789603</v>
      </c>
      <c r="W67">
        <f t="shared" si="36"/>
        <v>0.19000000000000006</v>
      </c>
      <c r="X67">
        <f t="shared" si="23"/>
        <v>-0.65924757274352619</v>
      </c>
      <c r="Y67">
        <f t="shared" si="24"/>
        <v>-0.54406413220228411</v>
      </c>
      <c r="Z67">
        <f t="shared" si="25"/>
        <v>-0.5163074909422265</v>
      </c>
      <c r="AA67">
        <f t="shared" si="26"/>
        <v>-0.48778802643704205</v>
      </c>
      <c r="AB67">
        <f t="shared" si="27"/>
        <v>-0.37615205764723086</v>
      </c>
      <c r="AC67">
        <f t="shared" si="28"/>
        <v>-7.8553845596044161</v>
      </c>
      <c r="AD67">
        <f t="shared" si="29"/>
        <v>-22.589354499652536</v>
      </c>
      <c r="AE67">
        <f t="shared" si="30"/>
        <v>-1.5303652997017052</v>
      </c>
    </row>
    <row r="68" spans="1:31" x14ac:dyDescent="0.15">
      <c r="A68">
        <f t="shared" si="13"/>
        <v>0.55538627201335822</v>
      </c>
      <c r="B68">
        <f t="shared" si="31"/>
        <v>0.20000000000000007</v>
      </c>
      <c r="C68">
        <f t="shared" si="14"/>
        <v>-1.3972858880000016</v>
      </c>
      <c r="F68">
        <f t="shared" si="15"/>
        <v>0.61432861617569445</v>
      </c>
      <c r="G68">
        <f t="shared" si="32"/>
        <v>0.20000000000000007</v>
      </c>
      <c r="H68">
        <f t="shared" si="16"/>
        <v>-1.6618262305000018</v>
      </c>
      <c r="J68">
        <f t="shared" si="17"/>
        <v>0.63115992888922945</v>
      </c>
      <c r="K68">
        <f t="shared" si="33"/>
        <v>0.20000000000000007</v>
      </c>
      <c r="L68">
        <f t="shared" si="18"/>
        <v>-1.5478824320000006</v>
      </c>
      <c r="N68">
        <f t="shared" si="19"/>
        <v>0.64739581385994738</v>
      </c>
      <c r="O68">
        <f t="shared" si="34"/>
        <v>0.20000000000000007</v>
      </c>
      <c r="P68">
        <f t="shared" si="20"/>
        <v>-2.0003674040000012</v>
      </c>
      <c r="R68">
        <f t="shared" si="21"/>
        <v>0.73006877944613802</v>
      </c>
      <c r="S68">
        <f t="shared" si="35"/>
        <v>0.20000000000000007</v>
      </c>
      <c r="T68">
        <f t="shared" si="22"/>
        <v>-1.2141177610000016</v>
      </c>
      <c r="W68">
        <f t="shared" si="36"/>
        <v>0.20000000000000007</v>
      </c>
      <c r="X68">
        <f t="shared" si="23"/>
        <v>-0.58809142171171358</v>
      </c>
      <c r="Y68">
        <f t="shared" si="24"/>
        <v>-0.48722528850850155</v>
      </c>
      <c r="Z68">
        <f t="shared" si="25"/>
        <v>-0.46019599548146417</v>
      </c>
      <c r="AA68">
        <f t="shared" si="26"/>
        <v>-0.43479740359068297</v>
      </c>
      <c r="AB68">
        <f t="shared" si="27"/>
        <v>-0.31461653085860958</v>
      </c>
      <c r="AC68">
        <f t="shared" si="28"/>
        <v>-7.5121250130965089</v>
      </c>
      <c r="AD68">
        <f t="shared" si="29"/>
        <v>-21.911104427365053</v>
      </c>
      <c r="AE68">
        <f t="shared" si="30"/>
        <v>-1.3770157734342938</v>
      </c>
    </row>
    <row r="69" spans="1:31" x14ac:dyDescent="0.15">
      <c r="A69">
        <f t="shared" si="13"/>
        <v>0.59161529676950186</v>
      </c>
      <c r="B69">
        <f t="shared" si="31"/>
        <v>0.21000000000000008</v>
      </c>
      <c r="C69">
        <f t="shared" si="14"/>
        <v>-1.7161484647619067</v>
      </c>
      <c r="F69">
        <f t="shared" si="15"/>
        <v>0.646153221409839</v>
      </c>
      <c r="G69">
        <f t="shared" si="32"/>
        <v>0.21000000000000008</v>
      </c>
      <c r="H69">
        <f t="shared" si="16"/>
        <v>-1.9124140290476213</v>
      </c>
      <c r="J69">
        <f t="shared" si="17"/>
        <v>0.66345205914639938</v>
      </c>
      <c r="K69">
        <f t="shared" si="33"/>
        <v>0.21000000000000008</v>
      </c>
      <c r="L69">
        <f t="shared" si="18"/>
        <v>-1.7852556495238101</v>
      </c>
      <c r="N69">
        <f t="shared" si="19"/>
        <v>0.6785601057885885</v>
      </c>
      <c r="O69">
        <f t="shared" si="34"/>
        <v>0.21000000000000008</v>
      </c>
      <c r="P69">
        <f t="shared" si="20"/>
        <v>-2.241958480000001</v>
      </c>
      <c r="R69">
        <f t="shared" si="21"/>
        <v>0.77111375753188183</v>
      </c>
      <c r="S69">
        <f t="shared" si="35"/>
        <v>0.21000000000000008</v>
      </c>
      <c r="T69">
        <f t="shared" si="22"/>
        <v>-1.4322921533333348</v>
      </c>
      <c r="W69">
        <f t="shared" si="36"/>
        <v>0.21000000000000008</v>
      </c>
      <c r="X69">
        <f t="shared" si="23"/>
        <v>-0.52489869187141525</v>
      </c>
      <c r="Y69">
        <f t="shared" si="24"/>
        <v>-0.43671861847846161</v>
      </c>
      <c r="Z69">
        <f t="shared" si="25"/>
        <v>-0.41029868230958094</v>
      </c>
      <c r="AA69">
        <f t="shared" si="26"/>
        <v>-0.38778221735427038</v>
      </c>
      <c r="AB69">
        <f t="shared" si="27"/>
        <v>-0.25991937086562356</v>
      </c>
      <c r="AC69">
        <f t="shared" si="28"/>
        <v>-7.207675317634223</v>
      </c>
      <c r="AD69">
        <f t="shared" si="29"/>
        <v>-21.310271822157588</v>
      </c>
      <c r="AE69">
        <f t="shared" si="30"/>
        <v>-1.2407992074300982</v>
      </c>
    </row>
    <row r="70" spans="1:31" x14ac:dyDescent="0.15">
      <c r="A70">
        <f t="shared" si="13"/>
        <v>0.62588560587814268</v>
      </c>
      <c r="B70">
        <f t="shared" si="31"/>
        <v>0.22000000000000008</v>
      </c>
      <c r="C70">
        <f t="shared" si="14"/>
        <v>-2.0060235345454567</v>
      </c>
      <c r="F70">
        <f t="shared" si="15"/>
        <v>0.67595391148780737</v>
      </c>
      <c r="G70">
        <f t="shared" si="32"/>
        <v>0.22000000000000008</v>
      </c>
      <c r="H70">
        <f t="shared" si="16"/>
        <v>-2.140221118636366</v>
      </c>
      <c r="J70">
        <f t="shared" si="17"/>
        <v>0.69369422583002938</v>
      </c>
      <c r="K70">
        <f t="shared" si="33"/>
        <v>0.22000000000000008</v>
      </c>
      <c r="L70">
        <f t="shared" si="18"/>
        <v>-2.0010494836363648</v>
      </c>
      <c r="N70">
        <f t="shared" si="19"/>
        <v>0.7076174325825928</v>
      </c>
      <c r="O70">
        <f t="shared" si="34"/>
        <v>0.22000000000000008</v>
      </c>
      <c r="P70">
        <f t="shared" si="20"/>
        <v>-2.461586730909092</v>
      </c>
      <c r="R70">
        <f t="shared" si="21"/>
        <v>0.80969528717677786</v>
      </c>
      <c r="S70">
        <f t="shared" si="35"/>
        <v>0.22000000000000008</v>
      </c>
      <c r="T70">
        <f t="shared" si="22"/>
        <v>-1.6306325100000016</v>
      </c>
      <c r="W70">
        <f t="shared" si="36"/>
        <v>0.22000000000000008</v>
      </c>
      <c r="X70">
        <f t="shared" si="23"/>
        <v>-0.46858766279452985</v>
      </c>
      <c r="Y70">
        <f t="shared" si="24"/>
        <v>-0.3916303835358913</v>
      </c>
      <c r="Z70">
        <f t="shared" si="25"/>
        <v>-0.36572401235331775</v>
      </c>
      <c r="AA70">
        <f t="shared" si="26"/>
        <v>-0.34585168078941253</v>
      </c>
      <c r="AB70">
        <f t="shared" si="27"/>
        <v>-0.21109729076300601</v>
      </c>
      <c r="AC70">
        <f t="shared" si="28"/>
        <v>-6.938135014832425</v>
      </c>
      <c r="AD70">
        <f t="shared" si="29"/>
        <v>-20.781390698833366</v>
      </c>
      <c r="AE70">
        <f t="shared" si="30"/>
        <v>-1.1193456191590831</v>
      </c>
    </row>
    <row r="71" spans="1:31" x14ac:dyDescent="0.15">
      <c r="A71">
        <f t="shared" si="13"/>
        <v>0.65822056565487697</v>
      </c>
      <c r="B71">
        <f t="shared" si="31"/>
        <v>0.23000000000000009</v>
      </c>
      <c r="C71">
        <f t="shared" si="14"/>
        <v>-2.2706920765217413</v>
      </c>
      <c r="F71">
        <f t="shared" si="15"/>
        <v>0.70384805907732106</v>
      </c>
      <c r="G71">
        <f t="shared" si="32"/>
        <v>0.23000000000000009</v>
      </c>
      <c r="H71">
        <f t="shared" si="16"/>
        <v>-2.3482188960869586</v>
      </c>
      <c r="J71">
        <f t="shared" si="17"/>
        <v>0.72200579492349148</v>
      </c>
      <c r="K71">
        <f t="shared" si="33"/>
        <v>0.23000000000000009</v>
      </c>
      <c r="L71">
        <f t="shared" si="18"/>
        <v>-2.19807863652174</v>
      </c>
      <c r="N71">
        <f t="shared" si="19"/>
        <v>0.73471881431590835</v>
      </c>
      <c r="O71">
        <f t="shared" si="34"/>
        <v>0.23000000000000009</v>
      </c>
      <c r="P71">
        <f t="shared" si="20"/>
        <v>-2.6621168730434794</v>
      </c>
      <c r="R71">
        <f t="shared" si="21"/>
        <v>0.84591992402857863</v>
      </c>
      <c r="S71">
        <f t="shared" si="35"/>
        <v>0.23000000000000009</v>
      </c>
      <c r="T71">
        <f t="shared" si="22"/>
        <v>-1.811725879130436</v>
      </c>
      <c r="W71">
        <f t="shared" si="36"/>
        <v>0.23000000000000009</v>
      </c>
      <c r="X71">
        <f t="shared" si="23"/>
        <v>-0.41821519766342674</v>
      </c>
      <c r="Y71">
        <f t="shared" si="24"/>
        <v>-0.35119277129195903</v>
      </c>
      <c r="Z71">
        <f t="shared" si="25"/>
        <v>-0.3257221139116987</v>
      </c>
      <c r="AA71">
        <f t="shared" si="26"/>
        <v>-0.30826741852275918</v>
      </c>
      <c r="AB71">
        <f t="shared" si="27"/>
        <v>-0.16733057630422807</v>
      </c>
      <c r="AC71">
        <f t="shared" si="28"/>
        <v>-6.6993778774148964</v>
      </c>
      <c r="AD71">
        <f t="shared" si="29"/>
        <v>-20.317021561209824</v>
      </c>
      <c r="AE71">
        <f t="shared" si="30"/>
        <v>-1.0106118402761459</v>
      </c>
    </row>
    <row r="72" spans="1:31" x14ac:dyDescent="0.15">
      <c r="A72">
        <f t="shared" si="13"/>
        <v>0.68868475437416676</v>
      </c>
      <c r="B72">
        <f>B71+0.01</f>
        <v>0.2400000000000001</v>
      </c>
      <c r="C72">
        <f t="shared" si="14"/>
        <v>-2.5133049066666686</v>
      </c>
      <c r="F72">
        <f t="shared" si="15"/>
        <v>0.72996231870217287</v>
      </c>
      <c r="G72">
        <f>G71+0.01</f>
        <v>0.2400000000000001</v>
      </c>
      <c r="H72">
        <f t="shared" si="16"/>
        <v>-2.5388835254166686</v>
      </c>
      <c r="J72">
        <f t="shared" si="17"/>
        <v>0.74851508303855252</v>
      </c>
      <c r="K72">
        <f>K71+0.01</f>
        <v>0.2400000000000001</v>
      </c>
      <c r="L72">
        <f t="shared" si="18"/>
        <v>-2.3786886933333342</v>
      </c>
      <c r="N72">
        <f t="shared" si="19"/>
        <v>0.76001510281968054</v>
      </c>
      <c r="O72">
        <f>O71+0.01</f>
        <v>0.2400000000000001</v>
      </c>
      <c r="P72">
        <f t="shared" si="20"/>
        <v>-2.8459361700000017</v>
      </c>
      <c r="R72">
        <f t="shared" si="21"/>
        <v>0.8799182418096736</v>
      </c>
      <c r="S72">
        <f>S71+0.01</f>
        <v>0.2400000000000001</v>
      </c>
      <c r="T72">
        <f t="shared" si="22"/>
        <v>-1.9777281341666679</v>
      </c>
      <c r="W72">
        <f>W71+0.01</f>
        <v>0.2400000000000001</v>
      </c>
      <c r="X72">
        <f t="shared" si="23"/>
        <v>-0.37297165349345712</v>
      </c>
      <c r="Y72">
        <f t="shared" si="24"/>
        <v>-0.31476236438816774</v>
      </c>
      <c r="Z72">
        <f t="shared" si="25"/>
        <v>-0.28966392430537286</v>
      </c>
      <c r="AA72">
        <f t="shared" si="26"/>
        <v>-0.27441697376804985</v>
      </c>
      <c r="AB72">
        <f t="shared" si="27"/>
        <v>-0.12792628286047258</v>
      </c>
      <c r="AC72">
        <f t="shared" si="28"/>
        <v>-6.4874655275387232</v>
      </c>
      <c r="AD72">
        <f t="shared" si="29"/>
        <v>-19.90931796481598</v>
      </c>
      <c r="AE72">
        <f t="shared" si="30"/>
        <v>-0.91285649739024843</v>
      </c>
    </row>
    <row r="73" spans="1:31" x14ac:dyDescent="0.15">
      <c r="A73">
        <f t="shared" si="13"/>
        <v>0.71736686845134556</v>
      </c>
      <c r="B73">
        <f t="shared" si="31"/>
        <v>0.25000000000000011</v>
      </c>
      <c r="C73">
        <f t="shared" si="14"/>
        <v>-2.7365087104000025</v>
      </c>
      <c r="F73">
        <f t="shared" si="15"/>
        <v>0.75442461614046941</v>
      </c>
      <c r="G73">
        <f t="shared" si="32"/>
        <v>0.25000000000000011</v>
      </c>
      <c r="H73">
        <f t="shared" si="16"/>
        <v>-2.7142949844000022</v>
      </c>
      <c r="J73">
        <f t="shared" si="17"/>
        <v>0.77335147587470165</v>
      </c>
      <c r="K73">
        <f t="shared" ref="K73:K75" si="37">K72+0.01</f>
        <v>0.25000000000000011</v>
      </c>
      <c r="L73">
        <f t="shared" si="18"/>
        <v>-2.5448499456000011</v>
      </c>
      <c r="N73">
        <f t="shared" si="19"/>
        <v>0.78365141685436168</v>
      </c>
      <c r="O73">
        <f t="shared" ref="O73:O75" si="38">O72+0.01</f>
        <v>0.25000000000000011</v>
      </c>
      <c r="P73">
        <f t="shared" si="20"/>
        <v>-3.0150499232000012</v>
      </c>
      <c r="R73">
        <f t="shared" si="21"/>
        <v>0.91183142355964508</v>
      </c>
      <c r="S73">
        <f t="shared" ref="S73:S75" si="39">S72+0.01</f>
        <v>0.25000000000000011</v>
      </c>
      <c r="T73">
        <f t="shared" si="22"/>
        <v>-2.1304502088000015</v>
      </c>
      <c r="W73">
        <f t="shared" ref="W73:W75" si="40">W72+0.01</f>
        <v>0.25000000000000011</v>
      </c>
      <c r="X73">
        <f t="shared" si="23"/>
        <v>-0.33216789776147371</v>
      </c>
      <c r="Y73">
        <f t="shared" si="24"/>
        <v>-0.28179991810447907</v>
      </c>
      <c r="Z73">
        <f t="shared" si="25"/>
        <v>-0.25702164308227304</v>
      </c>
      <c r="AA73">
        <f t="shared" si="26"/>
        <v>-0.24379097886434686</v>
      </c>
      <c r="AB73">
        <f t="shared" si="27"/>
        <v>-9.2300148581410765E-2</v>
      </c>
      <c r="AC73">
        <f t="shared" si="28"/>
        <v>-6.2988329462048558</v>
      </c>
      <c r="AD73">
        <f t="shared" si="29"/>
        <v>-19.550817181171947</v>
      </c>
      <c r="AE73">
        <f t="shared" si="30"/>
        <v>-0.8246041354767103</v>
      </c>
    </row>
    <row r="74" spans="1:31" x14ac:dyDescent="0.15">
      <c r="A74">
        <f t="shared" si="13"/>
        <v>0.74436803875612412</v>
      </c>
      <c r="B74">
        <f t="shared" si="31"/>
        <v>0.26000000000000012</v>
      </c>
      <c r="C74">
        <f t="shared" si="14"/>
        <v>-2.9425429907692333</v>
      </c>
      <c r="F74">
        <f t="shared" si="15"/>
        <v>0.77735931395523628</v>
      </c>
      <c r="G74">
        <f t="shared" si="32"/>
        <v>0.26000000000000012</v>
      </c>
      <c r="H74">
        <f t="shared" si="16"/>
        <v>-2.8762132542307715</v>
      </c>
      <c r="J74">
        <f t="shared" si="17"/>
        <v>0.79664066335000649</v>
      </c>
      <c r="K74">
        <f t="shared" si="37"/>
        <v>0.26000000000000012</v>
      </c>
      <c r="L74">
        <f t="shared" si="18"/>
        <v>-2.6982295630769242</v>
      </c>
      <c r="N74">
        <f t="shared" si="19"/>
        <v>0.80576418025028951</v>
      </c>
      <c r="O74">
        <f t="shared" si="38"/>
        <v>0.26000000000000012</v>
      </c>
      <c r="P74">
        <f t="shared" si="20"/>
        <v>-3.1711549261538474</v>
      </c>
      <c r="R74">
        <f t="shared" si="21"/>
        <v>0.9418026505798559</v>
      </c>
      <c r="S74">
        <f t="shared" si="39"/>
        <v>0.26000000000000012</v>
      </c>
      <c r="T74">
        <f t="shared" si="22"/>
        <v>-2.2714244315384629</v>
      </c>
      <c r="W74">
        <f t="shared" si="40"/>
        <v>0.26000000000000012</v>
      </c>
      <c r="X74">
        <f t="shared" si="23"/>
        <v>-0.29521969071327936</v>
      </c>
      <c r="Y74">
        <f t="shared" si="24"/>
        <v>-0.25185259798294185</v>
      </c>
      <c r="Z74">
        <f t="shared" si="25"/>
        <v>-0.22735156340382692</v>
      </c>
      <c r="AA74">
        <f t="shared" si="26"/>
        <v>-0.2159641596201137</v>
      </c>
      <c r="AB74">
        <f t="shared" si="27"/>
        <v>-5.995952680007078E-2</v>
      </c>
      <c r="AC74">
        <f t="shared" si="28"/>
        <v>-6.1303470977437264</v>
      </c>
      <c r="AD74">
        <f t="shared" si="29"/>
        <v>-19.234784860229549</v>
      </c>
      <c r="AE74">
        <f t="shared" si="30"/>
        <v>-0.74460733687945235</v>
      </c>
    </row>
    <row r="75" spans="1:31" x14ac:dyDescent="0.15">
      <c r="A75">
        <f t="shared" si="13"/>
        <v>0.76979410946517723</v>
      </c>
      <c r="B75">
        <f t="shared" si="31"/>
        <v>0.27000000000000013</v>
      </c>
      <c r="C75">
        <f t="shared" si="14"/>
        <v>-3.1333154725925949</v>
      </c>
      <c r="F75">
        <f t="shared" si="15"/>
        <v>0.7988844729270731</v>
      </c>
      <c r="G75">
        <f t="shared" si="32"/>
        <v>0.27000000000000013</v>
      </c>
      <c r="H75">
        <f t="shared" si="16"/>
        <v>-3.0261375781481505</v>
      </c>
      <c r="J75">
        <f t="shared" si="17"/>
        <v>0.81850193707334618</v>
      </c>
      <c r="K75">
        <f t="shared" si="37"/>
        <v>0.27000000000000013</v>
      </c>
      <c r="L75">
        <f t="shared" si="18"/>
        <v>-2.8402477274074087</v>
      </c>
      <c r="N75">
        <f t="shared" si="19"/>
        <v>0.82647978092172425</v>
      </c>
      <c r="O75">
        <f t="shared" si="38"/>
        <v>0.27000000000000013</v>
      </c>
      <c r="P75">
        <f t="shared" si="20"/>
        <v>-3.3156965955555568</v>
      </c>
      <c r="R75">
        <f t="shared" si="21"/>
        <v>0.96997179284422441</v>
      </c>
      <c r="S75">
        <f t="shared" si="39"/>
        <v>0.27000000000000013</v>
      </c>
      <c r="T75">
        <f t="shared" si="22"/>
        <v>-2.4019561192592604</v>
      </c>
      <c r="W75">
        <f t="shared" si="40"/>
        <v>0.27000000000000013</v>
      </c>
      <c r="X75">
        <f t="shared" si="23"/>
        <v>-0.2616321901945336</v>
      </c>
      <c r="Y75">
        <f t="shared" si="24"/>
        <v>-0.22453893324807445</v>
      </c>
      <c r="Z75">
        <f t="shared" si="25"/>
        <v>-0.20027951556000789</v>
      </c>
      <c r="AA75">
        <f t="shared" si="26"/>
        <v>-0.19057982551488087</v>
      </c>
      <c r="AB75">
        <f t="shared" si="27"/>
        <v>-3.0488287449563313E-2</v>
      </c>
      <c r="AC75">
        <f t="shared" si="28"/>
        <v>-5.9793004922609958</v>
      </c>
      <c r="AD75">
        <f t="shared" si="29"/>
        <v>-18.955318882603443</v>
      </c>
      <c r="AE75">
        <f t="shared" si="30"/>
        <v>-0.67181120513203219</v>
      </c>
    </row>
    <row r="76" spans="1:31" x14ac:dyDescent="0.15">
      <c r="A76">
        <f t="shared" si="13"/>
        <v>0.79375070259127745</v>
      </c>
      <c r="B76">
        <f>B75+0.01</f>
        <v>0.28000000000000014</v>
      </c>
      <c r="C76">
        <f t="shared" si="14"/>
        <v>-3.3104613485714305</v>
      </c>
      <c r="F76">
        <f t="shared" si="15"/>
        <v>0.81911046457456183</v>
      </c>
      <c r="G76">
        <f>G75+0.01</f>
        <v>0.28000000000000014</v>
      </c>
      <c r="H76">
        <f t="shared" si="16"/>
        <v>-3.1653530217857164</v>
      </c>
      <c r="J76">
        <f t="shared" si="17"/>
        <v>0.83904682086972615</v>
      </c>
      <c r="K76">
        <f>K75+0.01</f>
        <v>0.28000000000000014</v>
      </c>
      <c r="L76">
        <f t="shared" si="18"/>
        <v>-2.9721217371428583</v>
      </c>
      <c r="N76">
        <f t="shared" si="19"/>
        <v>0.84591421190311444</v>
      </c>
      <c r="O76">
        <f>O75+0.01</f>
        <v>0.28000000000000014</v>
      </c>
      <c r="P76">
        <f t="shared" si="20"/>
        <v>-3.449913860000001</v>
      </c>
      <c r="R76">
        <f t="shared" si="21"/>
        <v>0.99647231195250707</v>
      </c>
      <c r="S76">
        <f>S75+0.01</f>
        <v>0.28000000000000014</v>
      </c>
      <c r="T76">
        <f t="shared" si="22"/>
        <v>-2.5231641150000015</v>
      </c>
      <c r="W76">
        <f>W75+0.01</f>
        <v>0.28000000000000014</v>
      </c>
      <c r="X76">
        <f t="shared" si="23"/>
        <v>-0.23098584362126212</v>
      </c>
      <c r="Y76">
        <f t="shared" si="24"/>
        <v>-0.19953632684378633</v>
      </c>
      <c r="Z76">
        <f t="shared" si="25"/>
        <v>-0.17548876850617975</v>
      </c>
      <c r="AA76">
        <f t="shared" si="26"/>
        <v>-0.16733732888752556</v>
      </c>
      <c r="AB76">
        <f t="shared" si="27"/>
        <v>-3.5339250113351596E-3</v>
      </c>
      <c r="AC76">
        <f t="shared" si="28"/>
        <v>-5.8433749875872838</v>
      </c>
      <c r="AD76">
        <f t="shared" si="29"/>
        <v>-18.707332104855258</v>
      </c>
      <c r="AE76">
        <f t="shared" si="30"/>
        <v>-0.60532199822781152</v>
      </c>
    </row>
    <row r="77" spans="1:31" x14ac:dyDescent="0.15">
      <c r="A77">
        <f t="shared" si="13"/>
        <v>0.81634018822917809</v>
      </c>
      <c r="B77">
        <f t="shared" si="31"/>
        <v>0.29000000000000015</v>
      </c>
      <c r="C77">
        <f t="shared" si="14"/>
        <v>-3.4753902675862092</v>
      </c>
      <c r="F77">
        <f t="shared" si="15"/>
        <v>0.83813943460412288</v>
      </c>
      <c r="G77">
        <f t="shared" si="32"/>
        <v>0.29000000000000015</v>
      </c>
      <c r="H77">
        <f t="shared" si="16"/>
        <v>-3.2949674003448299</v>
      </c>
      <c r="J77">
        <f t="shared" si="17"/>
        <v>0.85837854306257599</v>
      </c>
      <c r="K77">
        <f t="shared" ref="K77" si="41">K76+0.01</f>
        <v>0.29000000000000015</v>
      </c>
      <c r="L77">
        <f t="shared" si="18"/>
        <v>-3.0949009875862079</v>
      </c>
      <c r="N77">
        <f t="shared" si="19"/>
        <v>0.86417328616605615</v>
      </c>
      <c r="O77">
        <f t="shared" ref="O77" si="42">O76+0.01</f>
        <v>0.29000000000000015</v>
      </c>
      <c r="P77">
        <f t="shared" si="20"/>
        <v>-3.5748747613793115</v>
      </c>
      <c r="R77">
        <f t="shared" si="21"/>
        <v>1.0214296154703499</v>
      </c>
      <c r="S77">
        <f t="shared" ref="S77" si="43">S76+0.01</f>
        <v>0.29000000000000015</v>
      </c>
      <c r="T77">
        <f t="shared" si="22"/>
        <v>-2.636012938620691</v>
      </c>
      <c r="W77">
        <f t="shared" ref="W77" si="44">W76+0.01</f>
        <v>0.29000000000000015</v>
      </c>
      <c r="X77">
        <f t="shared" si="23"/>
        <v>-0.20292411355590176</v>
      </c>
      <c r="Y77">
        <f t="shared" si="24"/>
        <v>-0.17657080259890179</v>
      </c>
      <c r="Z77">
        <f t="shared" si="25"/>
        <v>-0.15271008441029177</v>
      </c>
      <c r="AA77">
        <f t="shared" si="26"/>
        <v>-0.14598196759589471</v>
      </c>
      <c r="AB77">
        <f t="shared" si="27"/>
        <v>2.1203229788884732E-2</v>
      </c>
      <c r="AC77">
        <f t="shared" si="28"/>
        <v>-5.7205948960287731</v>
      </c>
      <c r="AD77">
        <f t="shared" si="29"/>
        <v>-18.486480590169453</v>
      </c>
      <c r="AE77">
        <f t="shared" si="30"/>
        <v>-0.54438033078132686</v>
      </c>
    </row>
    <row r="78" spans="1:31" x14ac:dyDescent="0.15">
      <c r="A78">
        <f t="shared" si="13"/>
        <v>0.83765993230677627</v>
      </c>
      <c r="B78">
        <f>B77+0.01</f>
        <v>0.30000000000000016</v>
      </c>
      <c r="C78">
        <f t="shared" si="14"/>
        <v>-3.6293239253333356</v>
      </c>
      <c r="F78">
        <f t="shared" si="15"/>
        <v>0.85606528735578635</v>
      </c>
      <c r="G78">
        <f>G77+0.01</f>
        <v>0.30000000000000016</v>
      </c>
      <c r="H78">
        <f t="shared" si="16"/>
        <v>-3.4159408203333355</v>
      </c>
      <c r="J78">
        <f t="shared" si="17"/>
        <v>0.87659202542867087</v>
      </c>
      <c r="K78">
        <f>K77+0.01</f>
        <v>0.30000000000000016</v>
      </c>
      <c r="L78">
        <f t="shared" si="18"/>
        <v>-3.2094949546666678</v>
      </c>
      <c r="N78">
        <f t="shared" si="19"/>
        <v>0.88135316811076658</v>
      </c>
      <c r="O78">
        <f>O77+0.01</f>
        <v>0.30000000000000016</v>
      </c>
      <c r="P78">
        <f t="shared" si="20"/>
        <v>-3.6915049360000012</v>
      </c>
      <c r="R78">
        <f t="shared" si="21"/>
        <v>1.0449603437481942</v>
      </c>
      <c r="S78">
        <f>S77+0.01</f>
        <v>0.30000000000000016</v>
      </c>
      <c r="T78">
        <f t="shared" si="22"/>
        <v>-2.7413385073333347</v>
      </c>
      <c r="W78">
        <f>W77+0.01</f>
        <v>0.30000000000000016</v>
      </c>
      <c r="X78">
        <f t="shared" si="23"/>
        <v>-0.17714306956581979</v>
      </c>
      <c r="Y78">
        <f t="shared" si="24"/>
        <v>-0.15540863547337319</v>
      </c>
      <c r="Z78">
        <f t="shared" si="25"/>
        <v>-0.13171358819980372</v>
      </c>
      <c r="AA78">
        <f t="shared" si="26"/>
        <v>-0.12629686151122477</v>
      </c>
      <c r="AB78">
        <f t="shared" si="27"/>
        <v>4.3978936130387968E-2</v>
      </c>
      <c r="AC78">
        <f t="shared" si="28"/>
        <v>-5.6092790817120441</v>
      </c>
      <c r="AD78">
        <f t="shared" si="29"/>
        <v>-18.289072753400657</v>
      </c>
      <c r="AE78">
        <f t="shared" si="30"/>
        <v>-0.48833871075986007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78"/>
  <sheetViews>
    <sheetView topLeftCell="A43" workbookViewId="0">
      <selection activeCell="AB58" sqref="AB58"/>
    </sheetView>
  </sheetViews>
  <sheetFormatPr defaultRowHeight="13.5" x14ac:dyDescent="0.15"/>
  <sheetData>
    <row r="1" spans="1:18" x14ac:dyDescent="0.15">
      <c r="A1" t="s">
        <v>2</v>
      </c>
      <c r="B1" t="s">
        <v>12</v>
      </c>
      <c r="E1" t="s">
        <v>2</v>
      </c>
      <c r="F1" t="s">
        <v>13</v>
      </c>
      <c r="I1" t="s">
        <v>2</v>
      </c>
      <c r="J1" t="s">
        <v>12</v>
      </c>
      <c r="M1" t="s">
        <v>2</v>
      </c>
      <c r="N1" t="s">
        <v>12</v>
      </c>
      <c r="Q1" t="s">
        <v>2</v>
      </c>
      <c r="R1" t="s">
        <v>12</v>
      </c>
    </row>
    <row r="2" spans="1:18" x14ac:dyDescent="0.15">
      <c r="A2" t="s">
        <v>4</v>
      </c>
      <c r="B2">
        <v>280</v>
      </c>
      <c r="E2" t="s">
        <v>4</v>
      </c>
      <c r="F2">
        <v>288</v>
      </c>
      <c r="I2" t="s">
        <v>4</v>
      </c>
      <c r="J2">
        <v>293</v>
      </c>
      <c r="M2" t="s">
        <v>4</v>
      </c>
      <c r="N2">
        <v>298</v>
      </c>
      <c r="Q2" t="s">
        <v>4</v>
      </c>
      <c r="R2">
        <v>303</v>
      </c>
    </row>
    <row r="3" spans="1:18" x14ac:dyDescent="0.15">
      <c r="A3" t="s">
        <v>6</v>
      </c>
      <c r="B3">
        <f>1000/B2</f>
        <v>3.5714285714285716</v>
      </c>
      <c r="E3" t="s">
        <v>6</v>
      </c>
      <c r="F3">
        <f t="shared" ref="F3:J3" si="0">1000/F2</f>
        <v>3.4722222222222223</v>
      </c>
      <c r="I3" t="s">
        <v>6</v>
      </c>
      <c r="J3">
        <f t="shared" si="0"/>
        <v>3.4129692832764507</v>
      </c>
      <c r="M3" t="s">
        <v>6</v>
      </c>
      <c r="N3">
        <f t="shared" ref="N3" si="1">1000/N2</f>
        <v>3.3557046979865772</v>
      </c>
      <c r="Q3" t="s">
        <v>6</v>
      </c>
      <c r="R3">
        <f t="shared" ref="R3" si="2">1000/R2</f>
        <v>3.3003300330033003</v>
      </c>
    </row>
    <row r="4" spans="1:18" ht="15" x14ac:dyDescent="0.25">
      <c r="A4" s="3" t="s">
        <v>8</v>
      </c>
      <c r="B4" s="3" t="s">
        <v>1</v>
      </c>
      <c r="C4" s="3"/>
      <c r="D4" s="3"/>
      <c r="E4" s="3" t="s">
        <v>0</v>
      </c>
      <c r="F4" s="3" t="s">
        <v>1</v>
      </c>
      <c r="G4" s="3"/>
      <c r="H4" s="3"/>
      <c r="I4" s="3" t="s">
        <v>0</v>
      </c>
      <c r="J4" s="3" t="s">
        <v>1</v>
      </c>
      <c r="M4" s="3" t="s">
        <v>0</v>
      </c>
      <c r="N4" s="3" t="s">
        <v>1</v>
      </c>
      <c r="Q4" s="3" t="s">
        <v>0</v>
      </c>
      <c r="R4" s="3" t="s">
        <v>1</v>
      </c>
    </row>
    <row r="5" spans="1:18" ht="14.25" x14ac:dyDescent="0.2">
      <c r="A5" s="1">
        <v>0.88280000000000003</v>
      </c>
      <c r="B5" s="1">
        <v>399.68</v>
      </c>
      <c r="C5" s="1">
        <f>B5/1000</f>
        <v>0.39967999999999998</v>
      </c>
      <c r="D5" s="1">
        <f>8.134*1000*LN(A5)/1000</f>
        <v>-1.0139568218127859</v>
      </c>
      <c r="E5" s="1">
        <v>0.93789999999999996</v>
      </c>
      <c r="F5" s="1">
        <v>539.86</v>
      </c>
      <c r="G5" s="1"/>
      <c r="H5" s="1"/>
      <c r="I5" s="1">
        <v>0.90400000000000003</v>
      </c>
      <c r="J5" s="1">
        <v>437.88</v>
      </c>
      <c r="M5" s="1">
        <v>0.93310000000000004</v>
      </c>
      <c r="N5" s="1">
        <v>491.44</v>
      </c>
      <c r="Q5" s="1">
        <v>0.74580000000000002</v>
      </c>
      <c r="R5" s="1">
        <v>250.08</v>
      </c>
    </row>
    <row r="6" spans="1:18" ht="14.25" x14ac:dyDescent="0.2">
      <c r="A6" s="1">
        <v>0.85940000000000005</v>
      </c>
      <c r="B6" s="1">
        <v>385.49</v>
      </c>
      <c r="C6" s="1">
        <f t="shared" ref="C6:C27" si="3">B6/1000</f>
        <v>0.38549</v>
      </c>
      <c r="D6" s="1">
        <f t="shared" ref="D6:D38" si="4">8.134*1000*LN(A6)/1000</f>
        <v>-1.2324702493538646</v>
      </c>
      <c r="E6" s="1">
        <v>0.92910000000000004</v>
      </c>
      <c r="F6" s="1">
        <v>526.39</v>
      </c>
      <c r="G6" s="1"/>
      <c r="H6" s="1"/>
      <c r="I6" s="1">
        <v>0.89159999999999995</v>
      </c>
      <c r="J6" s="1">
        <v>424.56</v>
      </c>
      <c r="M6" s="1">
        <v>0.9254</v>
      </c>
      <c r="N6" s="1">
        <v>476.79</v>
      </c>
      <c r="Q6" s="1">
        <v>0.69599999999999995</v>
      </c>
      <c r="R6" s="1">
        <v>233.07</v>
      </c>
    </row>
    <row r="7" spans="1:18" ht="14.25" x14ac:dyDescent="0.2">
      <c r="A7" s="1">
        <v>0.84209999999999996</v>
      </c>
      <c r="B7" s="1">
        <v>371.62</v>
      </c>
      <c r="C7" s="1">
        <f t="shared" si="3"/>
        <v>0.37162000000000001</v>
      </c>
      <c r="D7" s="1">
        <f t="shared" si="4"/>
        <v>-1.3978808275003143</v>
      </c>
      <c r="E7" s="1">
        <v>0.92400000000000004</v>
      </c>
      <c r="F7" s="1">
        <v>512.98</v>
      </c>
      <c r="G7" s="1"/>
      <c r="H7" s="1"/>
      <c r="I7" s="1">
        <v>0.87880000000000003</v>
      </c>
      <c r="J7" s="1">
        <v>410.79</v>
      </c>
      <c r="M7" s="1">
        <v>0.91239999999999999</v>
      </c>
      <c r="N7" s="1">
        <v>462.42</v>
      </c>
      <c r="Q7" s="1">
        <v>0.64149999999999996</v>
      </c>
      <c r="R7" s="1">
        <v>216.39</v>
      </c>
    </row>
    <row r="8" spans="1:18" ht="14.25" x14ac:dyDescent="0.2">
      <c r="A8" s="1">
        <v>0.81699999999999995</v>
      </c>
      <c r="B8" s="1">
        <v>358.19</v>
      </c>
      <c r="C8" s="1">
        <f t="shared" si="3"/>
        <v>0.35819000000000001</v>
      </c>
      <c r="D8" s="1">
        <f t="shared" si="4"/>
        <v>-1.6440130416494398</v>
      </c>
      <c r="E8" s="1">
        <v>0.9123</v>
      </c>
      <c r="F8" s="1">
        <v>499.82</v>
      </c>
      <c r="G8" s="1"/>
      <c r="H8" s="1"/>
      <c r="I8" s="1">
        <v>0.87080000000000002</v>
      </c>
      <c r="J8" s="1">
        <v>397.3</v>
      </c>
      <c r="M8" s="1">
        <v>0.90410000000000001</v>
      </c>
      <c r="N8" s="1">
        <v>448.45</v>
      </c>
      <c r="Q8" s="1">
        <v>0.58260000000000001</v>
      </c>
      <c r="R8" s="1">
        <v>199.88</v>
      </c>
    </row>
    <row r="9" spans="1:18" ht="14.25" x14ac:dyDescent="0.2">
      <c r="A9" s="1">
        <v>0.7984</v>
      </c>
      <c r="B9" s="1">
        <v>345.14</v>
      </c>
      <c r="C9" s="1">
        <f t="shared" si="3"/>
        <v>0.34514</v>
      </c>
      <c r="D9" s="1">
        <f t="shared" si="4"/>
        <v>-1.831333936113037</v>
      </c>
      <c r="E9" s="1">
        <v>0.90700000000000003</v>
      </c>
      <c r="F9" s="1">
        <v>486.84</v>
      </c>
      <c r="G9" s="1"/>
      <c r="H9" s="1"/>
      <c r="I9" s="1">
        <v>0.86119999999999997</v>
      </c>
      <c r="J9" s="1">
        <v>384.12</v>
      </c>
      <c r="M9" s="1">
        <v>0.89749999999999996</v>
      </c>
      <c r="N9" s="1">
        <v>434.77</v>
      </c>
      <c r="Q9" s="1">
        <v>0.52759999999999996</v>
      </c>
      <c r="R9" s="1">
        <v>183.92</v>
      </c>
    </row>
    <row r="10" spans="1:18" ht="14.25" x14ac:dyDescent="0.2">
      <c r="A10" s="1">
        <v>0.77590000000000003</v>
      </c>
      <c r="B10" s="1">
        <v>328.36</v>
      </c>
      <c r="C10" s="1">
        <f t="shared" si="3"/>
        <v>0.32836000000000004</v>
      </c>
      <c r="D10" s="1">
        <f t="shared" si="4"/>
        <v>-2.0638531034908865</v>
      </c>
      <c r="E10" s="1">
        <v>0.90510000000000002</v>
      </c>
      <c r="F10" s="1">
        <v>473.91</v>
      </c>
      <c r="G10" s="1"/>
      <c r="H10" s="1"/>
      <c r="I10" s="1">
        <v>0.84499999999999997</v>
      </c>
      <c r="J10" s="1">
        <v>371.18</v>
      </c>
      <c r="M10" s="1">
        <v>0.88880000000000003</v>
      </c>
      <c r="N10" s="1">
        <v>420.04</v>
      </c>
      <c r="Q10" s="1">
        <v>0.48309999999999997</v>
      </c>
      <c r="R10" s="1">
        <v>172.13</v>
      </c>
    </row>
    <row r="11" spans="1:18" ht="14.25" x14ac:dyDescent="0.2">
      <c r="A11" s="1">
        <v>0.74609999999999999</v>
      </c>
      <c r="B11" s="1">
        <v>312.27</v>
      </c>
      <c r="C11" s="1">
        <f t="shared" si="3"/>
        <v>0.31226999999999999</v>
      </c>
      <c r="D11" s="1">
        <f t="shared" si="4"/>
        <v>-2.3824131317309729</v>
      </c>
      <c r="E11" s="1">
        <v>0.89700000000000002</v>
      </c>
      <c r="F11" s="1">
        <v>461.1</v>
      </c>
      <c r="G11" s="1"/>
      <c r="H11" s="1"/>
      <c r="I11" s="1">
        <v>0.83079999999999998</v>
      </c>
      <c r="J11" s="1">
        <v>357.78</v>
      </c>
      <c r="M11" s="1">
        <v>0.88200000000000001</v>
      </c>
      <c r="N11" s="1">
        <v>405.57</v>
      </c>
      <c r="Q11" s="1">
        <v>0.42699999999999999</v>
      </c>
      <c r="R11" s="1">
        <v>156.76</v>
      </c>
    </row>
    <row r="12" spans="1:18" ht="14.25" x14ac:dyDescent="0.2">
      <c r="A12" s="1">
        <v>0.70740000000000003</v>
      </c>
      <c r="B12" s="1">
        <v>295.02</v>
      </c>
      <c r="C12" s="1">
        <f t="shared" si="3"/>
        <v>0.29502</v>
      </c>
      <c r="D12" s="1">
        <f t="shared" si="4"/>
        <v>-2.8156573239822955</v>
      </c>
      <c r="E12" s="1">
        <v>0.88219999999999998</v>
      </c>
      <c r="F12" s="1">
        <v>448.45</v>
      </c>
      <c r="G12" s="1"/>
      <c r="H12" s="1"/>
      <c r="I12" s="1">
        <v>0.81850000000000001</v>
      </c>
      <c r="J12" s="1">
        <v>344.44</v>
      </c>
      <c r="M12" s="1">
        <v>0.86909999999999998</v>
      </c>
      <c r="N12" s="1">
        <v>391.68</v>
      </c>
      <c r="Q12" s="1">
        <v>0.3795</v>
      </c>
      <c r="R12" s="1">
        <v>145.4</v>
      </c>
    </row>
    <row r="13" spans="1:18" ht="14.25" x14ac:dyDescent="0.2">
      <c r="A13" s="1">
        <v>0.6925</v>
      </c>
      <c r="B13" s="1">
        <v>278.67</v>
      </c>
      <c r="C13" s="1">
        <f t="shared" si="3"/>
        <v>0.27867000000000003</v>
      </c>
      <c r="D13" s="1">
        <f t="shared" si="4"/>
        <v>-2.9888142308485142</v>
      </c>
      <c r="E13" s="1">
        <v>0.87380000000000002</v>
      </c>
      <c r="F13" s="1">
        <v>435.97</v>
      </c>
      <c r="G13" s="1"/>
      <c r="H13" s="1"/>
      <c r="I13" s="1">
        <v>0.80610000000000004</v>
      </c>
      <c r="J13" s="1">
        <v>331.65</v>
      </c>
      <c r="M13" s="1">
        <v>0.86409999999999998</v>
      </c>
      <c r="N13" s="1">
        <v>378.01</v>
      </c>
      <c r="Q13" s="1">
        <v>0.33410000000000001</v>
      </c>
      <c r="R13" s="1">
        <v>134.37</v>
      </c>
    </row>
    <row r="14" spans="1:18" ht="14.25" x14ac:dyDescent="0.2">
      <c r="A14" s="1">
        <v>0.63939999999999997</v>
      </c>
      <c r="B14" s="1">
        <v>261.52999999999997</v>
      </c>
      <c r="C14" s="1">
        <f t="shared" si="3"/>
        <v>0.26152999999999998</v>
      </c>
      <c r="D14" s="1">
        <f t="shared" si="4"/>
        <v>-3.6377284945269253</v>
      </c>
      <c r="E14" s="1">
        <v>0.86229999999999996</v>
      </c>
      <c r="F14" s="1">
        <v>423.66</v>
      </c>
      <c r="G14" s="1"/>
      <c r="H14" s="1"/>
      <c r="I14" s="1">
        <v>0.78290000000000004</v>
      </c>
      <c r="J14" s="1">
        <v>319.27</v>
      </c>
      <c r="M14" s="1">
        <v>0.84609999999999996</v>
      </c>
      <c r="N14" s="1">
        <v>364.72</v>
      </c>
      <c r="Q14" s="1">
        <v>0.27739999999999998</v>
      </c>
      <c r="R14" s="1">
        <v>118.81</v>
      </c>
    </row>
    <row r="15" spans="1:18" ht="14.25" x14ac:dyDescent="0.2">
      <c r="A15" s="1">
        <v>0.5796</v>
      </c>
      <c r="B15" s="1">
        <v>244.03</v>
      </c>
      <c r="C15" s="1">
        <f t="shared" si="3"/>
        <v>0.24403</v>
      </c>
      <c r="D15" s="1">
        <f t="shared" si="4"/>
        <v>-4.4364224354686499</v>
      </c>
      <c r="E15" s="1">
        <v>0.85589999999999999</v>
      </c>
      <c r="F15" s="1">
        <v>411.5</v>
      </c>
      <c r="G15" s="1"/>
      <c r="H15" s="1"/>
      <c r="I15" s="1">
        <v>0.76270000000000004</v>
      </c>
      <c r="J15" s="1">
        <v>302.10000000000002</v>
      </c>
      <c r="M15" s="1">
        <v>0.83050000000000002</v>
      </c>
      <c r="N15" s="1">
        <v>350.27</v>
      </c>
      <c r="Q15" s="1">
        <v>0.2341</v>
      </c>
      <c r="R15" s="1">
        <v>108.39</v>
      </c>
    </row>
    <row r="16" spans="1:18" ht="14.25" x14ac:dyDescent="0.2">
      <c r="A16" s="1">
        <v>0.54900000000000004</v>
      </c>
      <c r="B16" s="1">
        <v>227.95</v>
      </c>
      <c r="C16" s="1">
        <f t="shared" si="3"/>
        <v>0.22794999999999999</v>
      </c>
      <c r="D16" s="1">
        <f t="shared" si="4"/>
        <v>-4.8776087160021797</v>
      </c>
      <c r="E16" s="1">
        <v>0.85270000000000001</v>
      </c>
      <c r="F16" s="1">
        <v>399.43</v>
      </c>
      <c r="G16" s="1"/>
      <c r="H16" s="1"/>
      <c r="I16" s="1">
        <v>0.73340000000000005</v>
      </c>
      <c r="J16" s="1">
        <v>285.58</v>
      </c>
      <c r="M16" s="1">
        <v>0.82789999999999997</v>
      </c>
      <c r="N16" s="1">
        <v>336.27</v>
      </c>
      <c r="Q16" s="1">
        <v>0.18559999999999999</v>
      </c>
      <c r="R16" s="1">
        <v>95.581000000000003</v>
      </c>
    </row>
    <row r="17" spans="1:18" ht="14.25" x14ac:dyDescent="0.2">
      <c r="A17" s="1">
        <v>0.50860000000000005</v>
      </c>
      <c r="B17" s="1">
        <v>211.03</v>
      </c>
      <c r="C17" s="1">
        <f t="shared" si="3"/>
        <v>0.21103</v>
      </c>
      <c r="D17" s="1">
        <f t="shared" si="4"/>
        <v>-5.4993439270361533</v>
      </c>
      <c r="E17" s="1">
        <v>0.83350000000000002</v>
      </c>
      <c r="F17" s="1">
        <v>387.53</v>
      </c>
      <c r="G17" s="1"/>
      <c r="H17" s="1"/>
      <c r="I17" s="1">
        <v>0.69810000000000005</v>
      </c>
      <c r="J17" s="1">
        <v>268.82</v>
      </c>
      <c r="M17" s="1">
        <v>0.80289999999999995</v>
      </c>
      <c r="N17" s="1">
        <v>322.86</v>
      </c>
      <c r="Q17" s="1">
        <v>0.13980000000000001</v>
      </c>
      <c r="R17" s="1">
        <v>84.096999999999994</v>
      </c>
    </row>
    <row r="18" spans="1:18" ht="14.25" x14ac:dyDescent="0.2">
      <c r="A18" s="1">
        <v>0.47020000000000001</v>
      </c>
      <c r="B18" s="1">
        <v>200.09</v>
      </c>
      <c r="C18" s="1">
        <f t="shared" si="3"/>
        <v>0.20008999999999999</v>
      </c>
      <c r="D18" s="1">
        <f t="shared" si="4"/>
        <v>-6.1378931601547491</v>
      </c>
      <c r="E18" s="1">
        <v>0.81489999999999996</v>
      </c>
      <c r="F18" s="1">
        <v>372.1</v>
      </c>
      <c r="G18" s="1"/>
      <c r="H18" s="1"/>
      <c r="I18" s="1">
        <v>0.66359999999999997</v>
      </c>
      <c r="J18" s="1">
        <v>252.32</v>
      </c>
      <c r="M18" s="1">
        <v>0.78879999999999995</v>
      </c>
      <c r="N18" s="1">
        <v>310.11</v>
      </c>
      <c r="Q18" s="2">
        <v>9.8926E-2</v>
      </c>
      <c r="R18" s="2">
        <v>67.850999999999999</v>
      </c>
    </row>
    <row r="19" spans="1:18" ht="14.25" x14ac:dyDescent="0.2">
      <c r="A19" s="1">
        <v>0.42530000000000001</v>
      </c>
      <c r="B19" s="1">
        <v>188.95</v>
      </c>
      <c r="C19" s="1">
        <f t="shared" si="3"/>
        <v>0.18894999999999998</v>
      </c>
      <c r="D19" s="1">
        <f t="shared" si="4"/>
        <v>-6.9542485176612141</v>
      </c>
      <c r="E19" s="1">
        <v>0.80600000000000005</v>
      </c>
      <c r="F19" s="1">
        <v>356.93</v>
      </c>
      <c r="G19" s="1"/>
      <c r="H19" s="1"/>
      <c r="I19" s="1">
        <v>0.63160000000000005</v>
      </c>
      <c r="J19" s="1">
        <v>240.49</v>
      </c>
      <c r="M19" s="1">
        <v>0.76439999999999997</v>
      </c>
      <c r="N19" s="1">
        <v>292.14999999999998</v>
      </c>
    </row>
    <row r="20" spans="1:18" ht="14.25" x14ac:dyDescent="0.2">
      <c r="A20" s="1">
        <v>0.36649999999999999</v>
      </c>
      <c r="B20" s="1">
        <v>175.01</v>
      </c>
      <c r="C20" s="1">
        <f t="shared" si="3"/>
        <v>0.17501</v>
      </c>
      <c r="D20" s="1">
        <f t="shared" si="4"/>
        <v>-8.164557466769276</v>
      </c>
      <c r="E20" s="1">
        <v>0.78690000000000004</v>
      </c>
      <c r="F20" s="1">
        <v>342.13</v>
      </c>
      <c r="G20" s="1"/>
      <c r="H20" s="1"/>
      <c r="I20" s="1">
        <v>0.59189999999999998</v>
      </c>
      <c r="J20" s="1">
        <v>222.1</v>
      </c>
      <c r="M20" s="1">
        <v>0.73360000000000003</v>
      </c>
      <c r="N20" s="1">
        <v>275.33999999999997</v>
      </c>
    </row>
    <row r="21" spans="1:18" ht="14.25" x14ac:dyDescent="0.2">
      <c r="A21" s="1">
        <v>0.32079999999999997</v>
      </c>
      <c r="B21" s="1">
        <v>162.72999999999999</v>
      </c>
      <c r="C21" s="1">
        <f t="shared" si="3"/>
        <v>0.16272999999999999</v>
      </c>
      <c r="D21" s="1">
        <f t="shared" si="4"/>
        <v>-9.24784883591885</v>
      </c>
      <c r="E21" s="1">
        <v>0.76849999999999996</v>
      </c>
      <c r="F21" s="1">
        <v>324.26</v>
      </c>
      <c r="G21" s="1"/>
      <c r="H21" s="1"/>
      <c r="I21" s="1">
        <v>0.54469999999999996</v>
      </c>
      <c r="J21" s="1">
        <v>205.19</v>
      </c>
      <c r="M21" s="1">
        <v>0.7056</v>
      </c>
      <c r="N21" s="1">
        <v>258.06</v>
      </c>
    </row>
    <row r="22" spans="1:18" ht="14.25" x14ac:dyDescent="0.2">
      <c r="A22" s="1">
        <v>0.28079999999999999</v>
      </c>
      <c r="B22" s="1">
        <v>149.91999999999999</v>
      </c>
      <c r="C22" s="1">
        <f t="shared" si="3"/>
        <v>0.14992</v>
      </c>
      <c r="D22" s="1">
        <f t="shared" si="4"/>
        <v>-10.331095943959133</v>
      </c>
      <c r="E22" s="1">
        <v>0.74539999999999995</v>
      </c>
      <c r="F22" s="1">
        <v>306.99</v>
      </c>
      <c r="G22" s="1"/>
      <c r="H22" s="1"/>
      <c r="I22" s="1">
        <v>0.49559999999999998</v>
      </c>
      <c r="J22" s="1">
        <v>187.08</v>
      </c>
      <c r="M22" s="1">
        <v>0.68069999999999997</v>
      </c>
      <c r="N22" s="1">
        <v>245.77</v>
      </c>
    </row>
    <row r="23" spans="1:18" ht="14.25" x14ac:dyDescent="0.2">
      <c r="A23" s="1">
        <v>0.24990000000000001</v>
      </c>
      <c r="B23" s="1">
        <v>133.47</v>
      </c>
      <c r="C23" s="1">
        <f t="shared" si="3"/>
        <v>0.13347000000000001</v>
      </c>
      <c r="D23" s="1">
        <f t="shared" si="4"/>
        <v>-11.279372584242767</v>
      </c>
      <c r="E23" s="1">
        <v>0.72170000000000001</v>
      </c>
      <c r="F23" s="1">
        <v>290.29000000000002</v>
      </c>
      <c r="G23" s="1"/>
      <c r="H23" s="1"/>
      <c r="I23" s="1">
        <v>0.42959999999999998</v>
      </c>
      <c r="J23" s="1">
        <v>170.9</v>
      </c>
      <c r="M23" s="1">
        <v>0.6401</v>
      </c>
      <c r="N23" s="1">
        <v>229.53</v>
      </c>
    </row>
    <row r="24" spans="1:18" ht="14.25" x14ac:dyDescent="0.2">
      <c r="A24" s="1">
        <v>0.19689999999999999</v>
      </c>
      <c r="B24" s="1">
        <v>124.33</v>
      </c>
      <c r="C24" s="1">
        <f t="shared" si="3"/>
        <v>0.12433</v>
      </c>
      <c r="D24" s="1">
        <f t="shared" si="4"/>
        <v>-13.218232292003623</v>
      </c>
      <c r="E24" s="1">
        <v>0.68789999999999996</v>
      </c>
      <c r="F24" s="1">
        <v>271.20999999999998</v>
      </c>
      <c r="G24" s="1"/>
      <c r="H24" s="1"/>
      <c r="I24" s="1">
        <v>0.3725</v>
      </c>
      <c r="J24" s="1">
        <v>154.51</v>
      </c>
      <c r="M24" s="1">
        <v>0.5968</v>
      </c>
      <c r="N24" s="1">
        <v>212.99</v>
      </c>
    </row>
    <row r="25" spans="1:18" ht="14.25" x14ac:dyDescent="0.2">
      <c r="A25" s="1">
        <v>0.15820000000000001</v>
      </c>
      <c r="B25" s="1">
        <v>108.03</v>
      </c>
      <c r="C25" s="1">
        <f t="shared" si="3"/>
        <v>0.10803</v>
      </c>
      <c r="D25" s="1">
        <f t="shared" si="4"/>
        <v>-14.998243749157579</v>
      </c>
      <c r="E25" s="1">
        <v>0.6462</v>
      </c>
      <c r="F25" s="1">
        <v>253.38</v>
      </c>
      <c r="G25" s="1"/>
      <c r="H25" s="1"/>
      <c r="I25" s="1">
        <v>0.33860000000000001</v>
      </c>
      <c r="J25" s="1">
        <v>146.19</v>
      </c>
      <c r="M25" s="1">
        <v>0.55020000000000002</v>
      </c>
      <c r="N25" s="1">
        <v>196.68</v>
      </c>
    </row>
    <row r="26" spans="1:18" ht="14.25" x14ac:dyDescent="0.2">
      <c r="A26" s="1">
        <v>0.13450000000000001</v>
      </c>
      <c r="B26" s="1">
        <v>102.99</v>
      </c>
      <c r="C26" s="1">
        <f t="shared" si="3"/>
        <v>0.10299</v>
      </c>
      <c r="D26" s="1">
        <f t="shared" si="4"/>
        <v>-16.318358244233938</v>
      </c>
      <c r="E26" s="1">
        <v>0.60450000000000004</v>
      </c>
      <c r="F26" s="1">
        <v>236.66</v>
      </c>
      <c r="G26" s="1"/>
      <c r="H26" s="1"/>
      <c r="I26" s="1">
        <v>0.27189999999999998</v>
      </c>
      <c r="J26" s="1">
        <v>128.65</v>
      </c>
      <c r="M26" s="1">
        <v>0.4879</v>
      </c>
      <c r="N26" s="1">
        <v>176.96</v>
      </c>
    </row>
    <row r="27" spans="1:18" ht="14.25" x14ac:dyDescent="0.2">
      <c r="A27" s="2">
        <v>9.3392000000000003E-2</v>
      </c>
      <c r="B27" s="2">
        <v>86.924000000000007</v>
      </c>
      <c r="C27" s="1">
        <f t="shared" si="3"/>
        <v>8.6924000000000001E-2</v>
      </c>
      <c r="D27" s="1">
        <f t="shared" si="4"/>
        <v>-19.285303969295388</v>
      </c>
      <c r="E27" s="1">
        <v>0.58730000000000004</v>
      </c>
      <c r="F27" s="1">
        <v>231.27</v>
      </c>
      <c r="G27" s="1"/>
      <c r="H27" s="1"/>
      <c r="I27" s="1">
        <v>0.23419999999999999</v>
      </c>
      <c r="J27" s="1">
        <v>116.91</v>
      </c>
      <c r="M27" s="1">
        <v>0.4239</v>
      </c>
      <c r="N27" s="1">
        <v>159.29</v>
      </c>
    </row>
    <row r="28" spans="1:18" ht="14.25" x14ac:dyDescent="0.2">
      <c r="D28" s="1" t="e">
        <f t="shared" si="4"/>
        <v>#NUM!</v>
      </c>
      <c r="E28" s="1">
        <v>0.55330000000000001</v>
      </c>
      <c r="F28" s="1">
        <v>213.83</v>
      </c>
      <c r="G28" s="1"/>
      <c r="H28" s="1"/>
      <c r="I28" s="1">
        <v>0.1822</v>
      </c>
      <c r="J28" s="1">
        <v>100.62</v>
      </c>
      <c r="M28" s="1">
        <v>0.37290000000000001</v>
      </c>
      <c r="N28" s="1">
        <v>146.88</v>
      </c>
    </row>
    <row r="29" spans="1:18" ht="14.25" x14ac:dyDescent="0.2">
      <c r="D29" s="1" t="e">
        <f t="shared" si="4"/>
        <v>#NUM!</v>
      </c>
      <c r="E29" s="1">
        <v>0.52929999999999999</v>
      </c>
      <c r="F29" s="1">
        <v>206.64</v>
      </c>
      <c r="G29" s="1"/>
      <c r="H29" s="1"/>
      <c r="I29" s="1">
        <v>0.13320000000000001</v>
      </c>
      <c r="J29" s="1">
        <v>88.248999999999995</v>
      </c>
      <c r="M29" s="1">
        <v>0.31780000000000003</v>
      </c>
      <c r="N29" s="1">
        <v>133.36000000000001</v>
      </c>
    </row>
    <row r="30" spans="1:18" ht="14.25" x14ac:dyDescent="0.2">
      <c r="D30" s="1" t="e">
        <f t="shared" si="4"/>
        <v>#NUM!</v>
      </c>
      <c r="E30" s="1">
        <v>0.48759999999999998</v>
      </c>
      <c r="F30" s="1">
        <v>197.7</v>
      </c>
      <c r="G30" s="4"/>
      <c r="H30" s="4"/>
      <c r="I30" s="2">
        <v>9.4343999999999997E-2</v>
      </c>
      <c r="J30" s="2">
        <v>71.861999999999995</v>
      </c>
      <c r="M30" s="1">
        <v>0.2787</v>
      </c>
      <c r="N30" s="1">
        <v>121.73</v>
      </c>
    </row>
    <row r="31" spans="1:18" ht="14.25" x14ac:dyDescent="0.2">
      <c r="D31" s="1" t="e">
        <f t="shared" si="4"/>
        <v>#NUM!</v>
      </c>
      <c r="E31" s="1">
        <v>0.43390000000000001</v>
      </c>
      <c r="F31" s="1">
        <v>181.48</v>
      </c>
      <c r="G31" s="7"/>
      <c r="H31" s="7"/>
      <c r="M31" s="1">
        <v>0.2346</v>
      </c>
      <c r="N31" s="1">
        <v>111.86</v>
      </c>
    </row>
    <row r="32" spans="1:18" ht="14.25" x14ac:dyDescent="0.2">
      <c r="D32" s="1" t="e">
        <f t="shared" si="4"/>
        <v>#NUM!</v>
      </c>
      <c r="E32" s="1">
        <v>0.37159999999999999</v>
      </c>
      <c r="F32" s="1">
        <v>163.83000000000001</v>
      </c>
      <c r="G32" s="7"/>
      <c r="H32" s="7"/>
      <c r="M32" s="1">
        <v>0.18720000000000001</v>
      </c>
      <c r="N32" s="1">
        <v>98.924000000000007</v>
      </c>
    </row>
    <row r="33" spans="1:18" ht="14.25" x14ac:dyDescent="0.2">
      <c r="D33" s="1" t="e">
        <f t="shared" si="4"/>
        <v>#NUM!</v>
      </c>
      <c r="E33" s="1">
        <v>0.33239999999999997</v>
      </c>
      <c r="F33" s="1">
        <v>151.43</v>
      </c>
      <c r="G33" s="7"/>
      <c r="H33" s="7"/>
      <c r="M33" s="1">
        <v>0.1386</v>
      </c>
      <c r="N33" s="1">
        <v>81.972999999999999</v>
      </c>
    </row>
    <row r="34" spans="1:18" ht="14.25" x14ac:dyDescent="0.2">
      <c r="D34" s="1" t="e">
        <f t="shared" si="4"/>
        <v>#NUM!</v>
      </c>
      <c r="E34" s="1">
        <v>0.2898</v>
      </c>
      <c r="F34" s="1">
        <v>134.53</v>
      </c>
      <c r="G34" s="7"/>
      <c r="H34" s="7"/>
      <c r="M34" s="1">
        <v>9.3966999999999995E-2</v>
      </c>
      <c r="N34" s="1">
        <v>70.47</v>
      </c>
    </row>
    <row r="35" spans="1:18" ht="14.25" x14ac:dyDescent="0.2">
      <c r="D35" s="1" t="e">
        <f t="shared" si="4"/>
        <v>#NUM!</v>
      </c>
      <c r="E35" s="1">
        <v>0.22700000000000001</v>
      </c>
      <c r="F35" s="1">
        <v>119.67</v>
      </c>
      <c r="G35" s="7"/>
      <c r="H35" s="7"/>
      <c r="M35" s="1">
        <v>5.9459999999999999E-2</v>
      </c>
      <c r="N35" s="1">
        <v>54.186999999999998</v>
      </c>
    </row>
    <row r="36" spans="1:18" ht="14.25" x14ac:dyDescent="0.2">
      <c r="D36" s="1" t="e">
        <f t="shared" si="4"/>
        <v>#NUM!</v>
      </c>
      <c r="E36" s="1">
        <v>0.1804</v>
      </c>
      <c r="F36" s="1">
        <v>108.45</v>
      </c>
      <c r="G36" s="7"/>
      <c r="H36" s="7"/>
      <c r="M36" s="2">
        <v>4.1158E-2</v>
      </c>
      <c r="N36" s="2">
        <v>45.512999999999998</v>
      </c>
    </row>
    <row r="37" spans="1:18" ht="14.25" x14ac:dyDescent="0.2">
      <c r="D37" s="1" t="e">
        <f t="shared" si="4"/>
        <v>#NUM!</v>
      </c>
      <c r="E37" s="1">
        <v>0.14419999999999999</v>
      </c>
      <c r="F37" s="1">
        <v>92.191999999999993</v>
      </c>
      <c r="G37" s="7"/>
      <c r="H37" s="7"/>
    </row>
    <row r="38" spans="1:18" ht="14.25" x14ac:dyDescent="0.2">
      <c r="D38" s="1" t="e">
        <f t="shared" si="4"/>
        <v>#NUM!</v>
      </c>
      <c r="E38" s="2">
        <v>9.2994999999999994E-2</v>
      </c>
      <c r="F38" s="2">
        <v>75.852000000000004</v>
      </c>
      <c r="G38" s="7"/>
      <c r="H38" s="7"/>
    </row>
    <row r="41" spans="1:18" x14ac:dyDescent="0.15">
      <c r="I41" t="s">
        <v>22</v>
      </c>
    </row>
    <row r="44" spans="1:18" ht="16.5" x14ac:dyDescent="0.25">
      <c r="A44" t="s">
        <v>21</v>
      </c>
      <c r="B44">
        <v>0.15248</v>
      </c>
      <c r="E44" t="s">
        <v>21</v>
      </c>
      <c r="F44">
        <v>0.12636</v>
      </c>
      <c r="I44" t="s">
        <v>21</v>
      </c>
      <c r="J44">
        <v>0.12576000000000001</v>
      </c>
      <c r="M44" t="s">
        <v>21</v>
      </c>
      <c r="N44">
        <v>0.11037</v>
      </c>
      <c r="Q44" t="s">
        <v>21</v>
      </c>
      <c r="R44">
        <v>0.13650000000000001</v>
      </c>
    </row>
    <row r="45" spans="1:18" x14ac:dyDescent="0.15">
      <c r="A45" t="s">
        <v>16</v>
      </c>
      <c r="B45">
        <v>9.4006799999999995</v>
      </c>
      <c r="E45" t="s">
        <v>16</v>
      </c>
      <c r="F45">
        <v>11.923640000000001</v>
      </c>
      <c r="I45" t="s">
        <v>16</v>
      </c>
      <c r="J45">
        <v>10.46279</v>
      </c>
      <c r="M45" t="s">
        <v>16</v>
      </c>
      <c r="N45">
        <v>14.091480000000001</v>
      </c>
      <c r="Q45" t="s">
        <v>16</v>
      </c>
      <c r="R45">
        <v>7.0281599999999997</v>
      </c>
    </row>
    <row r="46" spans="1:18" ht="16.5" x14ac:dyDescent="0.25">
      <c r="A46" t="s">
        <v>18</v>
      </c>
      <c r="B46">
        <v>0.72209999999999996</v>
      </c>
      <c r="E46" t="s">
        <v>18</v>
      </c>
      <c r="F46">
        <v>0.81899</v>
      </c>
      <c r="I46" t="s">
        <v>18</v>
      </c>
      <c r="J46">
        <v>0.79598999999999998</v>
      </c>
      <c r="M46" t="s">
        <v>18</v>
      </c>
      <c r="N46">
        <v>0.83442000000000005</v>
      </c>
      <c r="Q46" t="s">
        <v>18</v>
      </c>
      <c r="R46">
        <v>0.67222999999999999</v>
      </c>
    </row>
    <row r="48" spans="1:18" x14ac:dyDescent="0.15">
      <c r="A48" t="s">
        <v>20</v>
      </c>
      <c r="B48" t="s">
        <v>17</v>
      </c>
      <c r="E48" t="s">
        <v>20</v>
      </c>
      <c r="F48" t="s">
        <v>17</v>
      </c>
      <c r="I48" t="s">
        <v>20</v>
      </c>
      <c r="J48" t="s">
        <v>17</v>
      </c>
      <c r="M48" t="s">
        <v>20</v>
      </c>
      <c r="N48" t="s">
        <v>17</v>
      </c>
      <c r="Q48" t="s">
        <v>20</v>
      </c>
      <c r="R48" t="s">
        <v>17</v>
      </c>
    </row>
    <row r="49" spans="1:30" x14ac:dyDescent="0.15">
      <c r="A49">
        <v>0.18404540416157714</v>
      </c>
      <c r="B49">
        <f>B$44*((B$45*A49/(1+B$45*A49)+B$46*A49/(1-B$46*A49)))</f>
        <v>0.12000000000000004</v>
      </c>
      <c r="E49">
        <v>0.15385965921055894</v>
      </c>
      <c r="F49">
        <f>F$44*((F$45*E49/(1+F$45*E49)+F$46*E49/(1-F$46*E49)))</f>
        <v>0.1</v>
      </c>
      <c r="I49">
        <v>0.01</v>
      </c>
      <c r="J49">
        <f>J$44*((J$45*I49/(1+J$45*I49)+J$46*I49/(1-J$46*I49)))</f>
        <v>1.2920776851197599E-2</v>
      </c>
      <c r="M49">
        <v>0.01</v>
      </c>
      <c r="N49">
        <f>N$44*((N$45*M49/(1+N$45*M49)+N$46*M49/(1-N$46*M49)))</f>
        <v>1.456053725875636E-2</v>
      </c>
      <c r="Q49">
        <v>0.01</v>
      </c>
      <c r="R49">
        <f>R$44*((R$45*Q49/(1+R$45*Q49)+R$46*Q49/(1-R$46*Q49)))</f>
        <v>9.8872753336624753E-3</v>
      </c>
    </row>
    <row r="51" spans="1:30" ht="16.5" x14ac:dyDescent="0.25">
      <c r="A51" t="s">
        <v>21</v>
      </c>
      <c r="B51">
        <v>0.15248</v>
      </c>
      <c r="E51" t="s">
        <v>21</v>
      </c>
      <c r="F51">
        <v>0.12636</v>
      </c>
      <c r="I51" t="s">
        <v>21</v>
      </c>
      <c r="J51">
        <v>0.12576000000000001</v>
      </c>
      <c r="M51" t="s">
        <v>21</v>
      </c>
      <c r="N51">
        <v>0.11037</v>
      </c>
      <c r="Q51" t="s">
        <v>21</v>
      </c>
      <c r="R51">
        <v>0.13650000000000001</v>
      </c>
    </row>
    <row r="52" spans="1:30" x14ac:dyDescent="0.15">
      <c r="A52" t="s">
        <v>16</v>
      </c>
      <c r="B52">
        <v>9.4006799999999995</v>
      </c>
      <c r="E52" t="s">
        <v>16</v>
      </c>
      <c r="F52">
        <v>11.923640000000001</v>
      </c>
      <c r="I52" t="s">
        <v>16</v>
      </c>
      <c r="J52">
        <v>10.46279</v>
      </c>
      <c r="M52" t="s">
        <v>16</v>
      </c>
      <c r="N52">
        <v>14.091480000000001</v>
      </c>
      <c r="Q52" t="s">
        <v>16</v>
      </c>
      <c r="R52">
        <v>7.0281599999999997</v>
      </c>
    </row>
    <row r="53" spans="1:30" ht="16.5" x14ac:dyDescent="0.25">
      <c r="A53" t="s">
        <v>18</v>
      </c>
      <c r="B53">
        <v>0.72209999999999996</v>
      </c>
      <c r="E53" t="s">
        <v>18</v>
      </c>
      <c r="F53">
        <v>0.81899</v>
      </c>
      <c r="I53" t="s">
        <v>18</v>
      </c>
      <c r="J53">
        <v>0.79598999999999998</v>
      </c>
      <c r="M53" t="s">
        <v>18</v>
      </c>
      <c r="N53">
        <v>0.83442000000000005</v>
      </c>
      <c r="Q53" t="s">
        <v>18</v>
      </c>
      <c r="R53">
        <v>0.67222999999999999</v>
      </c>
    </row>
    <row r="55" spans="1:30" x14ac:dyDescent="0.15">
      <c r="A55" t="s">
        <v>4</v>
      </c>
      <c r="B55">
        <v>280</v>
      </c>
      <c r="E55" t="s">
        <v>4</v>
      </c>
      <c r="F55">
        <v>288</v>
      </c>
      <c r="I55" t="s">
        <v>4</v>
      </c>
      <c r="J55">
        <v>293</v>
      </c>
      <c r="M55" t="s">
        <v>4</v>
      </c>
      <c r="N55">
        <v>298</v>
      </c>
      <c r="Q55" t="s">
        <v>4</v>
      </c>
      <c r="R55">
        <v>303</v>
      </c>
      <c r="V55" t="s">
        <v>26</v>
      </c>
      <c r="W55">
        <v>280</v>
      </c>
      <c r="X55">
        <v>288</v>
      </c>
      <c r="Y55">
        <v>293</v>
      </c>
      <c r="Z55">
        <v>298</v>
      </c>
      <c r="AA55">
        <v>303</v>
      </c>
    </row>
    <row r="56" spans="1:30" x14ac:dyDescent="0.15">
      <c r="A56" t="s">
        <v>6</v>
      </c>
      <c r="B56">
        <f>1000/B55</f>
        <v>3.5714285714285716</v>
      </c>
      <c r="E56" t="s">
        <v>6</v>
      </c>
      <c r="F56">
        <f t="shared" ref="F56" si="5">1000/F55</f>
        <v>3.4722222222222223</v>
      </c>
      <c r="I56" t="s">
        <v>6</v>
      </c>
      <c r="J56">
        <f t="shared" ref="J56" si="6">1000/J55</f>
        <v>3.4129692832764507</v>
      </c>
      <c r="M56" t="s">
        <v>6</v>
      </c>
      <c r="N56">
        <f t="shared" ref="N56" si="7">1000/N55</f>
        <v>3.3557046979865772</v>
      </c>
      <c r="Q56" t="s">
        <v>6</v>
      </c>
      <c r="R56">
        <f t="shared" ref="R56" si="8">1000/R55</f>
        <v>3.3003300330033003</v>
      </c>
      <c r="V56" t="s">
        <v>5</v>
      </c>
      <c r="W56">
        <v>3.5714285714285716</v>
      </c>
      <c r="X56">
        <v>3.4722222222222223</v>
      </c>
      <c r="Y56">
        <v>3.4129692832764507</v>
      </c>
      <c r="Z56">
        <v>3.3557046979865772</v>
      </c>
      <c r="AA56">
        <v>3.3003300330033003</v>
      </c>
    </row>
    <row r="57" spans="1:30" ht="15" x14ac:dyDescent="0.25">
      <c r="A57" t="s">
        <v>20</v>
      </c>
      <c r="B57" t="s">
        <v>17</v>
      </c>
      <c r="C57" t="s">
        <v>24</v>
      </c>
      <c r="E57" t="s">
        <v>20</v>
      </c>
      <c r="F57" t="s">
        <v>17</v>
      </c>
      <c r="G57" t="s">
        <v>24</v>
      </c>
      <c r="I57" t="s">
        <v>20</v>
      </c>
      <c r="J57" t="s">
        <v>17</v>
      </c>
      <c r="K57" t="s">
        <v>25</v>
      </c>
      <c r="M57" t="s">
        <v>20</v>
      </c>
      <c r="N57" t="s">
        <v>17</v>
      </c>
      <c r="O57" t="s">
        <v>24</v>
      </c>
      <c r="Q57" t="s">
        <v>20</v>
      </c>
      <c r="R57" t="s">
        <v>17</v>
      </c>
      <c r="S57" t="s">
        <v>24</v>
      </c>
      <c r="V57" t="s">
        <v>17</v>
      </c>
      <c r="W57" t="s">
        <v>27</v>
      </c>
      <c r="X57" t="s">
        <v>27</v>
      </c>
      <c r="Y57" t="s">
        <v>27</v>
      </c>
      <c r="Z57" t="s">
        <v>27</v>
      </c>
      <c r="AA57" t="s">
        <v>27</v>
      </c>
      <c r="AB57" s="5" t="s">
        <v>28</v>
      </c>
      <c r="AC57" t="s">
        <v>35</v>
      </c>
      <c r="AD57" t="s">
        <v>33</v>
      </c>
    </row>
    <row r="58" spans="1:30" x14ac:dyDescent="0.15">
      <c r="A58">
        <f>(SQRT(C58^2+4*B$52*B$53)-C58)/(2*B$52*B$53)</f>
        <v>0.13081110440100208</v>
      </c>
      <c r="B58">
        <v>0.1</v>
      </c>
      <c r="C58">
        <f>B$53-B$52+B$51*(B$52+B$53)/B58</f>
        <v>6.7566349439999964</v>
      </c>
      <c r="E58">
        <f>(SQRT(G58^2+4*F$52*F$53)-G58)/(2*F$52*F$53)</f>
        <v>0.15385965921055894</v>
      </c>
      <c r="F58">
        <v>0.1</v>
      </c>
      <c r="G58">
        <f>F$53-F$52+F$51*(F$52+F$53)/F58</f>
        <v>4.9969372679999982</v>
      </c>
      <c r="I58">
        <f>(SQRT(K58^2+4*J$52*J$53)-K58)/(2*J$52*J$53)</f>
        <v>0.16940315002295933</v>
      </c>
      <c r="J58">
        <v>0.1</v>
      </c>
      <c r="K58">
        <f>J$53-J$52+J$51*(J$52+J$53)/J58</f>
        <v>4.4922417279999998</v>
      </c>
      <c r="M58">
        <f>(SQRT(O58^2+4*N$52*N$53)-O58)/(2*N$52*N$53)</f>
        <v>0.18532939084725109</v>
      </c>
      <c r="N58">
        <v>0.1</v>
      </c>
      <c r="O58">
        <f>N$53-N$52+N$51*(N$52+N$53)/N58</f>
        <v>3.2166558299999988</v>
      </c>
      <c r="Q58">
        <f>(SQRT(S58^2+4*R$52*R$53)-S58)/(2*R$52*R$53)</f>
        <v>0.19668249158204895</v>
      </c>
      <c r="R58">
        <v>0.1</v>
      </c>
      <c r="S58">
        <f>R$53-R$52+R$51*(R$52+R$53)/R58</f>
        <v>4.1551023499999991</v>
      </c>
      <c r="V58">
        <v>0.1</v>
      </c>
      <c r="W58">
        <f>LN(A58)</f>
        <v>-2.0340009475303771</v>
      </c>
      <c r="X58">
        <f>LN(E58)</f>
        <v>-1.8717143958858244</v>
      </c>
      <c r="Y58">
        <f>LN(I58)</f>
        <v>-1.7754739017602157</v>
      </c>
      <c r="Z58">
        <f>LN(M58)</f>
        <v>-1.6856205460328437</v>
      </c>
      <c r="AA58">
        <f>LN(Q58)</f>
        <v>-1.6261645683162347</v>
      </c>
      <c r="AB58">
        <f>SLOPE(W58:AA58,$W$56:$AA$56)*8.314</f>
        <v>-12.721895614697241</v>
      </c>
      <c r="AC58">
        <f>INTERCEPT(W58:AA58,$W$56:$AA$56)*(-8.314)</f>
        <v>-28.58756386631471</v>
      </c>
      <c r="AD58">
        <f>(AB58*1000-280*AC58)/1000</f>
        <v>-4.7173777321291226</v>
      </c>
    </row>
    <row r="59" spans="1:30" x14ac:dyDescent="0.15">
      <c r="A59">
        <f t="shared" ref="A59:A78" si="9">(SQRT(C59^2+4*B$52*B$53)-C59)/(2*B$52*B$53)</f>
        <v>0.1559552901850165</v>
      </c>
      <c r="B59">
        <f>B58+0.01</f>
        <v>0.11</v>
      </c>
      <c r="C59">
        <f t="shared" ref="C59:C78" si="10">B$53-B$52+B$51*(B$52+B$53)/B59</f>
        <v>5.3534335854545425</v>
      </c>
      <c r="E59">
        <f t="shared" ref="E59:E78" si="11">(SQRT(G59^2+4*F$52*F$53)-G59)/(2*F$52*F$53)</f>
        <v>0.18669585098644034</v>
      </c>
      <c r="F59">
        <f>F58+0.01</f>
        <v>0.11</v>
      </c>
      <c r="G59">
        <f t="shared" ref="G59:G78" si="12">F$53-F$52+F$51*(F$52+F$53)/F59</f>
        <v>3.5331566072727263</v>
      </c>
      <c r="I59">
        <f t="shared" ref="I59:I78" si="13">(SQRT(K59^2+4*J$52*J$53)-K59)/(2*J$52*J$53)</f>
        <v>0.20393623733160374</v>
      </c>
      <c r="J59">
        <f>J58+0.01</f>
        <v>0.11</v>
      </c>
      <c r="K59">
        <f t="shared" ref="K59:K78" si="14">J$53-J$52+J$51*(J$52+J$53)/J59</f>
        <v>3.2050561163636377</v>
      </c>
      <c r="M59">
        <f t="shared" ref="M59:M78" si="15">(SQRT(O59^2+4*N$52*N$53)-O59)/(2*N$52*N$53)</f>
        <v>0.2275503840113981</v>
      </c>
      <c r="N59">
        <f>N58+0.01</f>
        <v>0.11</v>
      </c>
      <c r="O59">
        <f t="shared" ref="O59:O78" si="16">N$53-N$52+N$51*(N$52+N$53)/N59</f>
        <v>1.7190452999999994</v>
      </c>
      <c r="Q59">
        <f t="shared" ref="Q59:Q78" si="17">(SQRT(S59^2+4*R$52*R$53)-S59)/(2*R$52*R$53)</f>
        <v>0.2326320694106554</v>
      </c>
      <c r="R59">
        <f>R58+0.01</f>
        <v>0.11</v>
      </c>
      <c r="S59">
        <f t="shared" ref="S59:S78" si="18">R$53-R$52+R$51*(R$52+R$53)/R59</f>
        <v>3.199553954545455</v>
      </c>
      <c r="V59">
        <f>V58+0.01</f>
        <v>0.11</v>
      </c>
      <c r="W59">
        <f t="shared" ref="W59:W78" si="19">LN(A59)</f>
        <v>-1.8581859141887231</v>
      </c>
      <c r="X59">
        <f t="shared" ref="X59:X78" si="20">LN(E59)</f>
        <v>-1.6782744515713743</v>
      </c>
      <c r="Y59">
        <f t="shared" ref="Y59:Y78" si="21">LN(I59)</f>
        <v>-1.5899478960956166</v>
      </c>
      <c r="Z59">
        <f t="shared" ref="Z59:Z78" si="22">LN(M59)</f>
        <v>-1.4803835969296197</v>
      </c>
      <c r="AA59">
        <f t="shared" ref="AA59:AA78" si="23">LN(Q59)</f>
        <v>-1.4582971747527096</v>
      </c>
      <c r="AB59">
        <f t="shared" ref="AB59:AB78" si="24">SLOPE(W59:AA59,$W$56:$AA$56)*8.314</f>
        <v>-12.761835420646271</v>
      </c>
      <c r="AC59">
        <f t="shared" ref="AC59:AC78" si="25">INTERCEPT(W59:AA59,$W$56:$AA$56)*(-8.314)</f>
        <v>-30.267146808826833</v>
      </c>
      <c r="AD59">
        <f t="shared" ref="AD59:AD78" si="26">(AB59*1000-280*AC59)/1000</f>
        <v>-4.2870343141747584</v>
      </c>
    </row>
    <row r="60" spans="1:30" x14ac:dyDescent="0.15">
      <c r="A60">
        <f t="shared" si="9"/>
        <v>0.18404540416157708</v>
      </c>
      <c r="B60">
        <f t="shared" ref="B60:B77" si="27">B59+0.01</f>
        <v>0.12</v>
      </c>
      <c r="C60">
        <f t="shared" si="10"/>
        <v>4.1840991199999991</v>
      </c>
      <c r="E60">
        <f t="shared" si="11"/>
        <v>0.2227756882297664</v>
      </c>
      <c r="F60">
        <f t="shared" ref="F60:F77" si="28">F59+0.01</f>
        <v>0.12</v>
      </c>
      <c r="G60">
        <f t="shared" si="12"/>
        <v>2.3133393899999994</v>
      </c>
      <c r="I60">
        <f t="shared" si="13"/>
        <v>0.24138645538346695</v>
      </c>
      <c r="J60">
        <f t="shared" ref="J60:J71" si="29">J59+0.01</f>
        <v>0.12</v>
      </c>
      <c r="K60">
        <f t="shared" si="14"/>
        <v>2.1324014400000006</v>
      </c>
      <c r="M60">
        <f t="shared" si="15"/>
        <v>0.27228503781549751</v>
      </c>
      <c r="N60">
        <f t="shared" ref="N60:N71" si="30">N59+0.01</f>
        <v>0.12</v>
      </c>
      <c r="O60">
        <f t="shared" si="16"/>
        <v>0.47103652499999882</v>
      </c>
      <c r="Q60">
        <f t="shared" si="17"/>
        <v>0.27135053338263965</v>
      </c>
      <c r="R60">
        <f t="shared" ref="R60:R71" si="31">R59+0.01</f>
        <v>0.12</v>
      </c>
      <c r="S60">
        <f t="shared" si="18"/>
        <v>2.4032636250000001</v>
      </c>
      <c r="V60">
        <f t="shared" ref="V60:V71" si="32">V59+0.01</f>
        <v>0.12</v>
      </c>
      <c r="W60">
        <f t="shared" si="19"/>
        <v>-1.6925727900661223</v>
      </c>
      <c r="X60">
        <f t="shared" si="20"/>
        <v>-1.5015898961389329</v>
      </c>
      <c r="Y60">
        <f t="shared" si="21"/>
        <v>-1.4213560804948948</v>
      </c>
      <c r="Z60">
        <f t="shared" si="22"/>
        <v>-1.3009058282395671</v>
      </c>
      <c r="AA60">
        <f t="shared" si="23"/>
        <v>-1.304343812811712</v>
      </c>
      <c r="AB60">
        <f t="shared" si="24"/>
        <v>-12.5696724961917</v>
      </c>
      <c r="AC60">
        <f t="shared" si="25"/>
        <v>-31.013399586770966</v>
      </c>
      <c r="AD60">
        <f t="shared" si="26"/>
        <v>-3.88592061189583</v>
      </c>
    </row>
    <row r="61" spans="1:30" x14ac:dyDescent="0.15">
      <c r="A61">
        <f t="shared" si="9"/>
        <v>0.21489557052751601</v>
      </c>
      <c r="B61">
        <f t="shared" si="27"/>
        <v>0.13</v>
      </c>
      <c r="C61">
        <f t="shared" si="10"/>
        <v>3.1946622646153813</v>
      </c>
      <c r="E61">
        <f t="shared" si="11"/>
        <v>0.26106043041883054</v>
      </c>
      <c r="F61">
        <f t="shared" si="28"/>
        <v>0.13</v>
      </c>
      <c r="G61">
        <f t="shared" si="12"/>
        <v>1.2811863599999977</v>
      </c>
      <c r="I61">
        <f t="shared" si="13"/>
        <v>0.28070021755777358</v>
      </c>
      <c r="J61">
        <f t="shared" si="29"/>
        <v>0.13</v>
      </c>
      <c r="K61">
        <f t="shared" si="14"/>
        <v>1.2247705599999996</v>
      </c>
      <c r="M61">
        <f t="shared" si="15"/>
        <v>0.3175620333764726</v>
      </c>
      <c r="N61">
        <f t="shared" si="30"/>
        <v>0.13</v>
      </c>
      <c r="O61">
        <f t="shared" si="16"/>
        <v>-0.58497090000000185</v>
      </c>
      <c r="Q61">
        <f t="shared" si="17"/>
        <v>0.31210619165284187</v>
      </c>
      <c r="R61">
        <f t="shared" si="31"/>
        <v>0.13</v>
      </c>
      <c r="S61">
        <f t="shared" si="18"/>
        <v>1.7294794999999992</v>
      </c>
      <c r="V61">
        <f t="shared" si="32"/>
        <v>0.13</v>
      </c>
      <c r="W61">
        <f t="shared" si="19"/>
        <v>-1.5376030873305744</v>
      </c>
      <c r="X61">
        <f t="shared" si="20"/>
        <v>-1.3430033642875789</v>
      </c>
      <c r="Y61">
        <f t="shared" si="21"/>
        <v>-1.2704680205601881</v>
      </c>
      <c r="Z61">
        <f t="shared" si="22"/>
        <v>-1.1470820990204169</v>
      </c>
      <c r="AA61">
        <f t="shared" si="23"/>
        <v>-1.1644117912195797</v>
      </c>
      <c r="AB61">
        <f t="shared" si="24"/>
        <v>-12.167828460065122</v>
      </c>
      <c r="AC61">
        <f t="shared" si="25"/>
        <v>-30.898810966779639</v>
      </c>
      <c r="AD61">
        <f t="shared" si="26"/>
        <v>-3.5161613893668235</v>
      </c>
    </row>
    <row r="62" spans="1:30" x14ac:dyDescent="0.15">
      <c r="A62">
        <f t="shared" si="9"/>
        <v>0.24809562221697323</v>
      </c>
      <c r="B62">
        <f t="shared" si="27"/>
        <v>0.14000000000000001</v>
      </c>
      <c r="C62">
        <f t="shared" si="10"/>
        <v>2.3465735314285681</v>
      </c>
      <c r="E62">
        <f t="shared" si="11"/>
        <v>0.30034735100044796</v>
      </c>
      <c r="F62">
        <f t="shared" si="28"/>
        <v>0.14000000000000001</v>
      </c>
      <c r="G62">
        <f t="shared" si="12"/>
        <v>0.39648376285714093</v>
      </c>
      <c r="I62">
        <f t="shared" si="13"/>
        <v>0.3207276761637558</v>
      </c>
      <c r="J62">
        <f t="shared" si="29"/>
        <v>0.14000000000000001</v>
      </c>
      <c r="K62">
        <f t="shared" si="14"/>
        <v>0.44680123428571328</v>
      </c>
      <c r="M62">
        <f t="shared" si="15"/>
        <v>0.36179776980821904</v>
      </c>
      <c r="N62">
        <f t="shared" si="30"/>
        <v>0.14000000000000001</v>
      </c>
      <c r="O62">
        <f t="shared" si="16"/>
        <v>-1.4901201214285731</v>
      </c>
      <c r="Q62">
        <f t="shared" si="17"/>
        <v>0.35403316757071557</v>
      </c>
      <c r="R62">
        <f t="shared" si="31"/>
        <v>0.14000000000000001</v>
      </c>
      <c r="S62">
        <f t="shared" si="18"/>
        <v>1.1519502499999996</v>
      </c>
      <c r="V62">
        <f t="shared" si="32"/>
        <v>0.14000000000000001</v>
      </c>
      <c r="W62">
        <f t="shared" si="19"/>
        <v>-1.3939410336759606</v>
      </c>
      <c r="X62">
        <f t="shared" si="20"/>
        <v>-1.2028156374337069</v>
      </c>
      <c r="Y62">
        <f t="shared" si="21"/>
        <v>-1.1371628767744257</v>
      </c>
      <c r="Z62">
        <f t="shared" si="22"/>
        <v>-1.0166698701963282</v>
      </c>
      <c r="AA62">
        <f t="shared" si="23"/>
        <v>-1.0383646765347572</v>
      </c>
      <c r="AB62">
        <f t="shared" si="24"/>
        <v>-11.60934422022039</v>
      </c>
      <c r="AC62">
        <f t="shared" si="25"/>
        <v>-30.107467168857749</v>
      </c>
      <c r="AD62">
        <f t="shared" si="26"/>
        <v>-3.1792534129402195</v>
      </c>
    </row>
    <row r="63" spans="1:30" x14ac:dyDescent="0.15">
      <c r="A63">
        <f t="shared" si="9"/>
        <v>0.28304857918674303</v>
      </c>
      <c r="B63">
        <f t="shared" si="27"/>
        <v>0.15000000000000002</v>
      </c>
      <c r="C63">
        <f t="shared" si="10"/>
        <v>1.6115632959999964</v>
      </c>
      <c r="E63">
        <f t="shared" si="11"/>
        <v>0.33952348086998924</v>
      </c>
      <c r="F63">
        <f t="shared" si="28"/>
        <v>0.15000000000000002</v>
      </c>
      <c r="G63">
        <f t="shared" si="12"/>
        <v>-0.37025848800000283</v>
      </c>
      <c r="I63">
        <f t="shared" si="13"/>
        <v>0.36043886622198629</v>
      </c>
      <c r="J63">
        <f t="shared" si="29"/>
        <v>0.15000000000000002</v>
      </c>
      <c r="K63">
        <f t="shared" si="14"/>
        <v>-0.22743884800000025</v>
      </c>
      <c r="M63">
        <f t="shared" si="15"/>
        <v>0.40397273526079874</v>
      </c>
      <c r="N63">
        <f t="shared" si="30"/>
        <v>0.15000000000000002</v>
      </c>
      <c r="O63">
        <f t="shared" si="16"/>
        <v>-2.2745827800000029</v>
      </c>
      <c r="Q63">
        <f t="shared" si="17"/>
        <v>0.39626220858371325</v>
      </c>
      <c r="R63">
        <f t="shared" si="31"/>
        <v>0.15000000000000002</v>
      </c>
      <c r="S63">
        <f t="shared" si="18"/>
        <v>0.65142489999999942</v>
      </c>
      <c r="V63">
        <f t="shared" si="32"/>
        <v>0.15000000000000002</v>
      </c>
      <c r="W63">
        <f t="shared" si="19"/>
        <v>-1.2621367381667459</v>
      </c>
      <c r="X63">
        <f t="shared" si="20"/>
        <v>-1.080212171282291</v>
      </c>
      <c r="Y63">
        <f t="shared" si="21"/>
        <v>-1.0204329171590716</v>
      </c>
      <c r="Z63">
        <f t="shared" si="22"/>
        <v>-0.90640789027655644</v>
      </c>
      <c r="AA63">
        <f t="shared" si="23"/>
        <v>-0.92567914395937345</v>
      </c>
      <c r="AB63">
        <f t="shared" si="24"/>
        <v>-10.956948391885971</v>
      </c>
      <c r="AC63">
        <f t="shared" si="25"/>
        <v>-28.862467173889989</v>
      </c>
      <c r="AD63">
        <f t="shared" si="26"/>
        <v>-2.8754575831967739</v>
      </c>
    </row>
    <row r="64" spans="1:30" x14ac:dyDescent="0.15">
      <c r="A64">
        <f t="shared" si="9"/>
        <v>0.31905544899871174</v>
      </c>
      <c r="B64">
        <f t="shared" si="27"/>
        <v>0.16000000000000003</v>
      </c>
      <c r="C64">
        <f t="shared" si="10"/>
        <v>0.96842933999999659</v>
      </c>
      <c r="E64">
        <f t="shared" si="11"/>
        <v>0.37772338230018843</v>
      </c>
      <c r="F64">
        <f t="shared" si="28"/>
        <v>0.16000000000000003</v>
      </c>
      <c r="G64">
        <f t="shared" si="12"/>
        <v>-1.041157957500003</v>
      </c>
      <c r="I64">
        <f t="shared" si="13"/>
        <v>0.3990467095492215</v>
      </c>
      <c r="J64">
        <f t="shared" si="29"/>
        <v>0.16000000000000003</v>
      </c>
      <c r="K64">
        <f t="shared" si="14"/>
        <v>-0.81739892000000047</v>
      </c>
      <c r="M64">
        <f t="shared" si="15"/>
        <v>0.44356007069551667</v>
      </c>
      <c r="N64">
        <f t="shared" si="30"/>
        <v>0.16000000000000003</v>
      </c>
      <c r="O64">
        <f t="shared" si="16"/>
        <v>-2.9609876062500025</v>
      </c>
      <c r="Q64">
        <f t="shared" si="17"/>
        <v>0.43802931393042593</v>
      </c>
      <c r="R64">
        <f t="shared" si="31"/>
        <v>0.16000000000000003</v>
      </c>
      <c r="S64">
        <f t="shared" si="18"/>
        <v>0.2134652187499988</v>
      </c>
      <c r="V64">
        <f t="shared" si="32"/>
        <v>0.16000000000000003</v>
      </c>
      <c r="W64">
        <f t="shared" si="19"/>
        <v>-1.1423903699898905</v>
      </c>
      <c r="X64">
        <f t="shared" si="20"/>
        <v>-0.97359314411028808</v>
      </c>
      <c r="Y64">
        <f t="shared" si="21"/>
        <v>-0.9186768024046239</v>
      </c>
      <c r="Z64">
        <f t="shared" si="22"/>
        <v>-0.81292203951505182</v>
      </c>
      <c r="AA64">
        <f t="shared" si="23"/>
        <v>-0.82546944406339373</v>
      </c>
      <c r="AB64">
        <f t="shared" si="24"/>
        <v>-10.267035729032759</v>
      </c>
      <c r="AC64">
        <f t="shared" si="25"/>
        <v>-27.368897133119443</v>
      </c>
      <c r="AD64">
        <f t="shared" si="26"/>
        <v>-2.6037445317593155</v>
      </c>
    </row>
    <row r="65" spans="1:30" x14ac:dyDescent="0.15">
      <c r="A65">
        <f t="shared" si="9"/>
        <v>0.35541601484588137</v>
      </c>
      <c r="B65">
        <f t="shared" si="27"/>
        <v>0.17000000000000004</v>
      </c>
      <c r="C65">
        <f t="shared" si="10"/>
        <v>0.40095820235293722</v>
      </c>
      <c r="E65">
        <f t="shared" si="11"/>
        <v>0.41436778478055036</v>
      </c>
      <c r="F65">
        <f t="shared" si="28"/>
        <v>0.17000000000000004</v>
      </c>
      <c r="G65">
        <f t="shared" si="12"/>
        <v>-1.6331280776470631</v>
      </c>
      <c r="I65">
        <f t="shared" si="13"/>
        <v>0.43602954559029355</v>
      </c>
      <c r="J65">
        <f t="shared" si="29"/>
        <v>0.17000000000000004</v>
      </c>
      <c r="K65">
        <f t="shared" si="14"/>
        <v>-1.3379519247058838</v>
      </c>
      <c r="M65">
        <f t="shared" si="15"/>
        <v>0.48037465681251335</v>
      </c>
      <c r="N65">
        <f t="shared" si="30"/>
        <v>0.17000000000000004</v>
      </c>
      <c r="O65">
        <f t="shared" si="16"/>
        <v>-3.5666389235294158</v>
      </c>
      <c r="Q65">
        <f t="shared" si="17"/>
        <v>0.47873559765236423</v>
      </c>
      <c r="R65">
        <f t="shared" si="31"/>
        <v>0.17000000000000004</v>
      </c>
      <c r="S65">
        <f t="shared" si="18"/>
        <v>-0.17296979411764823</v>
      </c>
      <c r="V65">
        <f t="shared" si="32"/>
        <v>0.17000000000000004</v>
      </c>
      <c r="W65">
        <f t="shared" si="19"/>
        <v>-1.0344663028083898</v>
      </c>
      <c r="X65">
        <f t="shared" si="20"/>
        <v>-0.88100133048790363</v>
      </c>
      <c r="Y65">
        <f t="shared" si="21"/>
        <v>-0.83004527281370222</v>
      </c>
      <c r="Z65">
        <f t="shared" si="22"/>
        <v>-0.7331889445131774</v>
      </c>
      <c r="AA65">
        <f t="shared" si="23"/>
        <v>-0.73660682217245044</v>
      </c>
      <c r="AB65">
        <f t="shared" si="24"/>
        <v>-9.5820554171581307</v>
      </c>
      <c r="AC65">
        <f t="shared" si="25"/>
        <v>-25.785666079707322</v>
      </c>
      <c r="AD65">
        <f t="shared" si="26"/>
        <v>-2.3620689148400817</v>
      </c>
    </row>
    <row r="66" spans="1:30" x14ac:dyDescent="0.15">
      <c r="A66">
        <f t="shared" si="9"/>
        <v>0.39151100896220137</v>
      </c>
      <c r="B66">
        <f t="shared" si="27"/>
        <v>0.18000000000000005</v>
      </c>
      <c r="C66">
        <f t="shared" si="10"/>
        <v>-0.10346058666667091</v>
      </c>
      <c r="E66">
        <f t="shared" si="11"/>
        <v>0.44912609874894482</v>
      </c>
      <c r="F66">
        <f t="shared" si="28"/>
        <v>0.18000000000000005</v>
      </c>
      <c r="G66">
        <f t="shared" si="12"/>
        <v>-2.1593237400000032</v>
      </c>
      <c r="I66">
        <f t="shared" si="13"/>
        <v>0.47109270354281418</v>
      </c>
      <c r="J66">
        <f t="shared" si="29"/>
        <v>0.18000000000000005</v>
      </c>
      <c r="K66">
        <f t="shared" si="14"/>
        <v>-1.8006657066666687</v>
      </c>
      <c r="M66">
        <f t="shared" si="15"/>
        <v>0.51443755247779666</v>
      </c>
      <c r="N66">
        <f t="shared" si="30"/>
        <v>0.18000000000000005</v>
      </c>
      <c r="O66">
        <f t="shared" si="16"/>
        <v>-4.1049956500000029</v>
      </c>
      <c r="Q66">
        <f t="shared" si="17"/>
        <v>0.51795951042263644</v>
      </c>
      <c r="R66">
        <f t="shared" si="31"/>
        <v>0.18000000000000005</v>
      </c>
      <c r="S66">
        <f t="shared" si="18"/>
        <v>-0.51646758333333498</v>
      </c>
      <c r="V66">
        <f t="shared" si="32"/>
        <v>0.18000000000000005</v>
      </c>
      <c r="W66">
        <f t="shared" si="19"/>
        <v>-0.93774164399210047</v>
      </c>
      <c r="X66">
        <f t="shared" si="20"/>
        <v>-0.80045158713019471</v>
      </c>
      <c r="Y66">
        <f t="shared" si="21"/>
        <v>-0.75270038152426444</v>
      </c>
      <c r="Z66">
        <f t="shared" si="22"/>
        <v>-0.66468110623922649</v>
      </c>
      <c r="AA66">
        <f t="shared" si="23"/>
        <v>-0.6578582049849786</v>
      </c>
      <c r="AB66">
        <f t="shared" si="24"/>
        <v>-8.9294699388633383</v>
      </c>
      <c r="AC66">
        <f t="shared" si="25"/>
        <v>-24.220411070475926</v>
      </c>
      <c r="AD66">
        <f t="shared" si="26"/>
        <v>-2.1477548391300787</v>
      </c>
    </row>
    <row r="67" spans="1:30" x14ac:dyDescent="0.15">
      <c r="A67">
        <f t="shared" si="9"/>
        <v>0.42684752370258811</v>
      </c>
      <c r="B67">
        <f t="shared" si="27"/>
        <v>0.19000000000000006</v>
      </c>
      <c r="C67">
        <f t="shared" si="10"/>
        <v>-0.55478266105263607</v>
      </c>
      <c r="E67">
        <f t="shared" si="11"/>
        <v>0.48185248907462702</v>
      </c>
      <c r="F67">
        <f t="shared" si="28"/>
        <v>0.19000000000000006</v>
      </c>
      <c r="G67">
        <f t="shared" si="12"/>
        <v>-2.6301303852631612</v>
      </c>
      <c r="I67">
        <f t="shared" si="13"/>
        <v>0.50410995828919825</v>
      </c>
      <c r="J67">
        <f t="shared" si="29"/>
        <v>0.19000000000000006</v>
      </c>
      <c r="K67">
        <f t="shared" si="14"/>
        <v>-2.2146727747368438</v>
      </c>
      <c r="M67">
        <f t="shared" si="15"/>
        <v>0.54588096094814276</v>
      </c>
      <c r="N67">
        <f t="shared" si="30"/>
        <v>0.19000000000000006</v>
      </c>
      <c r="O67">
        <f t="shared" si="16"/>
        <v>-4.5866832473684251</v>
      </c>
      <c r="Q67">
        <f t="shared" si="17"/>
        <v>0.55543795284845954</v>
      </c>
      <c r="R67">
        <f t="shared" si="31"/>
        <v>0.19000000000000006</v>
      </c>
      <c r="S67">
        <f t="shared" si="18"/>
        <v>-0.82380771052631729</v>
      </c>
      <c r="V67">
        <f t="shared" si="32"/>
        <v>0.19000000000000006</v>
      </c>
      <c r="W67">
        <f t="shared" si="19"/>
        <v>-0.85132841687194982</v>
      </c>
      <c r="X67">
        <f t="shared" si="20"/>
        <v>-0.7301172510353684</v>
      </c>
      <c r="Y67">
        <f t="shared" si="21"/>
        <v>-0.68496086349791896</v>
      </c>
      <c r="Z67">
        <f t="shared" si="22"/>
        <v>-0.6053543472485966</v>
      </c>
      <c r="AA67">
        <f t="shared" si="23"/>
        <v>-0.58799837218329687</v>
      </c>
      <c r="AB67">
        <f t="shared" si="24"/>
        <v>-8.3242412526928913</v>
      </c>
      <c r="AC67">
        <f t="shared" si="25"/>
        <v>-22.737085736739434</v>
      </c>
      <c r="AD67">
        <f t="shared" si="26"/>
        <v>-1.9578572464058497</v>
      </c>
    </row>
    <row r="68" spans="1:30" x14ac:dyDescent="0.15">
      <c r="A68">
        <f t="shared" si="9"/>
        <v>0.46106920952449904</v>
      </c>
      <c r="B68">
        <f t="shared" si="27"/>
        <v>0.20000000000000007</v>
      </c>
      <c r="C68">
        <f t="shared" si="10"/>
        <v>-0.96097252800000366</v>
      </c>
      <c r="E68">
        <f t="shared" si="11"/>
        <v>0.51252491394229827</v>
      </c>
      <c r="F68">
        <f t="shared" si="28"/>
        <v>0.20000000000000007</v>
      </c>
      <c r="G68">
        <f t="shared" si="12"/>
        <v>-3.0538563660000051</v>
      </c>
      <c r="I68">
        <f t="shared" si="13"/>
        <v>0.53506853912799501</v>
      </c>
      <c r="J68">
        <f t="shared" si="29"/>
        <v>0.20000000000000007</v>
      </c>
      <c r="K68">
        <f t="shared" si="14"/>
        <v>-2.587279136000002</v>
      </c>
      <c r="M68">
        <f t="shared" si="15"/>
        <v>0.57488907762386843</v>
      </c>
      <c r="N68">
        <f t="shared" si="30"/>
        <v>0.20000000000000007</v>
      </c>
      <c r="O68">
        <f t="shared" si="16"/>
        <v>-5.0202020850000046</v>
      </c>
      <c r="Q68">
        <f t="shared" si="17"/>
        <v>0.59103401220873319</v>
      </c>
      <c r="R68">
        <f t="shared" si="31"/>
        <v>0.20000000000000007</v>
      </c>
      <c r="S68">
        <f t="shared" si="18"/>
        <v>-1.1004138250000013</v>
      </c>
      <c r="V68">
        <f t="shared" si="32"/>
        <v>0.20000000000000007</v>
      </c>
      <c r="W68">
        <f t="shared" si="19"/>
        <v>-0.77420711813334875</v>
      </c>
      <c r="X68">
        <f t="shared" si="20"/>
        <v>-0.66840595658078839</v>
      </c>
      <c r="Y68">
        <f t="shared" si="21"/>
        <v>-0.62536042977196549</v>
      </c>
      <c r="Z68">
        <f t="shared" si="22"/>
        <v>-0.55357816527424963</v>
      </c>
      <c r="AA68">
        <f t="shared" si="23"/>
        <v>-0.52588171296340791</v>
      </c>
      <c r="AB68">
        <f t="shared" si="24"/>
        <v>-7.7724069518216314</v>
      </c>
      <c r="AC68">
        <f t="shared" si="25"/>
        <v>-21.367751209842716</v>
      </c>
      <c r="AD68">
        <f t="shared" si="26"/>
        <v>-1.7894366130656709</v>
      </c>
    </row>
    <row r="69" spans="1:30" x14ac:dyDescent="0.15">
      <c r="A69">
        <f t="shared" si="9"/>
        <v>0.49394332553494769</v>
      </c>
      <c r="B69">
        <f t="shared" si="27"/>
        <v>0.21000000000000008</v>
      </c>
      <c r="C69">
        <f t="shared" si="10"/>
        <v>-1.3284776457142895</v>
      </c>
      <c r="E69">
        <f t="shared" si="11"/>
        <v>0.54119773835179663</v>
      </c>
      <c r="F69">
        <f t="shared" si="28"/>
        <v>0.21000000000000008</v>
      </c>
      <c r="G69">
        <f t="shared" si="12"/>
        <v>-3.4372274914285761</v>
      </c>
      <c r="I69">
        <f t="shared" si="13"/>
        <v>0.56402624156542203</v>
      </c>
      <c r="J69">
        <f t="shared" si="29"/>
        <v>0.21000000000000008</v>
      </c>
      <c r="K69">
        <f t="shared" si="14"/>
        <v>-2.9243991771428588</v>
      </c>
      <c r="M69">
        <f t="shared" si="15"/>
        <v>0.60166381621193044</v>
      </c>
      <c r="N69">
        <f t="shared" si="30"/>
        <v>0.21000000000000008</v>
      </c>
      <c r="O69">
        <f t="shared" si="16"/>
        <v>-5.4124334142857178</v>
      </c>
      <c r="Q69">
        <f t="shared" si="17"/>
        <v>0.62470339410806563</v>
      </c>
      <c r="R69">
        <f t="shared" si="31"/>
        <v>0.21000000000000008</v>
      </c>
      <c r="S69">
        <f t="shared" si="18"/>
        <v>-1.3506765000000014</v>
      </c>
      <c r="V69">
        <f t="shared" si="32"/>
        <v>0.21000000000000008</v>
      </c>
      <c r="W69">
        <f t="shared" si="19"/>
        <v>-0.7053344940134616</v>
      </c>
      <c r="X69">
        <f t="shared" si="20"/>
        <v>-0.61397056164509212</v>
      </c>
      <c r="Y69">
        <f t="shared" si="21"/>
        <v>-0.57265450096818726</v>
      </c>
      <c r="Z69">
        <f t="shared" si="22"/>
        <v>-0.50805643449238747</v>
      </c>
      <c r="AA69">
        <f t="shared" si="23"/>
        <v>-0.47047831131654066</v>
      </c>
      <c r="AB69">
        <f t="shared" si="24"/>
        <v>-7.2743613579892816</v>
      </c>
      <c r="AC69">
        <f t="shared" si="25"/>
        <v>-20.123669047374335</v>
      </c>
      <c r="AD69">
        <f t="shared" si="26"/>
        <v>-1.6397340247244674</v>
      </c>
    </row>
    <row r="70" spans="1:30" x14ac:dyDescent="0.15">
      <c r="A70">
        <f t="shared" si="9"/>
        <v>0.52533741271666812</v>
      </c>
      <c r="B70">
        <f t="shared" si="27"/>
        <v>0.22000000000000008</v>
      </c>
      <c r="C70">
        <f t="shared" si="10"/>
        <v>-1.6625732072727315</v>
      </c>
      <c r="E70">
        <f t="shared" si="11"/>
        <v>0.56796858663664762</v>
      </c>
      <c r="F70">
        <f t="shared" si="28"/>
        <v>0.22000000000000008</v>
      </c>
      <c r="G70">
        <f t="shared" si="12"/>
        <v>-3.785746696363641</v>
      </c>
      <c r="I70">
        <f t="shared" si="13"/>
        <v>0.59108114424979685</v>
      </c>
      <c r="J70">
        <f t="shared" si="29"/>
        <v>0.22000000000000008</v>
      </c>
      <c r="K70">
        <f t="shared" si="14"/>
        <v>-3.2308719418181839</v>
      </c>
      <c r="M70">
        <f t="shared" si="15"/>
        <v>0.62640607397434167</v>
      </c>
      <c r="N70">
        <f t="shared" si="30"/>
        <v>0.22000000000000008</v>
      </c>
      <c r="O70">
        <f t="shared" si="16"/>
        <v>-5.7690073500000043</v>
      </c>
      <c r="Q70">
        <f t="shared" si="17"/>
        <v>0.65646547296092672</v>
      </c>
      <c r="R70">
        <f t="shared" si="31"/>
        <v>0.22000000000000008</v>
      </c>
      <c r="S70">
        <f t="shared" si="18"/>
        <v>-1.5781880227272742</v>
      </c>
      <c r="V70">
        <f t="shared" si="32"/>
        <v>0.22000000000000008</v>
      </c>
      <c r="W70">
        <f t="shared" si="19"/>
        <v>-0.64371453193896544</v>
      </c>
      <c r="X70">
        <f t="shared" si="20"/>
        <v>-0.56568916700754535</v>
      </c>
      <c r="Y70">
        <f t="shared" si="21"/>
        <v>-0.52580197108575566</v>
      </c>
      <c r="Z70">
        <f t="shared" si="22"/>
        <v>-0.46775643771407932</v>
      </c>
      <c r="AA70">
        <f t="shared" si="23"/>
        <v>-0.42088517921801949</v>
      </c>
      <c r="AB70">
        <f t="shared" si="24"/>
        <v>-6.8273276434173669</v>
      </c>
      <c r="AC70">
        <f t="shared" si="25"/>
        <v>-19.003806975705992</v>
      </c>
      <c r="AD70">
        <f t="shared" si="26"/>
        <v>-1.5062616902196888</v>
      </c>
    </row>
    <row r="71" spans="1:30" x14ac:dyDescent="0.15">
      <c r="A71">
        <f t="shared" si="9"/>
        <v>0.55519440332917436</v>
      </c>
      <c r="B71">
        <f t="shared" si="27"/>
        <v>0.23000000000000009</v>
      </c>
      <c r="C71">
        <f t="shared" si="10"/>
        <v>-1.9676169808695692</v>
      </c>
      <c r="E71">
        <f t="shared" si="11"/>
        <v>0.59295660055419752</v>
      </c>
      <c r="F71">
        <f t="shared" si="28"/>
        <v>0.23000000000000009</v>
      </c>
      <c r="G71">
        <f t="shared" si="12"/>
        <v>-4.1039598834782653</v>
      </c>
      <c r="I71">
        <f t="shared" si="13"/>
        <v>0.61635151739599647</v>
      </c>
      <c r="J71">
        <f t="shared" si="29"/>
        <v>0.23000000000000009</v>
      </c>
      <c r="K71">
        <f t="shared" si="14"/>
        <v>-3.5106949008695674</v>
      </c>
      <c r="M71">
        <f t="shared" si="15"/>
        <v>0.64930618908561932</v>
      </c>
      <c r="N71">
        <f t="shared" si="30"/>
        <v>0.23000000000000009</v>
      </c>
      <c r="O71">
        <f t="shared" si="16"/>
        <v>-6.094574856521743</v>
      </c>
      <c r="Q71">
        <f t="shared" si="17"/>
        <v>0.68638074186666154</v>
      </c>
      <c r="R71">
        <f t="shared" si="31"/>
        <v>0.23000000000000009</v>
      </c>
      <c r="S71">
        <f t="shared" si="18"/>
        <v>-1.7859159347826106</v>
      </c>
      <c r="V71">
        <f t="shared" si="32"/>
        <v>0.23000000000000009</v>
      </c>
      <c r="W71">
        <f t="shared" si="19"/>
        <v>-0.58843695029933041</v>
      </c>
      <c r="X71">
        <f t="shared" si="20"/>
        <v>-0.52263406891190112</v>
      </c>
      <c r="Y71">
        <f t="shared" si="21"/>
        <v>-0.48393783308126043</v>
      </c>
      <c r="Z71">
        <f t="shared" si="22"/>
        <v>-0.4318508875777799</v>
      </c>
      <c r="AA71">
        <f t="shared" si="23"/>
        <v>-0.37632278792304591</v>
      </c>
      <c r="AB71">
        <f t="shared" si="24"/>
        <v>-6.4270060088576093</v>
      </c>
      <c r="AC71">
        <f t="shared" si="25"/>
        <v>-18.000615148383154</v>
      </c>
      <c r="AD71">
        <f t="shared" si="26"/>
        <v>-1.3868337673103261</v>
      </c>
    </row>
    <row r="72" spans="1:30" x14ac:dyDescent="0.15">
      <c r="A72">
        <f t="shared" si="9"/>
        <v>0.58351066226288217</v>
      </c>
      <c r="B72">
        <f>B71+0.01</f>
        <v>0.2400000000000001</v>
      </c>
      <c r="C72">
        <f t="shared" si="10"/>
        <v>-2.2472404400000041</v>
      </c>
      <c r="E72">
        <f t="shared" si="11"/>
        <v>0.61628882740610225</v>
      </c>
      <c r="F72">
        <f>F71+0.01</f>
        <v>0.2400000000000001</v>
      </c>
      <c r="G72">
        <f t="shared" si="12"/>
        <v>-4.3956553050000045</v>
      </c>
      <c r="I72">
        <f t="shared" si="13"/>
        <v>0.63996309171151211</v>
      </c>
      <c r="J72">
        <f>J71+0.01</f>
        <v>0.2400000000000001</v>
      </c>
      <c r="K72">
        <f t="shared" si="14"/>
        <v>-3.7671992800000025</v>
      </c>
      <c r="M72">
        <f t="shared" si="15"/>
        <v>0.67053965008694694</v>
      </c>
      <c r="N72">
        <f>N71+0.01</f>
        <v>0.2400000000000001</v>
      </c>
      <c r="O72">
        <f t="shared" si="16"/>
        <v>-6.3930117375000037</v>
      </c>
      <c r="Q72">
        <f t="shared" si="17"/>
        <v>0.71453433734311267</v>
      </c>
      <c r="R72">
        <f>R71+0.01</f>
        <v>0.2400000000000001</v>
      </c>
      <c r="S72">
        <f t="shared" si="18"/>
        <v>-1.9763331875000016</v>
      </c>
      <c r="V72">
        <f>V71+0.01</f>
        <v>0.2400000000000001</v>
      </c>
      <c r="W72">
        <f t="shared" si="19"/>
        <v>-0.53869255447837494</v>
      </c>
      <c r="X72">
        <f t="shared" si="20"/>
        <v>-0.48403954967720447</v>
      </c>
      <c r="Y72">
        <f t="shared" si="21"/>
        <v>-0.44634477349211416</v>
      </c>
      <c r="Z72">
        <f t="shared" si="22"/>
        <v>-0.39967244290524029</v>
      </c>
      <c r="AA72">
        <f t="shared" si="23"/>
        <v>-0.33612422490395821</v>
      </c>
      <c r="AB72">
        <f t="shared" si="24"/>
        <v>-6.0685763548655709</v>
      </c>
      <c r="AC72">
        <f t="shared" si="25"/>
        <v>-17.10362673587478</v>
      </c>
      <c r="AD72">
        <f t="shared" si="26"/>
        <v>-1.2795608688206321</v>
      </c>
    </row>
    <row r="73" spans="1:30" x14ac:dyDescent="0.15">
      <c r="A73">
        <f t="shared" si="9"/>
        <v>0.61031847888900159</v>
      </c>
      <c r="B73">
        <f t="shared" si="27"/>
        <v>0.25000000000000011</v>
      </c>
      <c r="C73">
        <f t="shared" si="10"/>
        <v>-2.5044940224000038</v>
      </c>
      <c r="E73">
        <f t="shared" si="11"/>
        <v>0.63809205449507722</v>
      </c>
      <c r="F73">
        <f t="shared" si="28"/>
        <v>0.25000000000000011</v>
      </c>
      <c r="G73">
        <f t="shared" si="12"/>
        <v>-4.6640150928000041</v>
      </c>
      <c r="I73">
        <f t="shared" si="13"/>
        <v>0.66204132665920223</v>
      </c>
      <c r="J73">
        <f t="shared" ref="J73:J75" si="33">J72+0.01</f>
        <v>0.25000000000000011</v>
      </c>
      <c r="K73">
        <f t="shared" si="14"/>
        <v>-4.0031833088000024</v>
      </c>
      <c r="M73">
        <f t="shared" si="15"/>
        <v>0.69026571589608321</v>
      </c>
      <c r="N73">
        <f t="shared" ref="N73:N75" si="34">N72+0.01</f>
        <v>0.25000000000000011</v>
      </c>
      <c r="O73">
        <f t="shared" si="16"/>
        <v>-6.6675736680000037</v>
      </c>
      <c r="Q73">
        <f t="shared" si="17"/>
        <v>0.74102453329284645</v>
      </c>
      <c r="R73">
        <f t="shared" ref="R73:R75" si="35">R72+0.01</f>
        <v>0.25000000000000011</v>
      </c>
      <c r="S73">
        <f t="shared" si="18"/>
        <v>-2.1515170600000015</v>
      </c>
      <c r="V73">
        <f t="shared" ref="V73:V75" si="36">V72+0.01</f>
        <v>0.25000000000000011</v>
      </c>
      <c r="W73">
        <f t="shared" si="19"/>
        <v>-0.49377436152041149</v>
      </c>
      <c r="X73">
        <f t="shared" si="20"/>
        <v>-0.44927272000313623</v>
      </c>
      <c r="Y73">
        <f t="shared" si="21"/>
        <v>-0.41242729801596462</v>
      </c>
      <c r="Z73">
        <f t="shared" si="22"/>
        <v>-0.37067866001950389</v>
      </c>
      <c r="AA73">
        <f t="shared" si="23"/>
        <v>-0.29972154587670213</v>
      </c>
      <c r="AB73">
        <f t="shared" si="24"/>
        <v>-5.7472589446637548</v>
      </c>
      <c r="AC73">
        <f t="shared" si="25"/>
        <v>-16.301547421686468</v>
      </c>
      <c r="AD73">
        <f t="shared" si="26"/>
        <v>-1.1828256665915442</v>
      </c>
    </row>
    <row r="74" spans="1:30" x14ac:dyDescent="0.15">
      <c r="A74">
        <f t="shared" si="9"/>
        <v>0.63567295236407162</v>
      </c>
      <c r="B74">
        <f t="shared" si="27"/>
        <v>0.26000000000000012</v>
      </c>
      <c r="C74">
        <f t="shared" si="10"/>
        <v>-2.7419588676923112</v>
      </c>
      <c r="E74">
        <f t="shared" si="11"/>
        <v>0.65848815798420279</v>
      </c>
      <c r="F74">
        <f t="shared" si="28"/>
        <v>0.26000000000000012</v>
      </c>
      <c r="G74">
        <f t="shared" si="12"/>
        <v>-4.9117318200000044</v>
      </c>
      <c r="I74">
        <f t="shared" si="13"/>
        <v>0.6827069485606112</v>
      </c>
      <c r="J74">
        <f t="shared" si="33"/>
        <v>0.26000000000000012</v>
      </c>
      <c r="K74">
        <f t="shared" si="14"/>
        <v>-4.2210147200000021</v>
      </c>
      <c r="M74">
        <f t="shared" si="15"/>
        <v>0.70862758743075516</v>
      </c>
      <c r="N74">
        <f t="shared" si="34"/>
        <v>0.26000000000000012</v>
      </c>
      <c r="O74">
        <f t="shared" si="16"/>
        <v>-6.9210154500000041</v>
      </c>
      <c r="Q74">
        <f t="shared" si="17"/>
        <v>0.76595499110979304</v>
      </c>
      <c r="R74">
        <f t="shared" si="35"/>
        <v>0.26000000000000012</v>
      </c>
      <c r="S74">
        <f t="shared" si="18"/>
        <v>-2.3132252500000012</v>
      </c>
      <c r="V74">
        <f t="shared" si="36"/>
        <v>0.26000000000000012</v>
      </c>
      <c r="W74">
        <f t="shared" si="19"/>
        <v>-0.45307107374412098</v>
      </c>
      <c r="X74">
        <f t="shared" si="20"/>
        <v>-0.41780874127986112</v>
      </c>
      <c r="Y74">
        <f t="shared" si="21"/>
        <v>-0.3816895765510912</v>
      </c>
      <c r="Z74">
        <f t="shared" si="22"/>
        <v>-0.34442515500440929</v>
      </c>
      <c r="AA74">
        <f t="shared" si="23"/>
        <v>-0.2666318693101915</v>
      </c>
      <c r="AB74">
        <f t="shared" si="24"/>
        <v>-5.4585972971257233</v>
      </c>
      <c r="AC74">
        <f t="shared" si="25"/>
        <v>-15.583380251887034</v>
      </c>
      <c r="AD74">
        <f t="shared" si="26"/>
        <v>-1.0952508265973537</v>
      </c>
    </row>
    <row r="75" spans="1:30" x14ac:dyDescent="0.15">
      <c r="A75">
        <f t="shared" si="9"/>
        <v>0.65964257765115664</v>
      </c>
      <c r="B75">
        <f t="shared" si="27"/>
        <v>0.27000000000000013</v>
      </c>
      <c r="C75">
        <f t="shared" si="10"/>
        <v>-2.9618337244444479</v>
      </c>
      <c r="E75">
        <f t="shared" si="11"/>
        <v>0.67759166087168987</v>
      </c>
      <c r="F75">
        <f t="shared" si="28"/>
        <v>0.27000000000000013</v>
      </c>
      <c r="G75">
        <f t="shared" si="12"/>
        <v>-5.141099160000004</v>
      </c>
      <c r="I75">
        <f t="shared" si="13"/>
        <v>0.70207357101576462</v>
      </c>
      <c r="J75">
        <f t="shared" si="33"/>
        <v>0.27000000000000013</v>
      </c>
      <c r="K75">
        <f t="shared" si="14"/>
        <v>-4.4227104711111132</v>
      </c>
      <c r="M75">
        <f t="shared" si="15"/>
        <v>0.72575335482361036</v>
      </c>
      <c r="N75">
        <f t="shared" si="34"/>
        <v>0.27000000000000013</v>
      </c>
      <c r="O75">
        <f t="shared" si="16"/>
        <v>-7.1556837666666704</v>
      </c>
      <c r="Q75">
        <f t="shared" si="17"/>
        <v>0.78942971644206961</v>
      </c>
      <c r="R75">
        <f t="shared" si="35"/>
        <v>0.27000000000000013</v>
      </c>
      <c r="S75">
        <f t="shared" si="18"/>
        <v>-2.462955055555557</v>
      </c>
      <c r="V75">
        <f t="shared" si="36"/>
        <v>0.27000000000000013</v>
      </c>
      <c r="W75">
        <f t="shared" si="19"/>
        <v>-0.4160571396656943</v>
      </c>
      <c r="X75">
        <f t="shared" si="20"/>
        <v>-0.38921044257998427</v>
      </c>
      <c r="Y75">
        <f t="shared" si="21"/>
        <v>-0.35371707843091493</v>
      </c>
      <c r="Z75">
        <f t="shared" si="22"/>
        <v>-0.32054505352713053</v>
      </c>
      <c r="AA75">
        <f t="shared" si="23"/>
        <v>-0.23644447212182745</v>
      </c>
      <c r="AB75">
        <f t="shared" si="24"/>
        <v>-5.1985774513116585</v>
      </c>
      <c r="AC75">
        <f t="shared" si="25"/>
        <v>-14.938970406281475</v>
      </c>
      <c r="AD75">
        <f t="shared" si="26"/>
        <v>-1.0156657375528457</v>
      </c>
    </row>
    <row r="76" spans="1:30" x14ac:dyDescent="0.15">
      <c r="A76">
        <f t="shared" si="9"/>
        <v>0.68230270335779142</v>
      </c>
      <c r="B76">
        <f>B75+0.01</f>
        <v>0.28000000000000014</v>
      </c>
      <c r="C76">
        <f t="shared" si="10"/>
        <v>-3.1660032342857178</v>
      </c>
      <c r="E76">
        <f t="shared" si="11"/>
        <v>0.69550864834460557</v>
      </c>
      <c r="F76">
        <f>F75+0.01</f>
        <v>0.28000000000000014</v>
      </c>
      <c r="G76">
        <f t="shared" si="12"/>
        <v>-5.3540831185714328</v>
      </c>
      <c r="I76">
        <f t="shared" si="13"/>
        <v>0.72024661116864375</v>
      </c>
      <c r="J76">
        <f>J75+0.01</f>
        <v>0.28000000000000014</v>
      </c>
      <c r="K76">
        <f t="shared" si="14"/>
        <v>-4.6099993828571453</v>
      </c>
      <c r="M76">
        <f t="shared" si="15"/>
        <v>0.74175728412449904</v>
      </c>
      <c r="N76">
        <f>N75+0.01</f>
        <v>0.28000000000000014</v>
      </c>
      <c r="O76">
        <f t="shared" si="16"/>
        <v>-7.3735900607142897</v>
      </c>
      <c r="Q76">
        <f t="shared" si="17"/>
        <v>0.81154990536030758</v>
      </c>
      <c r="R76">
        <f>R75+0.01</f>
        <v>0.28000000000000014</v>
      </c>
      <c r="S76">
        <f t="shared" si="18"/>
        <v>-2.6019898750000015</v>
      </c>
      <c r="V76">
        <f>V75+0.01</f>
        <v>0.28000000000000014</v>
      </c>
      <c r="W76">
        <f t="shared" si="19"/>
        <v>-0.38228187304374911</v>
      </c>
      <c r="X76">
        <f t="shared" si="20"/>
        <v>-0.36311183298048538</v>
      </c>
      <c r="Y76">
        <f t="shared" si="21"/>
        <v>-0.32816161010507799</v>
      </c>
      <c r="Z76">
        <f t="shared" si="22"/>
        <v>-0.29873319967135614</v>
      </c>
      <c r="AA76">
        <f t="shared" si="23"/>
        <v>-0.20880939624703673</v>
      </c>
      <c r="AB76">
        <f t="shared" si="24"/>
        <v>-4.9636564476658371</v>
      </c>
      <c r="AC76">
        <f t="shared" si="25"/>
        <v>-14.3592182666466</v>
      </c>
      <c r="AD76">
        <f t="shared" si="26"/>
        <v>-0.94307533300478874</v>
      </c>
    </row>
    <row r="77" spans="1:30" x14ac:dyDescent="0.15">
      <c r="A77">
        <f t="shared" si="9"/>
        <v>0.70373111246639031</v>
      </c>
      <c r="B77">
        <f t="shared" si="27"/>
        <v>0.29000000000000015</v>
      </c>
      <c r="C77">
        <f t="shared" si="10"/>
        <v>-3.356092088275866</v>
      </c>
      <c r="E77">
        <f t="shared" si="11"/>
        <v>0.71233649619098516</v>
      </c>
      <c r="F77">
        <f t="shared" si="28"/>
        <v>0.29000000000000015</v>
      </c>
      <c r="G77">
        <f t="shared" si="12"/>
        <v>-5.5523785282758666</v>
      </c>
      <c r="I77">
        <f t="shared" si="13"/>
        <v>0.73732299229284914</v>
      </c>
      <c r="J77">
        <f t="shared" ref="J77" si="37">J76+0.01</f>
        <v>0.29000000000000015</v>
      </c>
      <c r="K77">
        <f t="shared" si="14"/>
        <v>-4.7843718179310368</v>
      </c>
      <c r="M77">
        <f t="shared" si="15"/>
        <v>0.75674120380111665</v>
      </c>
      <c r="N77">
        <f t="shared" ref="N77" si="38">N76+0.01</f>
        <v>0.29000000000000015</v>
      </c>
      <c r="O77">
        <f t="shared" si="16"/>
        <v>-7.5764683344827626</v>
      </c>
      <c r="Q77">
        <f t="shared" si="17"/>
        <v>0.83241207893273839</v>
      </c>
      <c r="R77">
        <f t="shared" ref="R77" si="39">R76+0.01</f>
        <v>0.29000000000000015</v>
      </c>
      <c r="S77">
        <f t="shared" si="18"/>
        <v>-2.731436086206898</v>
      </c>
      <c r="V77">
        <f t="shared" ref="V77" si="40">V76+0.01</f>
        <v>0.29000000000000015</v>
      </c>
      <c r="W77">
        <f t="shared" si="19"/>
        <v>-0.35135893830204856</v>
      </c>
      <c r="X77">
        <f t="shared" si="20"/>
        <v>-0.33920487220386925</v>
      </c>
      <c r="Y77">
        <f t="shared" si="21"/>
        <v>-0.30472923002565377</v>
      </c>
      <c r="Z77">
        <f t="shared" si="22"/>
        <v>-0.27873395480017121</v>
      </c>
      <c r="AA77">
        <f t="shared" si="23"/>
        <v>-0.18342767359636661</v>
      </c>
      <c r="AB77">
        <f t="shared" si="24"/>
        <v>-4.7507439499255719</v>
      </c>
      <c r="AC77">
        <f t="shared" si="25"/>
        <v>-13.836112635681745</v>
      </c>
      <c r="AD77">
        <f t="shared" si="26"/>
        <v>-0.87663241193468278</v>
      </c>
    </row>
    <row r="78" spans="1:30" x14ac:dyDescent="0.15">
      <c r="A78">
        <f t="shared" si="9"/>
        <v>0.72400512390478644</v>
      </c>
      <c r="B78">
        <f>B77+0.01</f>
        <v>0.30000000000000016</v>
      </c>
      <c r="C78">
        <f t="shared" si="10"/>
        <v>-3.5335083520000037</v>
      </c>
      <c r="E78">
        <f t="shared" si="11"/>
        <v>0.72816406931049305</v>
      </c>
      <c r="F78">
        <f>F77+0.01</f>
        <v>0.30000000000000016</v>
      </c>
      <c r="G78">
        <f t="shared" si="12"/>
        <v>-5.7374542440000038</v>
      </c>
      <c r="I78">
        <f t="shared" si="13"/>
        <v>0.7533913075398978</v>
      </c>
      <c r="J78">
        <f>J77+0.01</f>
        <v>0.30000000000000016</v>
      </c>
      <c r="K78">
        <f t="shared" si="14"/>
        <v>-4.947119424000002</v>
      </c>
      <c r="M78">
        <f t="shared" si="15"/>
        <v>0.77079586409332124</v>
      </c>
      <c r="N78">
        <f>N77+0.01</f>
        <v>0.30000000000000016</v>
      </c>
      <c r="O78">
        <f t="shared" si="16"/>
        <v>-7.7658213900000037</v>
      </c>
      <c r="Q78">
        <f t="shared" si="17"/>
        <v>0.85210707919527762</v>
      </c>
      <c r="R78">
        <f>R77+0.01</f>
        <v>0.30000000000000016</v>
      </c>
      <c r="S78">
        <f t="shared" si="18"/>
        <v>-2.8522525500000016</v>
      </c>
      <c r="V78">
        <f>V77+0.01</f>
        <v>0.30000000000000016</v>
      </c>
      <c r="W78">
        <f t="shared" si="19"/>
        <v>-0.32295680940490823</v>
      </c>
      <c r="X78">
        <f t="shared" si="20"/>
        <v>-0.31722888624544326</v>
      </c>
      <c r="Y78">
        <f t="shared" si="21"/>
        <v>-0.28317052143357763</v>
      </c>
      <c r="Z78">
        <f t="shared" si="22"/>
        <v>-0.26033170818890922</v>
      </c>
      <c r="AA78">
        <f t="shared" si="23"/>
        <v>-0.16004308024320268</v>
      </c>
      <c r="AB78">
        <f t="shared" si="24"/>
        <v>-4.5571623408792039</v>
      </c>
      <c r="AC78">
        <f t="shared" si="25"/>
        <v>-13.362673292649003</v>
      </c>
      <c r="AD78">
        <f t="shared" si="26"/>
        <v>-0.81561381893748286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GFP</vt:lpstr>
      <vt:lpstr>IDP</vt:lpstr>
      <vt:lpstr>LYS</vt:lpstr>
      <vt:lpstr>MYO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2024-04-03T10:54:55Z</dcterms:modified>
</cp:coreProperties>
</file>