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감수_2차\Section06_Sample\"/>
    </mc:Choice>
  </mc:AlternateContent>
  <xr:revisionPtr revIDLastSave="0" documentId="8_{D31033DA-361E-4DE5-83B9-485D8DD26A3E}" xr6:coauthVersionLast="36" xr6:coauthVersionMax="36" xr10:uidLastSave="{00000000-0000-0000-0000-000000000000}"/>
  <bookViews>
    <workbookView xWindow="0" yWindow="0" windowWidth="19200" windowHeight="6850" activeTab="1" xr2:uid="{8DA656EA-4323-4C0B-BD05-22B1F392343B}"/>
  </bookViews>
  <sheets>
    <sheet name="사원정보" sheetId="1" r:id="rId1"/>
    <sheet name="휴가일수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D3" i="2"/>
  <c r="E3" i="2" s="1"/>
  <c r="C3" i="2"/>
  <c r="B3" i="2"/>
</calcChain>
</file>

<file path=xl/sharedStrings.xml><?xml version="1.0" encoding="utf-8"?>
<sst xmlns="http://schemas.openxmlformats.org/spreadsheetml/2006/main" count="69" uniqueCount="47">
  <si>
    <t>사원번호</t>
    <phoneticPr fontId="5" type="noConversion"/>
  </si>
  <si>
    <t>이름</t>
    <phoneticPr fontId="4" type="noConversion"/>
  </si>
  <si>
    <t>직위</t>
  </si>
  <si>
    <t>성별</t>
  </si>
  <si>
    <t>나이</t>
    <phoneticPr fontId="5" type="noConversion"/>
  </si>
  <si>
    <t>입사일</t>
  </si>
  <si>
    <t>자택 전화</t>
  </si>
  <si>
    <t>내선 번호</t>
  </si>
  <si>
    <t>CG92111</t>
    <phoneticPr fontId="5" type="noConversion"/>
  </si>
  <si>
    <t>박병철</t>
    <phoneticPr fontId="4" type="noConversion"/>
  </si>
  <si>
    <t>사원</t>
    <phoneticPr fontId="5" type="noConversion"/>
  </si>
  <si>
    <t>남</t>
    <phoneticPr fontId="4" type="noConversion"/>
  </si>
  <si>
    <t>(02)578-8988</t>
  </si>
  <si>
    <t>CG90112</t>
    <phoneticPr fontId="5" type="noConversion"/>
  </si>
  <si>
    <t>과장</t>
    <phoneticPr fontId="5" type="noConversion"/>
  </si>
  <si>
    <t>(031)69-0136</t>
  </si>
  <si>
    <t>CG91113</t>
    <phoneticPr fontId="5" type="noConversion"/>
  </si>
  <si>
    <t>여</t>
    <phoneticPr fontId="4" type="noConversion"/>
  </si>
  <si>
    <t>(061)73-0256</t>
  </si>
  <si>
    <t>CG92134</t>
    <phoneticPr fontId="5" type="noConversion"/>
  </si>
  <si>
    <t>대리</t>
    <phoneticPr fontId="5" type="noConversion"/>
  </si>
  <si>
    <t>여</t>
  </si>
  <si>
    <t>(051)587-4783</t>
  </si>
  <si>
    <t>CG91115</t>
    <phoneticPr fontId="5" type="noConversion"/>
  </si>
  <si>
    <t>부장</t>
    <phoneticPr fontId="5" type="noConversion"/>
  </si>
  <si>
    <t>(031)515-0278</t>
  </si>
  <si>
    <t>CG90116</t>
    <phoneticPr fontId="5" type="noConversion"/>
  </si>
  <si>
    <t>남</t>
  </si>
  <si>
    <t>(041)518-3876</t>
  </si>
  <si>
    <t>CG92117</t>
    <phoneticPr fontId="5" type="noConversion"/>
  </si>
  <si>
    <t>(041)19-1784</t>
  </si>
  <si>
    <t>CG90118</t>
    <phoneticPr fontId="5" type="noConversion"/>
  </si>
  <si>
    <t>(061)983-1985</t>
  </si>
  <si>
    <t>CG91119</t>
    <phoneticPr fontId="5" type="noConversion"/>
  </si>
  <si>
    <t>신재우</t>
    <phoneticPr fontId="4" type="noConversion"/>
  </si>
  <si>
    <t>(051)465-1248</t>
  </si>
  <si>
    <t>사원이름</t>
    <phoneticPr fontId="4" type="noConversion"/>
  </si>
  <si>
    <t>입사일</t>
    <phoneticPr fontId="4" type="noConversion"/>
  </si>
  <si>
    <t>근속년수</t>
    <phoneticPr fontId="4" type="noConversion"/>
  </si>
  <si>
    <t>휴가일수</t>
    <phoneticPr fontId="4" type="noConversion"/>
  </si>
  <si>
    <t>고원지</t>
  </si>
  <si>
    <t>김동호</t>
  </si>
  <si>
    <t>김소훈</t>
  </si>
  <si>
    <t>정수란</t>
  </si>
  <si>
    <t>조예준</t>
  </si>
  <si>
    <t>한재호</t>
  </si>
  <si>
    <t>김기연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</si>
</sst>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0\ &quot;년&quot;"/>
    <numFmt numFmtId="180" formatCode="#\ 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41" fontId="1" fillId="0" borderId="0" applyFont="0" applyFill="0" applyBorder="0" applyAlignment="0" applyProtection="0">
      <alignment vertical="center"/>
    </xf>
    <xf numFmtId="0" fontId="7" fillId="0" borderId="0"/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/>
    </xf>
    <xf numFmtId="0" fontId="6" fillId="0" borderId="0" xfId="1" applyFont="1"/>
    <xf numFmtId="0" fontId="6" fillId="0" borderId="2" xfId="1" applyFont="1" applyFill="1" applyBorder="1" applyAlignment="1">
      <alignment horizontal="center" wrapText="1"/>
    </xf>
    <xf numFmtId="0" fontId="6" fillId="0" borderId="2" xfId="1" applyNumberFormat="1" applyFont="1" applyFill="1" applyBorder="1" applyAlignment="1">
      <alignment horizontal="center" wrapText="1"/>
    </xf>
    <xf numFmtId="14" fontId="6" fillId="0" borderId="2" xfId="1" applyNumberFormat="1" applyFont="1" applyFill="1" applyBorder="1" applyAlignment="1">
      <alignment horizontal="center" wrapText="1"/>
    </xf>
    <xf numFmtId="0" fontId="6" fillId="0" borderId="2" xfId="1" applyFont="1" applyFill="1" applyBorder="1" applyAlignment="1">
      <alignment wrapText="1"/>
    </xf>
    <xf numFmtId="0" fontId="6" fillId="0" borderId="0" xfId="1" applyFont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wrapText="1"/>
    </xf>
    <xf numFmtId="0" fontId="0" fillId="0" borderId="3" xfId="0" applyBorder="1">
      <alignment vertical="center"/>
    </xf>
    <xf numFmtId="0" fontId="6" fillId="0" borderId="2" xfId="1" quotePrefix="1" applyNumberFormat="1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>
      <alignment vertical="center"/>
    </xf>
    <xf numFmtId="179" fontId="0" fillId="0" borderId="3" xfId="0" applyNumberFormat="1" applyBorder="1">
      <alignment vertical="center"/>
    </xf>
    <xf numFmtId="180" fontId="0" fillId="0" borderId="3" xfId="0" applyNumberFormat="1" applyBorder="1">
      <alignment vertical="center"/>
    </xf>
  </cellXfs>
  <cellStyles count="4">
    <cellStyle name="쉼표 [0] 2" xfId="2" xr:uid="{00000000-0005-0000-0000-000030000000}"/>
    <cellStyle name="표준" xfId="0" builtinId="0"/>
    <cellStyle name="표준 10" xfId="1" xr:uid="{B0C7D6D4-0F4B-43A6-94D9-798B119284A2}"/>
    <cellStyle name="표준 2" xfId="3" xr:uid="{05B383CF-FC35-4CD1-9979-3032CD695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762D-0D86-4428-A9CB-9AFDC14BB7B1}">
  <dimension ref="A2:H11"/>
  <sheetViews>
    <sheetView workbookViewId="0">
      <selection activeCell="B11" sqref="B11"/>
    </sheetView>
  </sheetViews>
  <sheetFormatPr defaultColWidth="9" defaultRowHeight="17.25" customHeight="1" x14ac:dyDescent="0.45"/>
  <cols>
    <col min="1" max="1" width="9.25" style="2" bestFit="1" customWidth="1"/>
    <col min="2" max="2" width="10.5" style="7" bestFit="1" customWidth="1"/>
    <col min="3" max="5" width="5.5" style="7" bestFit="1" customWidth="1"/>
    <col min="6" max="6" width="13.33203125" style="7" customWidth="1"/>
    <col min="7" max="7" width="14" style="2" customWidth="1"/>
    <col min="8" max="8" width="9.83203125" style="7" bestFit="1" customWidth="1"/>
    <col min="9" max="16384" width="9" style="2"/>
  </cols>
  <sheetData>
    <row r="2" spans="1:8" ht="17.25" customHeight="1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7.25" customHeight="1" x14ac:dyDescent="0.45">
      <c r="A3" s="3" t="s">
        <v>8</v>
      </c>
      <c r="B3" s="3" t="s">
        <v>9</v>
      </c>
      <c r="C3" s="3" t="s">
        <v>10</v>
      </c>
      <c r="D3" s="3" t="s">
        <v>11</v>
      </c>
      <c r="E3" s="4">
        <v>28</v>
      </c>
      <c r="F3" s="5">
        <v>37377</v>
      </c>
      <c r="G3" s="6" t="s">
        <v>12</v>
      </c>
      <c r="H3" s="4">
        <v>5467</v>
      </c>
    </row>
    <row r="4" spans="1:8" ht="17.25" customHeight="1" x14ac:dyDescent="0.45">
      <c r="A4" s="3" t="s">
        <v>13</v>
      </c>
      <c r="B4" s="3" t="s">
        <v>40</v>
      </c>
      <c r="C4" s="3" t="s">
        <v>14</v>
      </c>
      <c r="D4" s="3" t="s">
        <v>17</v>
      </c>
      <c r="E4" s="4">
        <v>39</v>
      </c>
      <c r="F4" s="5">
        <v>40404</v>
      </c>
      <c r="G4" s="6" t="s">
        <v>15</v>
      </c>
      <c r="H4" s="4">
        <v>3457</v>
      </c>
    </row>
    <row r="5" spans="1:8" ht="17.25" customHeight="1" x14ac:dyDescent="0.45">
      <c r="A5" s="3" t="s">
        <v>16</v>
      </c>
      <c r="B5" s="3" t="s">
        <v>41</v>
      </c>
      <c r="C5" s="3" t="s">
        <v>10</v>
      </c>
      <c r="D5" s="3" t="s">
        <v>11</v>
      </c>
      <c r="E5" s="4">
        <v>27</v>
      </c>
      <c r="F5" s="5">
        <v>39539</v>
      </c>
      <c r="G5" s="6" t="s">
        <v>18</v>
      </c>
      <c r="H5" s="4">
        <v>3355</v>
      </c>
    </row>
    <row r="6" spans="1:8" ht="17.25" customHeight="1" x14ac:dyDescent="0.45">
      <c r="A6" s="3" t="s">
        <v>19</v>
      </c>
      <c r="B6" s="3" t="s">
        <v>42</v>
      </c>
      <c r="C6" s="3" t="s">
        <v>20</v>
      </c>
      <c r="D6" s="3" t="s">
        <v>21</v>
      </c>
      <c r="E6" s="4">
        <v>25</v>
      </c>
      <c r="F6" s="5">
        <v>39205</v>
      </c>
      <c r="G6" s="6" t="s">
        <v>22</v>
      </c>
      <c r="H6" s="4">
        <v>5176</v>
      </c>
    </row>
    <row r="7" spans="1:8" ht="17.25" customHeight="1" x14ac:dyDescent="0.45">
      <c r="A7" s="3" t="s">
        <v>23</v>
      </c>
      <c r="B7" s="3" t="s">
        <v>43</v>
      </c>
      <c r="C7" s="3" t="s">
        <v>24</v>
      </c>
      <c r="D7" s="3" t="s">
        <v>17</v>
      </c>
      <c r="E7" s="4">
        <v>42</v>
      </c>
      <c r="F7" s="5">
        <v>37181</v>
      </c>
      <c r="G7" s="6" t="s">
        <v>25</v>
      </c>
      <c r="H7" s="4">
        <v>3453</v>
      </c>
    </row>
    <row r="8" spans="1:8" ht="17.25" customHeight="1" x14ac:dyDescent="0.45">
      <c r="A8" s="3" t="s">
        <v>26</v>
      </c>
      <c r="B8" s="3" t="s">
        <v>44</v>
      </c>
      <c r="C8" s="3" t="s">
        <v>14</v>
      </c>
      <c r="D8" s="3" t="s">
        <v>27</v>
      </c>
      <c r="E8" s="4">
        <v>35</v>
      </c>
      <c r="F8" s="5">
        <v>37911</v>
      </c>
      <c r="G8" s="6" t="s">
        <v>28</v>
      </c>
      <c r="H8" s="12">
        <v>428</v>
      </c>
    </row>
    <row r="9" spans="1:8" ht="17.25" customHeight="1" x14ac:dyDescent="0.45">
      <c r="A9" s="3" t="s">
        <v>29</v>
      </c>
      <c r="B9" s="3" t="s">
        <v>45</v>
      </c>
      <c r="C9" s="3" t="s">
        <v>20</v>
      </c>
      <c r="D9" s="3" t="s">
        <v>27</v>
      </c>
      <c r="E9" s="4">
        <v>28</v>
      </c>
      <c r="F9" s="5">
        <v>40545</v>
      </c>
      <c r="G9" s="6" t="s">
        <v>30</v>
      </c>
      <c r="H9" s="12">
        <v>465</v>
      </c>
    </row>
    <row r="10" spans="1:8" ht="17.25" customHeight="1" x14ac:dyDescent="0.45">
      <c r="A10" s="3" t="s">
        <v>31</v>
      </c>
      <c r="B10" s="3" t="s">
        <v>46</v>
      </c>
      <c r="C10" s="3" t="s">
        <v>20</v>
      </c>
      <c r="D10" s="3" t="s">
        <v>11</v>
      </c>
      <c r="E10" s="4">
        <v>34</v>
      </c>
      <c r="F10" s="5">
        <v>40973</v>
      </c>
      <c r="G10" s="6" t="s">
        <v>32</v>
      </c>
      <c r="H10" s="4">
        <v>2344</v>
      </c>
    </row>
    <row r="11" spans="1:8" ht="17.25" customHeight="1" x14ac:dyDescent="0.45">
      <c r="A11" s="3" t="s">
        <v>33</v>
      </c>
      <c r="B11" s="3" t="s">
        <v>34</v>
      </c>
      <c r="C11" s="3" t="s">
        <v>10</v>
      </c>
      <c r="D11" s="3" t="s">
        <v>11</v>
      </c>
      <c r="E11" s="4">
        <v>26</v>
      </c>
      <c r="F11" s="5">
        <v>41593</v>
      </c>
      <c r="G11" s="6" t="s">
        <v>35</v>
      </c>
      <c r="H11" s="12">
        <v>452</v>
      </c>
    </row>
  </sheetData>
  <phoneticPr fontId="4" type="noConversion"/>
  <dataValidations count="1">
    <dataValidation type="custom" allowBlank="1" showInputMessage="1" showErrorMessage="1" sqref="A3:A11" xr:uid="{4E8A439F-7BD8-4A42-9FD7-471142E7B4A2}">
      <formula1>"countif($A$3:A4,A4)&lt;1"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8A88-B643-43C0-ACE0-135D87E1AD92}">
  <dimension ref="A2:I11"/>
  <sheetViews>
    <sheetView tabSelected="1" workbookViewId="0">
      <selection activeCell="E27" sqref="E27"/>
    </sheetView>
  </sheetViews>
  <sheetFormatPr defaultRowHeight="17" x14ac:dyDescent="0.45"/>
  <cols>
    <col min="1" max="1" width="12.25" customWidth="1"/>
    <col min="2" max="5" width="12.58203125" customWidth="1"/>
  </cols>
  <sheetData>
    <row r="2" spans="1:9" x14ac:dyDescent="0.45">
      <c r="A2" s="8" t="s">
        <v>0</v>
      </c>
      <c r="B2" s="9" t="s">
        <v>36</v>
      </c>
      <c r="C2" s="9" t="s">
        <v>37</v>
      </c>
      <c r="D2" s="9" t="s">
        <v>38</v>
      </c>
      <c r="E2" s="9" t="s">
        <v>39</v>
      </c>
      <c r="H2" s="13" t="s">
        <v>38</v>
      </c>
      <c r="I2" s="13" t="s">
        <v>39</v>
      </c>
    </row>
    <row r="3" spans="1:9" x14ac:dyDescent="0.45">
      <c r="A3" s="10" t="s">
        <v>19</v>
      </c>
      <c r="B3" s="11" t="str">
        <f>VLOOKUP(A3,사원정보!$A$3:$H$11,2,FALSE)</f>
        <v>김소훈</v>
      </c>
      <c r="C3" s="14">
        <f>VLOOKUP(A3,사원정보!$A$3:$H$11,6,FALSE)</f>
        <v>39205</v>
      </c>
      <c r="D3" s="15">
        <f ca="1">DATEDIF(C3,TODAY(),"Y")</f>
        <v>11</v>
      </c>
      <c r="E3" s="16">
        <f ca="1">VLOOKUP(D3,$H$3:$I$6,2)</f>
        <v>10</v>
      </c>
      <c r="H3" s="13">
        <v>0</v>
      </c>
      <c r="I3" s="13">
        <v>3</v>
      </c>
    </row>
    <row r="4" spans="1:9" x14ac:dyDescent="0.45">
      <c r="A4" s="10" t="s">
        <v>29</v>
      </c>
      <c r="B4" s="11" t="str">
        <f>VLOOKUP(A4,사원정보!$A$3:$H$11,2,FALSE)</f>
        <v>한재호</v>
      </c>
      <c r="C4" s="14">
        <f>VLOOKUP(A4,사원정보!$A$3:$H$11,6,FALSE)</f>
        <v>40545</v>
      </c>
      <c r="D4" s="15">
        <f t="shared" ref="D4:D11" ca="1" si="0">DATEDIF(C4,TODAY(),"Y")</f>
        <v>8</v>
      </c>
      <c r="E4" s="16">
        <f t="shared" ref="E4:E11" ca="1" si="1">VLOOKUP(D4,$H$3:$I$6,2)</f>
        <v>7</v>
      </c>
      <c r="H4" s="13">
        <v>4</v>
      </c>
      <c r="I4" s="13">
        <v>5</v>
      </c>
    </row>
    <row r="5" spans="1:9" x14ac:dyDescent="0.45">
      <c r="A5" s="10" t="s">
        <v>8</v>
      </c>
      <c r="B5" s="11" t="str">
        <f>VLOOKUP(A5,사원정보!$A$3:$H$11,2,FALSE)</f>
        <v>박병철</v>
      </c>
      <c r="C5" s="14">
        <f>VLOOKUP(A5,사원정보!$A$3:$H$11,6,FALSE)</f>
        <v>37377</v>
      </c>
      <c r="D5" s="15">
        <f t="shared" ca="1" si="0"/>
        <v>16</v>
      </c>
      <c r="E5" s="16">
        <f t="shared" ca="1" si="1"/>
        <v>10</v>
      </c>
      <c r="H5" s="13">
        <v>6</v>
      </c>
      <c r="I5" s="13">
        <v>7</v>
      </c>
    </row>
    <row r="6" spans="1:9" x14ac:dyDescent="0.45">
      <c r="A6" s="10" t="s">
        <v>33</v>
      </c>
      <c r="B6" s="11" t="str">
        <f>VLOOKUP(A6,사원정보!$A$3:$H$11,2,FALSE)</f>
        <v>신재우</v>
      </c>
      <c r="C6" s="14">
        <f>VLOOKUP(A6,사원정보!$A$3:$H$11,6,FALSE)</f>
        <v>41593</v>
      </c>
      <c r="D6" s="15">
        <f t="shared" ca="1" si="0"/>
        <v>5</v>
      </c>
      <c r="E6" s="16">
        <f t="shared" ca="1" si="1"/>
        <v>5</v>
      </c>
      <c r="H6" s="13">
        <v>10</v>
      </c>
      <c r="I6" s="13">
        <v>10</v>
      </c>
    </row>
    <row r="7" spans="1:9" x14ac:dyDescent="0.45">
      <c r="A7" s="10" t="s">
        <v>23</v>
      </c>
      <c r="B7" s="11" t="str">
        <f>VLOOKUP(A7,사원정보!$A$3:$H$11,2,FALSE)</f>
        <v>정수란</v>
      </c>
      <c r="C7" s="14">
        <f>VLOOKUP(A7,사원정보!$A$3:$H$11,6,FALSE)</f>
        <v>37181</v>
      </c>
      <c r="D7" s="15">
        <f t="shared" ca="1" si="0"/>
        <v>17</v>
      </c>
      <c r="E7" s="16">
        <f t="shared" ca="1" si="1"/>
        <v>10</v>
      </c>
    </row>
    <row r="8" spans="1:9" x14ac:dyDescent="0.45">
      <c r="A8" s="10" t="s">
        <v>16</v>
      </c>
      <c r="B8" s="11" t="str">
        <f>VLOOKUP(A8,사원정보!$A$3:$H$11,2,FALSE)</f>
        <v>김동호</v>
      </c>
      <c r="C8" s="14">
        <f>VLOOKUP(A8,사원정보!$A$3:$H$11,6,FALSE)</f>
        <v>39539</v>
      </c>
      <c r="D8" s="15">
        <f t="shared" ca="1" si="0"/>
        <v>10</v>
      </c>
      <c r="E8" s="16">
        <f t="shared" ca="1" si="1"/>
        <v>10</v>
      </c>
    </row>
    <row r="9" spans="1:9" x14ac:dyDescent="0.45">
      <c r="A9" s="10" t="s">
        <v>31</v>
      </c>
      <c r="B9" s="11" t="str">
        <f>VLOOKUP(A9,사원정보!$A$3:$H$11,2,FALSE)</f>
        <v>김기연</v>
      </c>
      <c r="C9" s="14">
        <f>VLOOKUP(A9,사원정보!$A$3:$H$11,6,FALSE)</f>
        <v>40973</v>
      </c>
      <c r="D9" s="15">
        <f t="shared" ca="1" si="0"/>
        <v>6</v>
      </c>
      <c r="E9" s="16">
        <f t="shared" ca="1" si="1"/>
        <v>7</v>
      </c>
    </row>
    <row r="10" spans="1:9" x14ac:dyDescent="0.45">
      <c r="A10" s="10" t="s">
        <v>26</v>
      </c>
      <c r="B10" s="11" t="str">
        <f>VLOOKUP(A10,사원정보!$A$3:$H$11,2,FALSE)</f>
        <v>조예준</v>
      </c>
      <c r="C10" s="14">
        <f>VLOOKUP(A10,사원정보!$A$3:$H$11,6,FALSE)</f>
        <v>37911</v>
      </c>
      <c r="D10" s="15">
        <f t="shared" ca="1" si="0"/>
        <v>15</v>
      </c>
      <c r="E10" s="16">
        <f t="shared" ca="1" si="1"/>
        <v>10</v>
      </c>
    </row>
    <row r="11" spans="1:9" x14ac:dyDescent="0.45">
      <c r="A11" s="10" t="s">
        <v>13</v>
      </c>
      <c r="B11" s="11" t="str">
        <f>VLOOKUP(A11,사원정보!$A$3:$H$11,2,FALSE)</f>
        <v>고원지</v>
      </c>
      <c r="C11" s="14">
        <f>VLOOKUP(A11,사원정보!$A$3:$H$11,6,FALSE)</f>
        <v>40404</v>
      </c>
      <c r="D11" s="15">
        <f t="shared" ca="1" si="0"/>
        <v>8</v>
      </c>
      <c r="E11" s="16">
        <f t="shared" ca="1" si="1"/>
        <v>7</v>
      </c>
    </row>
  </sheetData>
  <phoneticPr fontId="4" type="noConversion"/>
  <dataValidations count="1">
    <dataValidation type="custom" allowBlank="1" showInputMessage="1" showErrorMessage="1" sqref="A3:A11" xr:uid="{3A0C3731-0502-431B-97DE-3139669B518A}">
      <formula1>"countif($A$3:A4,A4)&lt;1"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사원정보</vt:lpstr>
      <vt:lpstr>휴가일수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2018-12-10T12:13:50Z</dcterms:created>
  <dcterms:modified xsi:type="dcterms:W3CDTF">2019-02-01T00:48:17Z</dcterms:modified>
</cp:coreProperties>
</file>