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st\Desktop\2021년\1월\20210124_권진환\"/>
    </mc:Choice>
  </mc:AlternateContent>
  <xr:revisionPtr revIDLastSave="0" documentId="13_ncr:1_{601D8F81-1271-48A3-83A2-B50309F8F9C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BB all total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5" l="1"/>
  <c r="F13" i="5"/>
  <c r="E13" i="5"/>
  <c r="D13" i="5"/>
  <c r="AL4" i="5"/>
  <c r="AK4" i="5"/>
  <c r="AJ4" i="5"/>
  <c r="AI4" i="5"/>
  <c r="AH4" i="5"/>
  <c r="F50" i="5"/>
  <c r="E50" i="5"/>
  <c r="D50" i="5"/>
  <c r="C50" i="5"/>
  <c r="B50" i="5"/>
  <c r="O17" i="5"/>
  <c r="N17" i="5"/>
  <c r="M17" i="5"/>
  <c r="L17" i="5"/>
  <c r="K17" i="5"/>
  <c r="O19" i="5"/>
  <c r="O18" i="5" s="1"/>
  <c r="O21" i="5" s="1"/>
  <c r="N19" i="5"/>
  <c r="N18" i="5" s="1"/>
  <c r="N21" i="5" s="1"/>
  <c r="M19" i="5"/>
  <c r="M18" i="5" s="1"/>
  <c r="M21" i="5" s="1"/>
  <c r="L19" i="5"/>
  <c r="L18" i="5" s="1"/>
  <c r="L21" i="5" s="1"/>
  <c r="K19" i="5"/>
  <c r="K18" i="5" s="1"/>
  <c r="K21" i="5" s="1"/>
  <c r="AD4" i="5"/>
  <c r="AE4" i="5" s="1"/>
  <c r="AB4" i="5"/>
  <c r="AC4" i="5" s="1"/>
  <c r="Z4" i="5"/>
  <c r="AA4" i="5" s="1"/>
  <c r="X4" i="5"/>
  <c r="Y4" i="5" s="1"/>
  <c r="V4" i="5"/>
  <c r="W4" i="5" s="1"/>
  <c r="R4" i="5"/>
  <c r="P4" i="5"/>
  <c r="N4" i="5"/>
  <c r="L4" i="5"/>
  <c r="J4" i="5"/>
  <c r="S4" i="5"/>
  <c r="Q4" i="5"/>
  <c r="O4" i="5"/>
  <c r="M4" i="5"/>
  <c r="AE6" i="5" l="1"/>
  <c r="AE7" i="5"/>
  <c r="AE8" i="5"/>
  <c r="AE9" i="5"/>
  <c r="AE10" i="5"/>
  <c r="AE11" i="5"/>
  <c r="AE5" i="5"/>
  <c r="AC6" i="5"/>
  <c r="AC7" i="5"/>
  <c r="AC8" i="5"/>
  <c r="AC9" i="5"/>
  <c r="AC10" i="5"/>
  <c r="AC11" i="5"/>
  <c r="AC5" i="5"/>
  <c r="AA6" i="5"/>
  <c r="AA7" i="5"/>
  <c r="AA8" i="5"/>
  <c r="AA9" i="5"/>
  <c r="AA10" i="5"/>
  <c r="AA11" i="5"/>
  <c r="AA5" i="5"/>
  <c r="Y6" i="5"/>
  <c r="Y7" i="5"/>
  <c r="Y8" i="5"/>
  <c r="Y9" i="5"/>
  <c r="Y10" i="5"/>
  <c r="Y11" i="5"/>
  <c r="Y5" i="5"/>
  <c r="W6" i="5"/>
  <c r="W7" i="5"/>
  <c r="W8" i="5"/>
  <c r="W9" i="5"/>
  <c r="W10" i="5"/>
  <c r="W11" i="5"/>
  <c r="W5" i="5"/>
  <c r="S13" i="5"/>
  <c r="Q13" i="5"/>
  <c r="O13" i="5"/>
  <c r="M13" i="5"/>
  <c r="K13" i="5"/>
</calcChain>
</file>

<file path=xl/sharedStrings.xml><?xml version="1.0" encoding="utf-8"?>
<sst xmlns="http://schemas.openxmlformats.org/spreadsheetml/2006/main" count="52" uniqueCount="19">
  <si>
    <t>서울</t>
  </si>
  <si>
    <t>부산</t>
  </si>
  <si>
    <t>대구</t>
  </si>
  <si>
    <t>전라도</t>
  </si>
  <si>
    <t>충정도</t>
  </si>
  <si>
    <t>강원</t>
  </si>
  <si>
    <t>제주</t>
  </si>
  <si>
    <t>합계</t>
  </si>
  <si>
    <t>MS of Region</t>
  </si>
  <si>
    <t>성장률</t>
  </si>
  <si>
    <t>MS</t>
  </si>
  <si>
    <t>Company</t>
  </si>
  <si>
    <t>2001년</t>
  </si>
  <si>
    <t>2002년</t>
  </si>
  <si>
    <t>2003년</t>
  </si>
  <si>
    <t>2004년</t>
  </si>
  <si>
    <t>2005년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</si>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</sst>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4" x14ac:knownFonts="1">
    <font>
      <sz val="11"/>
      <color theme="1"/>
      <name val="맑은 고딕"/>
      <family val="2"/>
      <scheme val="minor"/>
    </font>
    <font>
      <sz val="9"/>
      <color indexed="8"/>
      <name val="Arial"/>
      <family val="2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76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9" fontId="0" fillId="0" borderId="1" xfId="1" applyFont="1" applyBorder="1"/>
    <xf numFmtId="177" fontId="0" fillId="0" borderId="1" xfId="2" applyNumberFormat="1" applyFont="1" applyBorder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연도별 시술건수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total'!$B$12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total'!$C$4:$G$4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total'!$C$12:$G$12</c:f>
              <c:numCache>
                <c:formatCode>General</c:formatCode>
                <c:ptCount val="5"/>
                <c:pt idx="0">
                  <c:v>2921</c:v>
                </c:pt>
                <c:pt idx="1">
                  <c:v>3138</c:v>
                </c:pt>
                <c:pt idx="2">
                  <c:v>3697</c:v>
                </c:pt>
                <c:pt idx="3">
                  <c:v>3785</c:v>
                </c:pt>
                <c:pt idx="4">
                  <c:v>4030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3-4FE9-913A-72645EB08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92032"/>
        <c:axId val="101929344"/>
      </c:barChart>
      <c:lineChart>
        <c:grouping val="standard"/>
        <c:varyColors val="0"/>
        <c:ser>
          <c:idx val="1"/>
          <c:order val="1"/>
          <c:tx>
            <c:strRef>
              <c:f>'BBB all total'!$B$13</c:f>
              <c:strCache>
                <c:ptCount val="1"/>
                <c:pt idx="0">
                  <c:v>성장률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total'!$C$4:$G$4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total'!$C$13:$G$13</c:f>
              <c:numCache>
                <c:formatCode>0%</c:formatCode>
                <c:ptCount val="5"/>
                <c:pt idx="1">
                  <c:v>7.4289626840123191E-2</c:v>
                </c:pt>
                <c:pt idx="2">
                  <c:v>0.17813894200127467</c:v>
                </c:pt>
                <c:pt idx="3">
                  <c:v>2.3803083581282136E-2</c:v>
                </c:pt>
                <c:pt idx="4">
                  <c:v>6.4729194187582495E-2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3-4FE9-913A-72645EB08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293896"/>
        <c:axId val="691296848"/>
      </c:lineChart>
      <c:catAx>
        <c:axId val="9529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929344"/>
        <c:crosses val="autoZero"/>
        <c:auto val="1"/>
        <c:lblAlgn val="ctr"/>
        <c:lblOffset val="100"/>
        <c:noMultiLvlLbl val="0"/>
      </c:catAx>
      <c:valAx>
        <c:axId val="101929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292032"/>
        <c:crosses val="autoZero"/>
        <c:crossBetween val="between"/>
      </c:valAx>
      <c:valAx>
        <c:axId val="691296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91293896"/>
        <c:crosses val="max"/>
        <c:crossBetween val="between"/>
      </c:valAx>
      <c:catAx>
        <c:axId val="691293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29684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total'!$A$53</c:f>
              <c:strCache>
                <c:ptCount val="1"/>
                <c:pt idx="0">
                  <c:v>대구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total'!$B$50:$F$50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total'!$B$53:$F$53</c:f>
              <c:numCache>
                <c:formatCode>General</c:formatCode>
                <c:ptCount val="5"/>
                <c:pt idx="0">
                  <c:v>251</c:v>
                </c:pt>
                <c:pt idx="1">
                  <c:v>293</c:v>
                </c:pt>
                <c:pt idx="2">
                  <c:v>360</c:v>
                </c:pt>
                <c:pt idx="3">
                  <c:v>384</c:v>
                </c:pt>
                <c:pt idx="4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A-41ED-AD48-0C7D2C1DD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07040"/>
        <c:axId val="152935424"/>
      </c:barChart>
      <c:catAx>
        <c:axId val="14840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2935424"/>
        <c:crosses val="autoZero"/>
        <c:auto val="1"/>
        <c:lblAlgn val="ctr"/>
        <c:lblOffset val="100"/>
        <c:noMultiLvlLbl val="0"/>
      </c:catAx>
      <c:valAx>
        <c:axId val="15293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840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total'!$A$54</c:f>
              <c:strCache>
                <c:ptCount val="1"/>
                <c:pt idx="0">
                  <c:v>전라도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total'!$B$50:$F$50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total'!$B$54:$F$54</c:f>
              <c:numCache>
                <c:formatCode>General</c:formatCode>
                <c:ptCount val="5"/>
                <c:pt idx="0">
                  <c:v>221</c:v>
                </c:pt>
                <c:pt idx="1">
                  <c:v>268</c:v>
                </c:pt>
                <c:pt idx="2">
                  <c:v>305</c:v>
                </c:pt>
                <c:pt idx="3">
                  <c:v>259</c:v>
                </c:pt>
                <c:pt idx="4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7-4352-BF41-F31EABB3A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06624"/>
        <c:axId val="156908160"/>
      </c:barChart>
      <c:catAx>
        <c:axId val="15690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908160"/>
        <c:crosses val="autoZero"/>
        <c:auto val="1"/>
        <c:lblAlgn val="ctr"/>
        <c:lblOffset val="100"/>
        <c:noMultiLvlLbl val="0"/>
      </c:catAx>
      <c:valAx>
        <c:axId val="156908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6906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total'!$A$55</c:f>
              <c:strCache>
                <c:ptCount val="1"/>
                <c:pt idx="0">
                  <c:v>충정도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total'!$B$50:$F$50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total'!$B$55:$F$55</c:f>
              <c:numCache>
                <c:formatCode>General</c:formatCode>
                <c:ptCount val="5"/>
                <c:pt idx="0">
                  <c:v>188</c:v>
                </c:pt>
                <c:pt idx="1">
                  <c:v>218</c:v>
                </c:pt>
                <c:pt idx="2">
                  <c:v>251</c:v>
                </c:pt>
                <c:pt idx="3">
                  <c:v>256</c:v>
                </c:pt>
                <c:pt idx="4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7-4909-BB96-D6A22272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62016"/>
        <c:axId val="156925952"/>
      </c:barChart>
      <c:catAx>
        <c:axId val="1566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925952"/>
        <c:crosses val="autoZero"/>
        <c:auto val="1"/>
        <c:lblAlgn val="ctr"/>
        <c:lblOffset val="100"/>
        <c:noMultiLvlLbl val="0"/>
      </c:catAx>
      <c:valAx>
        <c:axId val="15692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666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total'!$A$56</c:f>
              <c:strCache>
                <c:ptCount val="1"/>
                <c:pt idx="0">
                  <c:v>강원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total'!$B$50:$F$50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total'!$B$56:$F$56</c:f>
              <c:numCache>
                <c:formatCode>General</c:formatCode>
                <c:ptCount val="5"/>
                <c:pt idx="0">
                  <c:v>102</c:v>
                </c:pt>
                <c:pt idx="1">
                  <c:v>116</c:v>
                </c:pt>
                <c:pt idx="2">
                  <c:v>120</c:v>
                </c:pt>
                <c:pt idx="3">
                  <c:v>122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7-450B-89BD-1598BD4A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01856"/>
        <c:axId val="170203392"/>
      </c:barChart>
      <c:catAx>
        <c:axId val="17020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203392"/>
        <c:crosses val="autoZero"/>
        <c:auto val="1"/>
        <c:lblAlgn val="ctr"/>
        <c:lblOffset val="100"/>
        <c:noMultiLvlLbl val="0"/>
      </c:catAx>
      <c:valAx>
        <c:axId val="170203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020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total'!$A$57</c:f>
              <c:strCache>
                <c:ptCount val="1"/>
                <c:pt idx="0">
                  <c:v>제주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total'!$B$50:$F$50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total'!$B$57:$F$57</c:f>
              <c:numCache>
                <c:formatCode>General</c:formatCode>
                <c:ptCount val="5"/>
                <c:pt idx="0">
                  <c:v>52</c:v>
                </c:pt>
                <c:pt idx="1">
                  <c:v>52</c:v>
                </c:pt>
                <c:pt idx="2">
                  <c:v>70</c:v>
                </c:pt>
                <c:pt idx="3">
                  <c:v>80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7-48CD-86B1-948BF1DF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41696"/>
        <c:axId val="170230912"/>
      </c:barChart>
      <c:catAx>
        <c:axId val="16974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230912"/>
        <c:crosses val="autoZero"/>
        <c:auto val="1"/>
        <c:lblAlgn val="ctr"/>
        <c:lblOffset val="100"/>
        <c:noMultiLvlLbl val="0"/>
      </c:catAx>
      <c:valAx>
        <c:axId val="17023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974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연도별 지역별 시술건수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'BBB all total'!$A$51</c:f>
              <c:strCache>
                <c:ptCount val="1"/>
                <c:pt idx="0">
                  <c:v>서울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'BBB all total'!$B$50:$F$50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total'!$B$51:$F$51</c:f>
              <c:numCache>
                <c:formatCode>General</c:formatCode>
                <c:ptCount val="5"/>
                <c:pt idx="0">
                  <c:v>1707</c:v>
                </c:pt>
                <c:pt idx="1">
                  <c:v>1756</c:v>
                </c:pt>
                <c:pt idx="2">
                  <c:v>2140</c:v>
                </c:pt>
                <c:pt idx="3">
                  <c:v>2176</c:v>
                </c:pt>
                <c:pt idx="4">
                  <c:v>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E-473C-891D-F30A9690AF38}"/>
            </c:ext>
          </c:extLst>
        </c:ser>
        <c:ser>
          <c:idx val="1"/>
          <c:order val="1"/>
          <c:tx>
            <c:strRef>
              <c:f>'BBB all total'!$A$52</c:f>
              <c:strCache>
                <c:ptCount val="1"/>
                <c:pt idx="0">
                  <c:v>부산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'BBB all total'!$B$50:$F$50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total'!$B$52:$F$52</c:f>
              <c:numCache>
                <c:formatCode>General</c:formatCode>
                <c:ptCount val="5"/>
                <c:pt idx="0">
                  <c:v>400</c:v>
                </c:pt>
                <c:pt idx="1">
                  <c:v>435</c:v>
                </c:pt>
                <c:pt idx="2">
                  <c:v>451</c:v>
                </c:pt>
                <c:pt idx="3">
                  <c:v>508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E-473C-891D-F30A9690AF38}"/>
            </c:ext>
          </c:extLst>
        </c:ser>
        <c:ser>
          <c:idx val="2"/>
          <c:order val="2"/>
          <c:tx>
            <c:strRef>
              <c:f>'BBB all total'!$A$53</c:f>
              <c:strCache>
                <c:ptCount val="1"/>
                <c:pt idx="0">
                  <c:v>대구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'BBB all total'!$B$50:$F$50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total'!$B$53:$F$53</c:f>
              <c:numCache>
                <c:formatCode>General</c:formatCode>
                <c:ptCount val="5"/>
                <c:pt idx="0">
                  <c:v>251</c:v>
                </c:pt>
                <c:pt idx="1">
                  <c:v>293</c:v>
                </c:pt>
                <c:pt idx="2">
                  <c:v>360</c:v>
                </c:pt>
                <c:pt idx="3">
                  <c:v>384</c:v>
                </c:pt>
                <c:pt idx="4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E-473C-891D-F30A9690AF38}"/>
            </c:ext>
          </c:extLst>
        </c:ser>
        <c:ser>
          <c:idx val="3"/>
          <c:order val="3"/>
          <c:tx>
            <c:strRef>
              <c:f>'BBB all total'!$A$54</c:f>
              <c:strCache>
                <c:ptCount val="1"/>
                <c:pt idx="0">
                  <c:v>전라도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'BBB all total'!$B$50:$F$50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total'!$B$54:$F$54</c:f>
              <c:numCache>
                <c:formatCode>General</c:formatCode>
                <c:ptCount val="5"/>
                <c:pt idx="0">
                  <c:v>221</c:v>
                </c:pt>
                <c:pt idx="1">
                  <c:v>268</c:v>
                </c:pt>
                <c:pt idx="2">
                  <c:v>305</c:v>
                </c:pt>
                <c:pt idx="3">
                  <c:v>259</c:v>
                </c:pt>
                <c:pt idx="4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E-473C-891D-F30A9690AF38}"/>
            </c:ext>
          </c:extLst>
        </c:ser>
        <c:ser>
          <c:idx val="4"/>
          <c:order val="4"/>
          <c:tx>
            <c:strRef>
              <c:f>'BBB all total'!$A$55</c:f>
              <c:strCache>
                <c:ptCount val="1"/>
                <c:pt idx="0">
                  <c:v>충정도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'BBB all total'!$B$50:$F$50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total'!$B$55:$F$55</c:f>
              <c:numCache>
                <c:formatCode>General</c:formatCode>
                <c:ptCount val="5"/>
                <c:pt idx="0">
                  <c:v>188</c:v>
                </c:pt>
                <c:pt idx="1">
                  <c:v>218</c:v>
                </c:pt>
                <c:pt idx="2">
                  <c:v>251</c:v>
                </c:pt>
                <c:pt idx="3">
                  <c:v>256</c:v>
                </c:pt>
                <c:pt idx="4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E-473C-891D-F30A9690AF38}"/>
            </c:ext>
          </c:extLst>
        </c:ser>
        <c:ser>
          <c:idx val="5"/>
          <c:order val="5"/>
          <c:tx>
            <c:strRef>
              <c:f>'BBB all total'!$A$56</c:f>
              <c:strCache>
                <c:ptCount val="1"/>
                <c:pt idx="0">
                  <c:v>강원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'BBB all total'!$B$50:$F$50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total'!$B$56:$F$56</c:f>
              <c:numCache>
                <c:formatCode>General</c:formatCode>
                <c:ptCount val="5"/>
                <c:pt idx="0">
                  <c:v>102</c:v>
                </c:pt>
                <c:pt idx="1">
                  <c:v>116</c:v>
                </c:pt>
                <c:pt idx="2">
                  <c:v>120</c:v>
                </c:pt>
                <c:pt idx="3">
                  <c:v>122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FE-473C-891D-F30A9690AF38}"/>
            </c:ext>
          </c:extLst>
        </c:ser>
        <c:ser>
          <c:idx val="6"/>
          <c:order val="6"/>
          <c:tx>
            <c:strRef>
              <c:f>'BBB all total'!$A$57</c:f>
              <c:strCache>
                <c:ptCount val="1"/>
                <c:pt idx="0">
                  <c:v>제주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'BBB all total'!$B$50:$F$50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total'!$B$57:$F$57</c:f>
              <c:numCache>
                <c:formatCode>General</c:formatCode>
                <c:ptCount val="5"/>
                <c:pt idx="0">
                  <c:v>52</c:v>
                </c:pt>
                <c:pt idx="1">
                  <c:v>52</c:v>
                </c:pt>
                <c:pt idx="2">
                  <c:v>70</c:v>
                </c:pt>
                <c:pt idx="3">
                  <c:v>80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FE-473C-891D-F30A9690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445256"/>
        <c:axId val="707449192"/>
      </c:barChart>
      <c:catAx>
        <c:axId val="70744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449192"/>
        <c:crosses val="autoZero"/>
        <c:auto val="1"/>
        <c:lblAlgn val="ctr"/>
        <c:lblOffset val="100"/>
        <c:noMultiLvlLbl val="0"/>
      </c:catAx>
      <c:valAx>
        <c:axId val="70744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44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</a:t>
            </a:r>
            <a:r>
              <a:rPr lang="en-US" baseline="0"/>
              <a:t> of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'BBB all total'!$AG$5</c:f>
              <c:strCache>
                <c:ptCount val="1"/>
                <c:pt idx="0">
                  <c:v>서울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'BBB all total'!$AH$4:$AL$4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total'!$AH$5:$AL$5</c:f>
              <c:numCache>
                <c:formatCode>0%</c:formatCode>
                <c:ptCount val="5"/>
                <c:pt idx="0">
                  <c:v>0.5843889079082506</c:v>
                </c:pt>
                <c:pt idx="1">
                  <c:v>0.55959209687699174</c:v>
                </c:pt>
                <c:pt idx="2">
                  <c:v>0.57884771436299698</c:v>
                </c:pt>
                <c:pt idx="3">
                  <c:v>0.5749009247027741</c:v>
                </c:pt>
                <c:pt idx="4">
                  <c:v>0.54714640198511166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D-4627-A6D4-13800F6D3410}"/>
            </c:ext>
          </c:extLst>
        </c:ser>
        <c:ser>
          <c:idx val="1"/>
          <c:order val="1"/>
          <c:tx>
            <c:strRef>
              <c:f>'BBB all total'!$AG$6</c:f>
              <c:strCache>
                <c:ptCount val="1"/>
                <c:pt idx="0">
                  <c:v>부산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'BBB all total'!$AH$4:$AL$4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total'!$AH$6:$AL$6</c:f>
              <c:numCache>
                <c:formatCode>0%</c:formatCode>
                <c:ptCount val="5"/>
                <c:pt idx="0">
                  <c:v>0.13693940431359122</c:v>
                </c:pt>
                <c:pt idx="1">
                  <c:v>0.13862332695984703</c:v>
                </c:pt>
                <c:pt idx="2">
                  <c:v>0.12199080335407086</c:v>
                </c:pt>
                <c:pt idx="3">
                  <c:v>0.13421400264200792</c:v>
                </c:pt>
                <c:pt idx="4">
                  <c:v>0.12406947890818859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D-4627-A6D4-13800F6D3410}"/>
            </c:ext>
          </c:extLst>
        </c:ser>
        <c:ser>
          <c:idx val="2"/>
          <c:order val="2"/>
          <c:tx>
            <c:strRef>
              <c:f>'BBB all total'!$AG$7</c:f>
              <c:strCache>
                <c:ptCount val="1"/>
                <c:pt idx="0">
                  <c:v>대구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'BBB all total'!$AH$4:$AL$4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total'!$AH$7:$AL$7</c:f>
              <c:numCache>
                <c:formatCode>0%</c:formatCode>
                <c:ptCount val="5"/>
                <c:pt idx="0">
                  <c:v>8.5929476206778502E-2</c:v>
                </c:pt>
                <c:pt idx="1">
                  <c:v>9.3371574251115363E-2</c:v>
                </c:pt>
                <c:pt idx="2">
                  <c:v>9.7376251014335946E-2</c:v>
                </c:pt>
                <c:pt idx="3">
                  <c:v>0.10145310435931308</c:v>
                </c:pt>
                <c:pt idx="4">
                  <c:v>0.10173697270471464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D-4627-A6D4-13800F6D3410}"/>
            </c:ext>
          </c:extLst>
        </c:ser>
        <c:ser>
          <c:idx val="3"/>
          <c:order val="3"/>
          <c:tx>
            <c:strRef>
              <c:f>'BBB all total'!$AG$8</c:f>
              <c:strCache>
                <c:ptCount val="1"/>
                <c:pt idx="0">
                  <c:v>전라도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'BBB all total'!$AH$4:$AL$4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total'!$AH$8:$AL$8</c:f>
              <c:numCache>
                <c:formatCode>0%</c:formatCode>
                <c:ptCount val="5"/>
                <c:pt idx="0">
                  <c:v>7.5659020883259154E-2</c:v>
                </c:pt>
                <c:pt idx="1">
                  <c:v>8.5404716379859788E-2</c:v>
                </c:pt>
                <c:pt idx="2">
                  <c:v>8.2499323776034625E-2</c:v>
                </c:pt>
                <c:pt idx="3">
                  <c:v>6.8428005284015853E-2</c:v>
                </c:pt>
                <c:pt idx="4">
                  <c:v>8.535980148883375E-2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D-4627-A6D4-13800F6D3410}"/>
            </c:ext>
          </c:extLst>
        </c:ser>
        <c:ser>
          <c:idx val="4"/>
          <c:order val="4"/>
          <c:tx>
            <c:strRef>
              <c:f>'BBB all total'!$AG$9</c:f>
              <c:strCache>
                <c:ptCount val="1"/>
                <c:pt idx="0">
                  <c:v>충정도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'BBB all total'!$AH$4:$AL$4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total'!$AH$9:$AL$9</c:f>
              <c:numCache>
                <c:formatCode>0%</c:formatCode>
                <c:ptCount val="5"/>
                <c:pt idx="0">
                  <c:v>6.4361520027387875E-2</c:v>
                </c:pt>
                <c:pt idx="1">
                  <c:v>6.9471000637348623E-2</c:v>
                </c:pt>
                <c:pt idx="2">
                  <c:v>6.7892886123884236E-2</c:v>
                </c:pt>
                <c:pt idx="3">
                  <c:v>6.7635402906208716E-2</c:v>
                </c:pt>
                <c:pt idx="4">
                  <c:v>7.8660049627791565E-2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D-4627-A6D4-13800F6D3410}"/>
            </c:ext>
          </c:extLst>
        </c:ser>
        <c:ser>
          <c:idx val="5"/>
          <c:order val="5"/>
          <c:tx>
            <c:strRef>
              <c:f>'BBB all total'!$AG$10</c:f>
              <c:strCache>
                <c:ptCount val="1"/>
                <c:pt idx="0">
                  <c:v>강원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'BBB all total'!$AH$4:$AL$4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total'!$AH$10:$AL$10</c:f>
              <c:numCache>
                <c:formatCode>0%</c:formatCode>
                <c:ptCount val="5"/>
                <c:pt idx="0">
                  <c:v>3.4919548099965766E-2</c:v>
                </c:pt>
                <c:pt idx="1">
                  <c:v>3.6966220522625874E-2</c:v>
                </c:pt>
                <c:pt idx="2">
                  <c:v>3.2458750338111984E-2</c:v>
                </c:pt>
                <c:pt idx="3">
                  <c:v>3.2232496697490093E-2</c:v>
                </c:pt>
                <c:pt idx="4">
                  <c:v>3.870967741935484E-2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D-4627-A6D4-13800F6D3410}"/>
            </c:ext>
          </c:extLst>
        </c:ser>
        <c:ser>
          <c:idx val="6"/>
          <c:order val="6"/>
          <c:tx>
            <c:strRef>
              <c:f>'BBB all total'!$AG$11</c:f>
              <c:strCache>
                <c:ptCount val="1"/>
                <c:pt idx="0">
                  <c:v>제주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'BBB all total'!$AH$4:$AL$4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total'!$AH$11:$AL$11</c:f>
              <c:numCache>
                <c:formatCode>0%</c:formatCode>
                <c:ptCount val="5"/>
                <c:pt idx="0">
                  <c:v>1.780212256076686E-2</c:v>
                </c:pt>
                <c:pt idx="1">
                  <c:v>1.6571064372211598E-2</c:v>
                </c:pt>
                <c:pt idx="2">
                  <c:v>1.8934271030565324E-2</c:v>
                </c:pt>
                <c:pt idx="3">
                  <c:v>2.1136063408190225E-2</c:v>
                </c:pt>
                <c:pt idx="4">
                  <c:v>2.4317617866004962E-2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FD-4627-A6D4-13800F6D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800960"/>
        <c:axId val="686798008"/>
      </c:barChart>
      <c:catAx>
        <c:axId val="6868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798008"/>
        <c:crosses val="autoZero"/>
        <c:auto val="1"/>
        <c:lblAlgn val="ctr"/>
        <c:lblOffset val="100"/>
        <c:noMultiLvlLbl val="0"/>
      </c:catAx>
      <c:valAx>
        <c:axId val="6867980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800960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'BBB all total'!$J$19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total'!$K$17:$O$17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total'!$K$19:$O$19</c:f>
              <c:numCache>
                <c:formatCode>_(* #,##0_);_(* \(#,##0\);_(* "-"??_);_(@_)</c:formatCode>
                <c:ptCount val="5"/>
                <c:pt idx="0">
                  <c:v>2528</c:v>
                </c:pt>
                <c:pt idx="1">
                  <c:v>2728</c:v>
                </c:pt>
                <c:pt idx="2">
                  <c:v>3322</c:v>
                </c:pt>
                <c:pt idx="3">
                  <c:v>3395</c:v>
                </c:pt>
                <c:pt idx="4">
                  <c:v>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D-4094-BA02-E36025C071EB}"/>
            </c:ext>
          </c:extLst>
        </c:ser>
        <c:ser>
          <c:idx val="1"/>
          <c:order val="1"/>
          <c:tx>
            <c:strRef>
              <c:f>'BBB all total'!$J$20</c:f>
              <c:strCache>
                <c:ptCount val="1"/>
                <c:pt idx="0">
                  <c:v>Company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total'!$K$17:$O$17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total'!$K$20:$O$20</c:f>
              <c:numCache>
                <c:formatCode>_(* #,##0_);_(* \(#,##0\);_(* "-"??_);_(@_)</c:formatCode>
                <c:ptCount val="5"/>
                <c:pt idx="0">
                  <c:v>393</c:v>
                </c:pt>
                <c:pt idx="1">
                  <c:v>410</c:v>
                </c:pt>
                <c:pt idx="2">
                  <c:v>375</c:v>
                </c:pt>
                <c:pt idx="3">
                  <c:v>390</c:v>
                </c:pt>
                <c:pt idx="4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D-4094-BA02-E36025C0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04928"/>
        <c:axId val="102206464"/>
      </c:barChart>
      <c:lineChart>
        <c:grouping val="standard"/>
        <c:varyColors val="0"/>
        <c:ser>
          <c:idx val="2"/>
          <c:order val="2"/>
          <c:tx>
            <c:strRef>
              <c:f>'BBB all total'!$J$21</c:f>
              <c:strCache>
                <c:ptCount val="1"/>
                <c:pt idx="0">
                  <c:v>MS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total'!$K$17:$O$17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total'!$K$21:$O$21</c:f>
              <c:numCache>
                <c:formatCode>0%</c:formatCode>
                <c:ptCount val="5"/>
                <c:pt idx="0">
                  <c:v>0.1345429647381034</c:v>
                </c:pt>
                <c:pt idx="1">
                  <c:v>0.13065646908859146</c:v>
                </c:pt>
                <c:pt idx="2">
                  <c:v>0.10143359480659994</c:v>
                </c:pt>
                <c:pt idx="3">
                  <c:v>0.10303830911492734</c:v>
                </c:pt>
                <c:pt idx="4">
                  <c:v>0.12555831265508685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D-4094-BA02-E36025C0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339816"/>
        <c:axId val="691336536"/>
      </c:lineChart>
      <c:catAx>
        <c:axId val="10220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206464"/>
        <c:crosses val="autoZero"/>
        <c:auto val="1"/>
        <c:lblAlgn val="ctr"/>
        <c:lblOffset val="100"/>
        <c:noMultiLvlLbl val="0"/>
      </c:catAx>
      <c:valAx>
        <c:axId val="10220646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102204928"/>
        <c:crosses val="autoZero"/>
        <c:crossBetween val="between"/>
      </c:valAx>
      <c:valAx>
        <c:axId val="6913365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691339816"/>
        <c:crosses val="max"/>
        <c:crossBetween val="between"/>
      </c:valAx>
      <c:catAx>
        <c:axId val="691339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365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'BBB all total'!$W$4</c:f>
              <c:strCache>
                <c:ptCount val="1"/>
                <c:pt idx="0">
                  <c:v>2001년 MS of Region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'BBB all total'!$U$5:$U$11</c:f>
              <c:strCache>
                <c:ptCount val="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전라도</c:v>
                </c:pt>
                <c:pt idx="4">
                  <c:v>충정도</c:v>
                </c:pt>
                <c:pt idx="5">
                  <c:v>강원</c:v>
                </c:pt>
                <c:pt idx="6">
                  <c:v>제주</c:v>
                </c:pt>
              </c:strCache>
            </c:strRef>
          </c:cat>
          <c:val>
            <c:numRef>
              <c:f>'BBB all total'!$W$5:$W$11</c:f>
              <c:numCache>
                <c:formatCode>0%</c:formatCode>
                <c:ptCount val="7"/>
                <c:pt idx="0">
                  <c:v>0.5843889079082506</c:v>
                </c:pt>
                <c:pt idx="1">
                  <c:v>0.13693940431359122</c:v>
                </c:pt>
                <c:pt idx="2">
                  <c:v>8.5929476206778502E-2</c:v>
                </c:pt>
                <c:pt idx="3">
                  <c:v>7.5659020883259154E-2</c:v>
                </c:pt>
                <c:pt idx="4">
                  <c:v>6.4361520027387875E-2</c:v>
                </c:pt>
                <c:pt idx="5">
                  <c:v>3.4919548099965766E-2</c:v>
                </c:pt>
                <c:pt idx="6">
                  <c:v>1.780212256076686E-2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0-45E8-99F6-629CF417F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'BBB all total'!$Y$4</c:f>
              <c:strCache>
                <c:ptCount val="1"/>
                <c:pt idx="0">
                  <c:v>2002년 MS of Region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'BBB all total'!$U$5:$U$11</c:f>
              <c:strCache>
                <c:ptCount val="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전라도</c:v>
                </c:pt>
                <c:pt idx="4">
                  <c:v>충정도</c:v>
                </c:pt>
                <c:pt idx="5">
                  <c:v>강원</c:v>
                </c:pt>
                <c:pt idx="6">
                  <c:v>제주</c:v>
                </c:pt>
              </c:strCache>
            </c:strRef>
          </c:cat>
          <c:val>
            <c:numRef>
              <c:f>'BBB all total'!$Y$5:$Y$11</c:f>
              <c:numCache>
                <c:formatCode>0%</c:formatCode>
                <c:ptCount val="7"/>
                <c:pt idx="0">
                  <c:v>0.55959209687699174</c:v>
                </c:pt>
                <c:pt idx="1">
                  <c:v>0.13862332695984703</c:v>
                </c:pt>
                <c:pt idx="2">
                  <c:v>9.3371574251115363E-2</c:v>
                </c:pt>
                <c:pt idx="3">
                  <c:v>8.5404716379859788E-2</c:v>
                </c:pt>
                <c:pt idx="4">
                  <c:v>6.9471000637348623E-2</c:v>
                </c:pt>
                <c:pt idx="5">
                  <c:v>3.6966220522625874E-2</c:v>
                </c:pt>
                <c:pt idx="6">
                  <c:v>1.6571064372211598E-2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1-46BF-B4C8-C8C009A0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'BBB all total'!$AA$4</c:f>
              <c:strCache>
                <c:ptCount val="1"/>
                <c:pt idx="0">
                  <c:v>2003년 MS of Region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'BBB all total'!$U$5:$U$11</c:f>
              <c:strCache>
                <c:ptCount val="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전라도</c:v>
                </c:pt>
                <c:pt idx="4">
                  <c:v>충정도</c:v>
                </c:pt>
                <c:pt idx="5">
                  <c:v>강원</c:v>
                </c:pt>
                <c:pt idx="6">
                  <c:v>제주</c:v>
                </c:pt>
              </c:strCache>
            </c:strRef>
          </c:cat>
          <c:val>
            <c:numRef>
              <c:f>'BBB all total'!$AA$5:$AA$11</c:f>
              <c:numCache>
                <c:formatCode>0%</c:formatCode>
                <c:ptCount val="7"/>
                <c:pt idx="0">
                  <c:v>0.57884771436299698</c:v>
                </c:pt>
                <c:pt idx="1">
                  <c:v>0.12199080335407086</c:v>
                </c:pt>
                <c:pt idx="2">
                  <c:v>9.7376251014335946E-2</c:v>
                </c:pt>
                <c:pt idx="3">
                  <c:v>8.2499323776034625E-2</c:v>
                </c:pt>
                <c:pt idx="4">
                  <c:v>6.7892886123884236E-2</c:v>
                </c:pt>
                <c:pt idx="5">
                  <c:v>3.2458750338111984E-2</c:v>
                </c:pt>
                <c:pt idx="6">
                  <c:v>1.8934271030565324E-2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1FC-B255-F75FEE457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'BBB all total'!$AC$4</c:f>
              <c:strCache>
                <c:ptCount val="1"/>
                <c:pt idx="0">
                  <c:v>2004년 MS of Region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'BBB all total'!$U$5:$U$11</c:f>
              <c:strCache>
                <c:ptCount val="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전라도</c:v>
                </c:pt>
                <c:pt idx="4">
                  <c:v>충정도</c:v>
                </c:pt>
                <c:pt idx="5">
                  <c:v>강원</c:v>
                </c:pt>
                <c:pt idx="6">
                  <c:v>제주</c:v>
                </c:pt>
              </c:strCache>
            </c:strRef>
          </c:cat>
          <c:val>
            <c:numRef>
              <c:f>'BBB all total'!$AC$5:$AC$11</c:f>
              <c:numCache>
                <c:formatCode>0%</c:formatCode>
                <c:ptCount val="7"/>
                <c:pt idx="0">
                  <c:v>0.5749009247027741</c:v>
                </c:pt>
                <c:pt idx="1">
                  <c:v>0.13421400264200792</c:v>
                </c:pt>
                <c:pt idx="2">
                  <c:v>0.10145310435931308</c:v>
                </c:pt>
                <c:pt idx="3">
                  <c:v>6.8428005284015853E-2</c:v>
                </c:pt>
                <c:pt idx="4">
                  <c:v>6.7635402906208716E-2</c:v>
                </c:pt>
                <c:pt idx="5">
                  <c:v>3.2232496697490093E-2</c:v>
                </c:pt>
                <c:pt idx="6">
                  <c:v>2.1136063408190225E-2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9-4169-B0D1-6DB978670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'BBB all total'!$AE$4</c:f>
              <c:strCache>
                <c:ptCount val="1"/>
                <c:pt idx="0">
                  <c:v>2005년 MS of Region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'BBB all total'!$U$5:$U$11</c:f>
              <c:strCache>
                <c:ptCount val="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전라도</c:v>
                </c:pt>
                <c:pt idx="4">
                  <c:v>충정도</c:v>
                </c:pt>
                <c:pt idx="5">
                  <c:v>강원</c:v>
                </c:pt>
                <c:pt idx="6">
                  <c:v>제주</c:v>
                </c:pt>
              </c:strCache>
            </c:strRef>
          </c:cat>
          <c:val>
            <c:numRef>
              <c:f>'BBB all total'!$AE$5:$AE$11</c:f>
              <c:numCache>
                <c:formatCode>0%</c:formatCode>
                <c:ptCount val="7"/>
                <c:pt idx="0">
                  <c:v>0.54714640198511166</c:v>
                </c:pt>
                <c:pt idx="1">
                  <c:v>0.12406947890818859</c:v>
                </c:pt>
                <c:pt idx="2">
                  <c:v>0.10173697270471464</c:v>
                </c:pt>
                <c:pt idx="3">
                  <c:v>8.535980148883375E-2</c:v>
                </c:pt>
                <c:pt idx="4">
                  <c:v>7.8660049627791565E-2</c:v>
                </c:pt>
                <c:pt idx="5">
                  <c:v>3.870967741935484E-2</c:v>
                </c:pt>
                <c:pt idx="6">
                  <c:v>2.4317617866004962E-2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5-47BB-9AB7-45472F25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total'!$A$51</c:f>
              <c:strCache>
                <c:ptCount val="1"/>
                <c:pt idx="0">
                  <c:v>서울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total'!$B$50:$F$50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total'!$B$51:$F$51</c:f>
              <c:numCache>
                <c:formatCode>General</c:formatCode>
                <c:ptCount val="5"/>
                <c:pt idx="0">
                  <c:v>1707</c:v>
                </c:pt>
                <c:pt idx="1">
                  <c:v>1756</c:v>
                </c:pt>
                <c:pt idx="2">
                  <c:v>2140</c:v>
                </c:pt>
                <c:pt idx="3">
                  <c:v>2176</c:v>
                </c:pt>
                <c:pt idx="4">
                  <c:v>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D-4DEE-9D83-112610B40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59328"/>
        <c:axId val="102290176"/>
      </c:barChart>
      <c:catAx>
        <c:axId val="10225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290176"/>
        <c:crosses val="autoZero"/>
        <c:auto val="1"/>
        <c:lblAlgn val="ctr"/>
        <c:lblOffset val="100"/>
        <c:noMultiLvlLbl val="0"/>
      </c:catAx>
      <c:valAx>
        <c:axId val="102290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2259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total'!$A$52</c:f>
              <c:strCache>
                <c:ptCount val="1"/>
                <c:pt idx="0">
                  <c:v>부산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'BBB all total'!$B$50:$F$50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total'!$B$52:$F$52</c:f>
              <c:numCache>
                <c:formatCode>General</c:formatCode>
                <c:ptCount val="5"/>
                <c:pt idx="0">
                  <c:v>400</c:v>
                </c:pt>
                <c:pt idx="1">
                  <c:v>435</c:v>
                </c:pt>
                <c:pt idx="2">
                  <c:v>451</c:v>
                </c:pt>
                <c:pt idx="3">
                  <c:v>508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3-4481-A2A0-DA419E56A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54400"/>
        <c:axId val="155656192"/>
      </c:barChart>
      <c:catAx>
        <c:axId val="15565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656192"/>
        <c:crosses val="autoZero"/>
        <c:auto val="1"/>
        <c:lblAlgn val="ctr"/>
        <c:lblOffset val="100"/>
        <c:noMultiLvlLbl val="0"/>
      </c:catAx>
      <c:valAx>
        <c:axId val="155656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565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15</xdr:row>
      <xdr:rowOff>171450</xdr:rowOff>
    </xdr:from>
    <xdr:to>
      <xdr:col>7</xdr:col>
      <xdr:colOff>314325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598170</xdr:colOff>
      <xdr:row>21</xdr:row>
      <xdr:rowOff>47625</xdr:rowOff>
    </xdr:from>
    <xdr:to>
      <xdr:col>16</xdr:col>
      <xdr:colOff>190500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240030</xdr:colOff>
      <xdr:row>17</xdr:row>
      <xdr:rowOff>152400</xdr:rowOff>
    </xdr:from>
    <xdr:to>
      <xdr:col>24</xdr:col>
      <xdr:colOff>560070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123825</xdr:colOff>
      <xdr:row>32</xdr:row>
      <xdr:rowOff>171450</xdr:rowOff>
    </xdr:from>
    <xdr:to>
      <xdr:col>24</xdr:col>
      <xdr:colOff>447675</xdr:colOff>
      <xdr:row>47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809625</xdr:colOff>
      <xdr:row>16</xdr:row>
      <xdr:rowOff>47625</xdr:rowOff>
    </xdr:from>
    <xdr:to>
      <xdr:col>31</xdr:col>
      <xdr:colOff>200025</xdr:colOff>
      <xdr:row>30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704850</xdr:colOff>
      <xdr:row>32</xdr:row>
      <xdr:rowOff>161925</xdr:rowOff>
    </xdr:from>
    <xdr:to>
      <xdr:col>31</xdr:col>
      <xdr:colOff>95250</xdr:colOff>
      <xdr:row>47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276224</xdr:colOff>
      <xdr:row>32</xdr:row>
      <xdr:rowOff>139065</xdr:rowOff>
    </xdr:from>
    <xdr:to>
      <xdr:col>39</xdr:col>
      <xdr:colOff>226694</xdr:colOff>
      <xdr:row>47</xdr:row>
      <xdr:rowOff>34290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95250</xdr:colOff>
      <xdr:row>58</xdr:row>
      <xdr:rowOff>95250</xdr:rowOff>
    </xdr:from>
    <xdr:to>
      <xdr:col>7</xdr:col>
      <xdr:colOff>400050</xdr:colOff>
      <xdr:row>72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104775</xdr:colOff>
      <xdr:row>58</xdr:row>
      <xdr:rowOff>95250</xdr:rowOff>
    </xdr:from>
    <xdr:to>
      <xdr:col>14</xdr:col>
      <xdr:colOff>495300</xdr:colOff>
      <xdr:row>72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219075</xdr:colOff>
      <xdr:row>58</xdr:row>
      <xdr:rowOff>0</xdr:rowOff>
    </xdr:from>
    <xdr:to>
      <xdr:col>21</xdr:col>
      <xdr:colOff>66675</xdr:colOff>
      <xdr:row>72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409575</xdr:colOff>
      <xdr:row>57</xdr:row>
      <xdr:rowOff>169545</xdr:rowOff>
    </xdr:from>
    <xdr:to>
      <xdr:col>25</xdr:col>
      <xdr:colOff>104775</xdr:colOff>
      <xdr:row>72</xdr:row>
      <xdr:rowOff>64770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297180</xdr:colOff>
      <xdr:row>75</xdr:row>
      <xdr:rowOff>123825</xdr:rowOff>
    </xdr:from>
    <xdr:to>
      <xdr:col>15</xdr:col>
      <xdr:colOff>59055</xdr:colOff>
      <xdr:row>90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257175</xdr:colOff>
      <xdr:row>75</xdr:row>
      <xdr:rowOff>51434</xdr:rowOff>
    </xdr:from>
    <xdr:to>
      <xdr:col>21</xdr:col>
      <xdr:colOff>0</xdr:colOff>
      <xdr:row>89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548640</xdr:colOff>
      <xdr:row>74</xdr:row>
      <xdr:rowOff>154305</xdr:rowOff>
    </xdr:from>
    <xdr:to>
      <xdr:col>24</xdr:col>
      <xdr:colOff>483870</xdr:colOff>
      <xdr:row>89</xdr:row>
      <xdr:rowOff>49530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373380</xdr:colOff>
      <xdr:row>41</xdr:row>
      <xdr:rowOff>130492</xdr:rowOff>
    </xdr:from>
    <xdr:to>
      <xdr:col>14</xdr:col>
      <xdr:colOff>104775</xdr:colOff>
      <xdr:row>56</xdr:row>
      <xdr:rowOff>155257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D5CE85-1A8D-4808-AD8C-4FCED2F6B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264795</xdr:colOff>
      <xdr:row>0</xdr:row>
      <xdr:rowOff>160972</xdr:rowOff>
    </xdr:from>
    <xdr:to>
      <xdr:col>47</xdr:col>
      <xdr:colOff>390525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3C1F68-144F-455E-9988-09C430C41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L57"/>
  <sheetViews>
    <sheetView tabSelected="1" zoomScaleNormal="100" workbookViewId="0">
      <selection activeCell="I2" sqref="I2"/>
    </sheetView>
  </sheetViews>
  <sheetFormatPr defaultRowHeight="16.5" x14ac:dyDescent="0.3"/>
  <cols>
    <col min="1" max="1" width="6" bestFit="1" customWidth="1"/>
    <col min="2" max="6" width="7" bestFit="1" customWidth="1"/>
    <col min="8" max="8" width="4.875" customWidth="1"/>
    <col min="10" max="10" width="10.625" customWidth="1"/>
    <col min="11" max="15" width="9.375" bestFit="1" customWidth="1"/>
    <col min="20" max="20" width="8.125" customWidth="1"/>
    <col min="23" max="23" width="18.5" bestFit="1" customWidth="1"/>
    <col min="25" max="25" width="12.5" bestFit="1" customWidth="1"/>
    <col min="27" max="27" width="12.5" bestFit="1" customWidth="1"/>
    <col min="29" max="29" width="12.5" bestFit="1" customWidth="1"/>
    <col min="31" max="31" width="12.5" bestFit="1" customWidth="1"/>
  </cols>
  <sheetData>
    <row r="4" spans="2:38" x14ac:dyDescent="0.3">
      <c r="B4" s="3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I4" s="3"/>
      <c r="J4" s="3" t="str">
        <f>$C$4</f>
        <v>2001년</v>
      </c>
      <c r="K4" s="3" t="s">
        <v>11</v>
      </c>
      <c r="L4" s="3" t="str">
        <f>$D$4</f>
        <v>2002년</v>
      </c>
      <c r="M4" s="3" t="str">
        <f>$K$4</f>
        <v>Company</v>
      </c>
      <c r="N4" s="3" t="str">
        <f>$E$4</f>
        <v>2003년</v>
      </c>
      <c r="O4" s="3" t="str">
        <f>$K$4</f>
        <v>Company</v>
      </c>
      <c r="P4" s="3" t="str">
        <f>$F$4</f>
        <v>2004년</v>
      </c>
      <c r="Q4" s="3" t="str">
        <f>$K$4</f>
        <v>Company</v>
      </c>
      <c r="R4" s="3" t="str">
        <f>$G$4</f>
        <v>2005년</v>
      </c>
      <c r="S4" s="3" t="str">
        <f>$K$4</f>
        <v>Company</v>
      </c>
      <c r="U4" s="3"/>
      <c r="V4" s="3" t="str">
        <f>$C$4</f>
        <v>2001년</v>
      </c>
      <c r="W4" s="3" t="str">
        <f>V4&amp;" "&amp;"MS of Region"</f>
        <v>2001년 MS of Region</v>
      </c>
      <c r="X4" s="3" t="str">
        <f>$D$4</f>
        <v>2002년</v>
      </c>
      <c r="Y4" s="3" t="str">
        <f>X4&amp;" "&amp;"MS of Region"</f>
        <v>2002년 MS of Region</v>
      </c>
      <c r="Z4" s="3" t="str">
        <f>$E$4</f>
        <v>2003년</v>
      </c>
      <c r="AA4" s="3" t="str">
        <f>Z4&amp;" "&amp;"MS of Region"</f>
        <v>2003년 MS of Region</v>
      </c>
      <c r="AB4" s="3" t="str">
        <f>$F$4</f>
        <v>2004년</v>
      </c>
      <c r="AC4" s="3" t="str">
        <f>AB4&amp;" "&amp;"MS of Region"</f>
        <v>2004년 MS of Region</v>
      </c>
      <c r="AD4" s="3" t="str">
        <f>$G$4</f>
        <v>2005년</v>
      </c>
      <c r="AE4" s="3" t="str">
        <f>AD4&amp;" "&amp;"MS of Region"</f>
        <v>2005년 MS of Region</v>
      </c>
      <c r="AG4" s="3" t="s">
        <v>8</v>
      </c>
      <c r="AH4" s="3" t="str">
        <f>C4</f>
        <v>2001년</v>
      </c>
      <c r="AI4" s="3" t="str">
        <f t="shared" ref="AI4:AL4" si="0">D4</f>
        <v>2002년</v>
      </c>
      <c r="AJ4" s="3" t="str">
        <f t="shared" si="0"/>
        <v>2003년</v>
      </c>
      <c r="AK4" s="3" t="str">
        <f t="shared" si="0"/>
        <v>2004년</v>
      </c>
      <c r="AL4" s="3" t="str">
        <f t="shared" si="0"/>
        <v>2005년</v>
      </c>
    </row>
    <row r="5" spans="2:38" x14ac:dyDescent="0.3">
      <c r="B5" s="2" t="s">
        <v>0</v>
      </c>
      <c r="C5" s="1">
        <v>1707</v>
      </c>
      <c r="D5" s="1">
        <v>1756</v>
      </c>
      <c r="E5" s="1">
        <v>2140</v>
      </c>
      <c r="F5" s="1">
        <v>2176</v>
      </c>
      <c r="G5" s="1">
        <v>2205</v>
      </c>
      <c r="I5" s="2" t="s">
        <v>0</v>
      </c>
      <c r="J5" s="1">
        <v>1707</v>
      </c>
      <c r="K5" s="1"/>
      <c r="L5" s="1">
        <v>1756</v>
      </c>
      <c r="M5" s="1"/>
      <c r="N5" s="1">
        <v>2140</v>
      </c>
      <c r="O5" s="1"/>
      <c r="P5" s="1">
        <v>2176</v>
      </c>
      <c r="Q5" s="1"/>
      <c r="R5" s="1">
        <v>2205</v>
      </c>
      <c r="S5" s="1"/>
      <c r="U5" s="2" t="s">
        <v>0</v>
      </c>
      <c r="V5" s="1">
        <v>1707</v>
      </c>
      <c r="W5" s="5">
        <f>V5/$V$12</f>
        <v>0.5843889079082506</v>
      </c>
      <c r="X5" s="1">
        <v>1756</v>
      </c>
      <c r="Y5" s="5">
        <f>X5/$X$12</f>
        <v>0.55959209687699174</v>
      </c>
      <c r="Z5" s="1">
        <v>2140</v>
      </c>
      <c r="AA5" s="5">
        <f>Z5/$Z$12</f>
        <v>0.57884771436299698</v>
      </c>
      <c r="AB5" s="1">
        <v>2176</v>
      </c>
      <c r="AC5" s="5">
        <f>AB5/$AB$12</f>
        <v>0.5749009247027741</v>
      </c>
      <c r="AD5" s="1">
        <v>2205</v>
      </c>
      <c r="AE5" s="5">
        <f>AD5/$AD$12</f>
        <v>0.54714640198511166</v>
      </c>
      <c r="AG5" s="2" t="s">
        <v>0</v>
      </c>
      <c r="AH5" s="5">
        <v>0.5843889079082506</v>
      </c>
      <c r="AI5" s="5">
        <v>0.55959209687699174</v>
      </c>
      <c r="AJ5" s="5">
        <v>0.57884771436299698</v>
      </c>
      <c r="AK5" s="5">
        <v>0.5749009247027741</v>
      </c>
      <c r="AL5" s="5">
        <v>0.54714640198511166</v>
      </c>
    </row>
    <row r="6" spans="2:38" x14ac:dyDescent="0.3">
      <c r="B6" s="2" t="s">
        <v>1</v>
      </c>
      <c r="C6" s="1">
        <v>400</v>
      </c>
      <c r="D6" s="1">
        <v>435</v>
      </c>
      <c r="E6" s="1">
        <v>451</v>
      </c>
      <c r="F6" s="1">
        <v>508</v>
      </c>
      <c r="G6" s="1">
        <v>500</v>
      </c>
      <c r="I6" s="2" t="s">
        <v>1</v>
      </c>
      <c r="J6" s="1">
        <v>400</v>
      </c>
      <c r="K6" s="1"/>
      <c r="L6" s="1">
        <v>435</v>
      </c>
      <c r="M6" s="1"/>
      <c r="N6" s="1">
        <v>451</v>
      </c>
      <c r="O6" s="1"/>
      <c r="P6" s="1">
        <v>508</v>
      </c>
      <c r="Q6" s="1"/>
      <c r="R6" s="1">
        <v>500</v>
      </c>
      <c r="S6" s="1"/>
      <c r="U6" s="2" t="s">
        <v>1</v>
      </c>
      <c r="V6" s="1">
        <v>400</v>
      </c>
      <c r="W6" s="5">
        <f t="shared" ref="W6:W11" si="1">V6/$V$12</f>
        <v>0.13693940431359122</v>
      </c>
      <c r="X6" s="1">
        <v>435</v>
      </c>
      <c r="Y6" s="5">
        <f t="shared" ref="Y6:Y11" si="2">X6/$X$12</f>
        <v>0.13862332695984703</v>
      </c>
      <c r="Z6" s="1">
        <v>451</v>
      </c>
      <c r="AA6" s="5">
        <f t="shared" ref="AA6:AA11" si="3">Z6/$Z$12</f>
        <v>0.12199080335407086</v>
      </c>
      <c r="AB6" s="1">
        <v>508</v>
      </c>
      <c r="AC6" s="5">
        <f t="shared" ref="AC6:AC11" si="4">AB6/$AB$12</f>
        <v>0.13421400264200792</v>
      </c>
      <c r="AD6" s="1">
        <v>500</v>
      </c>
      <c r="AE6" s="5">
        <f t="shared" ref="AE6:AE11" si="5">AD6/$AD$12</f>
        <v>0.12406947890818859</v>
      </c>
      <c r="AG6" s="2" t="s">
        <v>1</v>
      </c>
      <c r="AH6" s="5">
        <v>0.13693940431359122</v>
      </c>
      <c r="AI6" s="5">
        <v>0.13862332695984703</v>
      </c>
      <c r="AJ6" s="5">
        <v>0.12199080335407086</v>
      </c>
      <c r="AK6" s="5">
        <v>0.13421400264200792</v>
      </c>
      <c r="AL6" s="5">
        <v>0.12406947890818859</v>
      </c>
    </row>
    <row r="7" spans="2:38" x14ac:dyDescent="0.3">
      <c r="B7" s="2" t="s">
        <v>2</v>
      </c>
      <c r="C7" s="1">
        <v>251</v>
      </c>
      <c r="D7" s="1">
        <v>293</v>
      </c>
      <c r="E7" s="1">
        <v>360</v>
      </c>
      <c r="F7" s="1">
        <v>384</v>
      </c>
      <c r="G7" s="1">
        <v>410</v>
      </c>
      <c r="I7" s="2" t="s">
        <v>2</v>
      </c>
      <c r="J7" s="1">
        <v>251</v>
      </c>
      <c r="K7" s="1"/>
      <c r="L7" s="1">
        <v>293</v>
      </c>
      <c r="M7" s="1"/>
      <c r="N7" s="1">
        <v>360</v>
      </c>
      <c r="O7" s="1"/>
      <c r="P7" s="1">
        <v>384</v>
      </c>
      <c r="Q7" s="1"/>
      <c r="R7" s="1">
        <v>410</v>
      </c>
      <c r="S7" s="1"/>
      <c r="U7" s="2" t="s">
        <v>2</v>
      </c>
      <c r="V7" s="1">
        <v>251</v>
      </c>
      <c r="W7" s="5">
        <f t="shared" si="1"/>
        <v>8.5929476206778502E-2</v>
      </c>
      <c r="X7" s="1">
        <v>293</v>
      </c>
      <c r="Y7" s="5">
        <f t="shared" si="2"/>
        <v>9.3371574251115363E-2</v>
      </c>
      <c r="Z7" s="1">
        <v>360</v>
      </c>
      <c r="AA7" s="5">
        <f t="shared" si="3"/>
        <v>9.7376251014335946E-2</v>
      </c>
      <c r="AB7" s="1">
        <v>384</v>
      </c>
      <c r="AC7" s="5">
        <f t="shared" si="4"/>
        <v>0.10145310435931308</v>
      </c>
      <c r="AD7" s="1">
        <v>410</v>
      </c>
      <c r="AE7" s="5">
        <f t="shared" si="5"/>
        <v>0.10173697270471464</v>
      </c>
      <c r="AG7" s="2" t="s">
        <v>2</v>
      </c>
      <c r="AH7" s="5">
        <v>8.5929476206778502E-2</v>
      </c>
      <c r="AI7" s="5">
        <v>9.3371574251115363E-2</v>
      </c>
      <c r="AJ7" s="5">
        <v>9.7376251014335946E-2</v>
      </c>
      <c r="AK7" s="5">
        <v>0.10145310435931308</v>
      </c>
      <c r="AL7" s="5">
        <v>0.10173697270471464</v>
      </c>
    </row>
    <row r="8" spans="2:38" x14ac:dyDescent="0.3">
      <c r="B8" s="2" t="s">
        <v>3</v>
      </c>
      <c r="C8" s="1">
        <v>221</v>
      </c>
      <c r="D8" s="1">
        <v>268</v>
      </c>
      <c r="E8" s="1">
        <v>305</v>
      </c>
      <c r="F8" s="1">
        <v>259</v>
      </c>
      <c r="G8" s="1">
        <v>344</v>
      </c>
      <c r="I8" s="2" t="s">
        <v>3</v>
      </c>
      <c r="J8" s="1">
        <v>221</v>
      </c>
      <c r="K8" s="1"/>
      <c r="L8" s="1">
        <v>268</v>
      </c>
      <c r="M8" s="1"/>
      <c r="N8" s="1">
        <v>305</v>
      </c>
      <c r="O8" s="1"/>
      <c r="P8" s="1">
        <v>259</v>
      </c>
      <c r="Q8" s="1"/>
      <c r="R8" s="1">
        <v>344</v>
      </c>
      <c r="S8" s="1"/>
      <c r="U8" s="2" t="s">
        <v>3</v>
      </c>
      <c r="V8" s="1">
        <v>221</v>
      </c>
      <c r="W8" s="5">
        <f t="shared" si="1"/>
        <v>7.5659020883259154E-2</v>
      </c>
      <c r="X8" s="1">
        <v>268</v>
      </c>
      <c r="Y8" s="5">
        <f t="shared" si="2"/>
        <v>8.5404716379859788E-2</v>
      </c>
      <c r="Z8" s="1">
        <v>305</v>
      </c>
      <c r="AA8" s="5">
        <f t="shared" si="3"/>
        <v>8.2499323776034625E-2</v>
      </c>
      <c r="AB8" s="1">
        <v>259</v>
      </c>
      <c r="AC8" s="5">
        <f t="shared" si="4"/>
        <v>6.8428005284015853E-2</v>
      </c>
      <c r="AD8" s="1">
        <v>344</v>
      </c>
      <c r="AE8" s="5">
        <f t="shared" si="5"/>
        <v>8.535980148883375E-2</v>
      </c>
      <c r="AG8" s="2" t="s">
        <v>3</v>
      </c>
      <c r="AH8" s="5">
        <v>7.5659020883259154E-2</v>
      </c>
      <c r="AI8" s="5">
        <v>8.5404716379859788E-2</v>
      </c>
      <c r="AJ8" s="5">
        <v>8.2499323776034625E-2</v>
      </c>
      <c r="AK8" s="5">
        <v>6.8428005284015853E-2</v>
      </c>
      <c r="AL8" s="5">
        <v>8.535980148883375E-2</v>
      </c>
    </row>
    <row r="9" spans="2:38" x14ac:dyDescent="0.3">
      <c r="B9" s="2" t="s">
        <v>4</v>
      </c>
      <c r="C9" s="1">
        <v>188</v>
      </c>
      <c r="D9" s="1">
        <v>218</v>
      </c>
      <c r="E9" s="1">
        <v>251</v>
      </c>
      <c r="F9" s="1">
        <v>256</v>
      </c>
      <c r="G9" s="1">
        <v>317</v>
      </c>
      <c r="I9" s="2" t="s">
        <v>4</v>
      </c>
      <c r="J9" s="1">
        <v>188</v>
      </c>
      <c r="K9" s="1"/>
      <c r="L9" s="1">
        <v>218</v>
      </c>
      <c r="M9" s="1"/>
      <c r="N9" s="1">
        <v>251</v>
      </c>
      <c r="O9" s="1"/>
      <c r="P9" s="1">
        <v>256</v>
      </c>
      <c r="Q9" s="1"/>
      <c r="R9" s="1">
        <v>317</v>
      </c>
      <c r="S9" s="1"/>
      <c r="U9" s="2" t="s">
        <v>4</v>
      </c>
      <c r="V9" s="1">
        <v>188</v>
      </c>
      <c r="W9" s="5">
        <f t="shared" si="1"/>
        <v>6.4361520027387875E-2</v>
      </c>
      <c r="X9" s="1">
        <v>218</v>
      </c>
      <c r="Y9" s="5">
        <f t="shared" si="2"/>
        <v>6.9471000637348623E-2</v>
      </c>
      <c r="Z9" s="1">
        <v>251</v>
      </c>
      <c r="AA9" s="5">
        <f t="shared" si="3"/>
        <v>6.7892886123884236E-2</v>
      </c>
      <c r="AB9" s="1">
        <v>256</v>
      </c>
      <c r="AC9" s="5">
        <f t="shared" si="4"/>
        <v>6.7635402906208716E-2</v>
      </c>
      <c r="AD9" s="1">
        <v>317</v>
      </c>
      <c r="AE9" s="5">
        <f t="shared" si="5"/>
        <v>7.8660049627791565E-2</v>
      </c>
      <c r="AG9" s="2" t="s">
        <v>4</v>
      </c>
      <c r="AH9" s="5">
        <v>6.4361520027387875E-2</v>
      </c>
      <c r="AI9" s="5">
        <v>6.9471000637348623E-2</v>
      </c>
      <c r="AJ9" s="5">
        <v>6.7892886123884236E-2</v>
      </c>
      <c r="AK9" s="5">
        <v>6.7635402906208716E-2</v>
      </c>
      <c r="AL9" s="5">
        <v>7.8660049627791565E-2</v>
      </c>
    </row>
    <row r="10" spans="2:38" x14ac:dyDescent="0.3">
      <c r="B10" s="2" t="s">
        <v>5</v>
      </c>
      <c r="C10" s="1">
        <v>102</v>
      </c>
      <c r="D10" s="1">
        <v>116</v>
      </c>
      <c r="E10" s="1">
        <v>120</v>
      </c>
      <c r="F10" s="1">
        <v>122</v>
      </c>
      <c r="G10" s="1">
        <v>156</v>
      </c>
      <c r="I10" s="2" t="s">
        <v>5</v>
      </c>
      <c r="J10" s="1">
        <v>102</v>
      </c>
      <c r="K10" s="1"/>
      <c r="L10" s="1">
        <v>116</v>
      </c>
      <c r="M10" s="1"/>
      <c r="N10" s="1">
        <v>120</v>
      </c>
      <c r="O10" s="1"/>
      <c r="P10" s="1">
        <v>122</v>
      </c>
      <c r="Q10" s="1"/>
      <c r="R10" s="1">
        <v>156</v>
      </c>
      <c r="S10" s="1"/>
      <c r="U10" s="2" t="s">
        <v>5</v>
      </c>
      <c r="V10" s="1">
        <v>102</v>
      </c>
      <c r="W10" s="5">
        <f t="shared" si="1"/>
        <v>3.4919548099965766E-2</v>
      </c>
      <c r="X10" s="1">
        <v>116</v>
      </c>
      <c r="Y10" s="5">
        <f t="shared" si="2"/>
        <v>3.6966220522625874E-2</v>
      </c>
      <c r="Z10" s="1">
        <v>120</v>
      </c>
      <c r="AA10" s="5">
        <f t="shared" si="3"/>
        <v>3.2458750338111984E-2</v>
      </c>
      <c r="AB10" s="1">
        <v>122</v>
      </c>
      <c r="AC10" s="5">
        <f t="shared" si="4"/>
        <v>3.2232496697490093E-2</v>
      </c>
      <c r="AD10" s="1">
        <v>156</v>
      </c>
      <c r="AE10" s="5">
        <f t="shared" si="5"/>
        <v>3.870967741935484E-2</v>
      </c>
      <c r="AG10" s="2" t="s">
        <v>5</v>
      </c>
      <c r="AH10" s="5">
        <v>3.4919548099965766E-2</v>
      </c>
      <c r="AI10" s="5">
        <v>3.6966220522625874E-2</v>
      </c>
      <c r="AJ10" s="5">
        <v>3.2458750338111984E-2</v>
      </c>
      <c r="AK10" s="5">
        <v>3.2232496697490093E-2</v>
      </c>
      <c r="AL10" s="5">
        <v>3.870967741935484E-2</v>
      </c>
    </row>
    <row r="11" spans="2:38" x14ac:dyDescent="0.3">
      <c r="B11" s="2" t="s">
        <v>6</v>
      </c>
      <c r="C11" s="1">
        <v>52</v>
      </c>
      <c r="D11" s="1">
        <v>52</v>
      </c>
      <c r="E11" s="1">
        <v>70</v>
      </c>
      <c r="F11" s="1">
        <v>80</v>
      </c>
      <c r="G11" s="1">
        <v>98</v>
      </c>
      <c r="I11" s="2" t="s">
        <v>6</v>
      </c>
      <c r="J11" s="1">
        <v>52</v>
      </c>
      <c r="K11" s="1"/>
      <c r="L11" s="1">
        <v>52</v>
      </c>
      <c r="M11" s="1"/>
      <c r="N11" s="1">
        <v>70</v>
      </c>
      <c r="O11" s="1"/>
      <c r="P11" s="1">
        <v>80</v>
      </c>
      <c r="Q11" s="1"/>
      <c r="R11" s="1">
        <v>98</v>
      </c>
      <c r="S11" s="1"/>
      <c r="U11" s="2" t="s">
        <v>6</v>
      </c>
      <c r="V11" s="1">
        <v>52</v>
      </c>
      <c r="W11" s="5">
        <f t="shared" si="1"/>
        <v>1.780212256076686E-2</v>
      </c>
      <c r="X11" s="1">
        <v>52</v>
      </c>
      <c r="Y11" s="5">
        <f t="shared" si="2"/>
        <v>1.6571064372211598E-2</v>
      </c>
      <c r="Z11" s="1">
        <v>70</v>
      </c>
      <c r="AA11" s="5">
        <f t="shared" si="3"/>
        <v>1.8934271030565324E-2</v>
      </c>
      <c r="AB11" s="1">
        <v>80</v>
      </c>
      <c r="AC11" s="5">
        <f t="shared" si="4"/>
        <v>2.1136063408190225E-2</v>
      </c>
      <c r="AD11" s="1">
        <v>98</v>
      </c>
      <c r="AE11" s="5">
        <f t="shared" si="5"/>
        <v>2.4317617866004962E-2</v>
      </c>
      <c r="AG11" s="2" t="s">
        <v>6</v>
      </c>
      <c r="AH11" s="5">
        <v>1.780212256076686E-2</v>
      </c>
      <c r="AI11" s="5">
        <v>1.6571064372211598E-2</v>
      </c>
      <c r="AJ11" s="5">
        <v>1.8934271030565324E-2</v>
      </c>
      <c r="AK11" s="5">
        <v>2.1136063408190225E-2</v>
      </c>
      <c r="AL11" s="5">
        <v>2.4317617866004962E-2</v>
      </c>
    </row>
    <row r="12" spans="2:38" x14ac:dyDescent="0.3">
      <c r="B12" s="2" t="s">
        <v>7</v>
      </c>
      <c r="C12" s="1">
        <v>2921</v>
      </c>
      <c r="D12" s="1">
        <v>3138</v>
      </c>
      <c r="E12" s="1">
        <v>3697</v>
      </c>
      <c r="F12" s="1">
        <v>3785</v>
      </c>
      <c r="G12" s="1">
        <v>4030</v>
      </c>
      <c r="I12" s="2" t="s">
        <v>7</v>
      </c>
      <c r="J12" s="1">
        <v>2921</v>
      </c>
      <c r="K12" s="1">
        <v>393</v>
      </c>
      <c r="L12" s="1">
        <v>3138</v>
      </c>
      <c r="M12" s="1">
        <v>410</v>
      </c>
      <c r="N12" s="1">
        <v>3697</v>
      </c>
      <c r="O12" s="1">
        <v>375</v>
      </c>
      <c r="P12" s="1">
        <v>3785</v>
      </c>
      <c r="Q12" s="1">
        <v>390</v>
      </c>
      <c r="R12" s="1">
        <v>4030</v>
      </c>
      <c r="S12" s="4">
        <v>506</v>
      </c>
      <c r="U12" s="2" t="s">
        <v>7</v>
      </c>
      <c r="V12" s="1">
        <v>2921</v>
      </c>
      <c r="W12" s="1"/>
      <c r="X12" s="1">
        <v>3138</v>
      </c>
      <c r="Y12" s="1"/>
      <c r="Z12" s="1">
        <v>3697</v>
      </c>
      <c r="AA12" s="1"/>
      <c r="AB12" s="1">
        <v>3785</v>
      </c>
      <c r="AC12" s="1"/>
      <c r="AD12" s="1">
        <v>4030</v>
      </c>
      <c r="AE12" s="1"/>
      <c r="AG12" s="2" t="s">
        <v>7</v>
      </c>
      <c r="AH12" s="1"/>
      <c r="AI12" s="1"/>
      <c r="AJ12" s="1"/>
      <c r="AK12" s="1"/>
      <c r="AL12" s="1"/>
    </row>
    <row r="13" spans="2:38" x14ac:dyDescent="0.3">
      <c r="B13" s="2" t="s">
        <v>9</v>
      </c>
      <c r="C13" s="1"/>
      <c r="D13" s="5">
        <f>D12/C12-1</f>
        <v>7.4289626840123191E-2</v>
      </c>
      <c r="E13" s="5">
        <f t="shared" ref="E13:G13" si="6">E12/D12-1</f>
        <v>0.17813894200127467</v>
      </c>
      <c r="F13" s="5">
        <f t="shared" si="6"/>
        <v>2.3803083581282136E-2</v>
      </c>
      <c r="G13" s="5">
        <f t="shared" si="6"/>
        <v>6.4729194187582495E-2</v>
      </c>
      <c r="I13" s="2" t="s">
        <v>10</v>
      </c>
      <c r="J13" s="5"/>
      <c r="K13" s="5">
        <f>K12/J12</f>
        <v>0.1345429647381034</v>
      </c>
      <c r="L13" s="5"/>
      <c r="M13" s="5">
        <f>M12/L12</f>
        <v>0.13065646908859146</v>
      </c>
      <c r="N13" s="5"/>
      <c r="O13" s="5">
        <f>O12/N12</f>
        <v>0.10143359480659994</v>
      </c>
      <c r="P13" s="5"/>
      <c r="Q13" s="5">
        <f>Q12/P12</f>
        <v>0.10303830911492734</v>
      </c>
      <c r="R13" s="5"/>
      <c r="S13" s="5">
        <f>S12/R12</f>
        <v>0.12555831265508685</v>
      </c>
    </row>
    <row r="17" spans="10:15" x14ac:dyDescent="0.3">
      <c r="J17" s="1"/>
      <c r="K17" s="3" t="str">
        <f>C4</f>
        <v>2001년</v>
      </c>
      <c r="L17" s="3" t="str">
        <f t="shared" ref="L17:O17" si="7">D4</f>
        <v>2002년</v>
      </c>
      <c r="M17" s="3" t="str">
        <f t="shared" si="7"/>
        <v>2003년</v>
      </c>
      <c r="N17" s="3" t="str">
        <f t="shared" si="7"/>
        <v>2004년</v>
      </c>
      <c r="O17" s="3" t="str">
        <f t="shared" si="7"/>
        <v>2005년</v>
      </c>
    </row>
    <row r="18" spans="10:15" x14ac:dyDescent="0.3">
      <c r="J18" s="1" t="s">
        <v>18</v>
      </c>
      <c r="K18" s="6">
        <f>K19+K20</f>
        <v>2921</v>
      </c>
      <c r="L18" s="6">
        <f t="shared" ref="L18:O18" si="8">L19+L20</f>
        <v>3138</v>
      </c>
      <c r="M18" s="6">
        <f t="shared" si="8"/>
        <v>3697</v>
      </c>
      <c r="N18" s="6">
        <f t="shared" si="8"/>
        <v>3785</v>
      </c>
      <c r="O18" s="6">
        <f t="shared" si="8"/>
        <v>4030</v>
      </c>
    </row>
    <row r="19" spans="10:15" x14ac:dyDescent="0.3">
      <c r="J19" s="1" t="s">
        <v>17</v>
      </c>
      <c r="K19" s="6">
        <f>J12-K20</f>
        <v>2528</v>
      </c>
      <c r="L19" s="6">
        <f>L12-L20</f>
        <v>2728</v>
      </c>
      <c r="M19" s="6">
        <f>N12-M20</f>
        <v>3322</v>
      </c>
      <c r="N19" s="6">
        <f>P12-N20</f>
        <v>3395</v>
      </c>
      <c r="O19" s="6">
        <f>R12-O20</f>
        <v>3524</v>
      </c>
    </row>
    <row r="20" spans="10:15" x14ac:dyDescent="0.3">
      <c r="J20" s="1" t="s">
        <v>11</v>
      </c>
      <c r="K20" s="6">
        <v>393</v>
      </c>
      <c r="L20" s="6">
        <v>410</v>
      </c>
      <c r="M20" s="6">
        <v>375</v>
      </c>
      <c r="N20" s="6">
        <v>390</v>
      </c>
      <c r="O20" s="6">
        <v>506</v>
      </c>
    </row>
    <row r="21" spans="10:15" x14ac:dyDescent="0.3">
      <c r="J21" s="1" t="s">
        <v>10</v>
      </c>
      <c r="K21" s="5">
        <f>K20/K18</f>
        <v>0.1345429647381034</v>
      </c>
      <c r="L21" s="5">
        <f t="shared" ref="L21:O21" si="9">L20/L18</f>
        <v>0.13065646908859146</v>
      </c>
      <c r="M21" s="5">
        <f t="shared" si="9"/>
        <v>0.10143359480659994</v>
      </c>
      <c r="N21" s="5">
        <f t="shared" si="9"/>
        <v>0.10303830911492734</v>
      </c>
      <c r="O21" s="5">
        <f t="shared" si="9"/>
        <v>0.12555831265508685</v>
      </c>
    </row>
    <row r="50" spans="1:6" x14ac:dyDescent="0.3">
      <c r="A50" s="3"/>
      <c r="B50" s="3" t="str">
        <f>C4</f>
        <v>2001년</v>
      </c>
      <c r="C50" s="3" t="str">
        <f t="shared" ref="C50:F50" si="10">D4</f>
        <v>2002년</v>
      </c>
      <c r="D50" s="3" t="str">
        <f t="shared" si="10"/>
        <v>2003년</v>
      </c>
      <c r="E50" s="3" t="str">
        <f t="shared" si="10"/>
        <v>2004년</v>
      </c>
      <c r="F50" s="3" t="str">
        <f t="shared" si="10"/>
        <v>2005년</v>
      </c>
    </row>
    <row r="51" spans="1:6" x14ac:dyDescent="0.3">
      <c r="A51" s="2" t="s">
        <v>0</v>
      </c>
      <c r="B51" s="1">
        <v>1707</v>
      </c>
      <c r="C51" s="1">
        <v>1756</v>
      </c>
      <c r="D51" s="1">
        <v>2140</v>
      </c>
      <c r="E51" s="1">
        <v>2176</v>
      </c>
      <c r="F51" s="1">
        <v>2205</v>
      </c>
    </row>
    <row r="52" spans="1:6" x14ac:dyDescent="0.3">
      <c r="A52" s="2" t="s">
        <v>1</v>
      </c>
      <c r="B52" s="1">
        <v>400</v>
      </c>
      <c r="C52" s="1">
        <v>435</v>
      </c>
      <c r="D52" s="1">
        <v>451</v>
      </c>
      <c r="E52" s="1">
        <v>508</v>
      </c>
      <c r="F52" s="1">
        <v>500</v>
      </c>
    </row>
    <row r="53" spans="1:6" x14ac:dyDescent="0.3">
      <c r="A53" s="2" t="s">
        <v>2</v>
      </c>
      <c r="B53" s="1">
        <v>251</v>
      </c>
      <c r="C53" s="1">
        <v>293</v>
      </c>
      <c r="D53" s="1">
        <v>360</v>
      </c>
      <c r="E53" s="1">
        <v>384</v>
      </c>
      <c r="F53" s="1">
        <v>410</v>
      </c>
    </row>
    <row r="54" spans="1:6" x14ac:dyDescent="0.3">
      <c r="A54" s="2" t="s">
        <v>3</v>
      </c>
      <c r="B54" s="1">
        <v>221</v>
      </c>
      <c r="C54" s="1">
        <v>268</v>
      </c>
      <c r="D54" s="1">
        <v>305</v>
      </c>
      <c r="E54" s="1">
        <v>259</v>
      </c>
      <c r="F54" s="1">
        <v>344</v>
      </c>
    </row>
    <row r="55" spans="1:6" x14ac:dyDescent="0.3">
      <c r="A55" s="2" t="s">
        <v>4</v>
      </c>
      <c r="B55" s="1">
        <v>188</v>
      </c>
      <c r="C55" s="1">
        <v>218</v>
      </c>
      <c r="D55" s="1">
        <v>251</v>
      </c>
      <c r="E55" s="1">
        <v>256</v>
      </c>
      <c r="F55" s="1">
        <v>317</v>
      </c>
    </row>
    <row r="56" spans="1:6" x14ac:dyDescent="0.3">
      <c r="A56" s="2" t="s">
        <v>5</v>
      </c>
      <c r="B56" s="1">
        <v>102</v>
      </c>
      <c r="C56" s="1">
        <v>116</v>
      </c>
      <c r="D56" s="1">
        <v>120</v>
      </c>
      <c r="E56" s="1">
        <v>122</v>
      </c>
      <c r="F56" s="1">
        <v>156</v>
      </c>
    </row>
    <row r="57" spans="1:6" x14ac:dyDescent="0.3">
      <c r="A57" s="2" t="s">
        <v>6</v>
      </c>
      <c r="B57" s="1">
        <v>52</v>
      </c>
      <c r="C57" s="1">
        <v>52</v>
      </c>
      <c r="D57" s="1">
        <v>70</v>
      </c>
      <c r="E57" s="1">
        <v>80</v>
      </c>
      <c r="F57" s="1">
        <v>98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BBB all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Kwon</dc:creator>
  <cp:lastModifiedBy>fast</cp:lastModifiedBy>
  <dcterms:created xsi:type="dcterms:W3CDTF">2016-07-14T09:41:54Z</dcterms:created>
  <dcterms:modified xsi:type="dcterms:W3CDTF">2021-01-24T08:59:33Z</dcterms:modified>
</cp:coreProperties>
</file>