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tcampus\Desktop\1월\20210117_\"/>
    </mc:Choice>
  </mc:AlternateContent>
  <xr:revisionPtr revIDLastSave="0" documentId="13_ncr:1_{6C8EB9BB-1D54-42F7-915D-C1147E526C35}" xr6:coauthVersionLast="46" xr6:coauthVersionMax="46" xr10:uidLastSave="{00000000-0000-0000-0000-000000000000}"/>
  <bookViews>
    <workbookView xWindow="-120" yWindow="-120" windowWidth="29040" windowHeight="15840" xr2:uid="{83806E29-E8F2-41B6-B72C-4D6A91E3B8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N14" i="1"/>
  <c r="M14" i="1"/>
  <c r="L14" i="1"/>
  <c r="I14" i="1"/>
  <c r="H14" i="1"/>
  <c r="G14" i="1"/>
  <c r="F14" i="1"/>
  <c r="G10" i="1"/>
  <c r="H10" i="1"/>
  <c r="I10" i="1"/>
  <c r="O10" i="1"/>
  <c r="N10" i="1"/>
  <c r="M10" i="1"/>
  <c r="L10" i="1"/>
  <c r="L18" i="1"/>
  <c r="O17" i="1"/>
  <c r="N17" i="1"/>
  <c r="M17" i="1"/>
  <c r="L17" i="1"/>
  <c r="O16" i="1"/>
  <c r="N16" i="1"/>
  <c r="M16" i="1"/>
  <c r="L16" i="1"/>
  <c r="I17" i="1"/>
  <c r="H17" i="1"/>
  <c r="G17" i="1"/>
  <c r="F17" i="1"/>
  <c r="I16" i="1"/>
  <c r="H16" i="1"/>
  <c r="G16" i="1"/>
  <c r="F16" i="1"/>
  <c r="P9" i="1"/>
  <c r="O9" i="1"/>
  <c r="O18" i="1" s="1"/>
  <c r="N9" i="1"/>
  <c r="N18" i="1" s="1"/>
  <c r="M9" i="1"/>
  <c r="M18" i="1" s="1"/>
  <c r="L9" i="1"/>
  <c r="J9" i="1"/>
  <c r="P11" i="1" s="1"/>
  <c r="I9" i="1"/>
  <c r="I18" i="1" s="1"/>
  <c r="H9" i="1"/>
  <c r="H18" i="1" s="1"/>
  <c r="G9" i="1"/>
  <c r="G18" i="1" s="1"/>
  <c r="F9" i="1"/>
  <c r="F18" i="1" s="1"/>
  <c r="M20" i="1" l="1"/>
  <c r="G19" i="1"/>
  <c r="O20" i="1"/>
  <c r="H19" i="1"/>
  <c r="L20" i="1"/>
  <c r="I19" i="1"/>
  <c r="N20" i="1"/>
  <c r="N19" i="1"/>
  <c r="L19" i="1"/>
  <c r="L11" i="1"/>
  <c r="N11" i="1"/>
  <c r="M19" i="1"/>
  <c r="O19" i="1"/>
  <c r="M11" i="1"/>
  <c r="O11" i="1"/>
</calcChain>
</file>

<file path=xl/sharedStrings.xml><?xml version="1.0" encoding="utf-8"?>
<sst xmlns="http://schemas.openxmlformats.org/spreadsheetml/2006/main" count="38" uniqueCount="25">
  <si>
    <t>Productivity</t>
    <phoneticPr fontId="2" type="noConversion"/>
  </si>
  <si>
    <t>SalesMaker</t>
    <phoneticPr fontId="2" type="noConversion"/>
  </si>
  <si>
    <t>Sales &amp; Ops (non-salesmaker)</t>
    <phoneticPr fontId="2" type="noConversion"/>
  </si>
  <si>
    <t xml:space="preserve">   Total Segment Sales &amp; Support</t>
    <phoneticPr fontId="2" type="noConversion"/>
  </si>
  <si>
    <t xml:space="preserve">   Q/Q Scaling</t>
    <phoneticPr fontId="2" type="noConversion"/>
  </si>
  <si>
    <t xml:space="preserve">   Y/Y Growth</t>
  </si>
  <si>
    <t xml:space="preserve">   Y/Y Growth</t>
    <phoneticPr fontId="2" type="noConversion"/>
  </si>
  <si>
    <t xml:space="preserve">   Y/Y Scaling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</si>
  <si>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</si>
  <si>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</si>
  <si>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</si>
  <si>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</si>
  <si>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Total</t>
    <phoneticPr fontId="2" type="noConversion"/>
  </si>
  <si>
    <t>FY10</t>
    <phoneticPr fontId="2" type="noConversion"/>
  </si>
  <si>
    <t>Act</t>
  </si>
  <si>
    <t>Act</t>
    <phoneticPr fontId="2" type="noConversion"/>
  </si>
  <si>
    <t>Otlk</t>
  </si>
  <si>
    <t>FCST</t>
  </si>
  <si>
    <t>FY11</t>
    <phoneticPr fontId="2" type="noConversion"/>
  </si>
  <si>
    <t>Revenue</t>
    <phoneticPr fontId="2" type="noConversion"/>
  </si>
  <si>
    <t xml:space="preserve">   Q/Q Growth</t>
    <phoneticPr fontId="2" type="noConversion"/>
  </si>
  <si>
    <t>Productivity (K USD per head)</t>
    <phoneticPr fontId="2" type="noConversion"/>
  </si>
  <si>
    <t>OpEx</t>
    <phoneticPr fontId="2" type="noConversion"/>
  </si>
  <si>
    <t>Otlk</t>
    <phoneticPr fontId="2" type="noConversion"/>
  </si>
  <si>
    <t>FCST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</si>
</sst>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23" formatCode="\$#,##0_);\(\$#,##0\)"/>
    <numFmt numFmtId="25" formatCode="\$#,##0.00_);\(\$#,##0.00\)"/>
    <numFmt numFmtId="176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4" fillId="2" borderId="5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1" fontId="0" fillId="2" borderId="0" xfId="1" applyFont="1" applyFill="1">
      <alignment vertical="center"/>
    </xf>
    <xf numFmtId="23" fontId="0" fillId="2" borderId="4" xfId="1" applyNumberFormat="1" applyFont="1" applyFill="1" applyBorder="1">
      <alignment vertical="center"/>
    </xf>
    <xf numFmtId="23" fontId="0" fillId="2" borderId="0" xfId="1" applyNumberFormat="1" applyFont="1" applyFill="1" applyBorder="1">
      <alignment vertical="center"/>
    </xf>
    <xf numFmtId="25" fontId="0" fillId="2" borderId="0" xfId="0" applyNumberFormat="1" applyFill="1">
      <alignment vertical="center"/>
    </xf>
    <xf numFmtId="9" fontId="4" fillId="2" borderId="4" xfId="2" applyFont="1" applyFill="1" applyBorder="1">
      <alignment vertical="center"/>
    </xf>
    <xf numFmtId="176" fontId="4" fillId="2" borderId="4" xfId="2" applyNumberFormat="1" applyFont="1" applyFill="1" applyBorder="1">
      <alignment vertical="center"/>
    </xf>
    <xf numFmtId="9" fontId="4" fillId="2" borderId="0" xfId="2" applyFont="1" applyFill="1" applyBorder="1">
      <alignment vertical="center"/>
    </xf>
    <xf numFmtId="176" fontId="4" fillId="2" borderId="0" xfId="2" applyNumberFormat="1" applyFont="1" applyFill="1" applyBorder="1">
      <alignment vertical="center"/>
    </xf>
    <xf numFmtId="9" fontId="4" fillId="2" borderId="6" xfId="2" applyFont="1" applyFill="1" applyBorder="1">
      <alignment vertical="center"/>
    </xf>
    <xf numFmtId="176" fontId="4" fillId="2" borderId="6" xfId="2" applyNumberFormat="1" applyFont="1" applyFill="1" applyBorder="1">
      <alignment vertical="center"/>
    </xf>
    <xf numFmtId="9" fontId="4" fillId="2" borderId="7" xfId="2" applyFont="1" applyFill="1" applyBorder="1">
      <alignment vertical="center"/>
    </xf>
    <xf numFmtId="176" fontId="4" fillId="2" borderId="7" xfId="2" applyNumberFormat="1" applyFont="1" applyFill="1" applyBorder="1">
      <alignment vertical="center"/>
    </xf>
    <xf numFmtId="9" fontId="4" fillId="2" borderId="5" xfId="2" applyFont="1" applyFill="1" applyBorder="1">
      <alignment vertical="center"/>
    </xf>
    <xf numFmtId="9" fontId="4" fillId="2" borderId="4" xfId="2" applyNumberFormat="1" applyFont="1" applyFill="1" applyBorder="1">
      <alignment vertical="center"/>
    </xf>
    <xf numFmtId="9" fontId="4" fillId="2" borderId="0" xfId="2" applyNumberFormat="1" applyFont="1" applyFill="1" applyBorder="1">
      <alignment vertical="center"/>
    </xf>
    <xf numFmtId="9" fontId="4" fillId="2" borderId="5" xfId="2" applyNumberFormat="1" applyFont="1" applyFill="1" applyBorder="1">
      <alignment vertical="center"/>
    </xf>
    <xf numFmtId="0" fontId="6" fillId="2" borderId="0" xfId="0" applyFont="1" applyFill="1">
      <alignment vertical="center"/>
    </xf>
    <xf numFmtId="41" fontId="0" fillId="2" borderId="0" xfId="0" applyNumberFormat="1" applyFill="1">
      <alignment vertical="center"/>
    </xf>
    <xf numFmtId="10" fontId="4" fillId="2" borderId="4" xfId="0" applyNumberFormat="1" applyFont="1" applyFill="1" applyBorder="1">
      <alignment vertical="center"/>
    </xf>
    <xf numFmtId="10" fontId="4" fillId="2" borderId="6" xfId="0" applyNumberFormat="1" applyFont="1" applyFill="1" applyBorder="1">
      <alignment vertical="center"/>
    </xf>
    <xf numFmtId="10" fontId="4" fillId="2" borderId="7" xfId="0" applyNumberFormat="1" applyFont="1" applyFill="1" applyBorder="1">
      <alignment vertical="center"/>
    </xf>
    <xf numFmtId="9" fontId="4" fillId="2" borderId="4" xfId="0" applyNumberFormat="1" applyFont="1" applyFill="1" applyBorder="1">
      <alignment vertical="center"/>
    </xf>
    <xf numFmtId="9" fontId="4" fillId="2" borderId="0" xfId="0" applyNumberFormat="1" applyFont="1" applyFill="1" applyBorder="1">
      <alignment vertical="center"/>
    </xf>
    <xf numFmtId="9" fontId="4" fillId="2" borderId="8" xfId="2" applyFont="1" applyFill="1" applyBorder="1">
      <alignment vertical="center"/>
    </xf>
    <xf numFmtId="0" fontId="7" fillId="2" borderId="0" xfId="0" applyFont="1" applyFill="1">
      <alignment vertical="center"/>
    </xf>
    <xf numFmtId="23" fontId="0" fillId="3" borderId="4" xfId="1" applyNumberFormat="1" applyFont="1" applyFill="1" applyBorder="1">
      <alignment vertical="center"/>
    </xf>
    <xf numFmtId="23" fontId="0" fillId="3" borderId="0" xfId="1" applyNumberFormat="1" applyFont="1" applyFill="1" applyBorder="1">
      <alignment vertical="center"/>
    </xf>
    <xf numFmtId="23" fontId="0" fillId="3" borderId="6" xfId="1" applyNumberFormat="1" applyFont="1" applyFill="1" applyBorder="1">
      <alignment vertical="center"/>
    </xf>
    <xf numFmtId="23" fontId="0" fillId="3" borderId="7" xfId="1" applyNumberFormat="1" applyFont="1" applyFill="1" applyBorder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Segment HC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(Sheet1!$F$14:$I$14,Sheet1!$L$14:$O$14)</c:f>
              <c:strCache>
                <c:ptCount val="8"/>
                <c:pt idx="0">
                  <c:v>Q1 Act</c:v>
                </c:pt>
                <c:pt idx="1">
                  <c:v>Q2 Act</c:v>
                </c:pt>
                <c:pt idx="2">
                  <c:v>Q3 Act</c:v>
                </c:pt>
                <c:pt idx="3">
                  <c:v>Q4 Otlk</c:v>
                </c:pt>
                <c:pt idx="4">
                  <c:v>Q1 FCST</c:v>
                </c:pt>
                <c:pt idx="5">
                  <c:v>Q2 FCST</c:v>
                </c:pt>
                <c:pt idx="6">
                  <c:v>Q3 FCST</c:v>
                </c:pt>
                <c:pt idx="7">
                  <c:v>Q4 FCST</c:v>
                </c:pt>
              </c:strCache>
            </c:strRef>
          </c:cat>
          <c:val>
            <c:numRef>
              <c:f>(Sheet1!$F$9:$I$9,Sheet1!$L$9:$O$9)</c:f>
              <c:numCache>
                <c:formatCode>General</c:formatCode>
                <c:ptCount val="8"/>
                <c:pt idx="0">
                  <c:v>71</c:v>
                </c:pt>
                <c:pt idx="1">
                  <c:v>72</c:v>
                </c:pt>
                <c:pt idx="2">
                  <c:v>74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778-4BA9-BB77-31BAC804AB65}"/>
            </c:ext>
          </c:extLst>
        </c:ser>
        <c:ser>
          <c:idx val="0"/>
          <c:order val="1"/>
          <c:tx>
            <c:v>Salesmaker HC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(Sheet1!$F$14:$I$14,Sheet1!$L$14:$O$14)</c:f>
              <c:strCache>
                <c:ptCount val="8"/>
                <c:pt idx="0">
                  <c:v>Q1 Act</c:v>
                </c:pt>
                <c:pt idx="1">
                  <c:v>Q2 Act</c:v>
                </c:pt>
                <c:pt idx="2">
                  <c:v>Q3 Act</c:v>
                </c:pt>
                <c:pt idx="3">
                  <c:v>Q4 Otlk</c:v>
                </c:pt>
                <c:pt idx="4">
                  <c:v>Q1 FCST</c:v>
                </c:pt>
                <c:pt idx="5">
                  <c:v>Q2 FCST</c:v>
                </c:pt>
                <c:pt idx="6">
                  <c:v>Q3 FCST</c:v>
                </c:pt>
                <c:pt idx="7">
                  <c:v>Q4 FCST</c:v>
                </c:pt>
              </c:strCache>
            </c:strRef>
          </c:cat>
          <c:val>
            <c:numRef>
              <c:f>(Sheet1!$F$7:$I$7,Sheet1!$L$7:$O$7)</c:f>
              <c:numCache>
                <c:formatCode>General</c:formatCode>
                <c:ptCount val="8"/>
                <c:pt idx="0">
                  <c:v>64</c:v>
                </c:pt>
                <c:pt idx="1">
                  <c:v>66</c:v>
                </c:pt>
                <c:pt idx="2">
                  <c:v>69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778-4BA9-BB77-31BAC804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7296864"/>
        <c:axId val="1187278560"/>
      </c:barChart>
      <c:lineChart>
        <c:grouping val="standard"/>
        <c:varyColors val="0"/>
        <c:ser>
          <c:idx val="3"/>
          <c:order val="2"/>
          <c:tx>
            <c:v>Salesmaker Productivity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(Sheet1!$F$14:$I$14,Sheet1!$L$14:$O$14)</c:f>
              <c:strCache>
                <c:ptCount val="8"/>
                <c:pt idx="0">
                  <c:v>Q1 Act</c:v>
                </c:pt>
                <c:pt idx="1">
                  <c:v>Q2 Act</c:v>
                </c:pt>
                <c:pt idx="2">
                  <c:v>Q3 Act</c:v>
                </c:pt>
                <c:pt idx="3">
                  <c:v>Q4 Otlk</c:v>
                </c:pt>
                <c:pt idx="4">
                  <c:v>Q1 FCST</c:v>
                </c:pt>
                <c:pt idx="5">
                  <c:v>Q2 FCST</c:v>
                </c:pt>
                <c:pt idx="6">
                  <c:v>Q3 FCST</c:v>
                </c:pt>
                <c:pt idx="7">
                  <c:v>Q4 FCST</c:v>
                </c:pt>
              </c:strCache>
            </c:strRef>
          </c:cat>
          <c:val>
            <c:numRef>
              <c:f>(Sheet1!$F$16:$I$16,Sheet1!$L$16:$O$16)</c:f>
              <c:numCache>
                <c:formatCode>\$#,##0_);\(\$#,##0\)</c:formatCode>
                <c:ptCount val="8"/>
                <c:pt idx="0">
                  <c:v>314.66312499999998</c:v>
                </c:pt>
                <c:pt idx="1">
                  <c:v>401.5745454545455</c:v>
                </c:pt>
                <c:pt idx="2">
                  <c:v>418.88289855072463</c:v>
                </c:pt>
                <c:pt idx="3">
                  <c:v>450.69328358208952</c:v>
                </c:pt>
                <c:pt idx="4">
                  <c:v>453.14477611940293</c:v>
                </c:pt>
                <c:pt idx="5">
                  <c:v>456.41343283582086</c:v>
                </c:pt>
                <c:pt idx="6">
                  <c:v>478.53134328358209</c:v>
                </c:pt>
                <c:pt idx="7">
                  <c:v>479.44656716417916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778-4BA9-BB77-31BAC804AB65}"/>
            </c:ext>
          </c:extLst>
        </c:ser>
        <c:ser>
          <c:idx val="4"/>
          <c:order val="3"/>
          <c:tx>
            <c:v>Segment HC Productivity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(Sheet1!$F$14:$I$14,Sheet1!$L$14:$O$14)</c:f>
              <c:strCache>
                <c:ptCount val="8"/>
                <c:pt idx="0">
                  <c:v>Q1 Act</c:v>
                </c:pt>
                <c:pt idx="1">
                  <c:v>Q2 Act</c:v>
                </c:pt>
                <c:pt idx="2">
                  <c:v>Q3 Act</c:v>
                </c:pt>
                <c:pt idx="3">
                  <c:v>Q4 Otlk</c:v>
                </c:pt>
                <c:pt idx="4">
                  <c:v>Q1 FCST</c:v>
                </c:pt>
                <c:pt idx="5">
                  <c:v>Q2 FCST</c:v>
                </c:pt>
                <c:pt idx="6">
                  <c:v>Q3 FCST</c:v>
                </c:pt>
                <c:pt idx="7">
                  <c:v>Q4 FCST</c:v>
                </c:pt>
              </c:strCache>
            </c:strRef>
          </c:cat>
          <c:val>
            <c:numRef>
              <c:f>(Sheet1!$F$18:$I$18,Sheet1!$L$18:$O$18)</c:f>
              <c:numCache>
                <c:formatCode>\$#,##0_);\(\$#,##0\)</c:formatCode>
                <c:ptCount val="8"/>
                <c:pt idx="0">
                  <c:v>283.64</c:v>
                </c:pt>
                <c:pt idx="1">
                  <c:v>368.11</c:v>
                </c:pt>
                <c:pt idx="2">
                  <c:v>390.58</c:v>
                </c:pt>
                <c:pt idx="3">
                  <c:v>413.65</c:v>
                </c:pt>
                <c:pt idx="4">
                  <c:v>415.9</c:v>
                </c:pt>
                <c:pt idx="5">
                  <c:v>418.9</c:v>
                </c:pt>
                <c:pt idx="6">
                  <c:v>439.2</c:v>
                </c:pt>
                <c:pt idx="7">
                  <c:v>440.04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778-4BA9-BB77-31BAC804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292288"/>
        <c:axId val="1187279392"/>
      </c:lineChart>
      <c:catAx>
        <c:axId val="11872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278560"/>
        <c:crosses val="autoZero"/>
        <c:auto val="1"/>
        <c:lblAlgn val="ctr"/>
        <c:lblOffset val="100"/>
        <c:noMultiLvlLbl val="0"/>
      </c:catAx>
      <c:valAx>
        <c:axId val="11872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296864"/>
        <c:crosses val="autoZero"/>
        <c:crossBetween val="between"/>
      </c:valAx>
      <c:valAx>
        <c:axId val="1187279392"/>
        <c:scaling>
          <c:orientation val="minMax"/>
        </c:scaling>
        <c:delete val="0"/>
        <c:axPos val="r"/>
        <c:numFmt formatCode="\$#,##0_);\(\$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292288"/>
        <c:crosses val="max"/>
        <c:crossBetween val="between"/>
      </c:valAx>
      <c:catAx>
        <c:axId val="118729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27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92241</xdr:colOff>
      <xdr:row>1</xdr:row>
      <xdr:rowOff>146384</xdr:rowOff>
    </xdr:from>
    <xdr:to>
      <xdr:col>15</xdr:col>
      <xdr:colOff>247816</xdr:colOff>
      <xdr:row>2</xdr:row>
      <xdr:rowOff>92409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E98E40-F754-410B-8F35-B83B5AE0C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CCC9-9642-437B-929B-F20582DC2F0A}">
  <dimension ref="A1:AB36"/>
  <sheetViews>
    <sheetView tabSelected="1" zoomScale="95" zoomScaleNormal="95" workbookViewId="0">
      <selection activeCell="S2" sqref="S2"/>
    </sheetView>
  </sheetViews>
  <sheetFormatPr defaultRowHeight="16.5" outlineLevelRow="1" x14ac:dyDescent="0.3"/>
  <cols>
    <col min="5" max="5" width="1.375" customWidth="1"/>
    <col min="6" max="7" width="12.5" bestFit="1" customWidth="1"/>
    <col min="8" max="8" width="11.5" bestFit="1" customWidth="1"/>
    <col min="9" max="9" width="12.5" bestFit="1" customWidth="1"/>
    <col min="10" max="10" width="9.125" bestFit="1" customWidth="1"/>
    <col min="11" max="11" width="1.625" customWidth="1"/>
    <col min="12" max="15" width="12.5" bestFit="1" customWidth="1"/>
    <col min="16" max="16" width="9.125" bestFit="1" customWidth="1"/>
    <col min="23" max="23" width="0" hidden="1" customWidth="1"/>
  </cols>
  <sheetData>
    <row r="1" spans="1:28" ht="31.5" x14ac:dyDescent="0.3">
      <c r="A1" s="39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37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7.2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 t="s">
        <v>15</v>
      </c>
      <c r="X3" s="1"/>
      <c r="Y3" s="1"/>
      <c r="Z3" s="1"/>
      <c r="AA3" s="1"/>
      <c r="AB3" s="1"/>
    </row>
    <row r="4" spans="1:28" x14ac:dyDescent="0.3">
      <c r="A4" s="1"/>
      <c r="B4" s="1"/>
      <c r="C4" s="1"/>
      <c r="D4" s="1"/>
      <c r="E4" s="1"/>
      <c r="F4" s="50" t="s">
        <v>13</v>
      </c>
      <c r="G4" s="51"/>
      <c r="H4" s="51"/>
      <c r="I4" s="51"/>
      <c r="J4" s="48"/>
      <c r="K4" s="1"/>
      <c r="L4" s="50" t="s">
        <v>18</v>
      </c>
      <c r="M4" s="51"/>
      <c r="N4" s="51"/>
      <c r="O4" s="51"/>
      <c r="P4" s="48"/>
      <c r="Q4" s="1"/>
      <c r="R4" s="1"/>
      <c r="S4" s="1"/>
      <c r="T4" s="1"/>
      <c r="U4" s="1"/>
      <c r="V4" s="1"/>
      <c r="W4" s="1" t="s">
        <v>23</v>
      </c>
      <c r="X4" s="1"/>
      <c r="Y4" s="1"/>
      <c r="Z4" s="1"/>
      <c r="AA4" s="1"/>
      <c r="AB4" s="1"/>
    </row>
    <row r="5" spans="1:28" x14ac:dyDescent="0.3">
      <c r="A5" s="1"/>
      <c r="B5" s="1"/>
      <c r="C5" s="1"/>
      <c r="D5" s="1"/>
      <c r="E5" s="1"/>
      <c r="F5" s="6" t="s">
        <v>8</v>
      </c>
      <c r="G5" s="7" t="s">
        <v>9</v>
      </c>
      <c r="H5" s="7" t="s">
        <v>10</v>
      </c>
      <c r="I5" s="7" t="s">
        <v>11</v>
      </c>
      <c r="J5" s="49" t="s">
        <v>12</v>
      </c>
      <c r="K5" s="1"/>
      <c r="L5" s="6" t="s">
        <v>8</v>
      </c>
      <c r="M5" s="7" t="s">
        <v>9</v>
      </c>
      <c r="N5" s="7" t="s">
        <v>10</v>
      </c>
      <c r="O5" s="7" t="s">
        <v>11</v>
      </c>
      <c r="P5" s="49" t="s">
        <v>12</v>
      </c>
      <c r="Q5" s="1"/>
      <c r="R5" s="1"/>
      <c r="S5" s="1"/>
      <c r="T5" s="1"/>
      <c r="U5" s="1"/>
      <c r="V5" s="1"/>
      <c r="W5" s="1" t="s">
        <v>24</v>
      </c>
      <c r="X5" s="1"/>
      <c r="Y5" s="1"/>
      <c r="Z5" s="1"/>
      <c r="AA5" s="1"/>
      <c r="AB5" s="1"/>
    </row>
    <row r="6" spans="1:28" x14ac:dyDescent="0.3">
      <c r="A6" s="1"/>
      <c r="B6" s="1"/>
      <c r="C6" s="1"/>
      <c r="D6" s="1"/>
      <c r="E6" s="1"/>
      <c r="F6" s="6" t="s">
        <v>14</v>
      </c>
      <c r="G6" s="7" t="s">
        <v>14</v>
      </c>
      <c r="H6" s="7" t="s">
        <v>14</v>
      </c>
      <c r="I6" s="7" t="s">
        <v>16</v>
      </c>
      <c r="J6" s="49"/>
      <c r="K6" s="1"/>
      <c r="L6" s="6" t="s">
        <v>17</v>
      </c>
      <c r="M6" s="7" t="s">
        <v>17</v>
      </c>
      <c r="N6" s="7" t="s">
        <v>17</v>
      </c>
      <c r="O6" s="7" t="s">
        <v>17</v>
      </c>
      <c r="P6" s="49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" t="s">
        <v>1</v>
      </c>
      <c r="B7" s="1"/>
      <c r="C7" s="1"/>
      <c r="D7" s="1"/>
      <c r="E7" s="1"/>
      <c r="F7" s="44">
        <v>64</v>
      </c>
      <c r="G7" s="45">
        <v>66</v>
      </c>
      <c r="H7" s="45">
        <v>69</v>
      </c>
      <c r="I7" s="45">
        <v>67</v>
      </c>
      <c r="J7" s="4">
        <v>67</v>
      </c>
      <c r="K7" s="1"/>
      <c r="L7" s="44">
        <v>67</v>
      </c>
      <c r="M7" s="45">
        <v>67</v>
      </c>
      <c r="N7" s="45">
        <v>67</v>
      </c>
      <c r="O7" s="45">
        <v>67</v>
      </c>
      <c r="P7" s="4">
        <v>67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7.25" thickBot="1" x14ac:dyDescent="0.35">
      <c r="A8" s="1" t="s">
        <v>2</v>
      </c>
      <c r="B8" s="1"/>
      <c r="C8" s="1"/>
      <c r="D8" s="1"/>
      <c r="E8" s="1"/>
      <c r="F8" s="46">
        <v>7</v>
      </c>
      <c r="G8" s="47">
        <v>6</v>
      </c>
      <c r="H8" s="47">
        <v>5</v>
      </c>
      <c r="I8" s="47">
        <v>6</v>
      </c>
      <c r="J8" s="5">
        <v>6</v>
      </c>
      <c r="K8" s="1"/>
      <c r="L8" s="46">
        <v>6</v>
      </c>
      <c r="M8" s="47">
        <v>6</v>
      </c>
      <c r="N8" s="47">
        <v>6</v>
      </c>
      <c r="O8" s="47">
        <v>6</v>
      </c>
      <c r="P8" s="5">
        <v>6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8" t="s">
        <v>3</v>
      </c>
      <c r="B9" s="1"/>
      <c r="C9" s="1"/>
      <c r="D9" s="1"/>
      <c r="E9" s="1"/>
      <c r="F9" s="2">
        <f>F7+F8</f>
        <v>71</v>
      </c>
      <c r="G9" s="3">
        <f t="shared" ref="G9:J9" si="0">G7+G8</f>
        <v>72</v>
      </c>
      <c r="H9" s="3">
        <f t="shared" si="0"/>
        <v>74</v>
      </c>
      <c r="I9" s="3">
        <f t="shared" si="0"/>
        <v>73</v>
      </c>
      <c r="J9" s="4">
        <f t="shared" si="0"/>
        <v>73</v>
      </c>
      <c r="K9" s="1"/>
      <c r="L9" s="2">
        <f>L7+L8</f>
        <v>73</v>
      </c>
      <c r="M9" s="3">
        <f t="shared" ref="M9" si="1">M7+M8</f>
        <v>73</v>
      </c>
      <c r="N9" s="3">
        <f t="shared" ref="N9" si="2">N7+N8</f>
        <v>73</v>
      </c>
      <c r="O9" s="3">
        <f t="shared" ref="O9" si="3">O7+O8</f>
        <v>73</v>
      </c>
      <c r="P9" s="4">
        <f t="shared" ref="P9" si="4">P7+P8</f>
        <v>73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9" t="s">
        <v>4</v>
      </c>
      <c r="B10" s="1"/>
      <c r="C10" s="1"/>
      <c r="D10" s="1"/>
      <c r="E10" s="1"/>
      <c r="F10" s="36">
        <v>-0.4</v>
      </c>
      <c r="G10" s="37">
        <f>(G24-F24)/(G23-F23)</f>
        <v>-8.4832565650979935E-2</v>
      </c>
      <c r="H10" s="37">
        <f>(H24-G24)/(H23-G23)</f>
        <v>-0.13130471029595686</v>
      </c>
      <c r="I10" s="37">
        <f>(I24-H24)/(I23-H23)</f>
        <v>6.957704885081914E-2</v>
      </c>
      <c r="J10" s="11"/>
      <c r="K10" s="9"/>
      <c r="L10" s="19">
        <f>(L24-I24)/(L23-I23)</f>
        <v>4.8706240487239594E-3</v>
      </c>
      <c r="M10" s="29">
        <f>(M24-L24)/(M23-L23)</f>
        <v>4.5662100456621002E-3</v>
      </c>
      <c r="N10" s="29">
        <f t="shared" ref="N10:O10" si="5">(N24-M24)/(N23-M23)</f>
        <v>4.9935893110157042E-3</v>
      </c>
      <c r="O10" s="29">
        <f t="shared" si="5"/>
        <v>4.8923679061137317E-3</v>
      </c>
      <c r="P10" s="3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3">
      <c r="A11" s="10" t="s">
        <v>6</v>
      </c>
      <c r="B11" s="1"/>
      <c r="C11" s="1"/>
      <c r="D11" s="1"/>
      <c r="E11" s="1"/>
      <c r="F11" s="19">
        <v>-0.22</v>
      </c>
      <c r="G11" s="21">
        <v>-0.15</v>
      </c>
      <c r="H11" s="21">
        <v>0.01</v>
      </c>
      <c r="I11" s="21">
        <v>0.06</v>
      </c>
      <c r="J11" s="27">
        <v>0.06</v>
      </c>
      <c r="K11" s="9"/>
      <c r="L11" s="28">
        <f>L9/F9-1</f>
        <v>2.8169014084507005E-2</v>
      </c>
      <c r="M11" s="29">
        <f t="shared" ref="M11:P11" si="6">M9/G9-1</f>
        <v>1.388888888888884E-2</v>
      </c>
      <c r="N11" s="29">
        <f t="shared" si="6"/>
        <v>-1.3513513513513487E-2</v>
      </c>
      <c r="O11" s="29">
        <f t="shared" si="6"/>
        <v>0</v>
      </c>
      <c r="P11" s="30">
        <f t="shared" si="6"/>
        <v>0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7.25" thickBot="1" x14ac:dyDescent="0.35">
      <c r="A12" s="10" t="s">
        <v>7</v>
      </c>
      <c r="B12" s="1"/>
      <c r="C12" s="1"/>
      <c r="D12" s="1"/>
      <c r="E12" s="1"/>
      <c r="F12" s="23">
        <v>-1.24</v>
      </c>
      <c r="G12" s="25">
        <v>0.87</v>
      </c>
      <c r="H12" s="25">
        <v>-0.05</v>
      </c>
      <c r="I12" s="25">
        <v>-0.11</v>
      </c>
      <c r="J12" s="38">
        <v>-0.27</v>
      </c>
      <c r="K12" s="9"/>
      <c r="L12" s="23">
        <v>0.06</v>
      </c>
      <c r="M12" s="25">
        <v>0.09</v>
      </c>
      <c r="N12" s="25">
        <v>-0.12</v>
      </c>
      <c r="O12" s="25">
        <v>0</v>
      </c>
      <c r="P12" s="38">
        <v>0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7.25" thickBo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">
      <c r="A14" s="31" t="s">
        <v>21</v>
      </c>
      <c r="B14" s="1"/>
      <c r="C14" s="1"/>
      <c r="D14" s="1"/>
      <c r="E14" s="1"/>
      <c r="F14" s="13" t="str">
        <f>F5&amp;" "&amp;F6</f>
        <v>Q1 Act</v>
      </c>
      <c r="G14" s="14" t="str">
        <f t="shared" ref="G14:I14" si="7">G5&amp;" "&amp;G6</f>
        <v>Q2 Act</v>
      </c>
      <c r="H14" s="14" t="str">
        <f t="shared" si="7"/>
        <v>Q3 Act</v>
      </c>
      <c r="I14" s="14" t="str">
        <f t="shared" si="7"/>
        <v>Q4 Otlk</v>
      </c>
      <c r="J14" s="48"/>
      <c r="K14" s="1"/>
      <c r="L14" s="13" t="str">
        <f t="shared" ref="L14:O14" si="8">L5&amp;" "&amp;L6</f>
        <v>Q1 FCST</v>
      </c>
      <c r="M14" s="14" t="str">
        <f t="shared" si="8"/>
        <v>Q2 FCST</v>
      </c>
      <c r="N14" s="14" t="str">
        <f t="shared" si="8"/>
        <v>Q3 FCST</v>
      </c>
      <c r="O14" s="14" t="str">
        <f t="shared" si="8"/>
        <v>Q4 FCST</v>
      </c>
      <c r="P14" s="48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">
      <c r="A15" s="1"/>
      <c r="B15" s="1"/>
      <c r="C15" s="1"/>
      <c r="D15" s="1"/>
      <c r="E15" s="1"/>
      <c r="F15" s="6"/>
      <c r="G15" s="7"/>
      <c r="H15" s="7"/>
      <c r="I15" s="7"/>
      <c r="J15" s="49"/>
      <c r="K15" s="1"/>
      <c r="L15" s="6"/>
      <c r="M15" s="7"/>
      <c r="N15" s="7"/>
      <c r="O15" s="7"/>
      <c r="P15" s="49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">
      <c r="A16" s="1" t="s">
        <v>1</v>
      </c>
      <c r="B16" s="1"/>
      <c r="C16" s="1"/>
      <c r="D16" s="1"/>
      <c r="E16" s="1"/>
      <c r="F16" s="40">
        <f t="shared" ref="F16:I18" si="9">F$23/F7</f>
        <v>314.66312499999998</v>
      </c>
      <c r="G16" s="41">
        <f t="shared" si="9"/>
        <v>401.5745454545455</v>
      </c>
      <c r="H16" s="41">
        <f t="shared" si="9"/>
        <v>418.88289855072463</v>
      </c>
      <c r="I16" s="41">
        <f t="shared" si="9"/>
        <v>450.69328358208952</v>
      </c>
      <c r="J16" s="4"/>
      <c r="K16" s="1"/>
      <c r="L16" s="40">
        <f t="shared" ref="L16:O18" si="10">L$23/L7</f>
        <v>453.14477611940293</v>
      </c>
      <c r="M16" s="41">
        <f t="shared" si="10"/>
        <v>456.41343283582086</v>
      </c>
      <c r="N16" s="41">
        <f t="shared" si="10"/>
        <v>478.53134328358209</v>
      </c>
      <c r="O16" s="41">
        <f t="shared" si="10"/>
        <v>479.44656716417916</v>
      </c>
      <c r="P16" s="4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7.25" thickBot="1" x14ac:dyDescent="0.35">
      <c r="A17" s="1" t="s">
        <v>2</v>
      </c>
      <c r="B17" s="1"/>
      <c r="C17" s="1"/>
      <c r="D17" s="1"/>
      <c r="E17" s="1"/>
      <c r="F17" s="42">
        <f t="shared" si="9"/>
        <v>2876.9199999999996</v>
      </c>
      <c r="G17" s="43">
        <f t="shared" si="9"/>
        <v>4417.3200000000006</v>
      </c>
      <c r="H17" s="43">
        <f t="shared" si="9"/>
        <v>5780.5839999999998</v>
      </c>
      <c r="I17" s="43">
        <f t="shared" si="9"/>
        <v>5032.7416666666659</v>
      </c>
      <c r="J17" s="5"/>
      <c r="K17" s="1"/>
      <c r="L17" s="42">
        <f t="shared" si="10"/>
        <v>5060.1166666666659</v>
      </c>
      <c r="M17" s="43">
        <f t="shared" si="10"/>
        <v>5096.6166666666659</v>
      </c>
      <c r="N17" s="43">
        <f t="shared" si="10"/>
        <v>5343.5999999999995</v>
      </c>
      <c r="O17" s="43">
        <f t="shared" si="10"/>
        <v>5353.8200000000006</v>
      </c>
      <c r="P17" s="5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">
      <c r="A18" s="8" t="s">
        <v>3</v>
      </c>
      <c r="B18" s="1"/>
      <c r="C18" s="1"/>
      <c r="D18" s="1"/>
      <c r="E18" s="1"/>
      <c r="F18" s="16">
        <f t="shared" si="9"/>
        <v>283.64</v>
      </c>
      <c r="G18" s="17">
        <f t="shared" si="9"/>
        <v>368.11</v>
      </c>
      <c r="H18" s="17">
        <f t="shared" si="9"/>
        <v>390.58</v>
      </c>
      <c r="I18" s="17">
        <f t="shared" si="9"/>
        <v>413.65</v>
      </c>
      <c r="J18" s="4"/>
      <c r="K18" s="1"/>
      <c r="L18" s="16">
        <f t="shared" si="10"/>
        <v>415.9</v>
      </c>
      <c r="M18" s="17">
        <f t="shared" si="10"/>
        <v>418.9</v>
      </c>
      <c r="N18" s="17">
        <f t="shared" si="10"/>
        <v>439.2</v>
      </c>
      <c r="O18" s="17">
        <f t="shared" si="10"/>
        <v>440.04</v>
      </c>
      <c r="P18" s="4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3">
      <c r="A19" s="9" t="s">
        <v>20</v>
      </c>
      <c r="B19" s="1"/>
      <c r="C19" s="1"/>
      <c r="D19" s="1"/>
      <c r="E19" s="1"/>
      <c r="F19" s="33">
        <v>-0.60499999999999998</v>
      </c>
      <c r="G19" s="22">
        <f t="shared" ref="G19:H19" si="11">G18/F18-1</f>
        <v>0.29780707939641804</v>
      </c>
      <c r="H19" s="22">
        <f t="shared" si="11"/>
        <v>6.1041536497242532E-2</v>
      </c>
      <c r="I19" s="22">
        <f>I18/H18-1</f>
        <v>5.906600440370724E-2</v>
      </c>
      <c r="J19" s="11"/>
      <c r="K19" s="9"/>
      <c r="L19" s="20">
        <f>L18/I18-1</f>
        <v>5.4393811193038655E-3</v>
      </c>
      <c r="M19" s="22">
        <f>M18/L18-1</f>
        <v>7.2132724212550237E-3</v>
      </c>
      <c r="N19" s="22">
        <f t="shared" ref="N19:O19" si="12">N18/M18-1</f>
        <v>4.8460253043685952E-2</v>
      </c>
      <c r="O19" s="22">
        <f t="shared" si="12"/>
        <v>1.9125683060110532E-3</v>
      </c>
      <c r="P19" s="1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7.25" thickBot="1" x14ac:dyDescent="0.35">
      <c r="A20" s="10" t="s">
        <v>5</v>
      </c>
      <c r="B20" s="1"/>
      <c r="C20" s="1"/>
      <c r="D20" s="1"/>
      <c r="E20" s="1"/>
      <c r="F20" s="34">
        <v>-0.33900000000000002</v>
      </c>
      <c r="G20" s="35">
        <v>-0.312</v>
      </c>
      <c r="H20" s="35">
        <v>-0.314</v>
      </c>
      <c r="I20" s="35">
        <v>-0.42399999999999999</v>
      </c>
      <c r="J20" s="12"/>
      <c r="K20" s="9"/>
      <c r="L20" s="24">
        <f>L18/F18-1</f>
        <v>0.4662953039063602</v>
      </c>
      <c r="M20" s="26">
        <f t="shared" ref="M20:O20" si="13">M18/G18-1</f>
        <v>0.13797506180217867</v>
      </c>
      <c r="N20" s="26">
        <f t="shared" si="13"/>
        <v>0.12448154027343961</v>
      </c>
      <c r="O20" s="26">
        <f t="shared" si="13"/>
        <v>6.3797896772634033E-2</v>
      </c>
      <c r="P20" s="12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8"/>
      <c r="M21" s="18"/>
      <c r="N21" s="18"/>
      <c r="O21" s="1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8"/>
      <c r="M22" s="18"/>
      <c r="N22" s="18"/>
      <c r="O22" s="1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idden="1" outlineLevel="1" x14ac:dyDescent="0.3">
      <c r="A23" s="1" t="s">
        <v>19</v>
      </c>
      <c r="B23" s="1"/>
      <c r="C23" s="1"/>
      <c r="D23" s="1"/>
      <c r="E23" s="1"/>
      <c r="F23" s="18">
        <v>20138.439999999999</v>
      </c>
      <c r="G23" s="18">
        <v>26503.920000000002</v>
      </c>
      <c r="H23" s="18">
        <v>28902.92</v>
      </c>
      <c r="I23" s="18">
        <v>30196.449999999997</v>
      </c>
      <c r="J23" s="1"/>
      <c r="K23" s="1"/>
      <c r="L23" s="18">
        <v>30360.699999999997</v>
      </c>
      <c r="M23" s="18">
        <v>30579.699999999997</v>
      </c>
      <c r="N23" s="18">
        <v>32061.599999999999</v>
      </c>
      <c r="O23" s="18">
        <v>32122.920000000002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idden="1" outlineLevel="1" x14ac:dyDescent="0.3">
      <c r="A24" s="1" t="s">
        <v>22</v>
      </c>
      <c r="B24" s="1"/>
      <c r="C24" s="1"/>
      <c r="D24" s="1"/>
      <c r="E24" s="1"/>
      <c r="F24" s="18">
        <v>100765</v>
      </c>
      <c r="G24" s="18">
        <v>100225</v>
      </c>
      <c r="H24" s="18">
        <v>99910</v>
      </c>
      <c r="I24" s="18">
        <v>100000</v>
      </c>
      <c r="J24" s="15"/>
      <c r="K24" s="15"/>
      <c r="L24" s="18">
        <v>100000.8</v>
      </c>
      <c r="M24" s="18">
        <v>100001.8</v>
      </c>
      <c r="N24" s="18">
        <v>100009.2</v>
      </c>
      <c r="O24" s="18">
        <v>100009.5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collapsed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8"/>
      <c r="M25" s="18"/>
      <c r="N25" s="18"/>
      <c r="O25" s="1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32"/>
      <c r="N26" s="32"/>
      <c r="O26" s="3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29"/>
      <c r="M27" s="29"/>
      <c r="N27" s="29"/>
      <c r="O27" s="29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</sheetData>
  <mergeCells count="6">
    <mergeCell ref="J14:J15"/>
    <mergeCell ref="P14:P15"/>
    <mergeCell ref="F4:J4"/>
    <mergeCell ref="J5:J6"/>
    <mergeCell ref="L4:P4"/>
    <mergeCell ref="P5:P6"/>
  </mergeCells>
  <phoneticPr fontId="2" type="noConversion"/>
  <dataValidations disablePrompts="1" count="1">
    <dataValidation type="list" allowBlank="1" showInputMessage="1" showErrorMessage="1" sqref="F6:I6 L6:O6" xr:uid="{EC395829-521E-42BE-A50F-2CB3734657ED}">
      <formula1>$W$3:$W$5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Kwon</dc:creator>
  <cp:lastModifiedBy>Fastcampus</cp:lastModifiedBy>
  <dcterms:created xsi:type="dcterms:W3CDTF">2021-01-16T08:08:36Z</dcterms:created>
  <dcterms:modified xsi:type="dcterms:W3CDTF">2021-01-17T09:13:50Z</dcterms:modified>
</cp:coreProperties>
</file>