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ast\Desktop\2021년\1월\20210131\Part3\"/>
    </mc:Choice>
  </mc:AlternateContent>
  <xr:revisionPtr revIDLastSave="0" documentId="13_ncr:1_{3220CF91-1148-4A98-8707-57E9CC765CEE}" xr6:coauthVersionLast="46" xr6:coauthVersionMax="46" xr10:uidLastSave="{00000000-0000-0000-0000-000000000000}"/>
  <bookViews>
    <workbookView xWindow="-120" yWindow="-120" windowWidth="29040" windowHeight="15840" tabRatio="541" xr2:uid="{00000000-000D-0000-FFFF-FFFF00000000}"/>
  </bookViews>
  <sheets>
    <sheet name="Korea" sheetId="1" r:id="rId1"/>
  </sheets>
  <definedNames>
    <definedName name="_xlnm._FilterDatabase" localSheetId="0" hidden="1">Korea!$A$3:$DE$33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1" l="1"/>
  <c r="I43" i="1"/>
  <c r="H43" i="1"/>
  <c r="G43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E50" i="1"/>
  <c r="D50" i="1"/>
  <c r="C50" i="1"/>
  <c r="F49" i="1"/>
  <c r="F48" i="1"/>
  <c r="F47" i="1"/>
  <c r="F46" i="1"/>
  <c r="B33" i="1"/>
  <c r="B32" i="1"/>
  <c r="B31" i="1"/>
  <c r="B30" i="1"/>
  <c r="B29" i="1"/>
  <c r="B28" i="1"/>
  <c r="B26" i="1"/>
  <c r="B25" i="1"/>
  <c r="B24" i="1"/>
  <c r="B23" i="1"/>
  <c r="B22" i="1"/>
  <c r="B20" i="1"/>
  <c r="B19" i="1"/>
  <c r="B18" i="1"/>
  <c r="B17" i="1"/>
  <c r="B16" i="1"/>
  <c r="B15" i="1"/>
  <c r="B13" i="1"/>
  <c r="B12" i="1"/>
  <c r="B11" i="1"/>
  <c r="B10" i="1"/>
  <c r="B9" i="1"/>
  <c r="B8" i="1"/>
  <c r="B7" i="1"/>
  <c r="B6" i="1"/>
  <c r="B5" i="1"/>
  <c r="C34" i="1"/>
  <c r="C27" i="1"/>
  <c r="C21" i="1"/>
  <c r="G27" i="1"/>
  <c r="G21" i="1"/>
  <c r="G14" i="1"/>
  <c r="C14" i="1"/>
  <c r="G4" i="1"/>
  <c r="C4" i="1"/>
  <c r="F50" i="1" l="1"/>
  <c r="G34" i="1"/>
  <c r="K23" i="1"/>
  <c r="K22" i="1"/>
  <c r="K7" i="1"/>
  <c r="K8" i="1"/>
  <c r="K9" i="1"/>
  <c r="K10" i="1"/>
  <c r="K11" i="1"/>
  <c r="K12" i="1"/>
  <c r="K13" i="1"/>
  <c r="K5" i="1" l="1"/>
  <c r="K6" i="1"/>
  <c r="K15" i="1"/>
  <c r="K16" i="1"/>
  <c r="K28" i="1"/>
</calcChain>
</file>

<file path=xl/sharedStrings.xml><?xml version="1.0" encoding="utf-8"?>
<sst xmlns="http://schemas.openxmlformats.org/spreadsheetml/2006/main" count="252" uniqueCount="90">
  <si>
    <t>START DATE</t>
  </si>
  <si>
    <t>DURATION (WORK DAYS)</t>
  </si>
  <si>
    <t>PERCENT COMPLETE</t>
  </si>
  <si>
    <t>2019 Jan</t>
    <phoneticPr fontId="3" type="noConversion"/>
  </si>
  <si>
    <t>2019 Feb</t>
    <phoneticPr fontId="3" type="noConversion"/>
  </si>
  <si>
    <t>2019 Mar</t>
    <phoneticPr fontId="3" type="noConversion"/>
  </si>
  <si>
    <t>2019 Apr</t>
    <phoneticPr fontId="3" type="noConversion"/>
  </si>
  <si>
    <t>2019 May</t>
    <phoneticPr fontId="3" type="noConversion"/>
  </si>
  <si>
    <t>W1</t>
    <phoneticPr fontId="3" type="noConversion"/>
  </si>
  <si>
    <t>W2</t>
  </si>
  <si>
    <t>W3</t>
  </si>
  <si>
    <t>W4</t>
  </si>
  <si>
    <t>W5</t>
    <phoneticPr fontId="3" type="noConversion"/>
  </si>
  <si>
    <t>No</t>
    <phoneticPr fontId="2" type="noConversion"/>
  </si>
  <si>
    <t>2019 Jun</t>
    <phoneticPr fontId="3" type="noConversion"/>
  </si>
  <si>
    <t>2019 Jul</t>
    <phoneticPr fontId="3" type="noConversion"/>
  </si>
  <si>
    <t>END DATE
(Target due)</t>
    <phoneticPr fontId="2" type="noConversion"/>
  </si>
  <si>
    <t>2019 Aug</t>
    <phoneticPr fontId="3" type="noConversion"/>
  </si>
  <si>
    <t>2019 Sep</t>
    <phoneticPr fontId="3" type="noConversion"/>
  </si>
  <si>
    <t>2019 Oct</t>
    <phoneticPr fontId="3" type="noConversion"/>
  </si>
  <si>
    <t>2019 Nov</t>
    <phoneticPr fontId="3" type="noConversion"/>
  </si>
  <si>
    <t>2019 Dec</t>
    <phoneticPr fontId="3" type="noConversion"/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</si>
  <si>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</si>
  <si>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</si>
  <si>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</si>
  <si>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</si>
  <si>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</si>
  <si>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</si>
  <si>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</si>
  <si>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</si>
  <si>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</si>
  <si>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</si>
  <si>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</si>
  <si>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</si>
  <si>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-</t>
    <phoneticPr fontId="3" type="noConversion"/>
  </si>
  <si>
    <t>Dependency</t>
    <phoneticPr fontId="2" type="noConversion"/>
  </si>
  <si>
    <t>Owner</t>
    <phoneticPr fontId="2" type="noConversion"/>
  </si>
  <si>
    <t>Global Target due</t>
    <phoneticPr fontId="2" type="noConversion"/>
  </si>
  <si>
    <t>Marketing budget</t>
  </si>
  <si>
    <t>Event</t>
  </si>
  <si>
    <t>Type</t>
  </si>
  <si>
    <t>Promotion</t>
  </si>
  <si>
    <t>Advertisement</t>
  </si>
  <si>
    <t>Demo unit</t>
  </si>
  <si>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</si>
  <si>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</si>
  <si>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</si>
  <si>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</si>
  <si>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</si>
  <si>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</si>
  <si>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</si>
  <si>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</si>
  <si>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</si>
  <si>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</si>
  <si>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</si>
  <si>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</si>
  <si>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</si>
  <si>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</si>
  <si>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</si>
  <si>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</si>
  <si>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</si>
  <si>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</si>
  <si>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Promotion 1</t>
  </si>
  <si>
    <t>Promotion 2</t>
  </si>
  <si>
    <t>Promotion 3</t>
  </si>
  <si>
    <t>Promotion 4</t>
  </si>
  <si>
    <t>Promotion 5</t>
  </si>
  <si>
    <t>Promotion 6</t>
  </si>
  <si>
    <t>Advertisement 1</t>
  </si>
  <si>
    <t>Advertisement 2</t>
  </si>
  <si>
    <t>Advertisement 3</t>
  </si>
  <si>
    <t>Advertisement 4</t>
  </si>
  <si>
    <t>Advertisement 5</t>
  </si>
  <si>
    <t>Demo 1</t>
  </si>
  <si>
    <t>Demo 2</t>
  </si>
  <si>
    <t>Demo 3</t>
  </si>
  <si>
    <t>Demo 4</t>
  </si>
  <si>
    <t>Demo 5</t>
  </si>
  <si>
    <t>Demo 6</t>
  </si>
  <si>
    <t>division OOO</t>
  </si>
  <si>
    <t>Budget</t>
  </si>
  <si>
    <t>Total</t>
  </si>
  <si>
    <t>Mareting Activity Name</t>
  </si>
  <si>
    <t>Priority</t>
  </si>
  <si>
    <t>Row Labels</t>
  </si>
  <si>
    <t>Grand Total</t>
  </si>
  <si>
    <t>Column Labels</t>
  </si>
  <si>
    <t>division O</t>
  </si>
  <si>
    <t>division OO</t>
  </si>
  <si>
    <t>Sum of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</si>
</sst>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[$-409]d\-mmm\-yy;@"/>
    <numFmt numFmtId="178" formatCode="_(* #,##0_);_(* \(#,##0\);_(* &quot;-&quot;??_);_(@_)"/>
    <numFmt numFmtId="179" formatCode="_(&quot;$&quot;* #,##0_);_(&quot;$&quot;* \(#,##0\);_(&quot;$&quot;* &quot;-&quot;??_);_(@_)"/>
    <numFmt numFmtId="180" formatCode="0.0%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FFFFFF"/>
      <name val="Calibri"/>
      <family val="2"/>
    </font>
    <font>
      <b/>
      <sz val="11"/>
      <color rgb="FF666666"/>
      <name val="Calibri"/>
      <family val="2"/>
    </font>
    <font>
      <sz val="10"/>
      <name val="Calibri"/>
      <family val="2"/>
    </font>
    <font>
      <b/>
      <sz val="12"/>
      <color rgb="FF0B5394"/>
      <name val="Calibri"/>
      <family val="2"/>
    </font>
    <font>
      <sz val="12"/>
      <color rgb="FF0B5394"/>
      <name val="Calibri"/>
      <family val="2"/>
    </font>
    <font>
      <sz val="11"/>
      <color theme="1"/>
      <name val="Calibri"/>
      <family val="2"/>
    </font>
    <font>
      <b/>
      <sz val="10"/>
      <color rgb="FF666666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theme="2" tint="-0.749992370372631"/>
      <name val="Calibri"/>
      <family val="2"/>
    </font>
    <font>
      <sz val="12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i/>
      <sz val="11"/>
      <color rgb="FFFF0000"/>
      <name val="Calibri"/>
      <family val="2"/>
    </font>
    <font>
      <i/>
      <sz val="11"/>
      <color theme="1"/>
      <name val="Calibri"/>
      <family val="2"/>
    </font>
    <font>
      <b/>
      <sz val="10"/>
      <color theme="2" tint="-0.749992370372631"/>
      <name val="Calibri"/>
      <family val="2"/>
    </font>
    <font>
      <b/>
      <sz val="10"/>
      <name val="Calibri"/>
      <family val="2"/>
    </font>
    <font>
      <sz val="11"/>
      <color rgb="FF00B050"/>
      <name val="Calibri"/>
      <family val="2"/>
    </font>
    <font>
      <b/>
      <sz val="16"/>
      <color rgb="FF002060"/>
      <name val="Calibri"/>
      <family val="2"/>
    </font>
    <font>
      <b/>
      <sz val="10"/>
      <color rgb="FFFF0000"/>
      <name val="Calibri"/>
      <family val="2"/>
    </font>
    <font>
      <b/>
      <sz val="11"/>
      <color theme="1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rgb="FF00ADEE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5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</cellStyleXfs>
  <cellXfs count="112">
    <xf numFmtId="0" fontId="0" fillId="0" borderId="0" xfId="0">
      <alignment vertical="center"/>
    </xf>
    <xf numFmtId="0" fontId="9" fillId="0" borderId="0" xfId="0" applyFont="1" applyAlignment="1"/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6" fillId="2" borderId="0" xfId="0" applyFont="1" applyFill="1" applyBorder="1" applyAlignment="1"/>
    <xf numFmtId="0" fontId="7" fillId="2" borderId="0" xfId="0" applyFont="1" applyFill="1" applyBorder="1" applyAlignment="1"/>
    <xf numFmtId="0" fontId="8" fillId="2" borderId="0" xfId="0" applyFont="1" applyFill="1" applyBorder="1" applyAlignment="1">
      <alignment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3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9" fillId="0" borderId="2" xfId="0" applyFont="1" applyBorder="1">
      <alignment vertical="center"/>
    </xf>
    <xf numFmtId="0" fontId="9" fillId="0" borderId="2" xfId="0" applyFont="1" applyFill="1" applyBorder="1">
      <alignment vertical="center"/>
    </xf>
    <xf numFmtId="0" fontId="9" fillId="5" borderId="2" xfId="0" applyFont="1" applyFill="1" applyBorder="1">
      <alignment vertical="center"/>
    </xf>
    <xf numFmtId="0" fontId="10" fillId="3" borderId="3" xfId="0" applyFont="1" applyFill="1" applyBorder="1" applyAlignment="1">
      <alignment horizontal="center"/>
    </xf>
    <xf numFmtId="0" fontId="9" fillId="0" borderId="3" xfId="0" applyFont="1" applyBorder="1">
      <alignment vertical="center"/>
    </xf>
    <xf numFmtId="0" fontId="6" fillId="0" borderId="2" xfId="0" applyFont="1" applyBorder="1" applyAlignme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7" borderId="2" xfId="0" applyFont="1" applyFill="1" applyBorder="1">
      <alignment vertical="center"/>
    </xf>
    <xf numFmtId="0" fontId="9" fillId="6" borderId="2" xfId="0" applyFont="1" applyFill="1" applyBorder="1">
      <alignment vertical="center"/>
    </xf>
    <xf numFmtId="0" fontId="9" fillId="8" borderId="2" xfId="0" applyFont="1" applyFill="1" applyBorder="1">
      <alignment vertical="center"/>
    </xf>
    <xf numFmtId="0" fontId="10" fillId="3" borderId="4" xfId="0" applyFont="1" applyFill="1" applyBorder="1" applyAlignment="1">
      <alignment horizontal="center"/>
    </xf>
    <xf numFmtId="0" fontId="9" fillId="0" borderId="4" xfId="0" applyFont="1" applyBorder="1">
      <alignment vertical="center"/>
    </xf>
    <xf numFmtId="0" fontId="9" fillId="0" borderId="4" xfId="0" applyFont="1" applyFill="1" applyBorder="1">
      <alignment vertical="center"/>
    </xf>
    <xf numFmtId="0" fontId="10" fillId="3" borderId="0" xfId="0" applyFont="1" applyFill="1" applyBorder="1" applyAlignment="1">
      <alignment horizontal="center"/>
    </xf>
    <xf numFmtId="0" fontId="9" fillId="0" borderId="0" xfId="0" applyFont="1" applyBorder="1">
      <alignment vertical="center"/>
    </xf>
    <xf numFmtId="0" fontId="9" fillId="0" borderId="2" xfId="0" applyFont="1" applyBorder="1" applyAlignment="1"/>
    <xf numFmtId="0" fontId="15" fillId="0" borderId="2" xfId="0" applyFont="1" applyBorder="1" applyAlignment="1">
      <alignment horizontal="center" vertical="center"/>
    </xf>
    <xf numFmtId="0" fontId="16" fillId="5" borderId="2" xfId="0" applyFont="1" applyFill="1" applyBorder="1">
      <alignment vertical="center"/>
    </xf>
    <xf numFmtId="0" fontId="17" fillId="5" borderId="2" xfId="0" applyFont="1" applyFill="1" applyBorder="1" applyAlignment="1">
      <alignment vertical="center" wrapText="1"/>
    </xf>
    <xf numFmtId="0" fontId="17" fillId="10" borderId="2" xfId="0" applyFont="1" applyFill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2" fillId="5" borderId="2" xfId="0" applyFont="1" applyFill="1" applyBorder="1">
      <alignment vertical="center"/>
    </xf>
    <xf numFmtId="0" fontId="23" fillId="10" borderId="2" xfId="0" applyFont="1" applyFill="1" applyBorder="1" applyAlignment="1">
      <alignment vertical="center" wrapText="1"/>
    </xf>
    <xf numFmtId="0" fontId="24" fillId="5" borderId="2" xfId="0" applyFont="1" applyFill="1" applyBorder="1" applyAlignment="1">
      <alignment vertical="center" wrapText="1"/>
    </xf>
    <xf numFmtId="0" fontId="12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6" fillId="5" borderId="2" xfId="0" applyFont="1" applyFill="1" applyBorder="1" applyAlignment="1">
      <alignment vertical="center" wrapText="1"/>
    </xf>
    <xf numFmtId="0" fontId="27" fillId="0" borderId="2" xfId="0" applyFont="1" applyFill="1" applyBorder="1">
      <alignment vertical="center"/>
    </xf>
    <xf numFmtId="177" fontId="17" fillId="5" borderId="2" xfId="0" applyNumberFormat="1" applyFont="1" applyFill="1" applyBorder="1" applyAlignment="1">
      <alignment vertical="center" wrapText="1"/>
    </xf>
    <xf numFmtId="177" fontId="6" fillId="0" borderId="2" xfId="0" applyNumberFormat="1" applyFont="1" applyBorder="1" applyAlignment="1">
      <alignment horizontal="center" vertical="center"/>
    </xf>
    <xf numFmtId="177" fontId="25" fillId="0" borderId="2" xfId="0" applyNumberFormat="1" applyFont="1" applyBorder="1" applyAlignment="1">
      <alignment horizontal="center" vertical="center"/>
    </xf>
    <xf numFmtId="177" fontId="13" fillId="0" borderId="2" xfId="0" applyNumberFormat="1" applyFont="1" applyBorder="1" applyAlignment="1">
      <alignment horizontal="center" vertical="center"/>
    </xf>
    <xf numFmtId="177" fontId="26" fillId="0" borderId="2" xfId="0" applyNumberFormat="1" applyFont="1" applyBorder="1" applyAlignment="1">
      <alignment horizontal="center" vertical="center"/>
    </xf>
    <xf numFmtId="177" fontId="20" fillId="0" borderId="2" xfId="0" applyNumberFormat="1" applyFont="1" applyBorder="1" applyAlignment="1">
      <alignment horizontal="center" vertical="center"/>
    </xf>
    <xf numFmtId="177" fontId="29" fillId="9" borderId="10" xfId="0" applyNumberFormat="1" applyFont="1" applyFill="1" applyBorder="1" applyAlignment="1">
      <alignment horizontal="center" vertical="center"/>
    </xf>
    <xf numFmtId="177" fontId="9" fillId="0" borderId="0" xfId="0" applyNumberFormat="1" applyFont="1" applyAlignment="1">
      <alignment vertical="center" wrapText="1"/>
    </xf>
    <xf numFmtId="177" fontId="9" fillId="0" borderId="0" xfId="0" applyNumberFormat="1" applyFont="1" applyAlignment="1">
      <alignment vertical="center"/>
    </xf>
    <xf numFmtId="177" fontId="9" fillId="0" borderId="0" xfId="0" applyNumberFormat="1" applyFont="1" applyAlignment="1">
      <alignment horizontal="center" vertical="center"/>
    </xf>
    <xf numFmtId="0" fontId="17" fillId="0" borderId="2" xfId="0" applyFont="1" applyFill="1" applyBorder="1" applyAlignment="1">
      <alignment vertical="center" wrapText="1"/>
    </xf>
    <xf numFmtId="177" fontId="18" fillId="6" borderId="2" xfId="0" applyNumberFormat="1" applyFont="1" applyFill="1" applyBorder="1" applyAlignment="1">
      <alignment horizontal="center" vertical="center"/>
    </xf>
    <xf numFmtId="177" fontId="6" fillId="6" borderId="2" xfId="0" applyNumberFormat="1" applyFont="1" applyFill="1" applyBorder="1" applyAlignment="1">
      <alignment horizontal="center" vertical="center"/>
    </xf>
    <xf numFmtId="177" fontId="26" fillId="6" borderId="2" xfId="0" applyNumberFormat="1" applyFont="1" applyFill="1" applyBorder="1" applyAlignment="1">
      <alignment horizontal="center" vertical="center"/>
    </xf>
    <xf numFmtId="177" fontId="13" fillId="6" borderId="2" xfId="0" applyNumberFormat="1" applyFont="1" applyFill="1" applyBorder="1" applyAlignment="1">
      <alignment horizontal="center" vertical="center"/>
    </xf>
    <xf numFmtId="177" fontId="6" fillId="11" borderId="2" xfId="0" applyNumberFormat="1" applyFont="1" applyFill="1" applyBorder="1" applyAlignment="1">
      <alignment horizontal="center" vertical="center"/>
    </xf>
    <xf numFmtId="0" fontId="19" fillId="0" borderId="7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179" fontId="17" fillId="5" borderId="2" xfId="2" applyNumberFormat="1" applyFont="1" applyFill="1" applyBorder="1" applyAlignment="1">
      <alignment vertical="center" wrapText="1"/>
    </xf>
    <xf numFmtId="179" fontId="9" fillId="0" borderId="2" xfId="0" applyNumberFormat="1" applyFont="1" applyBorder="1" applyAlignment="1">
      <alignment vertical="center" wrapText="1"/>
    </xf>
    <xf numFmtId="179" fontId="17" fillId="0" borderId="2" xfId="0" applyNumberFormat="1" applyFont="1" applyFill="1" applyBorder="1" applyAlignment="1">
      <alignment vertical="center" wrapText="1"/>
    </xf>
    <xf numFmtId="179" fontId="9" fillId="0" borderId="4" xfId="0" applyNumberFormat="1" applyFont="1" applyBorder="1" applyAlignment="1">
      <alignment vertical="center" wrapText="1"/>
    </xf>
    <xf numFmtId="179" fontId="9" fillId="0" borderId="8" xfId="0" applyNumberFormat="1" applyFont="1" applyBorder="1" applyAlignment="1">
      <alignment vertical="center" wrapText="1"/>
    </xf>
    <xf numFmtId="179" fontId="9" fillId="0" borderId="4" xfId="0" applyNumberFormat="1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7" fillId="0" borderId="2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8" fontId="0" fillId="0" borderId="0" xfId="0" applyNumberFormat="1">
      <alignment vertical="center"/>
    </xf>
    <xf numFmtId="0" fontId="30" fillId="14" borderId="11" xfId="0" applyFont="1" applyFill="1" applyBorder="1" applyAlignment="1">
      <alignment horizontal="left" vertical="center"/>
    </xf>
    <xf numFmtId="178" fontId="30" fillId="14" borderId="11" xfId="0" applyNumberFormat="1" applyFont="1" applyFill="1" applyBorder="1">
      <alignment vertical="center"/>
    </xf>
    <xf numFmtId="180" fontId="0" fillId="0" borderId="0" xfId="1" applyNumberFormat="1" applyFont="1">
      <alignment vertical="center"/>
    </xf>
    <xf numFmtId="180" fontId="30" fillId="14" borderId="11" xfId="1" applyNumberFormat="1" applyFont="1" applyFill="1" applyBorder="1">
      <alignment vertical="center"/>
    </xf>
    <xf numFmtId="0" fontId="14" fillId="12" borderId="7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/>
    </xf>
    <xf numFmtId="0" fontId="6" fillId="0" borderId="2" xfId="0" applyFont="1" applyBorder="1" applyAlignment="1"/>
    <xf numFmtId="0" fontId="28" fillId="2" borderId="1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4" fillId="12" borderId="2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vertical="center"/>
    </xf>
    <xf numFmtId="0" fontId="9" fillId="13" borderId="2" xfId="0" applyFont="1" applyFill="1" applyBorder="1" applyAlignment="1">
      <alignment vertical="center" wrapText="1"/>
    </xf>
    <xf numFmtId="177" fontId="4" fillId="12" borderId="2" xfId="0" applyNumberFormat="1" applyFont="1" applyFill="1" applyBorder="1" applyAlignment="1">
      <alignment horizontal="center" vertical="center" wrapText="1"/>
    </xf>
    <xf numFmtId="177" fontId="9" fillId="13" borderId="2" xfId="0" applyNumberFormat="1" applyFont="1" applyFill="1" applyBorder="1" applyAlignment="1">
      <alignment vertical="center"/>
    </xf>
    <xf numFmtId="177" fontId="9" fillId="13" borderId="2" xfId="0" applyNumberFormat="1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vertical="center"/>
    </xf>
    <xf numFmtId="0" fontId="14" fillId="12" borderId="2" xfId="0" applyFont="1" applyFill="1" applyBorder="1" applyAlignment="1">
      <alignment horizontal="center" vertical="center" wrapText="1"/>
    </xf>
    <xf numFmtId="0" fontId="14" fillId="12" borderId="7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9" fillId="15" borderId="0" xfId="0" applyFont="1" applyFill="1" applyBorder="1">
      <alignment vertical="center"/>
    </xf>
    <xf numFmtId="0" fontId="9" fillId="15" borderId="0" xfId="0" applyFont="1" applyFill="1">
      <alignment vertical="center"/>
    </xf>
    <xf numFmtId="0" fontId="9" fillId="15" borderId="0" xfId="0" applyFont="1" applyFill="1" applyAlignment="1">
      <alignment horizontal="center" vertical="center"/>
    </xf>
    <xf numFmtId="0" fontId="9" fillId="15" borderId="0" xfId="0" applyFont="1" applyFill="1" applyAlignment="1">
      <alignment vertical="center"/>
    </xf>
    <xf numFmtId="0" fontId="0" fillId="15" borderId="0" xfId="0" applyFill="1">
      <alignment vertical="center"/>
    </xf>
    <xf numFmtId="177" fontId="9" fillId="15" borderId="0" xfId="0" applyNumberFormat="1" applyFont="1" applyFill="1" applyAlignment="1">
      <alignment vertical="center" wrapText="1"/>
    </xf>
    <xf numFmtId="177" fontId="9" fillId="15" borderId="0" xfId="0" applyNumberFormat="1" applyFont="1" applyFill="1" applyAlignment="1">
      <alignment vertical="center"/>
    </xf>
    <xf numFmtId="177" fontId="9" fillId="15" borderId="0" xfId="0" applyNumberFormat="1" applyFont="1" applyFill="1" applyAlignment="1">
      <alignment horizontal="center" vertical="center"/>
    </xf>
    <xf numFmtId="0" fontId="9" fillId="15" borderId="0" xfId="0" applyFont="1" applyFill="1" applyAlignment="1">
      <alignment vertical="center" wrapText="1"/>
    </xf>
  </cellXfs>
  <cellStyles count="3">
    <cellStyle name="백분율" xfId="1" builtinId="5"/>
    <cellStyle name="쉼표" xfId="2" builtinId="3"/>
    <cellStyle name="표준" xfId="0" builtinId="0"/>
  </cellStyles>
  <dxfs count="24">
    <dxf>
      <numFmt numFmtId="178" formatCode="_(* #,##0_);_(* \(#,##0\);_(* &quot;-&quot;??_);_(@_)"/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won, Brian" refreshedDate="44221.846548032408" createdVersion="6" refreshedVersion="6" minRefreshableVersion="3" recordCount="31" xr:uid="{58331C75-6C23-459D-A4A9-CD9B64FC33D1}">
  <cacheSource type="worksheet">
    <worksheetSource ref="B2:G33" sheet="Korea"/>
  </cacheSource>
  <cacheFields count="6">
    <cacheField name="Type" numFmtId="0">
      <sharedItems containsBlank="1" count="5">
        <m/>
        <s v="Event"/>
        <s v="Promotion"/>
        <s v="Advertisement"/>
        <s v="Demo unit"/>
      </sharedItems>
    </cacheField>
    <cacheField name="Mareting Activity Name" numFmtId="0">
      <sharedItems containsBlank="1" containsMixedTypes="1" containsNumber="1" containsInteger="1" minValue="5" maxValue="9"/>
    </cacheField>
    <cacheField name="Priority" numFmtId="0">
      <sharedItems containsNonDate="0" containsString="0" containsBlank="1"/>
    </cacheField>
    <cacheField name="Dependency" numFmtId="0">
      <sharedItems containsBlank="1" count="4">
        <m/>
        <s v="division OOO"/>
        <s v="division O"/>
        <s v="division OO"/>
      </sharedItems>
    </cacheField>
    <cacheField name="Owner" numFmtId="0">
      <sharedItems containsBlank="1"/>
    </cacheField>
    <cacheField name="Budget" numFmtId="0">
      <sharedItems containsString="0" containsBlank="1" containsNumber="1" containsInteger="1" minValue="450" maxValue="2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m/>
    <m/>
    <x v="0"/>
    <m/>
    <m/>
  </r>
  <r>
    <x v="1"/>
    <n v="9"/>
    <m/>
    <x v="0"/>
    <m/>
    <n v="29800"/>
  </r>
  <r>
    <x v="1"/>
    <s v="Event 1"/>
    <m/>
    <x v="1"/>
    <s v="AAA"/>
    <n v="3000"/>
  </r>
  <r>
    <x v="1"/>
    <s v="Event 2"/>
    <m/>
    <x v="2"/>
    <s v="BBB"/>
    <n v="1900"/>
  </r>
  <r>
    <x v="1"/>
    <s v="Event 3"/>
    <m/>
    <x v="3"/>
    <s v="CCC"/>
    <n v="2500"/>
  </r>
  <r>
    <x v="1"/>
    <s v="Event 4"/>
    <m/>
    <x v="2"/>
    <s v="DDD"/>
    <n v="1400"/>
  </r>
  <r>
    <x v="1"/>
    <s v="Event 5"/>
    <m/>
    <x v="1"/>
    <s v="EEE"/>
    <n v="2200"/>
  </r>
  <r>
    <x v="1"/>
    <s v="Event 6"/>
    <m/>
    <x v="3"/>
    <s v="FFF"/>
    <n v="2800"/>
  </r>
  <r>
    <x v="1"/>
    <s v="Event 7"/>
    <m/>
    <x v="2"/>
    <s v="GGG"/>
    <n v="4500"/>
  </r>
  <r>
    <x v="1"/>
    <s v="Event 8"/>
    <m/>
    <x v="1"/>
    <s v="HHH"/>
    <n v="6200"/>
  </r>
  <r>
    <x v="1"/>
    <s v="Event 9"/>
    <m/>
    <x v="3"/>
    <s v="III"/>
    <n v="5300"/>
  </r>
  <r>
    <x v="2"/>
    <n v="6"/>
    <m/>
    <x v="0"/>
    <m/>
    <n v="12450"/>
  </r>
  <r>
    <x v="2"/>
    <s v="Promotion 1"/>
    <m/>
    <x v="1"/>
    <s v="AAA"/>
    <n v="1200"/>
  </r>
  <r>
    <x v="2"/>
    <s v="Promotion 2"/>
    <m/>
    <x v="2"/>
    <s v="BBB"/>
    <n v="800"/>
  </r>
  <r>
    <x v="2"/>
    <s v="Promotion 3"/>
    <m/>
    <x v="3"/>
    <s v="CCC"/>
    <n v="1600"/>
  </r>
  <r>
    <x v="2"/>
    <s v="Promotion 4"/>
    <m/>
    <x v="2"/>
    <s v="DDD"/>
    <n v="2900"/>
  </r>
  <r>
    <x v="2"/>
    <s v="Promotion 5"/>
    <m/>
    <x v="1"/>
    <s v="EEE"/>
    <n v="3100"/>
  </r>
  <r>
    <x v="2"/>
    <s v="Promotion 6"/>
    <m/>
    <x v="2"/>
    <s v="FFF"/>
    <n v="2850"/>
  </r>
  <r>
    <x v="3"/>
    <n v="5"/>
    <m/>
    <x v="0"/>
    <m/>
    <n v="4910"/>
  </r>
  <r>
    <x v="3"/>
    <s v="Advertisement 1"/>
    <m/>
    <x v="1"/>
    <s v="AAA"/>
    <n v="480"/>
  </r>
  <r>
    <x v="3"/>
    <s v="Advertisement 2"/>
    <m/>
    <x v="2"/>
    <s v="BBB"/>
    <n v="760"/>
  </r>
  <r>
    <x v="3"/>
    <s v="Advertisement 3"/>
    <m/>
    <x v="3"/>
    <s v="CCC"/>
    <n v="1020"/>
  </r>
  <r>
    <x v="3"/>
    <s v="Advertisement 4"/>
    <m/>
    <x v="2"/>
    <s v="DDD"/>
    <n v="450"/>
  </r>
  <r>
    <x v="3"/>
    <s v="Advertisement 5"/>
    <m/>
    <x v="1"/>
    <s v="EEE"/>
    <n v="2200"/>
  </r>
  <r>
    <x v="4"/>
    <n v="6"/>
    <m/>
    <x v="0"/>
    <m/>
    <n v="18300"/>
  </r>
  <r>
    <x v="4"/>
    <s v="Demo 1"/>
    <m/>
    <x v="1"/>
    <s v="AAA"/>
    <n v="4500"/>
  </r>
  <r>
    <x v="4"/>
    <s v="Demo 2"/>
    <m/>
    <x v="2"/>
    <s v="BBB"/>
    <n v="2200"/>
  </r>
  <r>
    <x v="4"/>
    <s v="Demo 3"/>
    <m/>
    <x v="3"/>
    <s v="CCC"/>
    <n v="2800"/>
  </r>
  <r>
    <x v="4"/>
    <s v="Demo 4"/>
    <m/>
    <x v="2"/>
    <s v="DDD"/>
    <n v="3000"/>
  </r>
  <r>
    <x v="4"/>
    <s v="Demo 5"/>
    <m/>
    <x v="1"/>
    <s v="EEE"/>
    <n v="2600"/>
  </r>
  <r>
    <x v="4"/>
    <s v="Demo 6"/>
    <m/>
    <x v="3"/>
    <s v="FFF"/>
    <n v="3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65D1EC-5C2E-4486-B319-662725DEC0D2}" name="PivotTable4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>
  <location ref="B37:F43" firstHeaderRow="1" firstDataRow="2" firstDataCol="1"/>
  <pivotFields count="6">
    <pivotField axis="axisRow" showAll="0">
      <items count="6">
        <item x="3"/>
        <item x="4"/>
        <item x="1"/>
        <item x="2"/>
        <item h="1" x="0"/>
        <item t="default"/>
      </items>
    </pivotField>
    <pivotField showAll="0"/>
    <pivotField showAll="0"/>
    <pivotField axis="axisCol" showAll="0">
      <items count="5">
        <item x="1"/>
        <item h="1" x="0"/>
        <item x="2"/>
        <item x="3"/>
        <item t="default"/>
      </items>
    </pivotField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2"/>
    </i>
    <i>
      <x v="3"/>
    </i>
    <i t="grand">
      <x/>
    </i>
  </colItems>
  <dataFields count="1">
    <dataField name="Sum of Budget" fld="5" baseField="0" baseItem="0" numFmtId="178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4"/>
  <sheetViews>
    <sheetView tabSelected="1" zoomScale="80" zoomScaleNormal="80" workbookViewId="0">
      <pane xSplit="12" ySplit="3" topLeftCell="AK4" activePane="bottomRight" state="frozen"/>
      <selection pane="topRight" activeCell="I1" sqref="I1"/>
      <selection pane="bottomLeft" activeCell="A4" sqref="A4"/>
      <selection pane="bottomRight" activeCell="B2" sqref="B2:B3"/>
    </sheetView>
  </sheetViews>
  <sheetFormatPr defaultColWidth="9" defaultRowHeight="15" outlineLevelCol="1" x14ac:dyDescent="0.3"/>
  <cols>
    <col min="1" max="1" width="4.75" style="8" customWidth="1"/>
    <col min="2" max="2" width="15.125" style="8" bestFit="1" customWidth="1"/>
    <col min="3" max="3" width="34.625" style="7" customWidth="1"/>
    <col min="4" max="4" width="10.375" style="7" customWidth="1"/>
    <col min="5" max="5" width="16.125" style="7" customWidth="1"/>
    <col min="6" max="6" width="11" style="7" bestFit="1" customWidth="1"/>
    <col min="7" max="7" width="14" style="7" customWidth="1"/>
    <col min="8" max="8" width="11.75" style="56" customWidth="1"/>
    <col min="9" max="9" width="11" style="57" customWidth="1"/>
    <col min="10" max="10" width="11.5" style="58" customWidth="1"/>
    <col min="11" max="11" width="10.75" style="3" customWidth="1"/>
    <col min="12" max="12" width="9" style="8"/>
    <col min="13" max="36" width="3.75" style="2" hidden="1" customWidth="1"/>
    <col min="37" max="37" width="3.75" style="2" customWidth="1" outlineLevel="1"/>
    <col min="38" max="38" width="3.75" style="26" customWidth="1" outlineLevel="1"/>
    <col min="39" max="48" width="3.75" style="2" customWidth="1" outlineLevel="1"/>
    <col min="49" max="52" width="3.75" style="2" customWidth="1"/>
    <col min="53" max="109" width="3.75" style="2" bestFit="1" customWidth="1"/>
    <col min="110" max="16384" width="9" style="2"/>
  </cols>
  <sheetData>
    <row r="1" spans="1:109" s="1" customFormat="1" ht="24.75" customHeight="1" x14ac:dyDescent="0.25">
      <c r="A1" s="88" t="s">
        <v>38</v>
      </c>
      <c r="B1" s="89"/>
      <c r="C1" s="90"/>
      <c r="D1" s="90"/>
      <c r="E1" s="90"/>
      <c r="F1" s="90"/>
      <c r="G1" s="90"/>
      <c r="H1" s="90"/>
      <c r="I1" s="90"/>
      <c r="J1" s="90"/>
      <c r="K1" s="90"/>
      <c r="L1" s="90"/>
      <c r="M1" s="4"/>
      <c r="N1" s="5"/>
      <c r="O1" s="5"/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4"/>
      <c r="AH1" s="4"/>
      <c r="AI1" s="4"/>
      <c r="AJ1" s="4"/>
      <c r="AK1" s="4"/>
      <c r="AL1" s="4"/>
      <c r="AM1" s="4"/>
      <c r="AN1" s="4"/>
      <c r="AP1" s="4"/>
      <c r="AQ1" s="4"/>
      <c r="AR1" s="4"/>
      <c r="AS1" s="4"/>
      <c r="AU1" s="4"/>
      <c r="AV1" s="4"/>
      <c r="AW1" s="4"/>
      <c r="AX1" s="4"/>
      <c r="AZ1" s="4"/>
      <c r="BA1" s="4"/>
      <c r="BB1" s="4"/>
      <c r="BC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</row>
    <row r="2" spans="1:109" s="1" customFormat="1" ht="20.45" customHeight="1" x14ac:dyDescent="0.25">
      <c r="A2" s="91" t="s">
        <v>13</v>
      </c>
      <c r="B2" s="99" t="s">
        <v>40</v>
      </c>
      <c r="C2" s="91" t="s">
        <v>82</v>
      </c>
      <c r="D2" s="91" t="s">
        <v>83</v>
      </c>
      <c r="E2" s="100" t="s">
        <v>35</v>
      </c>
      <c r="F2" s="100" t="s">
        <v>36</v>
      </c>
      <c r="G2" s="100" t="s">
        <v>80</v>
      </c>
      <c r="H2" s="94" t="s">
        <v>37</v>
      </c>
      <c r="I2" s="94" t="s">
        <v>0</v>
      </c>
      <c r="J2" s="94" t="s">
        <v>16</v>
      </c>
      <c r="K2" s="91" t="s">
        <v>1</v>
      </c>
      <c r="L2" s="91" t="s">
        <v>2</v>
      </c>
      <c r="M2" s="86" t="s">
        <v>3</v>
      </c>
      <c r="N2" s="87"/>
      <c r="O2" s="87"/>
      <c r="P2" s="87"/>
      <c r="Q2" s="102" t="s">
        <v>4</v>
      </c>
      <c r="R2" s="87"/>
      <c r="S2" s="87"/>
      <c r="T2" s="87"/>
      <c r="U2" s="86" t="s">
        <v>5</v>
      </c>
      <c r="V2" s="87"/>
      <c r="W2" s="87"/>
      <c r="X2" s="87"/>
      <c r="Y2" s="102" t="s">
        <v>6</v>
      </c>
      <c r="Z2" s="87"/>
      <c r="AA2" s="87"/>
      <c r="AB2" s="87"/>
      <c r="AC2" s="86" t="s">
        <v>7</v>
      </c>
      <c r="AD2" s="87"/>
      <c r="AE2" s="87"/>
      <c r="AF2" s="87"/>
      <c r="AG2" s="102" t="s">
        <v>14</v>
      </c>
      <c r="AH2" s="87"/>
      <c r="AI2" s="87"/>
      <c r="AJ2" s="87"/>
      <c r="AK2" s="86" t="s">
        <v>15</v>
      </c>
      <c r="AL2" s="87"/>
      <c r="AM2" s="87"/>
      <c r="AN2" s="87"/>
      <c r="AO2" s="102" t="s">
        <v>17</v>
      </c>
      <c r="AP2" s="87"/>
      <c r="AQ2" s="87"/>
      <c r="AR2" s="87"/>
      <c r="AS2" s="86" t="s">
        <v>18</v>
      </c>
      <c r="AT2" s="87"/>
      <c r="AU2" s="87"/>
      <c r="AV2" s="87"/>
      <c r="AW2" s="102" t="s">
        <v>19</v>
      </c>
      <c r="AX2" s="87"/>
      <c r="AY2" s="87"/>
      <c r="AZ2" s="87"/>
      <c r="BA2" s="86" t="s">
        <v>20</v>
      </c>
      <c r="BB2" s="87"/>
      <c r="BC2" s="87"/>
      <c r="BD2" s="87"/>
      <c r="BE2" s="102" t="s">
        <v>21</v>
      </c>
      <c r="BF2" s="87"/>
      <c r="BG2" s="87"/>
      <c r="BH2" s="87"/>
      <c r="BI2" s="86" t="s">
        <v>22</v>
      </c>
      <c r="BJ2" s="87"/>
      <c r="BK2" s="87"/>
      <c r="BL2" s="87"/>
      <c r="BM2" s="102" t="s">
        <v>23</v>
      </c>
      <c r="BN2" s="87"/>
      <c r="BO2" s="87"/>
      <c r="BP2" s="87"/>
      <c r="BQ2" s="86" t="s">
        <v>24</v>
      </c>
      <c r="BR2" s="87"/>
      <c r="BS2" s="87"/>
      <c r="BT2" s="87"/>
      <c r="BU2" s="87"/>
      <c r="BV2" s="102" t="s">
        <v>25</v>
      </c>
      <c r="BW2" s="87"/>
      <c r="BX2" s="87"/>
      <c r="BY2" s="87"/>
      <c r="BZ2" s="86" t="s">
        <v>26</v>
      </c>
      <c r="CA2" s="87"/>
      <c r="CB2" s="87"/>
      <c r="CC2" s="87"/>
      <c r="CD2" s="102" t="s">
        <v>27</v>
      </c>
      <c r="CE2" s="87"/>
      <c r="CF2" s="87"/>
      <c r="CG2" s="87"/>
      <c r="CH2" s="86" t="s">
        <v>28</v>
      </c>
      <c r="CI2" s="87"/>
      <c r="CJ2" s="87"/>
      <c r="CK2" s="87"/>
      <c r="CL2" s="102" t="s">
        <v>29</v>
      </c>
      <c r="CM2" s="87"/>
      <c r="CN2" s="87"/>
      <c r="CO2" s="87"/>
      <c r="CP2" s="86" t="s">
        <v>30</v>
      </c>
      <c r="CQ2" s="87"/>
      <c r="CR2" s="87"/>
      <c r="CS2" s="87"/>
      <c r="CT2" s="102" t="s">
        <v>31</v>
      </c>
      <c r="CU2" s="87"/>
      <c r="CV2" s="87"/>
      <c r="CW2" s="87"/>
      <c r="CX2" s="86" t="s">
        <v>32</v>
      </c>
      <c r="CY2" s="87"/>
      <c r="CZ2" s="87"/>
      <c r="DA2" s="87"/>
      <c r="DB2" s="102" t="s">
        <v>33</v>
      </c>
      <c r="DC2" s="87"/>
      <c r="DD2" s="87"/>
      <c r="DE2" s="87"/>
    </row>
    <row r="3" spans="1:109" s="1" customFormat="1" ht="20.45" customHeight="1" x14ac:dyDescent="0.25">
      <c r="A3" s="92"/>
      <c r="B3" s="99"/>
      <c r="C3" s="93"/>
      <c r="D3" s="93"/>
      <c r="E3" s="101"/>
      <c r="F3" s="101"/>
      <c r="G3" s="101"/>
      <c r="H3" s="95"/>
      <c r="I3" s="95"/>
      <c r="J3" s="96"/>
      <c r="K3" s="97"/>
      <c r="L3" s="98"/>
      <c r="M3" s="9" t="s">
        <v>8</v>
      </c>
      <c r="N3" s="9" t="s">
        <v>9</v>
      </c>
      <c r="O3" s="9" t="s">
        <v>10</v>
      </c>
      <c r="P3" s="9" t="s">
        <v>11</v>
      </c>
      <c r="Q3" s="10" t="s">
        <v>8</v>
      </c>
      <c r="R3" s="10" t="s">
        <v>9</v>
      </c>
      <c r="S3" s="10" t="s">
        <v>10</v>
      </c>
      <c r="T3" s="10" t="s">
        <v>11</v>
      </c>
      <c r="U3" s="9" t="s">
        <v>8</v>
      </c>
      <c r="V3" s="9" t="s">
        <v>9</v>
      </c>
      <c r="W3" s="9" t="s">
        <v>10</v>
      </c>
      <c r="X3" s="9" t="s">
        <v>11</v>
      </c>
      <c r="Y3" s="10" t="s">
        <v>8</v>
      </c>
      <c r="Z3" s="10" t="s">
        <v>9</v>
      </c>
      <c r="AA3" s="10" t="s">
        <v>10</v>
      </c>
      <c r="AB3" s="10" t="s">
        <v>11</v>
      </c>
      <c r="AC3" s="9" t="s">
        <v>8</v>
      </c>
      <c r="AD3" s="9" t="s">
        <v>9</v>
      </c>
      <c r="AE3" s="9" t="s">
        <v>10</v>
      </c>
      <c r="AF3" s="9" t="s">
        <v>11</v>
      </c>
      <c r="AG3" s="10" t="s">
        <v>8</v>
      </c>
      <c r="AH3" s="10" t="s">
        <v>9</v>
      </c>
      <c r="AI3" s="10" t="s">
        <v>10</v>
      </c>
      <c r="AJ3" s="10" t="s">
        <v>11</v>
      </c>
      <c r="AK3" s="22" t="s">
        <v>8</v>
      </c>
      <c r="AL3" s="25" t="s">
        <v>9</v>
      </c>
      <c r="AM3" s="14" t="s">
        <v>10</v>
      </c>
      <c r="AN3" s="9" t="s">
        <v>11</v>
      </c>
      <c r="AO3" s="10" t="s">
        <v>8</v>
      </c>
      <c r="AP3" s="10" t="s">
        <v>9</v>
      </c>
      <c r="AQ3" s="10" t="s">
        <v>10</v>
      </c>
      <c r="AR3" s="10" t="s">
        <v>11</v>
      </c>
      <c r="AS3" s="9" t="s">
        <v>8</v>
      </c>
      <c r="AT3" s="9" t="s">
        <v>9</v>
      </c>
      <c r="AU3" s="9" t="s">
        <v>10</v>
      </c>
      <c r="AV3" s="9" t="s">
        <v>11</v>
      </c>
      <c r="AW3" s="10" t="s">
        <v>8</v>
      </c>
      <c r="AX3" s="10" t="s">
        <v>9</v>
      </c>
      <c r="AY3" s="10" t="s">
        <v>10</v>
      </c>
      <c r="AZ3" s="10" t="s">
        <v>11</v>
      </c>
      <c r="BA3" s="9" t="s">
        <v>8</v>
      </c>
      <c r="BB3" s="9" t="s">
        <v>9</v>
      </c>
      <c r="BC3" s="9" t="s">
        <v>10</v>
      </c>
      <c r="BD3" s="9" t="s">
        <v>11</v>
      </c>
      <c r="BE3" s="10" t="s">
        <v>8</v>
      </c>
      <c r="BF3" s="10" t="s">
        <v>9</v>
      </c>
      <c r="BG3" s="10" t="s">
        <v>10</v>
      </c>
      <c r="BH3" s="10" t="s">
        <v>11</v>
      </c>
      <c r="BI3" s="9" t="s">
        <v>8</v>
      </c>
      <c r="BJ3" s="9" t="s">
        <v>9</v>
      </c>
      <c r="BK3" s="9" t="s">
        <v>10</v>
      </c>
      <c r="BL3" s="9" t="s">
        <v>11</v>
      </c>
      <c r="BM3" s="10" t="s">
        <v>8</v>
      </c>
      <c r="BN3" s="10" t="s">
        <v>9</v>
      </c>
      <c r="BO3" s="10" t="s">
        <v>10</v>
      </c>
      <c r="BP3" s="10" t="s">
        <v>11</v>
      </c>
      <c r="BQ3" s="9" t="s">
        <v>8</v>
      </c>
      <c r="BR3" s="9" t="s">
        <v>9</v>
      </c>
      <c r="BS3" s="9" t="s">
        <v>10</v>
      </c>
      <c r="BT3" s="9" t="s">
        <v>11</v>
      </c>
      <c r="BU3" s="9" t="s">
        <v>12</v>
      </c>
      <c r="BV3" s="10" t="s">
        <v>8</v>
      </c>
      <c r="BW3" s="10" t="s">
        <v>9</v>
      </c>
      <c r="BX3" s="10" t="s">
        <v>10</v>
      </c>
      <c r="BY3" s="10" t="s">
        <v>11</v>
      </c>
      <c r="BZ3" s="9" t="s">
        <v>8</v>
      </c>
      <c r="CA3" s="9" t="s">
        <v>9</v>
      </c>
      <c r="CB3" s="9" t="s">
        <v>10</v>
      </c>
      <c r="CC3" s="9" t="s">
        <v>11</v>
      </c>
      <c r="CD3" s="10" t="s">
        <v>8</v>
      </c>
      <c r="CE3" s="10" t="s">
        <v>9</v>
      </c>
      <c r="CF3" s="10" t="s">
        <v>10</v>
      </c>
      <c r="CG3" s="10" t="s">
        <v>11</v>
      </c>
      <c r="CH3" s="9" t="s">
        <v>8</v>
      </c>
      <c r="CI3" s="9" t="s">
        <v>9</v>
      </c>
      <c r="CJ3" s="9" t="s">
        <v>10</v>
      </c>
      <c r="CK3" s="9" t="s">
        <v>11</v>
      </c>
      <c r="CL3" s="10" t="s">
        <v>8</v>
      </c>
      <c r="CM3" s="10" t="s">
        <v>9</v>
      </c>
      <c r="CN3" s="10" t="s">
        <v>10</v>
      </c>
      <c r="CO3" s="10" t="s">
        <v>11</v>
      </c>
      <c r="CP3" s="9" t="s">
        <v>8</v>
      </c>
      <c r="CQ3" s="9" t="s">
        <v>9</v>
      </c>
      <c r="CR3" s="9" t="s">
        <v>10</v>
      </c>
      <c r="CS3" s="9" t="s">
        <v>11</v>
      </c>
      <c r="CT3" s="10" t="s">
        <v>8</v>
      </c>
      <c r="CU3" s="10" t="s">
        <v>9</v>
      </c>
      <c r="CV3" s="10" t="s">
        <v>10</v>
      </c>
      <c r="CW3" s="10" t="s">
        <v>11</v>
      </c>
      <c r="CX3" s="9" t="s">
        <v>8</v>
      </c>
      <c r="CY3" s="9" t="s">
        <v>9</v>
      </c>
      <c r="CZ3" s="9" t="s">
        <v>10</v>
      </c>
      <c r="DA3" s="9" t="s">
        <v>11</v>
      </c>
      <c r="DB3" s="10" t="s">
        <v>8</v>
      </c>
      <c r="DC3" s="10" t="s">
        <v>9</v>
      </c>
      <c r="DD3" s="10" t="s">
        <v>10</v>
      </c>
      <c r="DE3" s="10" t="s">
        <v>11</v>
      </c>
    </row>
    <row r="4" spans="1:109" s="1" customFormat="1" ht="28.5" customHeight="1" x14ac:dyDescent="0.25">
      <c r="A4" s="28">
        <v>1</v>
      </c>
      <c r="B4" s="29" t="s">
        <v>39</v>
      </c>
      <c r="C4" s="30">
        <f>COUNTA(C5:C13)</f>
        <v>9</v>
      </c>
      <c r="D4" s="30"/>
      <c r="E4" s="31"/>
      <c r="F4" s="30"/>
      <c r="G4" s="68">
        <f>SUM(G5:G13)</f>
        <v>29800</v>
      </c>
      <c r="H4" s="49"/>
      <c r="I4" s="50" t="s">
        <v>34</v>
      </c>
      <c r="J4" s="50" t="s">
        <v>34</v>
      </c>
      <c r="K4" s="32" t="s">
        <v>34</v>
      </c>
      <c r="L4" s="33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23"/>
      <c r="AL4" s="26"/>
      <c r="AM4" s="15"/>
      <c r="AN4" s="11"/>
      <c r="AO4" s="11"/>
      <c r="AP4" s="11"/>
      <c r="AQ4" s="11"/>
      <c r="AR4" s="11"/>
      <c r="AS4" s="11"/>
      <c r="AT4" s="11"/>
      <c r="AU4" s="11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27"/>
    </row>
    <row r="5" spans="1:109" ht="16.149999999999999" customHeight="1" x14ac:dyDescent="0.3">
      <c r="A5" s="28">
        <v>1.1000000000000001</v>
      </c>
      <c r="B5" s="34" t="str">
        <f>$B$4</f>
        <v>Event</v>
      </c>
      <c r="C5" s="17" t="s">
        <v>44</v>
      </c>
      <c r="D5" s="44"/>
      <c r="E5" s="74" t="s">
        <v>79</v>
      </c>
      <c r="F5" s="17" t="s">
        <v>53</v>
      </c>
      <c r="G5" s="69">
        <v>3000</v>
      </c>
      <c r="H5" s="52"/>
      <c r="I5" s="51">
        <v>43762</v>
      </c>
      <c r="J5" s="60">
        <v>43762</v>
      </c>
      <c r="K5" s="35">
        <f>NETWORKDAYS(I5,J5)</f>
        <v>1</v>
      </c>
      <c r="L5" s="33">
        <v>1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1"/>
      <c r="AD5" s="11"/>
      <c r="AE5" s="11"/>
      <c r="AF5" s="11"/>
      <c r="AG5" s="11"/>
      <c r="AH5" s="11"/>
      <c r="AI5" s="11"/>
      <c r="AJ5" s="11"/>
      <c r="AK5" s="23"/>
      <c r="AM5" s="15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20"/>
      <c r="BA5" s="11"/>
      <c r="BB5" s="11"/>
      <c r="BC5" s="48"/>
      <c r="BD5" s="48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</row>
    <row r="6" spans="1:109" ht="16.149999999999999" customHeight="1" x14ac:dyDescent="0.3">
      <c r="A6" s="28">
        <v>1.2</v>
      </c>
      <c r="B6" s="34" t="str">
        <f t="shared" ref="B6:B13" si="0">$B$4</f>
        <v>Event</v>
      </c>
      <c r="C6" s="44" t="s">
        <v>45</v>
      </c>
      <c r="D6" s="44"/>
      <c r="E6" s="75" t="s">
        <v>87</v>
      </c>
      <c r="F6" s="17" t="s">
        <v>54</v>
      </c>
      <c r="G6" s="69">
        <v>1900</v>
      </c>
      <c r="H6" s="52"/>
      <c r="I6" s="51">
        <v>43763</v>
      </c>
      <c r="J6" s="61">
        <v>43836</v>
      </c>
      <c r="K6" s="35">
        <f>NETWORKDAYS(I6,J6)</f>
        <v>52</v>
      </c>
      <c r="L6" s="33">
        <v>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3"/>
      <c r="Z6" s="13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23"/>
      <c r="AM6" s="15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20"/>
      <c r="BA6" s="11"/>
      <c r="BB6" s="11"/>
      <c r="BC6" s="48"/>
      <c r="BD6" s="48"/>
      <c r="BE6" s="12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</row>
    <row r="7" spans="1:109" ht="16.149999999999999" customHeight="1" x14ac:dyDescent="0.3">
      <c r="A7" s="28">
        <v>1.3</v>
      </c>
      <c r="B7" s="34" t="str">
        <f t="shared" si="0"/>
        <v>Event</v>
      </c>
      <c r="C7" s="65" t="s">
        <v>46</v>
      </c>
      <c r="D7" s="44"/>
      <c r="E7" s="74" t="s">
        <v>88</v>
      </c>
      <c r="F7" s="17" t="s">
        <v>55</v>
      </c>
      <c r="G7" s="69">
        <v>2500</v>
      </c>
      <c r="H7" s="52"/>
      <c r="I7" s="50">
        <v>43831</v>
      </c>
      <c r="J7" s="61">
        <v>43836</v>
      </c>
      <c r="K7" s="35">
        <f t="shared" ref="K7:K13" si="1">NETWORKDAYS(I7,J7)</f>
        <v>4</v>
      </c>
      <c r="L7" s="33">
        <v>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3"/>
      <c r="Z7" s="13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23"/>
      <c r="AM7" s="15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9"/>
      <c r="BD7" s="19"/>
      <c r="BE7" s="19"/>
      <c r="BF7" s="19"/>
      <c r="BG7" s="11"/>
      <c r="BH7" s="11"/>
      <c r="BI7" s="20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</row>
    <row r="8" spans="1:109" ht="16.149999999999999" customHeight="1" x14ac:dyDescent="0.3">
      <c r="A8" s="28">
        <v>1.4</v>
      </c>
      <c r="B8" s="34" t="str">
        <f t="shared" si="0"/>
        <v>Event</v>
      </c>
      <c r="C8" s="66" t="s">
        <v>47</v>
      </c>
      <c r="D8" s="44"/>
      <c r="E8" s="74" t="s">
        <v>87</v>
      </c>
      <c r="F8" s="17" t="s">
        <v>56</v>
      </c>
      <c r="G8" s="69">
        <v>1400</v>
      </c>
      <c r="H8" s="52"/>
      <c r="I8" s="50">
        <v>43831</v>
      </c>
      <c r="J8" s="61">
        <v>43836</v>
      </c>
      <c r="K8" s="35">
        <f t="shared" si="1"/>
        <v>4</v>
      </c>
      <c r="L8" s="33">
        <v>1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3"/>
      <c r="Z8" s="13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23"/>
      <c r="AM8" s="15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9"/>
      <c r="BD8" s="19"/>
      <c r="BE8" s="19"/>
      <c r="BF8" s="19"/>
      <c r="BG8" s="11"/>
      <c r="BH8" s="11"/>
      <c r="BI8" s="20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</row>
    <row r="9" spans="1:109" ht="16.149999999999999" customHeight="1" x14ac:dyDescent="0.3">
      <c r="A9" s="28">
        <v>1.5</v>
      </c>
      <c r="B9" s="34" t="str">
        <f t="shared" si="0"/>
        <v>Event</v>
      </c>
      <c r="C9" s="66" t="s">
        <v>48</v>
      </c>
      <c r="D9" s="44"/>
      <c r="E9" s="76" t="s">
        <v>79</v>
      </c>
      <c r="F9" s="59" t="s">
        <v>57</v>
      </c>
      <c r="G9" s="70">
        <v>2200</v>
      </c>
      <c r="H9" s="52"/>
      <c r="I9" s="50">
        <v>43831</v>
      </c>
      <c r="J9" s="61">
        <v>43836</v>
      </c>
      <c r="K9" s="35">
        <f t="shared" si="1"/>
        <v>4</v>
      </c>
      <c r="L9" s="33">
        <v>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3"/>
      <c r="Z9" s="13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23"/>
      <c r="AM9" s="15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9"/>
      <c r="BD9" s="19"/>
      <c r="BE9" s="19"/>
      <c r="BF9" s="20"/>
      <c r="BG9" s="11"/>
      <c r="BH9" s="11"/>
      <c r="BI9" s="20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</row>
    <row r="10" spans="1:109" ht="16.149999999999999" customHeight="1" x14ac:dyDescent="0.3">
      <c r="A10" s="28">
        <v>1.6</v>
      </c>
      <c r="B10" s="34" t="str">
        <f t="shared" si="0"/>
        <v>Event</v>
      </c>
      <c r="C10" s="67" t="s">
        <v>49</v>
      </c>
      <c r="D10" s="44"/>
      <c r="E10" s="74" t="s">
        <v>88</v>
      </c>
      <c r="F10" s="17" t="s">
        <v>58</v>
      </c>
      <c r="G10" s="69">
        <v>2800</v>
      </c>
      <c r="H10" s="52"/>
      <c r="I10" s="50">
        <v>43831</v>
      </c>
      <c r="J10" s="61">
        <v>43836</v>
      </c>
      <c r="K10" s="35">
        <f t="shared" si="1"/>
        <v>4</v>
      </c>
      <c r="L10" s="33">
        <v>1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3"/>
      <c r="Z10" s="13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23"/>
      <c r="AM10" s="15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9"/>
      <c r="BD10" s="19"/>
      <c r="BE10" s="19"/>
      <c r="BF10" s="19"/>
      <c r="BG10" s="11"/>
      <c r="BH10" s="11"/>
      <c r="BI10" s="20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</row>
    <row r="11" spans="1:109" ht="16.149999999999999" customHeight="1" x14ac:dyDescent="0.3">
      <c r="A11" s="28">
        <v>1.7</v>
      </c>
      <c r="B11" s="34" t="str">
        <f t="shared" si="0"/>
        <v>Event</v>
      </c>
      <c r="C11" s="36" t="s">
        <v>50</v>
      </c>
      <c r="D11" s="44"/>
      <c r="E11" s="74" t="s">
        <v>87</v>
      </c>
      <c r="F11" s="17" t="s">
        <v>59</v>
      </c>
      <c r="G11" s="69">
        <v>4500</v>
      </c>
      <c r="H11" s="52">
        <v>43784</v>
      </c>
      <c r="I11" s="50">
        <v>43831</v>
      </c>
      <c r="J11" s="61">
        <v>43836</v>
      </c>
      <c r="K11" s="35">
        <f t="shared" si="1"/>
        <v>4</v>
      </c>
      <c r="L11" s="33">
        <v>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3"/>
      <c r="Z11" s="13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23"/>
      <c r="AM11" s="15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21"/>
      <c r="BD11" s="21"/>
      <c r="BE11" s="21"/>
      <c r="BF11" s="21"/>
      <c r="BG11" s="11"/>
      <c r="BH11" s="11"/>
      <c r="BI11" s="20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</row>
    <row r="12" spans="1:109" ht="16.149999999999999" customHeight="1" x14ac:dyDescent="0.3">
      <c r="A12" s="28">
        <v>1.8</v>
      </c>
      <c r="B12" s="34" t="str">
        <f t="shared" si="0"/>
        <v>Event</v>
      </c>
      <c r="C12" s="36" t="s">
        <v>51</v>
      </c>
      <c r="D12" s="44"/>
      <c r="E12" s="77" t="s">
        <v>79</v>
      </c>
      <c r="F12" s="17" t="s">
        <v>60</v>
      </c>
      <c r="G12" s="69">
        <v>6200</v>
      </c>
      <c r="H12" s="52">
        <v>43814</v>
      </c>
      <c r="I12" s="50">
        <v>43831</v>
      </c>
      <c r="J12" s="61">
        <v>43836</v>
      </c>
      <c r="K12" s="35">
        <f t="shared" si="1"/>
        <v>4</v>
      </c>
      <c r="L12" s="33">
        <v>1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3"/>
      <c r="Z12" s="13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23"/>
      <c r="AM12" s="15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21"/>
      <c r="BD12" s="21"/>
      <c r="BE12" s="21"/>
      <c r="BF12" s="21"/>
      <c r="BG12" s="11"/>
      <c r="BH12" s="11"/>
      <c r="BI12" s="20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</row>
    <row r="13" spans="1:109" ht="16.149999999999999" customHeight="1" x14ac:dyDescent="0.3">
      <c r="A13" s="28">
        <v>1.9</v>
      </c>
      <c r="B13" s="34" t="str">
        <f t="shared" si="0"/>
        <v>Event</v>
      </c>
      <c r="C13" s="37" t="s">
        <v>52</v>
      </c>
      <c r="D13" s="44"/>
      <c r="E13" s="77" t="s">
        <v>88</v>
      </c>
      <c r="F13" s="17" t="s">
        <v>61</v>
      </c>
      <c r="G13" s="69">
        <v>5300</v>
      </c>
      <c r="H13" s="52">
        <v>43824</v>
      </c>
      <c r="I13" s="50">
        <v>43831</v>
      </c>
      <c r="J13" s="61">
        <v>43836</v>
      </c>
      <c r="K13" s="35">
        <f t="shared" si="1"/>
        <v>4</v>
      </c>
      <c r="L13" s="33">
        <v>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3"/>
      <c r="Z13" s="13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23"/>
      <c r="AM13" s="15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21"/>
      <c r="BD13" s="21"/>
      <c r="BE13" s="21"/>
      <c r="BF13" s="21"/>
      <c r="BG13" s="11"/>
      <c r="BH13" s="11"/>
      <c r="BI13" s="20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</row>
    <row r="14" spans="1:109" ht="27.6" customHeight="1" x14ac:dyDescent="0.3">
      <c r="A14" s="28">
        <v>2</v>
      </c>
      <c r="B14" s="29" t="s">
        <v>41</v>
      </c>
      <c r="C14" s="30">
        <f>COUNTA(C15:C20)</f>
        <v>6</v>
      </c>
      <c r="D14" s="30"/>
      <c r="E14" s="31"/>
      <c r="F14" s="30"/>
      <c r="G14" s="68">
        <f>SUM(G15:G20)</f>
        <v>12450</v>
      </c>
      <c r="H14" s="49"/>
      <c r="I14" s="50" t="s">
        <v>34</v>
      </c>
      <c r="J14" s="50" t="s">
        <v>34</v>
      </c>
      <c r="K14" s="32" t="s">
        <v>34</v>
      </c>
      <c r="L14" s="33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23"/>
      <c r="AM14" s="15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20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</row>
    <row r="15" spans="1:109" ht="16.149999999999999" customHeight="1" x14ac:dyDescent="0.3">
      <c r="A15" s="28">
        <v>2.1</v>
      </c>
      <c r="B15" s="38" t="str">
        <f>$B$14</f>
        <v>Promotion</v>
      </c>
      <c r="C15" s="39" t="s">
        <v>62</v>
      </c>
      <c r="D15" s="44"/>
      <c r="E15" s="74" t="s">
        <v>79</v>
      </c>
      <c r="F15" s="17" t="s">
        <v>53</v>
      </c>
      <c r="G15" s="69">
        <v>1200</v>
      </c>
      <c r="H15" s="52">
        <v>43784</v>
      </c>
      <c r="I15" s="53">
        <v>43784</v>
      </c>
      <c r="J15" s="62">
        <v>43784</v>
      </c>
      <c r="K15" s="35">
        <f>NETWORKDAYS(I15,J15)</f>
        <v>1</v>
      </c>
      <c r="L15" s="33">
        <v>1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23"/>
      <c r="AM15" s="15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20"/>
      <c r="BC15" s="20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</row>
    <row r="16" spans="1:109" x14ac:dyDescent="0.3">
      <c r="A16" s="28">
        <v>2.2000000000000002</v>
      </c>
      <c r="B16" s="38" t="str">
        <f t="shared" ref="B16:B20" si="2">$B$14</f>
        <v>Promotion</v>
      </c>
      <c r="C16" s="39" t="s">
        <v>63</v>
      </c>
      <c r="D16" s="44"/>
      <c r="E16" s="74" t="s">
        <v>87</v>
      </c>
      <c r="F16" s="17" t="s">
        <v>54</v>
      </c>
      <c r="G16" s="69">
        <v>800</v>
      </c>
      <c r="H16" s="52">
        <v>43787</v>
      </c>
      <c r="I16" s="53">
        <v>43787</v>
      </c>
      <c r="J16" s="62">
        <v>43787</v>
      </c>
      <c r="K16" s="35">
        <f>NETWORKDAYS(I16,J16)</f>
        <v>1</v>
      </c>
      <c r="L16" s="33">
        <v>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3"/>
      <c r="Z16" s="13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23"/>
      <c r="AM16" s="15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20"/>
      <c r="BC16" s="20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</row>
    <row r="17" spans="1:109" ht="16.149999999999999" customHeight="1" x14ac:dyDescent="0.3">
      <c r="A17" s="28">
        <v>2.2999999999999998</v>
      </c>
      <c r="B17" s="38" t="str">
        <f t="shared" si="2"/>
        <v>Promotion</v>
      </c>
      <c r="C17" s="39" t="s">
        <v>64</v>
      </c>
      <c r="D17" s="44"/>
      <c r="E17" s="74" t="s">
        <v>88</v>
      </c>
      <c r="F17" s="17" t="s">
        <v>55</v>
      </c>
      <c r="G17" s="69">
        <v>1600</v>
      </c>
      <c r="H17" s="52">
        <v>43860</v>
      </c>
      <c r="I17" s="53">
        <v>43880</v>
      </c>
      <c r="J17" s="62">
        <v>43880</v>
      </c>
      <c r="K17" s="35"/>
      <c r="L17" s="33">
        <v>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3"/>
      <c r="Z17" s="13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23"/>
      <c r="AM17" s="15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21"/>
      <c r="BD17" s="21"/>
      <c r="BE17" s="21"/>
      <c r="BF17" s="11"/>
      <c r="BG17" s="11"/>
      <c r="BH17" s="11"/>
      <c r="BI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</row>
    <row r="18" spans="1:109" ht="16.149999999999999" customHeight="1" x14ac:dyDescent="0.3">
      <c r="A18" s="28">
        <v>2.4</v>
      </c>
      <c r="B18" s="38" t="str">
        <f t="shared" si="2"/>
        <v>Promotion</v>
      </c>
      <c r="C18" s="36" t="s">
        <v>65</v>
      </c>
      <c r="D18" s="44"/>
      <c r="E18" s="74" t="s">
        <v>87</v>
      </c>
      <c r="F18" s="17" t="s">
        <v>56</v>
      </c>
      <c r="G18" s="69">
        <v>2900</v>
      </c>
      <c r="H18" s="52">
        <v>43861</v>
      </c>
      <c r="I18" s="53">
        <v>43880</v>
      </c>
      <c r="J18" s="63">
        <v>43847</v>
      </c>
      <c r="K18" s="35"/>
      <c r="L18" s="33">
        <v>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3"/>
      <c r="Z18" s="13"/>
      <c r="AA18" s="13"/>
      <c r="AB18" s="13"/>
      <c r="AC18" s="11"/>
      <c r="AD18" s="11"/>
      <c r="AE18" s="11"/>
      <c r="AF18" s="11"/>
      <c r="AG18" s="11"/>
      <c r="AH18" s="11"/>
      <c r="AI18" s="11"/>
      <c r="AJ18" s="11"/>
      <c r="AK18" s="23"/>
      <c r="AM18" s="15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21"/>
      <c r="BD18" s="21"/>
      <c r="BE18" s="21"/>
      <c r="BF18" s="11"/>
      <c r="BG18" s="11"/>
      <c r="BH18" s="11"/>
      <c r="BI18" s="11"/>
      <c r="BJ18" s="11"/>
      <c r="BM18" s="11"/>
      <c r="BN18" s="11"/>
      <c r="BO18" s="20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</row>
    <row r="19" spans="1:109" ht="16.149999999999999" customHeight="1" x14ac:dyDescent="0.3">
      <c r="A19" s="28">
        <v>2.5</v>
      </c>
      <c r="B19" s="38" t="str">
        <f t="shared" si="2"/>
        <v>Promotion</v>
      </c>
      <c r="C19" s="36" t="s">
        <v>66</v>
      </c>
      <c r="D19" s="44"/>
      <c r="E19" s="74" t="s">
        <v>79</v>
      </c>
      <c r="F19" s="17" t="s">
        <v>57</v>
      </c>
      <c r="G19" s="69">
        <v>3100</v>
      </c>
      <c r="H19" s="52">
        <v>43861</v>
      </c>
      <c r="I19" s="53">
        <v>43880</v>
      </c>
      <c r="J19" s="63">
        <v>43847</v>
      </c>
      <c r="K19" s="35"/>
      <c r="L19" s="33">
        <v>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3"/>
      <c r="Z19" s="13"/>
      <c r="AA19" s="13"/>
      <c r="AB19" s="13"/>
      <c r="AC19" s="11"/>
      <c r="AD19" s="11"/>
      <c r="AE19" s="11"/>
      <c r="AF19" s="11"/>
      <c r="AG19" s="11"/>
      <c r="AH19" s="11"/>
      <c r="AI19" s="11"/>
      <c r="AJ19" s="11"/>
      <c r="AK19" s="23"/>
      <c r="AM19" s="15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21"/>
      <c r="BD19" s="21"/>
      <c r="BE19" s="21"/>
      <c r="BF19" s="11"/>
      <c r="BG19" s="11"/>
      <c r="BH19" s="11"/>
      <c r="BI19" s="11"/>
      <c r="BJ19" s="11"/>
      <c r="BM19" s="11"/>
      <c r="BN19" s="11"/>
      <c r="BO19" s="20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</row>
    <row r="20" spans="1:109" ht="16.149999999999999" customHeight="1" x14ac:dyDescent="0.3">
      <c r="A20" s="28">
        <v>2.6</v>
      </c>
      <c r="B20" s="38" t="str">
        <f t="shared" si="2"/>
        <v>Promotion</v>
      </c>
      <c r="C20" s="37" t="s">
        <v>67</v>
      </c>
      <c r="D20" s="44"/>
      <c r="E20" s="74" t="s">
        <v>87</v>
      </c>
      <c r="F20" s="17" t="s">
        <v>58</v>
      </c>
      <c r="G20" s="69">
        <v>2850</v>
      </c>
      <c r="H20" s="52">
        <v>43861</v>
      </c>
      <c r="I20" s="53">
        <v>43860</v>
      </c>
      <c r="J20" s="63">
        <v>43851</v>
      </c>
      <c r="K20" s="35"/>
      <c r="L20" s="33">
        <v>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3"/>
      <c r="Z20" s="13"/>
      <c r="AA20" s="13"/>
      <c r="AB20" s="13"/>
      <c r="AC20" s="11"/>
      <c r="AD20" s="11"/>
      <c r="AE20" s="11"/>
      <c r="AF20" s="11"/>
      <c r="AG20" s="11"/>
      <c r="AH20" s="11"/>
      <c r="AI20" s="11"/>
      <c r="AJ20" s="11"/>
      <c r="AK20" s="23"/>
      <c r="AM20" s="15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21"/>
      <c r="BD20" s="21"/>
      <c r="BE20" s="21"/>
      <c r="BF20" s="11"/>
      <c r="BG20" s="11"/>
      <c r="BH20" s="11"/>
      <c r="BI20" s="11"/>
      <c r="BJ20" s="11"/>
      <c r="BK20" s="11"/>
      <c r="BL20" s="11"/>
      <c r="BM20" s="20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</row>
    <row r="21" spans="1:109" ht="29.65" customHeight="1" x14ac:dyDescent="0.3">
      <c r="A21" s="28">
        <v>3</v>
      </c>
      <c r="B21" s="47" t="s">
        <v>42</v>
      </c>
      <c r="C21" s="30">
        <f>COUNTA(C22:C26)</f>
        <v>5</v>
      </c>
      <c r="D21" s="30"/>
      <c r="E21" s="31"/>
      <c r="F21" s="30"/>
      <c r="G21" s="68">
        <f>SUM(G22:G26)</f>
        <v>4910</v>
      </c>
      <c r="H21" s="50" t="s">
        <v>34</v>
      </c>
      <c r="I21" s="50" t="s">
        <v>34</v>
      </c>
      <c r="J21" s="50" t="s">
        <v>34</v>
      </c>
      <c r="K21" s="32" t="s">
        <v>34</v>
      </c>
      <c r="L21" s="33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23"/>
      <c r="AM21" s="15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</row>
    <row r="22" spans="1:109" ht="16.149999999999999" customHeight="1" x14ac:dyDescent="0.3">
      <c r="A22" s="28">
        <v>3.1</v>
      </c>
      <c r="B22" s="38" t="str">
        <f>$B$21</f>
        <v>Advertisement</v>
      </c>
      <c r="C22" s="44" t="s">
        <v>68</v>
      </c>
      <c r="D22" s="44"/>
      <c r="E22" s="74" t="s">
        <v>79</v>
      </c>
      <c r="F22" s="44" t="s">
        <v>53</v>
      </c>
      <c r="G22" s="69">
        <v>480</v>
      </c>
      <c r="H22" s="52">
        <v>43754</v>
      </c>
      <c r="I22" s="52">
        <v>43794</v>
      </c>
      <c r="J22" s="64">
        <v>43861</v>
      </c>
      <c r="K22" s="35">
        <f>NETWORKDAYS(I22,J22)</f>
        <v>50</v>
      </c>
      <c r="L22" s="33">
        <v>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3"/>
      <c r="Z22" s="13"/>
      <c r="AA22" s="13"/>
      <c r="AB22" s="13"/>
      <c r="AC22" s="11"/>
      <c r="AD22" s="11"/>
      <c r="AE22" s="11"/>
      <c r="AF22" s="11"/>
      <c r="AG22" s="11"/>
      <c r="AH22" s="11"/>
      <c r="AI22" s="11"/>
      <c r="AJ22" s="11"/>
      <c r="AK22" s="23"/>
      <c r="AM22" s="15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9"/>
      <c r="BD22" s="19"/>
      <c r="BE22" s="19"/>
      <c r="BF22" s="11"/>
      <c r="BG22" s="11"/>
      <c r="BH22" s="11"/>
      <c r="BI22" s="11"/>
      <c r="BJ22" s="11"/>
      <c r="BK22" s="11"/>
      <c r="BL22" s="19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</row>
    <row r="23" spans="1:109" ht="16.149999999999999" customHeight="1" x14ac:dyDescent="0.3">
      <c r="A23" s="28">
        <v>3.2</v>
      </c>
      <c r="B23" s="38" t="str">
        <f t="shared" ref="B23:B26" si="3">$B$21</f>
        <v>Advertisement</v>
      </c>
      <c r="C23" s="44" t="s">
        <v>69</v>
      </c>
      <c r="D23" s="44"/>
      <c r="E23" s="74" t="s">
        <v>87</v>
      </c>
      <c r="F23" s="44" t="s">
        <v>54</v>
      </c>
      <c r="G23" s="69">
        <v>760</v>
      </c>
      <c r="H23" s="52">
        <v>43770</v>
      </c>
      <c r="I23" s="52">
        <v>43792</v>
      </c>
      <c r="J23" s="63">
        <v>43802</v>
      </c>
      <c r="K23" s="35">
        <f t="shared" ref="K23" si="4">NETWORKDAYS(I23,J23)</f>
        <v>7</v>
      </c>
      <c r="L23" s="33">
        <v>1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3"/>
      <c r="Z23" s="13"/>
      <c r="AA23" s="13"/>
      <c r="AB23" s="13"/>
      <c r="AC23" s="11"/>
      <c r="AD23" s="11"/>
      <c r="AE23" s="11"/>
      <c r="AF23" s="11"/>
      <c r="AG23" s="11"/>
      <c r="AH23" s="11"/>
      <c r="AI23" s="11"/>
      <c r="AJ23" s="11"/>
      <c r="AK23" s="23"/>
      <c r="AM23" s="15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9"/>
      <c r="BD23" s="19"/>
      <c r="BE23" s="19"/>
      <c r="BF23" s="20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</row>
    <row r="24" spans="1:109" ht="16.149999999999999" customHeight="1" x14ac:dyDescent="0.3">
      <c r="A24" s="28">
        <v>3.3</v>
      </c>
      <c r="B24" s="38" t="str">
        <f t="shared" si="3"/>
        <v>Advertisement</v>
      </c>
      <c r="C24" s="17" t="s">
        <v>70</v>
      </c>
      <c r="D24" s="44"/>
      <c r="E24" s="74" t="s">
        <v>88</v>
      </c>
      <c r="F24" s="44" t="s">
        <v>55</v>
      </c>
      <c r="G24" s="69">
        <v>1020</v>
      </c>
      <c r="H24" s="52">
        <v>43799</v>
      </c>
      <c r="I24" s="52"/>
      <c r="J24" s="61">
        <v>43784</v>
      </c>
      <c r="K24" s="35"/>
      <c r="L24" s="33">
        <v>1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3"/>
      <c r="Z24" s="13"/>
      <c r="AA24" s="13"/>
      <c r="AB24" s="13"/>
      <c r="AC24" s="11"/>
      <c r="AD24" s="11"/>
      <c r="AE24" s="11"/>
      <c r="AF24" s="11"/>
      <c r="AG24" s="11"/>
      <c r="AH24" s="11"/>
      <c r="AI24" s="11"/>
      <c r="AJ24" s="11"/>
      <c r="AK24" s="23"/>
      <c r="AM24" s="15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9"/>
      <c r="BD24" s="19"/>
      <c r="BE24" s="19"/>
      <c r="BF24" s="11"/>
      <c r="BG24" s="20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</row>
    <row r="25" spans="1:109" ht="16.149999999999999" customHeight="1" x14ac:dyDescent="0.3">
      <c r="A25" s="28">
        <v>3.4</v>
      </c>
      <c r="B25" s="38" t="str">
        <f t="shared" si="3"/>
        <v>Advertisement</v>
      </c>
      <c r="C25" s="17" t="s">
        <v>71</v>
      </c>
      <c r="D25" s="44"/>
      <c r="E25" s="74" t="s">
        <v>87</v>
      </c>
      <c r="F25" s="17" t="s">
        <v>56</v>
      </c>
      <c r="G25" s="69">
        <v>450</v>
      </c>
      <c r="H25" s="52">
        <v>43805</v>
      </c>
      <c r="I25" s="52"/>
      <c r="J25" s="63">
        <v>43805</v>
      </c>
      <c r="K25" s="35"/>
      <c r="L25" s="33">
        <v>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3"/>
      <c r="Z25" s="13"/>
      <c r="AA25" s="13"/>
      <c r="AB25" s="13"/>
      <c r="AC25" s="11"/>
      <c r="AD25" s="11"/>
      <c r="AE25" s="11"/>
      <c r="AF25" s="11"/>
      <c r="AG25" s="11"/>
      <c r="AH25" s="11"/>
      <c r="AI25" s="11"/>
      <c r="AJ25" s="11"/>
      <c r="AK25" s="23"/>
      <c r="AM25" s="15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9"/>
      <c r="BD25" s="19"/>
      <c r="BE25" s="19"/>
      <c r="BF25" s="20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</row>
    <row r="26" spans="1:109" ht="16.149999999999999" customHeight="1" x14ac:dyDescent="0.3">
      <c r="A26" s="28">
        <v>3.5</v>
      </c>
      <c r="B26" s="38" t="str">
        <f t="shared" si="3"/>
        <v>Advertisement</v>
      </c>
      <c r="C26" s="36" t="s">
        <v>72</v>
      </c>
      <c r="D26" s="44"/>
      <c r="E26" s="74" t="s">
        <v>79</v>
      </c>
      <c r="F26" s="17" t="s">
        <v>57</v>
      </c>
      <c r="G26" s="69">
        <v>2200</v>
      </c>
      <c r="H26" s="52">
        <v>43813</v>
      </c>
      <c r="I26" s="52"/>
      <c r="J26" s="63">
        <v>43813</v>
      </c>
      <c r="K26" s="35"/>
      <c r="L26" s="33">
        <v>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3"/>
      <c r="Z26" s="13"/>
      <c r="AA26" s="13"/>
      <c r="AB26" s="13"/>
      <c r="AC26" s="11"/>
      <c r="AD26" s="11"/>
      <c r="AE26" s="11"/>
      <c r="AF26" s="11"/>
      <c r="AG26" s="11"/>
      <c r="AH26" s="11"/>
      <c r="AI26" s="11"/>
      <c r="AJ26" s="11"/>
      <c r="AK26" s="23"/>
      <c r="AM26" s="15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9"/>
      <c r="BD26" s="19"/>
      <c r="BE26" s="19"/>
      <c r="BF26" s="11"/>
      <c r="BG26" s="20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</row>
    <row r="27" spans="1:109" ht="26.65" customHeight="1" x14ac:dyDescent="0.3">
      <c r="A27" s="28">
        <v>4</v>
      </c>
      <c r="B27" s="40" t="s">
        <v>43</v>
      </c>
      <c r="C27" s="30">
        <f>COUNTA(C28:C33)</f>
        <v>6</v>
      </c>
      <c r="D27" s="30"/>
      <c r="E27" s="41"/>
      <c r="F27" s="42"/>
      <c r="G27" s="68">
        <f>SUM(G28:G33)</f>
        <v>18300</v>
      </c>
      <c r="H27" s="50" t="s">
        <v>34</v>
      </c>
      <c r="I27" s="50" t="s">
        <v>34</v>
      </c>
      <c r="J27" s="50" t="s">
        <v>34</v>
      </c>
      <c r="K27" s="32" t="s">
        <v>34</v>
      </c>
      <c r="L27" s="33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23"/>
      <c r="AM27" s="15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</row>
    <row r="28" spans="1:109" ht="17.25" customHeight="1" x14ac:dyDescent="0.3">
      <c r="A28" s="28">
        <v>4.0999999999999996</v>
      </c>
      <c r="B28" s="38" t="str">
        <f>$B$27</f>
        <v>Demo unit</v>
      </c>
      <c r="C28" s="17" t="s">
        <v>73</v>
      </c>
      <c r="D28" s="44"/>
      <c r="E28" s="74" t="s">
        <v>79</v>
      </c>
      <c r="F28" s="17" t="s">
        <v>53</v>
      </c>
      <c r="G28" s="71">
        <v>4500</v>
      </c>
      <c r="H28" s="52">
        <v>43813</v>
      </c>
      <c r="I28" s="52">
        <v>43801</v>
      </c>
      <c r="J28" s="63">
        <v>43812</v>
      </c>
      <c r="K28" s="35">
        <f>NETWORKDAYS(I28,J28)</f>
        <v>10</v>
      </c>
      <c r="L28" s="33">
        <v>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3"/>
      <c r="AK28" s="23"/>
      <c r="AM28" s="15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20"/>
      <c r="BF28" s="20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</row>
    <row r="29" spans="1:109" x14ac:dyDescent="0.3">
      <c r="A29" s="28">
        <v>4.2</v>
      </c>
      <c r="B29" s="38" t="str">
        <f t="shared" ref="B29:B33" si="5">$B$27</f>
        <v>Demo unit</v>
      </c>
      <c r="C29" s="17" t="s">
        <v>74</v>
      </c>
      <c r="D29" s="44"/>
      <c r="E29" s="74" t="s">
        <v>87</v>
      </c>
      <c r="F29" s="17" t="s">
        <v>54</v>
      </c>
      <c r="G29" s="71">
        <v>2200</v>
      </c>
      <c r="H29" s="52">
        <v>43819</v>
      </c>
      <c r="I29" s="52"/>
      <c r="J29" s="63">
        <v>43819</v>
      </c>
      <c r="K29" s="35"/>
      <c r="L29" s="33">
        <v>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24"/>
      <c r="AM29" s="15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20"/>
      <c r="BF29" s="20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</row>
    <row r="30" spans="1:109" x14ac:dyDescent="0.3">
      <c r="A30" s="28">
        <v>4.3</v>
      </c>
      <c r="B30" s="38" t="str">
        <f t="shared" si="5"/>
        <v>Demo unit</v>
      </c>
      <c r="C30" s="17" t="s">
        <v>75</v>
      </c>
      <c r="D30" s="44"/>
      <c r="E30" s="74" t="s">
        <v>88</v>
      </c>
      <c r="F30" s="43" t="s">
        <v>55</v>
      </c>
      <c r="G30" s="73">
        <v>2800</v>
      </c>
      <c r="H30" s="52">
        <v>43845</v>
      </c>
      <c r="I30" s="52"/>
      <c r="J30" s="63">
        <v>43845</v>
      </c>
      <c r="K30" s="35"/>
      <c r="L30" s="33">
        <v>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23"/>
      <c r="AM30" s="15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20"/>
      <c r="BF30" s="20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</row>
    <row r="31" spans="1:109" x14ac:dyDescent="0.3">
      <c r="A31" s="28">
        <v>4.4000000000000004</v>
      </c>
      <c r="B31" s="38" t="str">
        <f t="shared" si="5"/>
        <v>Demo unit</v>
      </c>
      <c r="C31" s="18" t="s">
        <v>76</v>
      </c>
      <c r="D31" s="44"/>
      <c r="E31" s="74" t="s">
        <v>87</v>
      </c>
      <c r="F31" s="17" t="s">
        <v>56</v>
      </c>
      <c r="G31" s="71">
        <v>3000</v>
      </c>
      <c r="H31" s="52"/>
      <c r="I31" s="52">
        <v>43945</v>
      </c>
      <c r="J31" s="63">
        <v>43973</v>
      </c>
      <c r="K31" s="35"/>
      <c r="L31" s="33">
        <v>0.8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23"/>
      <c r="AM31" s="15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2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20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</row>
    <row r="32" spans="1:109" x14ac:dyDescent="0.3">
      <c r="A32" s="28">
        <v>4.5</v>
      </c>
      <c r="B32" s="38" t="str">
        <f t="shared" si="5"/>
        <v>Demo unit</v>
      </c>
      <c r="C32" s="45" t="s">
        <v>77</v>
      </c>
      <c r="D32" s="44"/>
      <c r="E32" s="74" t="s">
        <v>79</v>
      </c>
      <c r="F32" s="43" t="s">
        <v>57</v>
      </c>
      <c r="G32" s="73">
        <v>2600</v>
      </c>
      <c r="H32" s="52"/>
      <c r="I32" s="54"/>
      <c r="J32" s="55">
        <v>43981</v>
      </c>
      <c r="K32" s="35"/>
      <c r="L32" s="33">
        <v>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23"/>
      <c r="AM32" s="15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2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</row>
    <row r="33" spans="1:110" x14ac:dyDescent="0.3">
      <c r="A33" s="28">
        <v>4.5999999999999996</v>
      </c>
      <c r="B33" s="38" t="str">
        <f t="shared" si="5"/>
        <v>Demo unit</v>
      </c>
      <c r="C33" s="45" t="s">
        <v>78</v>
      </c>
      <c r="D33" s="44"/>
      <c r="E33" s="74" t="s">
        <v>88</v>
      </c>
      <c r="F33" s="46" t="s">
        <v>58</v>
      </c>
      <c r="G33" s="72">
        <v>3200</v>
      </c>
      <c r="H33" s="52"/>
      <c r="I33" s="52"/>
      <c r="J33" s="55">
        <v>43981</v>
      </c>
      <c r="K33" s="35"/>
      <c r="L33" s="33">
        <v>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23"/>
      <c r="AM33" s="15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2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</row>
    <row r="34" spans="1:110" ht="26.45" customHeight="1" x14ac:dyDescent="0.3">
      <c r="A34" s="106"/>
      <c r="B34" s="40" t="s">
        <v>81</v>
      </c>
      <c r="C34" s="30">
        <f>C4+C14+C21+C27</f>
        <v>26</v>
      </c>
      <c r="D34" s="30"/>
      <c r="E34" s="41"/>
      <c r="F34" s="42"/>
      <c r="G34" s="68">
        <f>G4+G14+G21+G27</f>
        <v>65460</v>
      </c>
      <c r="H34" s="108"/>
      <c r="I34" s="109"/>
      <c r="J34" s="110"/>
      <c r="K34" s="105"/>
      <c r="L34" s="106"/>
      <c r="AK34" s="104"/>
      <c r="AL34" s="103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  <c r="BJ34" s="104"/>
      <c r="BK34" s="104"/>
      <c r="BL34" s="104"/>
      <c r="BM34" s="104"/>
      <c r="BN34" s="104"/>
      <c r="BO34" s="104"/>
      <c r="BP34" s="104"/>
      <c r="BQ34" s="104"/>
      <c r="BR34" s="104"/>
      <c r="BS34" s="104"/>
      <c r="BT34" s="104"/>
      <c r="BU34" s="104"/>
      <c r="BV34" s="104"/>
      <c r="BW34" s="104"/>
      <c r="BX34" s="104"/>
      <c r="BY34" s="104"/>
      <c r="BZ34" s="104"/>
      <c r="CA34" s="104"/>
      <c r="CB34" s="104"/>
      <c r="CC34" s="104"/>
      <c r="CD34" s="104"/>
      <c r="CE34" s="104"/>
      <c r="CF34" s="104"/>
      <c r="CG34" s="104"/>
      <c r="CH34" s="104"/>
      <c r="CI34" s="104"/>
      <c r="CJ34" s="104"/>
      <c r="CK34" s="104"/>
      <c r="CL34" s="104"/>
      <c r="CM34" s="104"/>
      <c r="CN34" s="104"/>
      <c r="CO34" s="104"/>
      <c r="CP34" s="104"/>
      <c r="CQ34" s="104"/>
      <c r="CR34" s="104"/>
      <c r="CS34" s="104"/>
      <c r="CT34" s="104"/>
      <c r="CU34" s="104"/>
      <c r="CV34" s="104"/>
      <c r="CW34" s="104"/>
      <c r="CX34" s="104"/>
      <c r="CY34" s="104"/>
      <c r="CZ34" s="104"/>
      <c r="DA34" s="104"/>
      <c r="DB34" s="104"/>
      <c r="DC34" s="104"/>
      <c r="DD34" s="104"/>
      <c r="DE34" s="104"/>
      <c r="DF34" s="104"/>
    </row>
    <row r="35" spans="1:110" x14ac:dyDescent="0.3">
      <c r="A35" s="106"/>
      <c r="B35" s="106"/>
      <c r="C35" s="111"/>
      <c r="D35" s="111"/>
      <c r="E35" s="111"/>
      <c r="F35" s="111"/>
      <c r="G35" s="111"/>
      <c r="H35" s="108"/>
      <c r="I35" s="109"/>
      <c r="J35" s="110"/>
      <c r="K35" s="105"/>
      <c r="L35" s="106"/>
      <c r="AK35" s="104"/>
      <c r="AL35" s="103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  <c r="BJ35" s="104"/>
      <c r="BK35" s="104"/>
      <c r="BL35" s="104"/>
      <c r="BM35" s="104"/>
      <c r="BN35" s="104"/>
      <c r="BO35" s="104"/>
      <c r="BP35" s="104"/>
      <c r="BQ35" s="104"/>
      <c r="BR35" s="104"/>
      <c r="BS35" s="104"/>
      <c r="BT35" s="104"/>
      <c r="BU35" s="104"/>
      <c r="BV35" s="104"/>
      <c r="BW35" s="104"/>
      <c r="BX35" s="104"/>
      <c r="BY35" s="104"/>
      <c r="BZ35" s="104"/>
      <c r="CA35" s="104"/>
      <c r="CB35" s="104"/>
      <c r="CC35" s="104"/>
      <c r="CD35" s="104"/>
      <c r="CE35" s="104"/>
      <c r="CF35" s="104"/>
      <c r="CG35" s="104"/>
      <c r="CH35" s="104"/>
      <c r="CI35" s="104"/>
      <c r="CJ35" s="104"/>
      <c r="CK35" s="104"/>
      <c r="CL35" s="104"/>
      <c r="CM35" s="104"/>
      <c r="CN35" s="104"/>
      <c r="CO35" s="104"/>
      <c r="CP35" s="104"/>
      <c r="CQ35" s="104"/>
      <c r="CR35" s="104"/>
      <c r="CS35" s="104"/>
      <c r="CT35" s="104"/>
      <c r="CU35" s="104"/>
      <c r="CV35" s="104"/>
      <c r="CW35" s="104"/>
      <c r="CX35" s="104"/>
      <c r="CY35" s="104"/>
      <c r="CZ35" s="104"/>
      <c r="DA35" s="104"/>
      <c r="DB35" s="104"/>
      <c r="DC35" s="104"/>
      <c r="DD35" s="104"/>
      <c r="DE35" s="104"/>
      <c r="DF35" s="104"/>
    </row>
    <row r="36" spans="1:110" x14ac:dyDescent="0.3">
      <c r="A36" s="106"/>
      <c r="B36" s="106"/>
      <c r="C36" s="111"/>
      <c r="D36" s="111"/>
      <c r="E36" s="111"/>
      <c r="F36" s="111"/>
      <c r="G36" s="111"/>
      <c r="H36" s="108"/>
      <c r="I36" s="109"/>
      <c r="J36" s="110"/>
      <c r="K36" s="105"/>
      <c r="L36" s="106"/>
      <c r="AK36" s="104"/>
      <c r="AL36" s="103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  <c r="BY36" s="104"/>
      <c r="BZ36" s="104"/>
      <c r="CA36" s="104"/>
      <c r="CB36" s="104"/>
      <c r="CC36" s="104"/>
      <c r="CD36" s="104"/>
      <c r="CE36" s="104"/>
      <c r="CF36" s="104"/>
      <c r="CG36" s="104"/>
      <c r="CH36" s="104"/>
      <c r="CI36" s="104"/>
      <c r="CJ36" s="104"/>
      <c r="CK36" s="104"/>
      <c r="CL36" s="104"/>
      <c r="CM36" s="104"/>
      <c r="CN36" s="104"/>
      <c r="CO36" s="104"/>
      <c r="CP36" s="104"/>
      <c r="CQ36" s="104"/>
      <c r="CR36" s="104"/>
      <c r="CS36" s="104"/>
      <c r="CT36" s="104"/>
      <c r="CU36" s="104"/>
      <c r="CV36" s="104"/>
      <c r="CW36" s="104"/>
      <c r="CX36" s="104"/>
      <c r="CY36" s="104"/>
      <c r="CZ36" s="104"/>
      <c r="DA36" s="104"/>
      <c r="DB36" s="104"/>
      <c r="DC36" s="104"/>
      <c r="DD36" s="104"/>
      <c r="DE36" s="104"/>
      <c r="DF36" s="104"/>
    </row>
    <row r="37" spans="1:110" ht="16.5" x14ac:dyDescent="0.3">
      <c r="A37" s="106"/>
      <c r="B37" s="78" t="s">
        <v>89</v>
      </c>
      <c r="C37" s="78" t="s">
        <v>86</v>
      </c>
      <c r="D37"/>
      <c r="E37"/>
      <c r="F37"/>
      <c r="G37" s="107"/>
      <c r="H37" s="108"/>
      <c r="I37" s="109"/>
      <c r="J37" s="110"/>
      <c r="K37" s="105"/>
      <c r="L37" s="106"/>
      <c r="AK37" s="104"/>
      <c r="AL37" s="103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104"/>
      <c r="BY37" s="104"/>
      <c r="BZ37" s="104"/>
      <c r="CA37" s="104"/>
      <c r="CB37" s="104"/>
      <c r="CC37" s="104"/>
      <c r="CD37" s="104"/>
      <c r="CE37" s="104"/>
      <c r="CF37" s="104"/>
      <c r="CG37" s="104"/>
      <c r="CH37" s="104"/>
      <c r="CI37" s="104"/>
      <c r="CJ37" s="104"/>
      <c r="CK37" s="104"/>
      <c r="CL37" s="104"/>
      <c r="CM37" s="104"/>
      <c r="CN37" s="104"/>
      <c r="CO37" s="104"/>
      <c r="CP37" s="104"/>
      <c r="CQ37" s="104"/>
      <c r="CR37" s="104"/>
      <c r="CS37" s="104"/>
      <c r="CT37" s="104"/>
      <c r="CU37" s="104"/>
      <c r="CV37" s="104"/>
      <c r="CW37" s="104"/>
      <c r="CX37" s="104"/>
      <c r="CY37" s="104"/>
      <c r="CZ37" s="104"/>
      <c r="DA37" s="104"/>
      <c r="DB37" s="104"/>
      <c r="DC37" s="104"/>
      <c r="DD37" s="104"/>
      <c r="DE37" s="104"/>
      <c r="DF37" s="104"/>
    </row>
    <row r="38" spans="1:110" ht="16.5" x14ac:dyDescent="0.3">
      <c r="A38" s="106"/>
      <c r="B38" s="78" t="s">
        <v>84</v>
      </c>
      <c r="C38" t="s">
        <v>79</v>
      </c>
      <c r="D38" t="s">
        <v>87</v>
      </c>
      <c r="E38" t="s">
        <v>88</v>
      </c>
      <c r="F38" t="s">
        <v>85</v>
      </c>
      <c r="G38" s="85" t="str">
        <f>C38</f>
        <v>division OOO</v>
      </c>
      <c r="H38" s="85" t="str">
        <f>D38</f>
        <v>division O</v>
      </c>
      <c r="I38" s="85" t="str">
        <f>E38</f>
        <v>division OO</v>
      </c>
      <c r="J38" s="85" t="str">
        <f>F38</f>
        <v>Grand Total</v>
      </c>
      <c r="K38" s="105"/>
      <c r="L38" s="106"/>
      <c r="AK38" s="104"/>
      <c r="AL38" s="103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4"/>
      <c r="CW38" s="104"/>
      <c r="CX38" s="104"/>
      <c r="CY38" s="104"/>
      <c r="CZ38" s="104"/>
      <c r="DA38" s="104"/>
      <c r="DB38" s="104"/>
      <c r="DC38" s="104"/>
      <c r="DD38" s="104"/>
      <c r="DE38" s="104"/>
      <c r="DF38" s="104"/>
    </row>
    <row r="39" spans="1:110" ht="16.5" x14ac:dyDescent="0.3">
      <c r="A39" s="106"/>
      <c r="B39" s="79" t="s">
        <v>42</v>
      </c>
      <c r="C39" s="80">
        <v>2680</v>
      </c>
      <c r="D39" s="80">
        <v>1210</v>
      </c>
      <c r="E39" s="80">
        <v>1020</v>
      </c>
      <c r="F39" s="80">
        <v>4910</v>
      </c>
      <c r="G39" s="83">
        <f>C39/C46-1</f>
        <v>8.0645161290322509E-2</v>
      </c>
      <c r="H39" s="83">
        <f t="shared" ref="H39:J39" si="6">D39/D46-1</f>
        <v>0.19801980198019797</v>
      </c>
      <c r="I39" s="83">
        <f t="shared" si="6"/>
        <v>0.10869565217391308</v>
      </c>
      <c r="J39" s="83">
        <f t="shared" si="6"/>
        <v>0.11337868480725621</v>
      </c>
      <c r="K39" s="105"/>
      <c r="L39" s="106"/>
      <c r="AK39" s="104"/>
      <c r="AL39" s="103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/>
      <c r="CU39" s="104"/>
      <c r="CV39" s="104"/>
      <c r="CW39" s="104"/>
      <c r="CX39" s="104"/>
      <c r="CY39" s="104"/>
      <c r="CZ39" s="104"/>
      <c r="DA39" s="104"/>
      <c r="DB39" s="104"/>
      <c r="DC39" s="104"/>
      <c r="DD39" s="104"/>
      <c r="DE39" s="104"/>
      <c r="DF39" s="104"/>
    </row>
    <row r="40" spans="1:110" ht="16.5" x14ac:dyDescent="0.3">
      <c r="A40" s="106"/>
      <c r="B40" s="79" t="s">
        <v>43</v>
      </c>
      <c r="C40" s="80">
        <v>7100</v>
      </c>
      <c r="D40" s="80">
        <v>5200</v>
      </c>
      <c r="E40" s="80">
        <v>6000</v>
      </c>
      <c r="F40" s="80">
        <v>18300</v>
      </c>
      <c r="G40" s="83">
        <f t="shared" ref="G40:J40" si="7">C40/C47-1</f>
        <v>4.4117647058823595E-2</v>
      </c>
      <c r="H40" s="83">
        <f t="shared" si="7"/>
        <v>3.7924151696606678E-2</v>
      </c>
      <c r="I40" s="83">
        <f t="shared" si="7"/>
        <v>9.0909090909090828E-2</v>
      </c>
      <c r="J40" s="83">
        <f t="shared" si="7"/>
        <v>5.7192374350086617E-2</v>
      </c>
      <c r="K40" s="105"/>
      <c r="L40" s="106"/>
      <c r="AK40" s="104"/>
      <c r="AL40" s="103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  <c r="DD40" s="104"/>
      <c r="DE40" s="104"/>
      <c r="DF40" s="104"/>
    </row>
    <row r="41" spans="1:110" ht="16.5" x14ac:dyDescent="0.3">
      <c r="A41" s="106"/>
      <c r="B41" s="79" t="s">
        <v>39</v>
      </c>
      <c r="C41" s="80">
        <v>11400</v>
      </c>
      <c r="D41" s="80">
        <v>7800</v>
      </c>
      <c r="E41" s="80">
        <v>10600</v>
      </c>
      <c r="F41" s="80">
        <v>29800</v>
      </c>
      <c r="G41" s="83">
        <f t="shared" ref="G41:J41" si="8">C41/C48-1</f>
        <v>0.11764705882352944</v>
      </c>
      <c r="H41" s="83">
        <f t="shared" si="8"/>
        <v>4.6979865771812124E-2</v>
      </c>
      <c r="I41" s="83">
        <f t="shared" si="8"/>
        <v>6.425702811244971E-2</v>
      </c>
      <c r="J41" s="83">
        <f t="shared" si="8"/>
        <v>7.9319087287214707E-2</v>
      </c>
      <c r="K41" s="105"/>
      <c r="L41" s="106"/>
      <c r="AK41" s="104"/>
      <c r="AL41" s="103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04"/>
      <c r="CX41" s="104"/>
      <c r="CY41" s="104"/>
      <c r="CZ41" s="104"/>
      <c r="DA41" s="104"/>
      <c r="DB41" s="104"/>
      <c r="DC41" s="104"/>
      <c r="DD41" s="104"/>
      <c r="DE41" s="104"/>
      <c r="DF41" s="104"/>
    </row>
    <row r="42" spans="1:110" ht="16.5" x14ac:dyDescent="0.3">
      <c r="A42" s="106"/>
      <c r="B42" s="79" t="s">
        <v>41</v>
      </c>
      <c r="C42" s="80">
        <v>4300</v>
      </c>
      <c r="D42" s="80">
        <v>6550</v>
      </c>
      <c r="E42" s="80">
        <v>1600</v>
      </c>
      <c r="F42" s="80">
        <v>12450</v>
      </c>
      <c r="G42" s="83">
        <f t="shared" ref="G42:J42" si="9">C42/C49-1</f>
        <v>0.16216216216216206</v>
      </c>
      <c r="H42" s="83">
        <f t="shared" si="9"/>
        <v>4.8000000000000043E-2</v>
      </c>
      <c r="I42" s="83">
        <f t="shared" si="9"/>
        <v>0.14285714285714279</v>
      </c>
      <c r="J42" s="83">
        <f t="shared" si="9"/>
        <v>9.6916299559471453E-2</v>
      </c>
      <c r="K42" s="105"/>
      <c r="L42" s="106"/>
      <c r="AK42" s="104"/>
      <c r="AL42" s="103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</row>
    <row r="43" spans="1:110" ht="16.5" x14ac:dyDescent="0.3">
      <c r="A43" s="106"/>
      <c r="B43" s="79" t="s">
        <v>85</v>
      </c>
      <c r="C43" s="80">
        <v>25480</v>
      </c>
      <c r="D43" s="80">
        <v>20760</v>
      </c>
      <c r="E43" s="80">
        <v>19220</v>
      </c>
      <c r="F43" s="80">
        <v>65460</v>
      </c>
      <c r="G43" s="84">
        <f t="shared" ref="G43:J43" si="10">C43/C50-1</f>
        <v>9.9223468507333878E-2</v>
      </c>
      <c r="H43" s="84">
        <f t="shared" si="10"/>
        <v>5.273833671399597E-2</v>
      </c>
      <c r="I43" s="84">
        <f t="shared" si="10"/>
        <v>8.0989876265466831E-2</v>
      </c>
      <c r="J43" s="84">
        <f t="shared" si="10"/>
        <v>7.8773895847066511E-2</v>
      </c>
      <c r="K43" s="105"/>
      <c r="L43" s="106"/>
      <c r="AK43" s="104"/>
      <c r="AL43" s="103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4"/>
      <c r="BI43" s="104"/>
      <c r="BJ43" s="104"/>
      <c r="BK43" s="104"/>
      <c r="BL43" s="104"/>
      <c r="BM43" s="104"/>
      <c r="BN43" s="104"/>
      <c r="BO43" s="104"/>
      <c r="BP43" s="104"/>
      <c r="BQ43" s="104"/>
      <c r="BR43" s="104"/>
      <c r="BS43" s="104"/>
      <c r="BT43" s="104"/>
      <c r="BU43" s="104"/>
      <c r="BV43" s="104"/>
      <c r="BW43" s="104"/>
      <c r="BX43" s="104"/>
      <c r="BY43" s="104"/>
      <c r="BZ43" s="104"/>
      <c r="CA43" s="104"/>
      <c r="CB43" s="104"/>
      <c r="CC43" s="104"/>
      <c r="CD43" s="104"/>
      <c r="CE43" s="104"/>
      <c r="CF43" s="104"/>
      <c r="CG43" s="104"/>
      <c r="CH43" s="104"/>
      <c r="CI43" s="104"/>
      <c r="CJ43" s="104"/>
      <c r="CK43" s="104"/>
      <c r="CL43" s="104"/>
      <c r="CM43" s="104"/>
      <c r="CN43" s="104"/>
      <c r="CO43" s="104"/>
      <c r="CP43" s="104"/>
      <c r="CQ43" s="104"/>
      <c r="CR43" s="104"/>
      <c r="CS43" s="104"/>
      <c r="CT43" s="104"/>
      <c r="CU43" s="104"/>
      <c r="CV43" s="104"/>
      <c r="CW43" s="104"/>
      <c r="CX43" s="104"/>
      <c r="CY43" s="104"/>
      <c r="CZ43" s="104"/>
      <c r="DA43" s="104"/>
      <c r="DB43" s="104"/>
      <c r="DC43" s="104"/>
      <c r="DD43" s="104"/>
      <c r="DE43" s="104"/>
      <c r="DF43" s="104"/>
    </row>
    <row r="44" spans="1:110" ht="16.5" x14ac:dyDescent="0.3">
      <c r="A44" s="106"/>
      <c r="B44" s="107"/>
      <c r="C44" s="107"/>
      <c r="D44" s="107"/>
      <c r="E44" s="107"/>
      <c r="F44" s="107"/>
      <c r="G44" s="107"/>
      <c r="H44" s="108"/>
      <c r="I44" s="109"/>
      <c r="J44" s="110"/>
      <c r="K44" s="105"/>
      <c r="L44" s="106"/>
      <c r="AK44" s="104"/>
      <c r="AL44" s="103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4"/>
      <c r="BX44" s="104"/>
      <c r="BY44" s="104"/>
      <c r="BZ44" s="104"/>
      <c r="CA44" s="104"/>
      <c r="CB44" s="104"/>
      <c r="CC44" s="104"/>
      <c r="CD44" s="104"/>
      <c r="CE44" s="104"/>
      <c r="CF44" s="104"/>
      <c r="CG44" s="104"/>
      <c r="CH44" s="104"/>
      <c r="CI44" s="104"/>
      <c r="CJ44" s="104"/>
      <c r="CK44" s="104"/>
      <c r="CL44" s="104"/>
      <c r="CM44" s="104"/>
      <c r="CN44" s="104"/>
      <c r="CO44" s="104"/>
      <c r="CP44" s="104"/>
      <c r="CQ44" s="104"/>
      <c r="CR44" s="104"/>
      <c r="CS44" s="104"/>
      <c r="CT44" s="104"/>
      <c r="CU44" s="104"/>
      <c r="CV44" s="104"/>
      <c r="CW44" s="104"/>
      <c r="CX44" s="104"/>
      <c r="CY44" s="104"/>
      <c r="CZ44" s="104"/>
      <c r="DA44" s="104"/>
      <c r="DB44" s="104"/>
      <c r="DC44" s="104"/>
      <c r="DD44" s="104"/>
      <c r="DE44" s="104"/>
      <c r="DF44" s="104"/>
    </row>
    <row r="45" spans="1:110" x14ac:dyDescent="0.3">
      <c r="A45" s="106"/>
      <c r="B45" s="85">
        <v>2018</v>
      </c>
      <c r="C45" s="85" t="s">
        <v>79</v>
      </c>
      <c r="D45" s="85" t="s">
        <v>87</v>
      </c>
      <c r="E45" s="85" t="s">
        <v>88</v>
      </c>
      <c r="F45" s="85" t="s">
        <v>85</v>
      </c>
      <c r="G45" s="108"/>
      <c r="H45" s="108"/>
      <c r="I45" s="109"/>
      <c r="J45" s="110"/>
      <c r="K45" s="105"/>
      <c r="L45" s="106"/>
      <c r="AK45" s="104"/>
      <c r="AL45" s="103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4"/>
      <c r="BL45" s="104"/>
      <c r="BM45" s="104"/>
      <c r="BN45" s="104"/>
      <c r="BO45" s="104"/>
      <c r="BP45" s="104"/>
      <c r="BQ45" s="104"/>
      <c r="BR45" s="104"/>
      <c r="BS45" s="104"/>
      <c r="BT45" s="104"/>
      <c r="BU45" s="104"/>
      <c r="BV45" s="104"/>
      <c r="BW45" s="104"/>
      <c r="BX45" s="104"/>
      <c r="BY45" s="104"/>
      <c r="BZ45" s="104"/>
      <c r="CA45" s="104"/>
      <c r="CB45" s="104"/>
      <c r="CC45" s="104"/>
      <c r="CD45" s="104"/>
      <c r="CE45" s="104"/>
      <c r="CF45" s="104"/>
      <c r="CG45" s="104"/>
      <c r="CH45" s="104"/>
      <c r="CI45" s="104"/>
      <c r="CJ45" s="104"/>
      <c r="CK45" s="104"/>
      <c r="CL45" s="104"/>
      <c r="CM45" s="104"/>
      <c r="CN45" s="104"/>
      <c r="CO45" s="104"/>
      <c r="CP45" s="104"/>
      <c r="CQ45" s="104"/>
      <c r="CR45" s="104"/>
      <c r="CS45" s="104"/>
      <c r="CT45" s="104"/>
      <c r="CU45" s="104"/>
      <c r="CV45" s="104"/>
      <c r="CW45" s="104"/>
      <c r="CX45" s="104"/>
      <c r="CY45" s="104"/>
      <c r="CZ45" s="104"/>
      <c r="DA45" s="104"/>
      <c r="DB45" s="104"/>
      <c r="DC45" s="104"/>
      <c r="DD45" s="104"/>
      <c r="DE45" s="104"/>
      <c r="DF45" s="104"/>
    </row>
    <row r="46" spans="1:110" ht="16.5" x14ac:dyDescent="0.3">
      <c r="A46" s="106"/>
      <c r="B46" s="79" t="s">
        <v>42</v>
      </c>
      <c r="C46" s="80">
        <v>2480</v>
      </c>
      <c r="D46" s="80">
        <v>1010</v>
      </c>
      <c r="E46" s="80">
        <v>920</v>
      </c>
      <c r="F46" s="80">
        <f>SUM(C46:E46)</f>
        <v>4410</v>
      </c>
      <c r="G46" s="108"/>
      <c r="H46" s="108"/>
      <c r="I46" s="109"/>
      <c r="J46" s="110"/>
      <c r="K46" s="105"/>
      <c r="L46" s="106"/>
      <c r="AK46" s="104"/>
      <c r="AL46" s="103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4"/>
      <c r="BI46" s="104"/>
      <c r="BJ46" s="104"/>
      <c r="BK46" s="104"/>
      <c r="BL46" s="104"/>
      <c r="BM46" s="104"/>
      <c r="BN46" s="104"/>
      <c r="BO46" s="104"/>
      <c r="BP46" s="104"/>
      <c r="BQ46" s="104"/>
      <c r="BR46" s="104"/>
      <c r="BS46" s="104"/>
      <c r="BT46" s="104"/>
      <c r="BU46" s="104"/>
      <c r="BV46" s="104"/>
      <c r="BW46" s="104"/>
      <c r="BX46" s="104"/>
      <c r="BY46" s="104"/>
      <c r="BZ46" s="104"/>
      <c r="CA46" s="104"/>
      <c r="CB46" s="104"/>
      <c r="CC46" s="104"/>
      <c r="CD46" s="104"/>
      <c r="CE46" s="104"/>
      <c r="CF46" s="104"/>
      <c r="CG46" s="104"/>
      <c r="CH46" s="104"/>
      <c r="CI46" s="104"/>
      <c r="CJ46" s="104"/>
      <c r="CK46" s="104"/>
      <c r="CL46" s="104"/>
      <c r="CM46" s="104"/>
      <c r="CN46" s="104"/>
      <c r="CO46" s="104"/>
      <c r="CP46" s="104"/>
      <c r="CQ46" s="104"/>
      <c r="CR46" s="104"/>
      <c r="CS46" s="104"/>
      <c r="CT46" s="104"/>
      <c r="CU46" s="104"/>
      <c r="CV46" s="104"/>
      <c r="CW46" s="104"/>
      <c r="CX46" s="104"/>
      <c r="CY46" s="104"/>
      <c r="CZ46" s="104"/>
      <c r="DA46" s="104"/>
      <c r="DB46" s="104"/>
      <c r="DC46" s="104"/>
      <c r="DD46" s="104"/>
      <c r="DE46" s="104"/>
      <c r="DF46" s="104"/>
    </row>
    <row r="47" spans="1:110" ht="16.5" x14ac:dyDescent="0.3">
      <c r="A47" s="106"/>
      <c r="B47" s="79" t="s">
        <v>43</v>
      </c>
      <c r="C47" s="80">
        <v>6800</v>
      </c>
      <c r="D47" s="80">
        <v>5010</v>
      </c>
      <c r="E47" s="80">
        <v>5500</v>
      </c>
      <c r="F47" s="80">
        <f t="shared" ref="F47:F50" si="11">SUM(C47:E47)</f>
        <v>17310</v>
      </c>
      <c r="G47" s="111"/>
      <c r="H47" s="108"/>
      <c r="I47" s="109"/>
      <c r="J47" s="110"/>
      <c r="K47" s="105"/>
      <c r="L47" s="106"/>
      <c r="AK47" s="104"/>
      <c r="AL47" s="103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s="104"/>
      <c r="BI47" s="104"/>
      <c r="BJ47" s="104"/>
      <c r="BK47" s="104"/>
      <c r="BL47" s="104"/>
      <c r="BM47" s="104"/>
      <c r="BN47" s="104"/>
      <c r="BO47" s="104"/>
      <c r="BP47" s="104"/>
      <c r="BQ47" s="104"/>
      <c r="BR47" s="104"/>
      <c r="BS47" s="104"/>
      <c r="BT47" s="104"/>
      <c r="BU47" s="104"/>
      <c r="BV47" s="104"/>
      <c r="BW47" s="104"/>
      <c r="BX47" s="104"/>
      <c r="BY47" s="104"/>
      <c r="BZ47" s="104"/>
      <c r="CA47" s="104"/>
      <c r="CB47" s="104"/>
      <c r="CC47" s="104"/>
      <c r="CD47" s="104"/>
      <c r="CE47" s="104"/>
      <c r="CF47" s="104"/>
      <c r="CG47" s="104"/>
      <c r="CH47" s="104"/>
      <c r="CI47" s="104"/>
      <c r="CJ47" s="104"/>
      <c r="CK47" s="104"/>
      <c r="CL47" s="104"/>
      <c r="CM47" s="104"/>
      <c r="CN47" s="104"/>
      <c r="CO47" s="104"/>
      <c r="CP47" s="104"/>
      <c r="CQ47" s="104"/>
      <c r="CR47" s="104"/>
      <c r="CS47" s="104"/>
      <c r="CT47" s="104"/>
      <c r="CU47" s="104"/>
      <c r="CV47" s="104"/>
      <c r="CW47" s="104"/>
      <c r="CX47" s="104"/>
      <c r="CY47" s="104"/>
      <c r="CZ47" s="104"/>
      <c r="DA47" s="104"/>
      <c r="DB47" s="104"/>
      <c r="DC47" s="104"/>
      <c r="DD47" s="104"/>
      <c r="DE47" s="104"/>
      <c r="DF47" s="104"/>
    </row>
    <row r="48" spans="1:110" ht="16.5" x14ac:dyDescent="0.3">
      <c r="A48" s="106"/>
      <c r="B48" s="79" t="s">
        <v>39</v>
      </c>
      <c r="C48" s="80">
        <v>10200</v>
      </c>
      <c r="D48" s="80">
        <v>7450</v>
      </c>
      <c r="E48" s="80">
        <v>9960</v>
      </c>
      <c r="F48" s="80">
        <f t="shared" si="11"/>
        <v>27610</v>
      </c>
      <c r="G48" s="111"/>
      <c r="H48" s="108"/>
      <c r="I48" s="109"/>
      <c r="J48" s="110"/>
      <c r="K48" s="105"/>
      <c r="L48" s="106"/>
      <c r="AK48" s="104"/>
      <c r="AL48" s="103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4"/>
      <c r="BE48" s="104"/>
      <c r="BF48" s="104"/>
      <c r="BG48" s="104"/>
      <c r="BH48" s="104"/>
      <c r="BI48" s="104"/>
      <c r="BJ48" s="104"/>
      <c r="BK48" s="104"/>
      <c r="BL48" s="104"/>
      <c r="BM48" s="104"/>
      <c r="BN48" s="104"/>
      <c r="BO48" s="104"/>
      <c r="BP48" s="104"/>
      <c r="BQ48" s="104"/>
      <c r="BR48" s="104"/>
      <c r="BS48" s="104"/>
      <c r="BT48" s="104"/>
      <c r="BU48" s="104"/>
      <c r="BV48" s="104"/>
      <c r="BW48" s="104"/>
      <c r="BX48" s="104"/>
      <c r="BY48" s="104"/>
      <c r="BZ48" s="104"/>
      <c r="CA48" s="104"/>
      <c r="CB48" s="104"/>
      <c r="CC48" s="104"/>
      <c r="CD48" s="104"/>
      <c r="CE48" s="104"/>
      <c r="CF48" s="104"/>
      <c r="CG48" s="104"/>
      <c r="CH48" s="104"/>
      <c r="CI48" s="104"/>
      <c r="CJ48" s="104"/>
      <c r="CK48" s="104"/>
      <c r="CL48" s="104"/>
      <c r="CM48" s="104"/>
      <c r="CN48" s="104"/>
      <c r="CO48" s="104"/>
      <c r="CP48" s="104"/>
      <c r="CQ48" s="104"/>
      <c r="CR48" s="104"/>
      <c r="CS48" s="104"/>
      <c r="CT48" s="104"/>
      <c r="CU48" s="104"/>
      <c r="CV48" s="104"/>
      <c r="CW48" s="104"/>
      <c r="CX48" s="104"/>
      <c r="CY48" s="104"/>
      <c r="CZ48" s="104"/>
      <c r="DA48" s="104"/>
      <c r="DB48" s="104"/>
      <c r="DC48" s="104"/>
      <c r="DD48" s="104"/>
      <c r="DE48" s="104"/>
      <c r="DF48" s="104"/>
    </row>
    <row r="49" spans="1:110" ht="16.5" x14ac:dyDescent="0.3">
      <c r="A49" s="106"/>
      <c r="B49" s="79" t="s">
        <v>41</v>
      </c>
      <c r="C49" s="80">
        <v>3700</v>
      </c>
      <c r="D49" s="80">
        <v>6250</v>
      </c>
      <c r="E49" s="80">
        <v>1400</v>
      </c>
      <c r="F49" s="80">
        <f t="shared" si="11"/>
        <v>11350</v>
      </c>
      <c r="G49" s="111"/>
      <c r="H49" s="108"/>
      <c r="I49" s="109"/>
      <c r="J49" s="110"/>
      <c r="K49" s="105"/>
      <c r="L49" s="106"/>
      <c r="AK49" s="104"/>
      <c r="AL49" s="103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4"/>
      <c r="BE49" s="104"/>
      <c r="BF49" s="104"/>
      <c r="BG49" s="104"/>
      <c r="BH49" s="104"/>
      <c r="BI49" s="104"/>
      <c r="BJ49" s="104"/>
      <c r="BK49" s="104"/>
      <c r="BL49" s="104"/>
      <c r="BM49" s="104"/>
      <c r="BN49" s="104"/>
      <c r="BO49" s="104"/>
      <c r="BP49" s="104"/>
      <c r="BQ49" s="104"/>
      <c r="BR49" s="104"/>
      <c r="BS49" s="104"/>
      <c r="BT49" s="104"/>
      <c r="BU49" s="104"/>
      <c r="BV49" s="104"/>
      <c r="BW49" s="104"/>
      <c r="BX49" s="104"/>
      <c r="BY49" s="104"/>
      <c r="BZ49" s="104"/>
      <c r="CA49" s="104"/>
      <c r="CB49" s="104"/>
      <c r="CC49" s="104"/>
      <c r="CD49" s="104"/>
      <c r="CE49" s="104"/>
      <c r="CF49" s="104"/>
      <c r="CG49" s="104"/>
      <c r="CH49" s="104"/>
      <c r="CI49" s="104"/>
      <c r="CJ49" s="104"/>
      <c r="CK49" s="104"/>
      <c r="CL49" s="104"/>
      <c r="CM49" s="104"/>
      <c r="CN49" s="104"/>
      <c r="CO49" s="104"/>
      <c r="CP49" s="104"/>
      <c r="CQ49" s="104"/>
      <c r="CR49" s="104"/>
      <c r="CS49" s="104"/>
      <c r="CT49" s="104"/>
      <c r="CU49" s="104"/>
      <c r="CV49" s="104"/>
      <c r="CW49" s="104"/>
      <c r="CX49" s="104"/>
      <c r="CY49" s="104"/>
      <c r="CZ49" s="104"/>
      <c r="DA49" s="104"/>
      <c r="DB49" s="104"/>
      <c r="DC49" s="104"/>
      <c r="DD49" s="104"/>
      <c r="DE49" s="104"/>
      <c r="DF49" s="104"/>
    </row>
    <row r="50" spans="1:110" ht="16.5" x14ac:dyDescent="0.3">
      <c r="A50" s="106"/>
      <c r="B50" s="81" t="s">
        <v>85</v>
      </c>
      <c r="C50" s="82">
        <f>SUM(C46:C49)</f>
        <v>23180</v>
      </c>
      <c r="D50" s="82">
        <f t="shared" ref="D50:E50" si="12">SUM(D46:D49)</f>
        <v>19720</v>
      </c>
      <c r="E50" s="82">
        <f t="shared" si="12"/>
        <v>17780</v>
      </c>
      <c r="F50" s="82">
        <f t="shared" si="11"/>
        <v>60680</v>
      </c>
      <c r="G50" s="111"/>
      <c r="H50" s="108"/>
      <c r="I50" s="109"/>
      <c r="J50" s="110"/>
      <c r="K50" s="105"/>
      <c r="L50" s="106"/>
      <c r="AK50" s="104"/>
      <c r="AL50" s="103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  <c r="BD50" s="104"/>
      <c r="BE50" s="104"/>
      <c r="BF50" s="104"/>
      <c r="BG50" s="104"/>
      <c r="BH50" s="104"/>
      <c r="BI50" s="104"/>
      <c r="BJ50" s="104"/>
      <c r="BK50" s="104"/>
      <c r="BL50" s="104"/>
      <c r="BM50" s="104"/>
      <c r="BN50" s="104"/>
      <c r="BO50" s="104"/>
      <c r="BP50" s="104"/>
      <c r="BQ50" s="104"/>
      <c r="BR50" s="104"/>
      <c r="BS50" s="104"/>
      <c r="BT50" s="104"/>
      <c r="BU50" s="104"/>
      <c r="BV50" s="104"/>
      <c r="BW50" s="104"/>
      <c r="BX50" s="104"/>
      <c r="BY50" s="104"/>
      <c r="BZ50" s="104"/>
      <c r="CA50" s="104"/>
      <c r="CB50" s="104"/>
      <c r="CC50" s="104"/>
      <c r="CD50" s="104"/>
      <c r="CE50" s="104"/>
      <c r="CF50" s="104"/>
      <c r="CG50" s="104"/>
      <c r="CH50" s="104"/>
      <c r="CI50" s="104"/>
      <c r="CJ50" s="104"/>
      <c r="CK50" s="104"/>
      <c r="CL50" s="104"/>
      <c r="CM50" s="104"/>
      <c r="CN50" s="104"/>
      <c r="CO50" s="104"/>
      <c r="CP50" s="104"/>
      <c r="CQ50" s="104"/>
      <c r="CR50" s="104"/>
      <c r="CS50" s="104"/>
      <c r="CT50" s="104"/>
      <c r="CU50" s="104"/>
      <c r="CV50" s="104"/>
      <c r="CW50" s="104"/>
      <c r="CX50" s="104"/>
      <c r="CY50" s="104"/>
      <c r="CZ50" s="104"/>
      <c r="DA50" s="104"/>
      <c r="DB50" s="104"/>
      <c r="DC50" s="104"/>
      <c r="DD50" s="104"/>
      <c r="DE50" s="104"/>
      <c r="DF50" s="104"/>
    </row>
    <row r="51" spans="1:110" ht="16.5" x14ac:dyDescent="0.3">
      <c r="A51" s="106"/>
      <c r="B51" s="107"/>
      <c r="C51" s="107"/>
      <c r="D51" s="107"/>
      <c r="E51" s="111"/>
      <c r="F51" s="111"/>
      <c r="G51" s="111"/>
      <c r="H51" s="108"/>
      <c r="I51" s="109"/>
      <c r="J51" s="110"/>
      <c r="K51" s="105"/>
      <c r="L51" s="106"/>
      <c r="AK51" s="104"/>
      <c r="AL51" s="103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  <c r="BD51" s="104"/>
      <c r="BE51" s="104"/>
      <c r="BF51" s="104"/>
      <c r="BG51" s="104"/>
      <c r="BH51" s="104"/>
      <c r="BI51" s="104"/>
      <c r="BJ51" s="104"/>
      <c r="BK51" s="104"/>
      <c r="BL51" s="104"/>
      <c r="BM51" s="104"/>
      <c r="BN51" s="104"/>
      <c r="BO51" s="104"/>
      <c r="BP51" s="104"/>
      <c r="BQ51" s="104"/>
      <c r="BR51" s="104"/>
      <c r="BS51" s="104"/>
      <c r="BT51" s="104"/>
      <c r="BU51" s="104"/>
      <c r="BV51" s="104"/>
      <c r="BW51" s="104"/>
      <c r="BX51" s="104"/>
      <c r="BY51" s="104"/>
      <c r="BZ51" s="104"/>
      <c r="CA51" s="104"/>
      <c r="CB51" s="104"/>
      <c r="CC51" s="104"/>
      <c r="CD51" s="104"/>
      <c r="CE51" s="104"/>
      <c r="CF51" s="104"/>
      <c r="CG51" s="104"/>
      <c r="CH51" s="104"/>
      <c r="CI51" s="104"/>
      <c r="CJ51" s="104"/>
      <c r="CK51" s="104"/>
      <c r="CL51" s="104"/>
      <c r="CM51" s="104"/>
      <c r="CN51" s="104"/>
      <c r="CO51" s="104"/>
      <c r="CP51" s="104"/>
      <c r="CQ51" s="104"/>
      <c r="CR51" s="104"/>
      <c r="CS51" s="104"/>
      <c r="CT51" s="104"/>
      <c r="CU51" s="104"/>
      <c r="CV51" s="104"/>
      <c r="CW51" s="104"/>
      <c r="CX51" s="104"/>
      <c r="CY51" s="104"/>
      <c r="CZ51" s="104"/>
      <c r="DA51" s="104"/>
      <c r="DB51" s="104"/>
      <c r="DC51" s="104"/>
      <c r="DD51" s="104"/>
      <c r="DE51" s="104"/>
      <c r="DF51" s="104"/>
    </row>
    <row r="52" spans="1:110" ht="16.5" x14ac:dyDescent="0.3">
      <c r="A52" s="106"/>
      <c r="B52" s="107"/>
      <c r="C52" s="107"/>
      <c r="D52" s="107"/>
      <c r="E52" s="111"/>
      <c r="F52" s="111"/>
      <c r="G52" s="111"/>
      <c r="H52" s="108"/>
      <c r="I52" s="109"/>
      <c r="J52" s="110"/>
      <c r="K52" s="105"/>
      <c r="L52" s="106"/>
      <c r="AK52" s="104"/>
      <c r="AL52" s="103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  <c r="BD52" s="104"/>
      <c r="BE52" s="104"/>
      <c r="BF52" s="104"/>
      <c r="BG52" s="104"/>
      <c r="BH52" s="104"/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4"/>
      <c r="BX52" s="104"/>
      <c r="BY52" s="104"/>
      <c r="BZ52" s="104"/>
      <c r="CA52" s="104"/>
      <c r="CB52" s="104"/>
      <c r="CC52" s="104"/>
      <c r="CD52" s="104"/>
      <c r="CE52" s="104"/>
      <c r="CF52" s="104"/>
      <c r="CG52" s="104"/>
      <c r="CH52" s="104"/>
      <c r="CI52" s="104"/>
      <c r="CJ52" s="104"/>
      <c r="CK52" s="104"/>
      <c r="CL52" s="104"/>
      <c r="CM52" s="104"/>
      <c r="CN52" s="104"/>
      <c r="CO52" s="104"/>
      <c r="CP52" s="104"/>
      <c r="CQ52" s="104"/>
      <c r="CR52" s="104"/>
      <c r="CS52" s="104"/>
      <c r="CT52" s="104"/>
      <c r="CU52" s="104"/>
      <c r="CV52" s="104"/>
      <c r="CW52" s="104"/>
      <c r="CX52" s="104"/>
      <c r="CY52" s="104"/>
      <c r="CZ52" s="104"/>
      <c r="DA52" s="104"/>
      <c r="DB52" s="104"/>
      <c r="DC52" s="104"/>
      <c r="DD52" s="104"/>
      <c r="DE52" s="104"/>
      <c r="DF52" s="104"/>
    </row>
    <row r="53" spans="1:110" ht="16.5" x14ac:dyDescent="0.3">
      <c r="A53" s="106"/>
      <c r="B53" s="107"/>
      <c r="C53" s="107"/>
      <c r="D53" s="107"/>
      <c r="E53" s="111"/>
      <c r="F53" s="111"/>
      <c r="G53" s="111"/>
      <c r="H53" s="108"/>
      <c r="I53" s="109"/>
      <c r="J53" s="110"/>
      <c r="K53" s="105"/>
      <c r="L53" s="106"/>
      <c r="AK53" s="104"/>
      <c r="AL53" s="103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  <c r="BF53" s="104"/>
      <c r="BG53" s="104"/>
      <c r="BH53" s="104"/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4"/>
      <c r="BW53" s="104"/>
      <c r="BX53" s="104"/>
      <c r="BY53" s="104"/>
      <c r="BZ53" s="104"/>
      <c r="CA53" s="104"/>
      <c r="CB53" s="104"/>
      <c r="CC53" s="104"/>
      <c r="CD53" s="104"/>
      <c r="CE53" s="104"/>
      <c r="CF53" s="104"/>
      <c r="CG53" s="104"/>
      <c r="CH53" s="104"/>
      <c r="CI53" s="104"/>
      <c r="CJ53" s="104"/>
      <c r="CK53" s="104"/>
      <c r="CL53" s="104"/>
      <c r="CM53" s="104"/>
      <c r="CN53" s="104"/>
      <c r="CO53" s="104"/>
      <c r="CP53" s="104"/>
      <c r="CQ53" s="104"/>
      <c r="CR53" s="104"/>
      <c r="CS53" s="104"/>
      <c r="CT53" s="104"/>
      <c r="CU53" s="104"/>
      <c r="CV53" s="104"/>
      <c r="CW53" s="104"/>
      <c r="CX53" s="104"/>
      <c r="CY53" s="104"/>
      <c r="CZ53" s="104"/>
      <c r="DA53" s="104"/>
      <c r="DB53" s="104"/>
      <c r="DC53" s="104"/>
      <c r="DD53" s="104"/>
      <c r="DE53" s="104"/>
      <c r="DF53" s="104"/>
    </row>
    <row r="54" spans="1:110" ht="16.5" x14ac:dyDescent="0.3">
      <c r="B54"/>
      <c r="C54"/>
      <c r="D54"/>
      <c r="AK54" s="104"/>
    </row>
  </sheetData>
  <mergeCells count="37">
    <mergeCell ref="AG2:AJ2"/>
    <mergeCell ref="M2:P2"/>
    <mergeCell ref="Q2:T2"/>
    <mergeCell ref="U2:X2"/>
    <mergeCell ref="Y2:AB2"/>
    <mergeCell ref="BA2:BD2"/>
    <mergeCell ref="BE2:BH2"/>
    <mergeCell ref="AK2:AN2"/>
    <mergeCell ref="AO2:AR2"/>
    <mergeCell ref="AS2:AV2"/>
    <mergeCell ref="AW2:AZ2"/>
    <mergeCell ref="CP2:CS2"/>
    <mergeCell ref="CT2:CW2"/>
    <mergeCell ref="CX2:DA2"/>
    <mergeCell ref="DB2:DE2"/>
    <mergeCell ref="BI2:BL2"/>
    <mergeCell ref="BM2:BP2"/>
    <mergeCell ref="BV2:BY2"/>
    <mergeCell ref="BZ2:CC2"/>
    <mergeCell ref="CD2:CG2"/>
    <mergeCell ref="CH2:CK2"/>
    <mergeCell ref="CL2:CO2"/>
    <mergeCell ref="BQ2:BU2"/>
    <mergeCell ref="AC2:AF2"/>
    <mergeCell ref="A1:L1"/>
    <mergeCell ref="A2:A3"/>
    <mergeCell ref="C2:C3"/>
    <mergeCell ref="I2:I3"/>
    <mergeCell ref="J2:J3"/>
    <mergeCell ref="K2:K3"/>
    <mergeCell ref="L2:L3"/>
    <mergeCell ref="B2:B3"/>
    <mergeCell ref="H2:H3"/>
    <mergeCell ref="G2:G3"/>
    <mergeCell ref="D2:D3"/>
    <mergeCell ref="E2:E3"/>
    <mergeCell ref="F2:F3"/>
  </mergeCells>
  <phoneticPr fontId="3" type="noConversion"/>
  <conditionalFormatting sqref="I31:I33 K31:K33">
    <cfRule type="containsBlanks" dxfId="23" priority="65">
      <formula>LEN(TRIM(I31))=0</formula>
    </cfRule>
  </conditionalFormatting>
  <conditionalFormatting sqref="I30:I31 I4:K4 I27:K29 K30:K31 I14:K16 K5:K13 K17:K20 J17">
    <cfRule type="containsBlanks" dxfId="22" priority="54">
      <formula>LEN(TRIM(I4))=0</formula>
    </cfRule>
  </conditionalFormatting>
  <conditionalFormatting sqref="L2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">
    <cfRule type="containsBlanks" dxfId="21" priority="50">
      <formula>LEN(TRIM(J30))=0</formula>
    </cfRule>
  </conditionalFormatting>
  <conditionalFormatting sqref="K22:K26">
    <cfRule type="containsBlanks" dxfId="20" priority="39">
      <formula>LEN(TRIM(K22))=0</formula>
    </cfRule>
  </conditionalFormatting>
  <conditionalFormatting sqref="J18:J19">
    <cfRule type="containsBlanks" dxfId="19" priority="33">
      <formula>LEN(TRIM(J18))=0</formula>
    </cfRule>
  </conditionalFormatting>
  <conditionalFormatting sqref="I21:K21">
    <cfRule type="containsBlanks" dxfId="18" priority="32">
      <formula>LEN(TRIM(I21))=0</formula>
    </cfRule>
  </conditionalFormatting>
  <conditionalFormatting sqref="J20">
    <cfRule type="containsBlanks" dxfId="17" priority="31">
      <formula>LEN(TRIM(J20))=0</formula>
    </cfRule>
  </conditionalFormatting>
  <conditionalFormatting sqref="I5:J5 J11 I12:J13 I6:I11">
    <cfRule type="containsBlanks" dxfId="16" priority="26">
      <formula>LEN(TRIM(I5))=0</formula>
    </cfRule>
  </conditionalFormatting>
  <conditionalFormatting sqref="J7:J10">
    <cfRule type="containsBlanks" dxfId="15" priority="25">
      <formula>LEN(TRIM(J7))=0</formula>
    </cfRule>
  </conditionalFormatting>
  <conditionalFormatting sqref="I22:J23">
    <cfRule type="containsBlanks" dxfId="14" priority="23">
      <formula>LEN(TRIM(I22))=0</formula>
    </cfRule>
  </conditionalFormatting>
  <conditionalFormatting sqref="I24:J26">
    <cfRule type="containsBlanks" dxfId="13" priority="24">
      <formula>LEN(TRIM(I24))=0</formula>
    </cfRule>
  </conditionalFormatting>
  <conditionalFormatting sqref="H27">
    <cfRule type="containsBlanks" dxfId="12" priority="21">
      <formula>LEN(TRIM(H27))=0</formula>
    </cfRule>
  </conditionalFormatting>
  <conditionalFormatting sqref="H21">
    <cfRule type="containsBlanks" dxfId="11" priority="17">
      <formula>LEN(TRIM(H21))=0</formula>
    </cfRule>
  </conditionalFormatting>
  <conditionalFormatting sqref="J32:J33">
    <cfRule type="containsBlanks" dxfId="10" priority="10">
      <formula>LEN(TRIM(J32))=0</formula>
    </cfRule>
  </conditionalFormatting>
  <conditionalFormatting sqref="H5:H10">
    <cfRule type="containsBlanks" dxfId="9" priority="11">
      <formula>LEN(TRIM(H5))=0</formula>
    </cfRule>
  </conditionalFormatting>
  <conditionalFormatting sqref="J32:J33">
    <cfRule type="containsBlanks" dxfId="8" priority="9">
      <formula>LEN(TRIM(J32))=0</formula>
    </cfRule>
  </conditionalFormatting>
  <conditionalFormatting sqref="J6">
    <cfRule type="containsBlanks" dxfId="7" priority="8">
      <formula>LEN(TRIM(J6))=0</formula>
    </cfRule>
  </conditionalFormatting>
  <conditionalFormatting sqref="I17:I20">
    <cfRule type="containsBlanks" dxfId="6" priority="7">
      <formula>LEN(TRIM(I17))=0</formula>
    </cfRule>
  </conditionalFormatting>
  <conditionalFormatting sqref="J31">
    <cfRule type="containsBlanks" dxfId="5" priority="5">
      <formula>LEN(TRIM(J31))=0</formula>
    </cfRule>
  </conditionalFormatting>
  <conditionalFormatting sqref="L4:L20 L22:L33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20">
    <cfRule type="containsBlanks" dxfId="4" priority="4">
      <formula>LEN(TRIM(H15))=0</formula>
    </cfRule>
  </conditionalFormatting>
  <conditionalFormatting sqref="H22:H26">
    <cfRule type="containsBlanks" dxfId="3" priority="3">
      <formula>LEN(TRIM(H22))=0</formula>
    </cfRule>
  </conditionalFormatting>
  <conditionalFormatting sqref="H28:H33">
    <cfRule type="containsBlanks" dxfId="2" priority="2">
      <formula>LEN(TRIM(H28))=0</formula>
    </cfRule>
  </conditionalFormatting>
  <conditionalFormatting sqref="H11:H13">
    <cfRule type="containsBlanks" dxfId="1" priority="1">
      <formula>LEN(TRIM(H11))=0</formula>
    </cfRule>
  </conditionalFormatting>
  <dataValidations count="1">
    <dataValidation type="list" allowBlank="1" showInputMessage="1" showErrorMessage="1" sqref="D5:D13 D15:D20 D22:D26 D28:D33" xr:uid="{DC5C08EB-4B9F-4903-A2EA-7C21CE81590D}">
      <formula1>"High, Midium, Low"</formula1>
    </dataValidation>
  </dataValidation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940DDCA9C014EB309CF5A1270C484" ma:contentTypeVersion="12" ma:contentTypeDescription="Create a new document." ma:contentTypeScope="" ma:versionID="07bc8c9932598628d4f686ae51f68da8">
  <xsd:schema xmlns:xsd="http://www.w3.org/2001/XMLSchema" xmlns:xs="http://www.w3.org/2001/XMLSchema" xmlns:p="http://schemas.microsoft.com/office/2006/metadata/properties" xmlns:ns3="97214e85-d9ba-4fc1-b4a5-4ce029a1b062" xmlns:ns4="8d295b2b-38e0-4232-af0b-f949a4fde787" targetNamespace="http://schemas.microsoft.com/office/2006/metadata/properties" ma:root="true" ma:fieldsID="3b24284c7992c4560814717d9f3cef41" ns3:_="" ns4:_="">
    <xsd:import namespace="97214e85-d9ba-4fc1-b4a5-4ce029a1b062"/>
    <xsd:import namespace="8d295b2b-38e0-4232-af0b-f949a4fde7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14e85-d9ba-4fc1-b4a5-4ce029a1b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95b2b-38e0-4232-af0b-f949a4fde78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D8C791-5708-4A10-9ABA-DBB54264F165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8d295b2b-38e0-4232-af0b-f949a4fde787"/>
    <ds:schemaRef ds:uri="http://purl.org/dc/elements/1.1/"/>
    <ds:schemaRef ds:uri="97214e85-d9ba-4fc1-b4a5-4ce029a1b06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24CDBD-A8DD-41A1-95C0-71F25CC8F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14e85-d9ba-4fc1-b4a5-4ce029a1b062"/>
    <ds:schemaRef ds:uri="8d295b2b-38e0-4232-af0b-f949a4fde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65CC27-223C-45C7-921D-90FAEB3A73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Kwon</dc:creator>
  <cp:lastModifiedBy>fast</cp:lastModifiedBy>
  <dcterms:created xsi:type="dcterms:W3CDTF">2019-07-02T04:44:50Z</dcterms:created>
  <dcterms:modified xsi:type="dcterms:W3CDTF">2021-01-31T05:41:16Z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0x010100775940DDCA9C014EB309CF5A1270C484</vt:lpwstr>
  </property>
</Properties>
</file>